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11.xml" ContentType="application/vnd.openxmlformats-officedocument.drawingml.chart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drawings/drawing18.xml" ContentType="application/vnd.openxmlformats-officedocument.drawing+xml"/>
  <Override PartName="/xl/charts/chart13.xml" ContentType="application/vnd.openxmlformats-officedocument.drawingml.chart+xml"/>
  <Override PartName="/xl/drawings/drawing19.xml" ContentType="application/vnd.openxmlformats-officedocument.drawing+xml"/>
  <Override PartName="/xl/comments2.xml" ContentType="application/vnd.openxmlformats-officedocument.spreadsheetml.comments+xml"/>
  <Override PartName="/xl/charts/chart14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5.xml" ContentType="application/vnd.openxmlformats-officedocument.drawingml.chart+xml"/>
  <Override PartName="/xl/drawings/drawing22.xml" ContentType="application/vnd.openxmlformats-officedocument.drawing+xml"/>
  <Override PartName="/xl/charts/chart16.xml" ContentType="application/vnd.openxmlformats-officedocument.drawingml.chart+xml"/>
  <Override PartName="/xl/drawings/drawing23.xml" ContentType="application/vnd.openxmlformats-officedocument.drawing+xml"/>
  <Override PartName="/xl/charts/chart17.xml" ContentType="application/vnd.openxmlformats-officedocument.drawingml.chart+xml"/>
  <Override PartName="/xl/drawings/drawing24.xml" ContentType="application/vnd.openxmlformats-officedocument.drawing+xml"/>
  <Override PartName="/xl/charts/chart18.xml" ContentType="application/vnd.openxmlformats-officedocument.drawingml.chart+xml"/>
  <Override PartName="/xl/drawings/drawing25.xml" ContentType="application/vnd.openxmlformats-officedocument.drawing+xml"/>
  <Override PartName="/xl/charts/chart19.xml" ContentType="application/vnd.openxmlformats-officedocument.drawingml.chart+xml"/>
  <Override PartName="/xl/drawings/drawing26.xml" ContentType="application/vnd.openxmlformats-officedocument.drawing+xml"/>
  <Override PartName="/xl/charts/chart20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21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harts/chart22.xml" ContentType="application/vnd.openxmlformats-officedocument.drawingml.chart+xml"/>
  <Override PartName="/xl/drawings/drawing31.xml" ContentType="application/vnd.openxmlformats-officedocument.drawing+xml"/>
  <Override PartName="/xl/charts/chart23.xml" ContentType="application/vnd.openxmlformats-officedocument.drawingml.chart+xml"/>
  <Override PartName="/xl/drawings/drawing32.xml" ContentType="application/vnd.openxmlformats-officedocument.drawing+xml"/>
  <Override PartName="/xl/charts/chart24.xml" ContentType="application/vnd.openxmlformats-officedocument.drawingml.chart+xml"/>
  <Override PartName="/xl/drawings/drawing33.xml" ContentType="application/vnd.openxmlformats-officedocument.drawing+xml"/>
  <Override PartName="/xl/charts/chart25.xml" ContentType="application/vnd.openxmlformats-officedocument.drawingml.chart+xml"/>
  <Override PartName="/xl/drawings/drawing34.xml" ContentType="application/vnd.openxmlformats-officedocument.drawing+xml"/>
  <Override PartName="/xl/charts/chart26.xml" ContentType="application/vnd.openxmlformats-officedocument.drawingml.chart+xml"/>
  <Override PartName="/xl/drawings/drawing35.xml" ContentType="application/vnd.openxmlformats-officedocument.drawing+xml"/>
  <Override PartName="/xl/charts/chart27.xml" ContentType="application/vnd.openxmlformats-officedocument.drawingml.chart+xml"/>
  <Override PartName="/xl/drawings/drawing36.xml" ContentType="application/vnd.openxmlformats-officedocument.drawing+xml"/>
  <Override PartName="/xl/charts/chart28.xml" ContentType="application/vnd.openxmlformats-officedocument.drawingml.chart+xml"/>
  <Override PartName="/xl/drawings/drawing37.xml" ContentType="application/vnd.openxmlformats-officedocument.drawing+xml"/>
  <Override PartName="/xl/charts/chart29.xml" ContentType="application/vnd.openxmlformats-officedocument.drawingml.chart+xml"/>
  <Override PartName="/xl/drawings/drawing38.xml" ContentType="application/vnd.openxmlformats-officedocument.drawing+xml"/>
  <Override PartName="/xl/charts/chart30.xml" ContentType="application/vnd.openxmlformats-officedocument.drawingml.chart+xml"/>
  <Override PartName="/xl/drawings/drawing39.xml" ContentType="application/vnd.openxmlformats-officedocument.drawing+xml"/>
  <Override PartName="/xl/charts/chart31.xml" ContentType="application/vnd.openxmlformats-officedocument.drawingml.chart+xml"/>
  <Override PartName="/xl/drawings/drawing40.xml" ContentType="application/vnd.openxmlformats-officedocument.drawing+xml"/>
  <Override PartName="/xl/charts/chart32.xml" ContentType="application/vnd.openxmlformats-officedocument.drawingml.chart+xml"/>
  <Override PartName="/xl/drawings/drawing41.xml" ContentType="application/vnd.openxmlformats-officedocument.drawing+xml"/>
  <Override PartName="/xl/charts/chart33.xml" ContentType="application/vnd.openxmlformats-officedocument.drawingml.chart+xml"/>
  <Override PartName="/xl/drawings/drawing42.xml" ContentType="application/vnd.openxmlformats-officedocument.drawing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charts/chart35.xml" ContentType="application/vnd.openxmlformats-officedocument.drawingml.chart+xml"/>
  <Override PartName="/xl/drawings/drawing44.xml" ContentType="application/vnd.openxmlformats-officedocument.drawing+xml"/>
  <Override PartName="/xl/charts/chart36.xml" ContentType="application/vnd.openxmlformats-officedocument.drawingml.chart+xml"/>
  <Override PartName="/xl/drawings/drawing45.xml" ContentType="application/vnd.openxmlformats-officedocument.drawing+xml"/>
  <Override PartName="/xl/charts/chart37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38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39.xml" ContentType="application/vnd.openxmlformats-officedocument.drawingml.chart+xml"/>
  <Override PartName="/xl/drawings/drawing50.xml" ContentType="application/vnd.openxmlformats-officedocument.drawing+xml"/>
  <Override PartName="/xl/charts/chart40.xml" ContentType="application/vnd.openxmlformats-officedocument.drawingml.chart+xml"/>
  <Override PartName="/xl/drawings/drawing51.xml" ContentType="application/vnd.openxmlformats-officedocument.drawing+xml"/>
  <Override PartName="/xl/charts/chart41.xml" ContentType="application/vnd.openxmlformats-officedocument.drawingml.chart+xml"/>
  <Override PartName="/xl/drawings/drawing52.xml" ContentType="application/vnd.openxmlformats-officedocument.drawing+xml"/>
  <Override PartName="/xl/charts/chart42.xml" ContentType="application/vnd.openxmlformats-officedocument.drawingml.chart+xml"/>
  <Override PartName="/xl/drawings/drawing53.xml" ContentType="application/vnd.openxmlformats-officedocument.drawing+xml"/>
  <Override PartName="/xl/charts/chart43.xml" ContentType="application/vnd.openxmlformats-officedocument.drawingml.chart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charts/chart44.xml" ContentType="application/vnd.openxmlformats-officedocument.drawingml.chart+xml"/>
  <Override PartName="/xl/drawings/drawing56.xml" ContentType="application/vnd.openxmlformats-officedocument.drawing+xml"/>
  <Override PartName="/xl/charts/chart45.xml" ContentType="application/vnd.openxmlformats-officedocument.drawingml.chart+xml"/>
  <Override PartName="/xl/drawings/drawing57.xml" ContentType="application/vnd.openxmlformats-officedocument.drawing+xml"/>
  <Override PartName="/xl/charts/chart46.xml" ContentType="application/vnd.openxmlformats-officedocument.drawingml.chart+xml"/>
  <Override PartName="/xl/drawings/drawing58.xml" ContentType="application/vnd.openxmlformats-officedocument.drawing+xml"/>
  <Override PartName="/xl/charts/chart47.xml" ContentType="application/vnd.openxmlformats-officedocument.drawingml.chart+xml"/>
  <Override PartName="/xl/drawings/drawing59.xml" ContentType="application/vnd.openxmlformats-officedocument.drawing+xml"/>
  <Override PartName="/xl/charts/chart48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49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51.xml" ContentType="application/vnd.openxmlformats-officedocument.drawingml.chart+xml"/>
  <Override PartName="/xl/drawings/drawing66.xml" ContentType="application/vnd.openxmlformats-officedocument.drawing+xml"/>
  <Override PartName="/xl/charts/chart52.xml" ContentType="application/vnd.openxmlformats-officedocument.drawingml.chart+xml"/>
  <Override PartName="/xl/drawings/drawing67.xml" ContentType="application/vnd.openxmlformats-officedocument.drawing+xml"/>
  <Override PartName="/xl/charts/chart53.xml" ContentType="application/vnd.openxmlformats-officedocument.drawingml.chart+xml"/>
  <Override PartName="/xl/drawings/drawing68.xml" ContentType="application/vnd.openxmlformats-officedocument.drawing+xml"/>
  <Override PartName="/xl/charts/chart54.xml" ContentType="application/vnd.openxmlformats-officedocument.drawingml.chart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55.xml" ContentType="application/vnd.openxmlformats-officedocument.drawingml.chart+xml"/>
  <Override PartName="/xl/drawings/drawing71.xml" ContentType="application/vnd.openxmlformats-officedocument.drawing+xml"/>
  <Override PartName="/xl/charts/chart56.xml" ContentType="application/vnd.openxmlformats-officedocument.drawingml.chart+xml"/>
  <Override PartName="/xl/drawings/drawing72.xml" ContentType="application/vnd.openxmlformats-officedocument.drawing+xml"/>
  <Override PartName="/xl/charts/chart57.xml" ContentType="application/vnd.openxmlformats-officedocument.drawingml.chart+xml"/>
  <Override PartName="/xl/drawings/drawing73.xml" ContentType="application/vnd.openxmlformats-officedocument.drawing+xml"/>
  <Override PartName="/xl/charts/chart58.xml" ContentType="application/vnd.openxmlformats-officedocument.drawingml.chart+xml"/>
  <Override PartName="/xl/drawings/drawing74.xml" ContentType="application/vnd.openxmlformats-officedocument.drawing+xml"/>
  <Override PartName="/xl/charts/chart59.xml" ContentType="application/vnd.openxmlformats-officedocument.drawingml.chart+xml"/>
  <Override PartName="/xl/drawings/drawing75.xml" ContentType="application/vnd.openxmlformats-officedocument.drawing+xml"/>
  <Override PartName="/xl/charts/chart60.xml" ContentType="application/vnd.openxmlformats-officedocument.drawingml.chart+xml"/>
  <Override PartName="/xl/drawings/drawing76.xml" ContentType="application/vnd.openxmlformats-officedocument.drawing+xml"/>
  <Override PartName="/xl/charts/chart61.xml" ContentType="application/vnd.openxmlformats-officedocument.drawingml.chart+xml"/>
  <Override PartName="/xl/drawings/drawing77.xml" ContentType="application/vnd.openxmlformats-officedocument.drawing+xml"/>
  <Override PartName="/xl/charts/chart62.xml" ContentType="application/vnd.openxmlformats-officedocument.drawingml.chart+xml"/>
  <Override PartName="/xl/drawings/drawing78.xml" ContentType="application/vnd.openxmlformats-officedocument.drawing+xml"/>
  <Override PartName="/xl/charts/chart63.xml" ContentType="application/vnd.openxmlformats-officedocument.drawingml.chart+xml"/>
  <Override PartName="/xl/drawings/drawing79.xml" ContentType="application/vnd.openxmlformats-officedocument.drawing+xml"/>
  <Override PartName="/xl/charts/chart64.xml" ContentType="application/vnd.openxmlformats-officedocument.drawingml.chart+xml"/>
  <Override PartName="/xl/drawings/drawing80.xml" ContentType="application/vnd.openxmlformats-officedocument.drawing+xml"/>
  <Override PartName="/xl/charts/chart65.xml" ContentType="application/vnd.openxmlformats-officedocument.drawingml.chart+xml"/>
  <Override PartName="/xl/drawings/drawing81.xml" ContentType="application/vnd.openxmlformats-officedocument.drawing+xml"/>
  <Override PartName="/xl/charts/chart66.xml" ContentType="application/vnd.openxmlformats-officedocument.drawingml.chart+xml"/>
  <Override PartName="/xl/drawings/drawing82.xml" ContentType="application/vnd.openxmlformats-officedocument.drawing+xml"/>
  <Override PartName="/xl/charts/chart67.xml" ContentType="application/vnd.openxmlformats-officedocument.drawingml.chart+xml"/>
  <Override PartName="/xl/drawings/drawing83.xml" ContentType="application/vnd.openxmlformats-officedocument.drawing+xml"/>
  <Override PartName="/xl/charts/chart68.xml" ContentType="application/vnd.openxmlformats-officedocument.drawingml.chart+xml"/>
  <Override PartName="/xl/drawings/drawing84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85.xml" ContentType="application/vnd.openxmlformats-officedocument.drawing+xml"/>
  <Override PartName="/xl/charts/chart71.xml" ContentType="application/vnd.openxmlformats-officedocument.drawingml.chart+xml"/>
  <Override PartName="/xl/drawings/drawing86.xml" ContentType="application/vnd.openxmlformats-officedocument.drawing+xml"/>
  <Override PartName="/xl/charts/chart72.xml" ContentType="application/vnd.openxmlformats-officedocument.drawingml.chart+xml"/>
  <Override PartName="/xl/drawings/drawing87.xml" ContentType="application/vnd.openxmlformats-officedocument.drawing+xml"/>
  <Override PartName="/xl/charts/chart73.xml" ContentType="application/vnd.openxmlformats-officedocument.drawingml.chart+xml"/>
  <Override PartName="/xl/drawings/drawing88.xml" ContentType="application/vnd.openxmlformats-officedocument.drawing+xml"/>
  <Override PartName="/xl/charts/chart74.xml" ContentType="application/vnd.openxmlformats-officedocument.drawingml.chart+xml"/>
  <Override PartName="/xl/drawings/drawing89.xml" ContentType="application/vnd.openxmlformats-officedocument.drawing+xml"/>
  <Override PartName="/xl/charts/chart75.xml" ContentType="application/vnd.openxmlformats-officedocument.drawingml.chart+xml"/>
  <Override PartName="/xl/drawings/drawing90.xml" ContentType="application/vnd.openxmlformats-officedocument.drawing+xml"/>
  <Override PartName="/xl/charts/chart76.xml" ContentType="application/vnd.openxmlformats-officedocument.drawingml.chart+xml"/>
  <Override PartName="/xl/drawings/drawing91.xml" ContentType="application/vnd.openxmlformats-officedocument.drawing+xml"/>
  <Override PartName="/xl/charts/chart77.xml" ContentType="application/vnd.openxmlformats-officedocument.drawingml.chart+xml"/>
  <Override PartName="/xl/drawings/drawing92.xml" ContentType="application/vnd.openxmlformats-officedocument.drawing+xml"/>
  <Override PartName="/xl/charts/chart78.xml" ContentType="application/vnd.openxmlformats-officedocument.drawingml.chart+xml"/>
  <Override PartName="/xl/drawings/drawing93.xml" ContentType="application/vnd.openxmlformats-officedocument.drawing+xml"/>
  <Override PartName="/xl/charts/chart79.xml" ContentType="application/vnd.openxmlformats-officedocument.drawingml.chart+xml"/>
  <Override PartName="/xl/drawings/drawing94.xml" ContentType="application/vnd.openxmlformats-officedocument.drawing+xml"/>
  <Override PartName="/xl/charts/chart80.xml" ContentType="application/vnd.openxmlformats-officedocument.drawingml.chart+xml"/>
  <Override PartName="/xl/drawings/drawing95.xml" ContentType="application/vnd.openxmlformats-officedocument.drawing+xml"/>
  <Override PartName="/xl/charts/chart81.xml" ContentType="application/vnd.openxmlformats-officedocument.drawingml.chart+xml"/>
  <Override PartName="/xl/drawings/drawing96.xml" ContentType="application/vnd.openxmlformats-officedocument.drawing+xml"/>
  <Override PartName="/xl/charts/chart82.xml" ContentType="application/vnd.openxmlformats-officedocument.drawingml.chart+xml"/>
  <Override PartName="/xl/drawings/drawing97.xml" ContentType="application/vnd.openxmlformats-officedocument.drawing+xml"/>
  <Override PartName="/xl/charts/chart83.xml" ContentType="application/vnd.openxmlformats-officedocument.drawingml.chart+xml"/>
  <Override PartName="/xl/drawings/drawing98.xml" ContentType="application/vnd.openxmlformats-officedocument.drawing+xml"/>
  <Override PartName="/xl/charts/chart84.xml" ContentType="application/vnd.openxmlformats-officedocument.drawingml.chart+xml"/>
  <Override PartName="/xl/drawings/drawing99.xml" ContentType="application/vnd.openxmlformats-officedocument.drawingml.chartshapes+xml"/>
  <Override PartName="/xl/charts/chart85.xml" ContentType="application/vnd.openxmlformats-officedocument.drawingml.chart+xml"/>
  <Override PartName="/xl/drawings/drawing100.xml" ContentType="application/vnd.openxmlformats-officedocument.drawingml.chartshapes+xml"/>
  <Override PartName="/xl/charts/chart86.xml" ContentType="application/vnd.openxmlformats-officedocument.drawingml.chart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charts/chart87.xml" ContentType="application/vnd.openxmlformats-officedocument.drawingml.chart+xml"/>
  <Override PartName="/xl/drawings/drawing103.xml" ContentType="application/vnd.openxmlformats-officedocument.drawing+xml"/>
  <Override PartName="/xl/charts/chart88.xml" ContentType="application/vnd.openxmlformats-officedocument.drawingml.chart+xml"/>
  <Override PartName="/xl/drawings/drawing104.xml" ContentType="application/vnd.openxmlformats-officedocument.drawing+xml"/>
  <Override PartName="/xl/charts/chart89.xml" ContentType="application/vnd.openxmlformats-officedocument.drawingml.chart+xml"/>
  <Override PartName="/xl/drawings/drawing105.xml" ContentType="application/vnd.openxmlformats-officedocument.drawing+xml"/>
  <Override PartName="/xl/charts/chart90.xml" ContentType="application/vnd.openxmlformats-officedocument.drawingml.chart+xml"/>
  <Override PartName="/xl/drawings/drawing106.xml" ContentType="application/vnd.openxmlformats-officedocument.drawing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drawings/drawing107.xml" ContentType="application/vnd.openxmlformats-officedocument.drawing+xml"/>
  <Override PartName="/xl/charts/chart93.xml" ContentType="application/vnd.openxmlformats-officedocument.drawingml.chart+xml"/>
  <Override PartName="/xl/drawings/drawing108.xml" ContentType="application/vnd.openxmlformats-officedocument.drawing+xml"/>
  <Override PartName="/xl/charts/chart94.xml" ContentType="application/vnd.openxmlformats-officedocument.drawingml.chart+xml"/>
  <Override PartName="/xl/drawings/drawing109.xml" ContentType="application/vnd.openxmlformats-officedocument.drawingml.chartshapes+xml"/>
  <Override PartName="/xl/drawings/drawing110.xml" ContentType="application/vnd.openxmlformats-officedocument.drawing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drawings/drawing111.xml" ContentType="application/vnd.openxmlformats-officedocument.drawing+xml"/>
  <Override PartName="/xl/charts/chart97.xml" ContentType="application/vnd.openxmlformats-officedocument.drawingml.chart+xml"/>
  <Override PartName="/xl/drawings/drawing112.xml" ContentType="application/vnd.openxmlformats-officedocument.drawing+xml"/>
  <Override PartName="/xl/charts/chart98.xml" ContentType="application/vnd.openxmlformats-officedocument.drawingml.chart+xml"/>
  <Override PartName="/xl/drawings/drawing113.xml" ContentType="application/vnd.openxmlformats-officedocument.drawing+xml"/>
  <Override PartName="/xl/charts/chart99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100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101.xml" ContentType="application/vnd.openxmlformats-officedocument.drawingml.chart+xml"/>
  <Override PartName="/xl/drawings/drawing118.xml" ContentType="application/vnd.openxmlformats-officedocument.drawing+xml"/>
  <Override PartName="/xl/charts/chart102.xml" ContentType="application/vnd.openxmlformats-officedocument.drawingml.chart+xml"/>
  <Override PartName="/xl/drawings/drawing119.xml" ContentType="application/vnd.openxmlformats-officedocument.drawing+xml"/>
  <Override PartName="/xl/charts/chart103.xml" ContentType="application/vnd.openxmlformats-officedocument.drawingml.chart+xml"/>
  <Override PartName="/xl/drawings/drawing120.xml" ContentType="application/vnd.openxmlformats-officedocument.drawingml.chartshapes+xml"/>
  <Override PartName="/xl/charts/chart104.xml" ContentType="application/vnd.openxmlformats-officedocument.drawingml.chart+xml"/>
  <Override PartName="/xl/drawings/drawing121.xml" ContentType="application/vnd.openxmlformats-officedocument.drawingml.chartshapes+xml"/>
  <Override PartName="/xl/drawings/drawing122.xml" ContentType="application/vnd.openxmlformats-officedocument.drawing+xml"/>
  <Override PartName="/xl/charts/chart105.xml" ContentType="application/vnd.openxmlformats-officedocument.drawingml.chart+xml"/>
  <Override PartName="/xl/drawings/drawing123.xml" ContentType="application/vnd.openxmlformats-officedocument.drawingml.chartshapes+xml"/>
  <Override PartName="/xl/charts/chart106.xml" ContentType="application/vnd.openxmlformats-officedocument.drawingml.chart+xml"/>
  <Override PartName="/xl/drawings/drawing124.xml" ContentType="application/vnd.openxmlformats-officedocument.drawingml.chartshapes+xml"/>
  <Override PartName="/xl/charts/chart107.xml" ContentType="application/vnd.openxmlformats-officedocument.drawingml.chart+xml"/>
  <Override PartName="/xl/drawings/drawing125.xml" ContentType="application/vnd.openxmlformats-officedocument.drawingml.chartshapes+xml"/>
  <Override PartName="/xl/charts/chart108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109.xml" ContentType="application/vnd.openxmlformats-officedocument.drawingml.chart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110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11.xml" ContentType="application/vnd.openxmlformats-officedocument.drawingml.chart+xml"/>
  <Override PartName="/xl/drawings/drawing132.xml" ContentType="application/vnd.openxmlformats-officedocument.drawing+xml"/>
  <Override PartName="/xl/charts/chart112.xml" ContentType="application/vnd.openxmlformats-officedocument.drawingml.chart+xml"/>
  <Override PartName="/xl/drawings/drawing133.xml" ContentType="application/vnd.openxmlformats-officedocument.drawing+xml"/>
  <Override PartName="/xl/charts/chart113.xml" ContentType="application/vnd.openxmlformats-officedocument.drawingml.chart+xml"/>
  <Override PartName="/xl/drawings/drawing134.xml" ContentType="application/vnd.openxmlformats-officedocument.drawing+xml"/>
  <Override PartName="/xl/charts/chart114.xml" ContentType="application/vnd.openxmlformats-officedocument.drawingml.chart+xml"/>
  <Override PartName="/xl/drawings/drawing135.xml" ContentType="application/vnd.openxmlformats-officedocument.drawing+xml"/>
  <Override PartName="/xl/charts/chart115.xml" ContentType="application/vnd.openxmlformats-officedocument.drawingml.chart+xml"/>
  <Override PartName="/xl/drawings/drawing136.xml" ContentType="application/vnd.openxmlformats-officedocument.drawingml.chartshapes+xml"/>
  <Override PartName="/xl/drawings/drawing137.xml" ContentType="application/vnd.openxmlformats-officedocument.drawing+xml"/>
  <Override PartName="/xl/charts/chart116.xml" ContentType="application/vnd.openxmlformats-officedocument.drawingml.chart+xml"/>
  <Override PartName="/xl/drawings/drawing138.xml" ContentType="application/vnd.openxmlformats-officedocument.drawingml.chartshapes+xml"/>
  <Override PartName="/xl/drawings/drawing139.xml" ContentType="application/vnd.openxmlformats-officedocument.drawing+xml"/>
  <Override PartName="/xl/charts/chart117.xml" ContentType="application/vnd.openxmlformats-officedocument.drawingml.chart+xml"/>
  <Override PartName="/xl/drawings/drawing140.xml" ContentType="application/vnd.openxmlformats-officedocument.drawing+xml"/>
  <Override PartName="/xl/charts/chart118.xml" ContentType="application/vnd.openxmlformats-officedocument.drawingml.chart+xml"/>
  <Override PartName="/xl/drawings/drawing141.xml" ContentType="application/vnd.openxmlformats-officedocument.drawing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drawings/drawing142.xml" ContentType="application/vnd.openxmlformats-officedocument.drawing+xml"/>
  <Override PartName="/xl/charts/chart122.xml" ContentType="application/vnd.openxmlformats-officedocument.drawingml.chart+xml"/>
  <Override PartName="/xl/drawings/drawing143.xml" ContentType="application/vnd.openxmlformats-officedocument.drawing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drawings/drawing144.xml" ContentType="application/vnd.openxmlformats-officedocument.drawing+xml"/>
  <Override PartName="/xl/charts/chart125.xml" ContentType="application/vnd.openxmlformats-officedocument.drawingml.chart+xml"/>
  <Override PartName="/xl/drawings/drawing145.xml" ContentType="application/vnd.openxmlformats-officedocument.drawing+xml"/>
  <Override PartName="/xl/charts/chart126.xml" ContentType="application/vnd.openxmlformats-officedocument.drawingml.chart+xml"/>
  <Override PartName="/xl/drawings/drawing146.xml" ContentType="application/vnd.openxmlformats-officedocument.drawing+xml"/>
  <Override PartName="/xl/charts/chart127.xml" ContentType="application/vnd.openxmlformats-officedocument.drawingml.chart+xml"/>
  <Override PartName="/xl/drawings/drawing147.xml" ContentType="application/vnd.openxmlformats-officedocument.drawing+xml"/>
  <Override PartName="/xl/charts/chart128.xml" ContentType="application/vnd.openxmlformats-officedocument.drawingml.chart+xml"/>
  <Override PartName="/xl/drawings/drawing148.xml" ContentType="application/vnd.openxmlformats-officedocument.drawing+xml"/>
  <Override PartName="/xl/charts/chart129.xml" ContentType="application/vnd.openxmlformats-officedocument.drawingml.chart+xml"/>
  <Override PartName="/xl/drawings/drawing149.xml" ContentType="application/vnd.openxmlformats-officedocument.drawing+xml"/>
  <Override PartName="/xl/charts/chart130.xml" ContentType="application/vnd.openxmlformats-officedocument.drawingml.chart+xml"/>
  <Override PartName="/xl/drawings/drawing150.xml" ContentType="application/vnd.openxmlformats-officedocument.drawing+xml"/>
  <Override PartName="/xl/charts/chart131.xml" ContentType="application/vnd.openxmlformats-officedocument.drawingml.chart+xml"/>
  <Override PartName="/xl/drawings/drawing151.xml" ContentType="application/vnd.openxmlformats-officedocument.drawing+xml"/>
  <Override PartName="/xl/charts/chart132.xml" ContentType="application/vnd.openxmlformats-officedocument.drawingml.chart+xml"/>
  <Override PartName="/xl/drawings/drawing152.xml" ContentType="application/vnd.openxmlformats-officedocument.drawing+xml"/>
  <Override PartName="/xl/charts/chart133.xml" ContentType="application/vnd.openxmlformats-officedocument.drawingml.chart+xml"/>
  <Override PartName="/xl/drawings/drawing153.xml" ContentType="application/vnd.openxmlformats-officedocument.drawing+xml"/>
  <Override PartName="/xl/charts/chart134.xml" ContentType="application/vnd.openxmlformats-officedocument.drawingml.chart+xml"/>
  <Override PartName="/xl/drawings/drawing154.xml" ContentType="application/vnd.openxmlformats-officedocument.drawing+xml"/>
  <Override PartName="/xl/charts/chart135.xml" ContentType="application/vnd.openxmlformats-officedocument.drawingml.chart+xml"/>
  <Override PartName="/xl/drawings/drawing155.xml" ContentType="application/vnd.openxmlformats-officedocument.drawing+xml"/>
  <Override PartName="/xl/charts/chart136.xml" ContentType="application/vnd.openxmlformats-officedocument.drawingml.chart+xml"/>
  <Override PartName="/xl/drawings/drawing156.xml" ContentType="application/vnd.openxmlformats-officedocument.drawing+xml"/>
  <Override PartName="/xl/charts/chart137.xml" ContentType="application/vnd.openxmlformats-officedocument.drawingml.chart+xml"/>
  <Override PartName="/xl/drawings/drawing157.xml" ContentType="application/vnd.openxmlformats-officedocument.drawing+xml"/>
  <Override PartName="/xl/charts/chart138.xml" ContentType="application/vnd.openxmlformats-officedocument.drawingml.chart+xml"/>
  <Override PartName="/xl/drawings/drawing158.xml" ContentType="application/vnd.openxmlformats-officedocument.drawing+xml"/>
  <Override PartName="/xl/charts/chart139.xml" ContentType="application/vnd.openxmlformats-officedocument.drawingml.chart+xml"/>
  <Override PartName="/xl/drawings/drawing159.xml" ContentType="application/vnd.openxmlformats-officedocument.drawing+xml"/>
  <Override PartName="/xl/charts/chart140.xml" ContentType="application/vnd.openxmlformats-officedocument.drawingml.chart+xml"/>
  <Override PartName="/xl/drawings/drawing160.xml" ContentType="application/vnd.openxmlformats-officedocument.drawing+xml"/>
  <Override PartName="/xl/charts/chart141.xml" ContentType="application/vnd.openxmlformats-officedocument.drawingml.chart+xml"/>
  <Override PartName="/xl/drawings/drawing161.xml" ContentType="application/vnd.openxmlformats-officedocument.drawing+xml"/>
  <Override PartName="/xl/charts/chart142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143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44.xml" ContentType="application/vnd.openxmlformats-officedocument.drawingml.chart+xml"/>
  <Override PartName="/xl/drawings/drawing166.xml" ContentType="application/vnd.openxmlformats-officedocument.drawing+xml"/>
  <Override PartName="/xl/charts/chart145.xml" ContentType="application/vnd.openxmlformats-officedocument.drawingml.chart+xml"/>
  <Override PartName="/xl/drawings/drawing167.xml" ContentType="application/vnd.openxmlformats-officedocument.drawing+xml"/>
  <Override PartName="/xl/charts/chart146.xml" ContentType="application/vnd.openxmlformats-officedocument.drawingml.chart+xml"/>
  <Override PartName="/xl/drawings/drawing168.xml" ContentType="application/vnd.openxmlformats-officedocument.drawing+xml"/>
  <Override PartName="/xl/charts/chart147.xml" ContentType="application/vnd.openxmlformats-officedocument.drawingml.chart+xml"/>
  <Override PartName="/xl/drawings/drawing169.xml" ContentType="application/vnd.openxmlformats-officedocument.drawing+xml"/>
  <Override PartName="/xl/charts/chart148.xml" ContentType="application/vnd.openxmlformats-officedocument.drawingml.chart+xml"/>
  <Override PartName="/xl/drawings/drawing170.xml" ContentType="application/vnd.openxmlformats-officedocument.drawing+xml"/>
  <Override PartName="/xl/charts/chart149.xml" ContentType="application/vnd.openxmlformats-officedocument.drawingml.chart+xml"/>
  <Override PartName="/xl/drawings/drawing171.xml" ContentType="application/vnd.openxmlformats-officedocument.drawing+xml"/>
  <Override PartName="/xl/charts/chart150.xml" ContentType="application/vnd.openxmlformats-officedocument.drawingml.chart+xml"/>
  <Override PartName="/xl/drawings/drawing172.xml" ContentType="application/vnd.openxmlformats-officedocument.drawing+xml"/>
  <Override PartName="/xl/charts/chart151.xml" ContentType="application/vnd.openxmlformats-officedocument.drawingml.chart+xml"/>
  <Override PartName="/xl/drawings/drawing173.xml" ContentType="application/vnd.openxmlformats-officedocument.drawing+xml"/>
  <Override PartName="/xl/charts/chart152.xml" ContentType="application/vnd.openxmlformats-officedocument.drawingml.chart+xml"/>
  <Override PartName="/xl/drawings/drawing174.xml" ContentType="application/vnd.openxmlformats-officedocument.drawing+xml"/>
  <Override PartName="/xl/charts/chart153.xml" ContentType="application/vnd.openxmlformats-officedocument.drawingml.chart+xml"/>
  <Override PartName="/xl/drawings/drawing175.xml" ContentType="application/vnd.openxmlformats-officedocument.drawing+xml"/>
  <Override PartName="/xl/charts/chart154.xml" ContentType="application/vnd.openxmlformats-officedocument.drawingml.chart+xml"/>
  <Override PartName="/xl/drawings/drawing176.xml" ContentType="application/vnd.openxmlformats-officedocument.drawing+xml"/>
  <Override PartName="/xl/charts/chart155.xml" ContentType="application/vnd.openxmlformats-officedocument.drawingml.chart+xml"/>
  <Override PartName="/xl/drawings/drawing177.xml" ContentType="application/vnd.openxmlformats-officedocument.drawing+xml"/>
  <Override PartName="/xl/charts/chart156.xml" ContentType="application/vnd.openxmlformats-officedocument.drawingml.chart+xml"/>
  <Override PartName="/xl/drawings/drawing178.xml" ContentType="application/vnd.openxmlformats-officedocument.drawing+xml"/>
  <Override PartName="/xl/charts/chart157.xml" ContentType="application/vnd.openxmlformats-officedocument.drawingml.chart+xml"/>
  <Override PartName="/xl/drawings/drawing17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3140" yWindow="195" windowWidth="15480" windowHeight="11640" tabRatio="907"/>
  </bookViews>
  <sheets>
    <sheet name="Содержание" sheetId="1" r:id="rId1"/>
    <sheet name="График 2.1.1" sheetId="399" r:id="rId2"/>
    <sheet name="График 2.1.2" sheetId="3" r:id="rId3"/>
    <sheet name="График 2.1.3" sheetId="400" r:id="rId4"/>
    <sheet name="График 2.1.4" sheetId="5" r:id="rId5"/>
    <sheet name="Бокс 1 График 1" sheetId="393" r:id="rId6"/>
    <sheet name="Бокс 1 График 2" sheetId="394" r:id="rId7"/>
    <sheet name="Бокс 1 График 3" sheetId="395" r:id="rId8"/>
    <sheet name="Бокс 1 График 4" sheetId="396" r:id="rId9"/>
    <sheet name="Бокс 1 График 5" sheetId="397" r:id="rId10"/>
    <sheet name="Бокс 1 График 6" sheetId="398" r:id="rId11"/>
    <sheet name="График 2.1.5" sheetId="52" r:id="rId12"/>
    <sheet name="График 2.1.6" sheetId="43" r:id="rId13"/>
    <sheet name="График 2.1.7" sheetId="53" r:id="rId14"/>
    <sheet name="График 2.1.8" sheetId="54" r:id="rId15"/>
    <sheet name="График 2.1.9" sheetId="48" r:id="rId16"/>
    <sheet name="Таблица 2.1.1" sheetId="55" r:id="rId17"/>
    <sheet name="График 2.1.10" sheetId="49" r:id="rId18"/>
    <sheet name="График 2.1.11" sheetId="56" r:id="rId19"/>
    <sheet name="График 2.1.12" sheetId="26" r:id="rId20"/>
    <sheet name="График 2.1.13" sheetId="51" r:id="rId21"/>
    <sheet name="Бокс 2 Таблица 1" sheetId="28" r:id="rId22"/>
    <sheet name="График 2.1.14" sheetId="29" r:id="rId23"/>
    <sheet name="График 2.1.15" sheetId="30" r:id="rId24"/>
    <sheet name="Таблица 2.1.2" sheetId="31" r:id="rId25"/>
    <sheet name="График 2.1.16" sheetId="32" r:id="rId26"/>
    <sheet name="График 2.1.17" sheetId="34" r:id="rId27"/>
    <sheet name="График 2.1.18" sheetId="36" r:id="rId28"/>
    <sheet name="График 2.1.19" sheetId="35" r:id="rId29"/>
    <sheet name="График 2.2.1.1" sheetId="57" r:id="rId30"/>
    <sheet name="График 2.2.1.2" sheetId="58" r:id="rId31"/>
    <sheet name="График 2.2.1.3" sheetId="59" r:id="rId32"/>
    <sheet name="График 2.2.1.4" sheetId="60" r:id="rId33"/>
    <sheet name="График 2.2.1.5" sheetId="61" r:id="rId34"/>
    <sheet name="График 2.2.1.6" sheetId="62" r:id="rId35"/>
    <sheet name="График 2.2.2.1" sheetId="63" r:id="rId36"/>
    <sheet name="График 2.2.2.2" sheetId="64" r:id="rId37"/>
    <sheet name="График 2.2.2.3" sheetId="65" r:id="rId38"/>
    <sheet name="График 2.2.2.4" sheetId="66" r:id="rId39"/>
    <sheet name="График 2.2.2.5" sheetId="67" r:id="rId40"/>
    <sheet name="График 2.3.1.1" sheetId="68" r:id="rId41"/>
    <sheet name="График 2.3.1.2" sheetId="69" r:id="rId42"/>
    <sheet name="График 2.3.1.3" sheetId="70" r:id="rId43"/>
    <sheet name="График 2.3.1.4" sheetId="71" r:id="rId44"/>
    <sheet name="График 2.3.1.5" sheetId="72" r:id="rId45"/>
    <sheet name="График 2.3.1.6" sheetId="73" r:id="rId46"/>
    <sheet name="График 2.3.1.7" sheetId="74" r:id="rId47"/>
    <sheet name="График 2.3.1.8" sheetId="75" r:id="rId48"/>
    <sheet name="График 2.3.1.9" sheetId="76" r:id="rId49"/>
    <sheet name="Таблица 2.3.1.1" sheetId="77" r:id="rId50"/>
    <sheet name="График 2.3.1.10" sheetId="78" r:id="rId51"/>
    <sheet name="График 2.3.1.11" sheetId="79" r:id="rId52"/>
    <sheet name="График 2.3.1.12" sheetId="80" r:id="rId53"/>
    <sheet name="График 2.3.1.13" sheetId="81" r:id="rId54"/>
    <sheet name="График 2.3.1.14" sheetId="82" r:id="rId55"/>
    <sheet name="График 2.3.2.1" sheetId="89" r:id="rId56"/>
    <sheet name="График 2.3.2.2" sheetId="90" r:id="rId57"/>
    <sheet name="График 2.3.2.3" sheetId="91" r:id="rId58"/>
    <sheet name="Бокс 4 График 1" sheetId="93" r:id="rId59"/>
    <sheet name="Бокс 4 Таблица 1" sheetId="94" r:id="rId60"/>
    <sheet name="График 2.3.2.4" sheetId="95" r:id="rId61"/>
    <sheet name="График 2.3.2.5" sheetId="97" r:id="rId62"/>
    <sheet name="График 2.3.3.1" sheetId="100" r:id="rId63"/>
    <sheet name="График 2.3.3.2" sheetId="101" r:id="rId64"/>
    <sheet name="Бокс 5 График 1" sheetId="102" r:id="rId65"/>
    <sheet name="График 2.3.3.3" sheetId="103" r:id="rId66"/>
    <sheet name="График 2.3.3.4" sheetId="104" r:id="rId67"/>
    <sheet name="График 2.3.3.5" sheetId="283" r:id="rId68"/>
    <sheet name="График 2.3.3.6" sheetId="391" r:id="rId69"/>
    <sheet name="График 2.3.3.7(а)" sheetId="107" r:id="rId70"/>
    <sheet name="График 2.3.3.7(б)" sheetId="392" r:id="rId71"/>
    <sheet name="График 2.3.3.8(а)" sheetId="109" r:id="rId72"/>
    <sheet name="График 2.3.3.8(б)" sheetId="110" r:id="rId73"/>
    <sheet name="График 2.3.3.8(в)" sheetId="111" r:id="rId74"/>
    <sheet name="График 2.3.3.8(г)" sheetId="112" r:id="rId75"/>
    <sheet name="Таблица 3.1.1.1" sheetId="284" r:id="rId76"/>
    <sheet name="График 3.1.1.1" sheetId="285" r:id="rId77"/>
    <sheet name="График 3.1.1.2" sheetId="286" r:id="rId78"/>
    <sheet name="График 3.1.1.3" sheetId="287" r:id="rId79"/>
    <sheet name="График 3.1.1.4" sheetId="288" r:id="rId80"/>
    <sheet name="График 3.1.1.5" sheetId="289" r:id="rId81"/>
    <sheet name="Таблица 3.1.1.2" sheetId="290" r:id="rId82"/>
    <sheet name="График 3.1.1.6" sheetId="291" r:id="rId83"/>
    <sheet name="График 3.1.1.7" sheetId="292" r:id="rId84"/>
    <sheet name="График 3.1.1.8" sheetId="293" r:id="rId85"/>
    <sheet name="График 3.1.1.9" sheetId="294" r:id="rId86"/>
    <sheet name="График 3.1.1.10" sheetId="295" r:id="rId87"/>
    <sheet name="График 3.1.1.11" sheetId="296" r:id="rId88"/>
    <sheet name="График 3.1.1.12" sheetId="297" r:id="rId89"/>
    <sheet name="График 3.1.1.13" sheetId="298" r:id="rId90"/>
    <sheet name="График 3.1.1.14" sheetId="299" r:id="rId91"/>
    <sheet name="График 3.1.1.15" sheetId="300" r:id="rId92"/>
    <sheet name="График 3.1.1.16" sheetId="301" r:id="rId93"/>
    <sheet name="График 3.1.1.17" sheetId="302" r:id="rId94"/>
    <sheet name="График 3.1.1.18" sheetId="303" r:id="rId95"/>
    <sheet name="График 3.1.1.19" sheetId="304" r:id="rId96"/>
    <sheet name="График 3.1.1.20" sheetId="305" r:id="rId97"/>
    <sheet name="График 3.1.2.1" sheetId="306" r:id="rId98"/>
    <sheet name="График 3.1.2.2" sheetId="307" r:id="rId99"/>
    <sheet name="График 3.1.2.3" sheetId="310" r:id="rId100"/>
    <sheet name="График 3.1.2.4" sheetId="311" r:id="rId101"/>
    <sheet name="График 3.1.2.5" sheetId="312" r:id="rId102"/>
    <sheet name="График 3.1.2.6" sheetId="313" r:id="rId103"/>
    <sheet name="График 3.1.2.7" sheetId="314" r:id="rId104"/>
    <sheet name="График 3.1.2.8" sheetId="315" r:id="rId105"/>
    <sheet name="График 3.1.2.9" sheetId="316" r:id="rId106"/>
    <sheet name="График 3.1.2.10" sheetId="317" r:id="rId107"/>
    <sheet name="График 3.1.2.11" sheetId="318" r:id="rId108"/>
    <sheet name="График 3.1.2.12" sheetId="319" r:id="rId109"/>
    <sheet name="График 3.1.2.13" sheetId="320" r:id="rId110"/>
    <sheet name="График 3.1.2.14" sheetId="321" r:id="rId111"/>
    <sheet name="Бокс 7 График 1" sheetId="329" r:id="rId112"/>
    <sheet name="Бокс 7 График 2" sheetId="330" r:id="rId113"/>
    <sheet name="Бокс 7 График 3" sheetId="331" r:id="rId114"/>
    <sheet name="График 3.1.2.15" sheetId="322" r:id="rId115"/>
    <sheet name="График 3.1.2.16" sheetId="323" r:id="rId116"/>
    <sheet name="График 3.1.2.17" sheetId="324" r:id="rId117"/>
    <sheet name="График 3.1.2.18" sheetId="325" r:id="rId118"/>
    <sheet name="График 3.1.2.19" sheetId="326" r:id="rId119"/>
    <sheet name="График 3.1.2.20" sheetId="327" r:id="rId120"/>
    <sheet name="График 3.1.2.21" sheetId="328" r:id="rId121"/>
    <sheet name="График 3.1.3.1" sheetId="333" r:id="rId122"/>
    <sheet name="График 3.1.3.2" sheetId="334" r:id="rId123"/>
    <sheet name="График 3.1.3.3" sheetId="335" r:id="rId124"/>
    <sheet name="График 3.1.3.4" sheetId="336" r:id="rId125"/>
    <sheet name="График 3.1.3.5" sheetId="337" r:id="rId126"/>
    <sheet name="График 3.1.3.6" sheetId="338" r:id="rId127"/>
    <sheet name="График 3.1.3.7" sheetId="339" r:id="rId128"/>
    <sheet name="График 3.1.3.8" sheetId="342" r:id="rId129"/>
    <sheet name="График 3.1.3.9" sheetId="343" r:id="rId130"/>
    <sheet name="Бокс 8 График 1" sheetId="344" r:id="rId131"/>
    <sheet name="График 3.1.4.1" sheetId="345" r:id="rId132"/>
    <sheet name="График 3.1.4.2" sheetId="346" r:id="rId133"/>
    <sheet name="График 3.1.4.3" sheetId="347" r:id="rId134"/>
    <sheet name="График 3.1.4.4" sheetId="348" r:id="rId135"/>
    <sheet name="Таблица 3.1.5.1.1" sheetId="349" r:id="rId136"/>
    <sheet name="График 3.1.5.1.1" sheetId="350" r:id="rId137"/>
    <sheet name="График 3.1.5.1.2" sheetId="351" r:id="rId138"/>
    <sheet name="График 3.1.5.1.3" sheetId="352" r:id="rId139"/>
    <sheet name="График 3.1.5.1.4" sheetId="353" r:id="rId140"/>
    <sheet name="Бокс 9 График 1" sheetId="354" r:id="rId141"/>
    <sheet name="Таблица 3.1.5.2.1" sheetId="358" r:id="rId142"/>
    <sheet name="График 3.1.5.2.1" sheetId="355" r:id="rId143"/>
    <sheet name="График 3.1.5.2.2" sheetId="356" r:id="rId144"/>
    <sheet name="График 3.1.5.2.3" sheetId="357" r:id="rId145"/>
    <sheet name="Таблица 3.1.5.2.2" sheetId="359" r:id="rId146"/>
    <sheet name="Таблица 3.1.5.2.3" sheetId="360" r:id="rId147"/>
    <sheet name="Таблица 3.2.1.1" sheetId="361" r:id="rId148"/>
    <sheet name="Таблица 3.2.1.2" sheetId="362" r:id="rId149"/>
    <sheet name="Таблица 3.2.1.3" sheetId="363" r:id="rId150"/>
    <sheet name="График 3.2.1.1" sheetId="364" r:id="rId151"/>
    <sheet name="График 3.2.1.2" sheetId="365" r:id="rId152"/>
    <sheet name="Таблица 3.2.1.4" sheetId="366" r:id="rId153"/>
    <sheet name="Таблица 3.2.1.5" sheetId="367" r:id="rId154"/>
    <sheet name="Таблица 3.2.1.6" sheetId="368" r:id="rId155"/>
    <sheet name="Таблица 3.2.1.7" sheetId="369" r:id="rId156"/>
    <sheet name="График 3.3.1.1." sheetId="370" r:id="rId157"/>
    <sheet name="График 3.3.1.2" sheetId="372" r:id="rId158"/>
    <sheet name="Таблица 3.3.1.1" sheetId="371" r:id="rId159"/>
    <sheet name="График 3.3.1.3" sheetId="373" r:id="rId160"/>
    <sheet name="График 3.3.1.4" sheetId="374" r:id="rId161"/>
    <sheet name="График 3.3.1.5" sheetId="375" r:id="rId162"/>
    <sheet name="График 3.3.2.1" sheetId="376" r:id="rId163"/>
    <sheet name="Таблица 3.3.2.1" sheetId="377" r:id="rId164"/>
    <sheet name="Таблица 3.3.2.2" sheetId="378" r:id="rId165"/>
    <sheet name="Таблица 3.3.2.3" sheetId="379" r:id="rId166"/>
    <sheet name="Таблица 3.3.2.4" sheetId="380" r:id="rId167"/>
    <sheet name="Таблица 3.4.3.1" sheetId="381" r:id="rId168"/>
    <sheet name="График 3.4.3.1" sheetId="382" r:id="rId169"/>
    <sheet name="Бокс 11 График 1" sheetId="383" r:id="rId170"/>
    <sheet name="Бокс 11 График 2" sheetId="384" r:id="rId171"/>
    <sheet name="Бокс 11 Таблица 1" sheetId="385" r:id="rId172"/>
    <sheet name="Таблица 3.4.3.2" sheetId="387" r:id="rId173"/>
    <sheet name="Таблица 3.4.3.3" sheetId="388" r:id="rId174"/>
    <sheet name="Бокс 12 График 1" sheetId="389" r:id="rId175"/>
    <sheet name="Таблица 3.4.3.4" sheetId="386" r:id="rId176"/>
    <sheet name="Таблица 3.4.3.5" sheetId="390" r:id="rId177"/>
  </sheets>
  <externalReferences>
    <externalReference r:id="rId178"/>
    <externalReference r:id="rId179"/>
    <externalReference r:id="rId180"/>
    <externalReference r:id="rId181"/>
    <externalReference r:id="rId182"/>
    <externalReference r:id="rId183"/>
    <externalReference r:id="rId184"/>
  </externalReferences>
  <definedNames>
    <definedName name="\ывыф" localSheetId="64">#REF!,#REF!</definedName>
    <definedName name="\ывыф" localSheetId="55">#REF!,#REF!</definedName>
    <definedName name="\ывыф" localSheetId="56">#REF!,#REF!</definedName>
    <definedName name="\ывыф" localSheetId="57">#REF!,#REF!</definedName>
    <definedName name="\ывыф" localSheetId="60">#REF!,#REF!</definedName>
    <definedName name="\ывыф" localSheetId="61">#REF!,#REF!</definedName>
    <definedName name="\ывыф" localSheetId="62">#REF!,#REF!</definedName>
    <definedName name="\ывыф" localSheetId="63">#REF!,#REF!</definedName>
    <definedName name="\ывыф" localSheetId="65">#REF!,#REF!</definedName>
    <definedName name="\ывыф" localSheetId="66">#REF!,#REF!</definedName>
    <definedName name="\ывыф" localSheetId="67">#REF!,#REF!</definedName>
    <definedName name="\ывыф" localSheetId="68">#REF!,#REF!</definedName>
    <definedName name="\ывыф" localSheetId="69">#REF!,#REF!</definedName>
    <definedName name="\ывыф" localSheetId="70">#REF!,#REF!</definedName>
    <definedName name="\ывыф" localSheetId="71">#REF!,#REF!</definedName>
    <definedName name="\ывыф" localSheetId="72">#REF!,#REF!</definedName>
    <definedName name="\ывыф" localSheetId="73">#REF!,#REF!</definedName>
    <definedName name="\ывыф" localSheetId="74">#REF!,#REF!</definedName>
    <definedName name="\ывыф">#REF!,#REF!</definedName>
    <definedName name="_ftn1" localSheetId="81">'Таблица 3.1.1.2'!#REF!</definedName>
    <definedName name="_ftn1" localSheetId="165">'Таблица 3.3.2.3'!#REF!</definedName>
    <definedName name="_ftn2" localSheetId="81">'Таблица 3.1.1.2'!#REF!</definedName>
    <definedName name="_ftn3" localSheetId="81">'Таблица 3.1.1.2'!#REF!</definedName>
    <definedName name="_ftnref1" localSheetId="81">'Таблица 3.1.1.2'!#REF!</definedName>
    <definedName name="_ftnref1" localSheetId="165">'Таблица 3.3.2.3'!$B$15</definedName>
    <definedName name="_ftnref2" localSheetId="81">'Таблица 3.1.1.2'!#REF!</definedName>
    <definedName name="_ftnref3" localSheetId="81">'Таблица 3.1.1.2'!#REF!</definedName>
    <definedName name="_GoBack" localSheetId="65">'График 2.3.3.3'!#REF!</definedName>
    <definedName name="_xlnm._FilterDatabase" localSheetId="58" hidden="1">'Бокс 4 График 1'!$A$4:$IU$239</definedName>
    <definedName name="_xlnm._FilterDatabase" localSheetId="56" hidden="1">'График 2.3.2.2'!#REF!</definedName>
    <definedName name="_xlnm._FilterDatabase" localSheetId="60" hidden="1">'График 2.3.2.4'!$A$4:$F$4</definedName>
    <definedName name="_xlnm._FilterDatabase" localSheetId="16" hidden="1">'Таблица 2.1.1'!$B$8:$G$14</definedName>
    <definedName name="ab" localSheetId="64">#REF!,#REF!,#REF!,#REF!,#REF!,#REF!,#REF!,#REF!,#REF!,#REF!,#REF!,#REF!</definedName>
    <definedName name="ab" localSheetId="55">#REF!,#REF!,#REF!,#REF!,#REF!,#REF!,#REF!,#REF!,#REF!,#REF!,#REF!,#REF!</definedName>
    <definedName name="ab" localSheetId="56">#REF!,#REF!,#REF!,#REF!,#REF!,#REF!,#REF!,#REF!,#REF!,#REF!,#REF!,#REF!</definedName>
    <definedName name="ab" localSheetId="57">#REF!,#REF!,#REF!,#REF!,#REF!,#REF!,#REF!,#REF!,#REF!,#REF!,#REF!,#REF!</definedName>
    <definedName name="ab" localSheetId="60">#REF!,#REF!,#REF!,#REF!,#REF!,#REF!,#REF!,#REF!,#REF!,#REF!,#REF!,#REF!</definedName>
    <definedName name="ab" localSheetId="61">#REF!,#REF!,#REF!,#REF!,#REF!,#REF!,#REF!,#REF!,#REF!,#REF!,#REF!,#REF!</definedName>
    <definedName name="ab" localSheetId="62">#REF!,#REF!,#REF!,#REF!,#REF!,#REF!,#REF!,#REF!,#REF!,#REF!,#REF!,#REF!</definedName>
    <definedName name="ab" localSheetId="63">#REF!,#REF!,#REF!,#REF!,#REF!,#REF!,#REF!,#REF!,#REF!,#REF!,#REF!,#REF!</definedName>
    <definedName name="ab" localSheetId="65">#REF!,#REF!,#REF!,#REF!,#REF!,#REF!,#REF!,#REF!,#REF!,#REF!,#REF!,#REF!</definedName>
    <definedName name="ab" localSheetId="66">#REF!,#REF!,#REF!,#REF!,#REF!,#REF!,#REF!,#REF!,#REF!,#REF!,#REF!,#REF!</definedName>
    <definedName name="ab" localSheetId="67">#REF!,#REF!,#REF!,#REF!,#REF!,#REF!,#REF!,#REF!,#REF!,#REF!,#REF!,#REF!</definedName>
    <definedName name="ab" localSheetId="68">#REF!,#REF!,#REF!,#REF!,#REF!,#REF!,#REF!,#REF!,#REF!,#REF!,#REF!,#REF!</definedName>
    <definedName name="ab" localSheetId="69">#REF!,#REF!,#REF!,#REF!,#REF!,#REF!,#REF!,#REF!,#REF!,#REF!,#REF!,#REF!</definedName>
    <definedName name="ab" localSheetId="70">#REF!,#REF!,#REF!,#REF!,#REF!,#REF!,#REF!,#REF!,#REF!,#REF!,#REF!,#REF!</definedName>
    <definedName name="ab" localSheetId="71">#REF!,#REF!,#REF!,#REF!,#REF!,#REF!,#REF!,#REF!,#REF!,#REF!,#REF!,#REF!</definedName>
    <definedName name="ab" localSheetId="72">#REF!,#REF!,#REF!,#REF!,#REF!,#REF!,#REF!,#REF!,#REF!,#REF!,#REF!,#REF!</definedName>
    <definedName name="ab" localSheetId="73">#REF!,#REF!,#REF!,#REF!,#REF!,#REF!,#REF!,#REF!,#REF!,#REF!,#REF!,#REF!</definedName>
    <definedName name="ab" localSheetId="74">#REF!,#REF!,#REF!,#REF!,#REF!,#REF!,#REF!,#REF!,#REF!,#REF!,#REF!,#REF!</definedName>
    <definedName name="ab">#REF!,#REF!,#REF!,#REF!,#REF!,#REF!,#REF!,#REF!,#REF!,#REF!,#REF!,#REF!</definedName>
    <definedName name="abd" localSheetId="64">#REF!</definedName>
    <definedName name="abd" localSheetId="55">#REF!</definedName>
    <definedName name="abd" localSheetId="56">#REF!</definedName>
    <definedName name="abd" localSheetId="57">#REF!</definedName>
    <definedName name="abd" localSheetId="60">#REF!</definedName>
    <definedName name="abd" localSheetId="61">#REF!</definedName>
    <definedName name="abd" localSheetId="62">#REF!</definedName>
    <definedName name="abd" localSheetId="63">#REF!</definedName>
    <definedName name="abd" localSheetId="65">#REF!</definedName>
    <definedName name="abd" localSheetId="66">#REF!</definedName>
    <definedName name="abd" localSheetId="67">#REF!</definedName>
    <definedName name="abd" localSheetId="69">#REF!</definedName>
    <definedName name="abd" localSheetId="71">#REF!</definedName>
    <definedName name="abd" localSheetId="72">#REF!</definedName>
    <definedName name="abd" localSheetId="73">#REF!</definedName>
    <definedName name="abd" localSheetId="74">#REF!</definedName>
    <definedName name="abd">#REF!</definedName>
    <definedName name="afrfef" localSheetId="64">'[1]р1 СНГ'!#REF!</definedName>
    <definedName name="afrfef" localSheetId="55">'[1]р1 СНГ'!#REF!</definedName>
    <definedName name="afrfef" localSheetId="56">'[1]р1 СНГ'!#REF!</definedName>
    <definedName name="afrfef" localSheetId="57">'[1]р1 СНГ'!#REF!</definedName>
    <definedName name="afrfef" localSheetId="60">'[1]р1 СНГ'!#REF!</definedName>
    <definedName name="afrfef" localSheetId="61">'[1]р1 СНГ'!#REF!</definedName>
    <definedName name="afrfef" localSheetId="62">'[1]р1 СНГ'!#REF!</definedName>
    <definedName name="afrfef" localSheetId="63">'[1]р1 СНГ'!#REF!</definedName>
    <definedName name="afrfef" localSheetId="65">'[1]р1 СНГ'!#REF!</definedName>
    <definedName name="afrfef" localSheetId="66">'[1]р1 СНГ'!#REF!</definedName>
    <definedName name="afrfef" localSheetId="67">'[1]р1 СНГ'!#REF!</definedName>
    <definedName name="afrfef" localSheetId="68">'[1]р1 СНГ'!#REF!</definedName>
    <definedName name="afrfef" localSheetId="69">'[1]р1 СНГ'!#REF!</definedName>
    <definedName name="afrfef" localSheetId="70">'[1]р1 СНГ'!#REF!</definedName>
    <definedName name="afrfef" localSheetId="71">'[1]р1 СНГ'!#REF!</definedName>
    <definedName name="afrfef" localSheetId="72">'[1]р1 СНГ'!#REF!</definedName>
    <definedName name="afrfef" localSheetId="73">'[1]р1 СНГ'!#REF!</definedName>
    <definedName name="afrfef" localSheetId="74">'[1]р1 СНГ'!#REF!</definedName>
    <definedName name="afrfef">'[1]р1 СНГ'!#REF!</definedName>
    <definedName name="aweferfrer" localSheetId="64">#REF!</definedName>
    <definedName name="aweferfrer" localSheetId="55">#REF!</definedName>
    <definedName name="aweferfrer" localSheetId="56">#REF!</definedName>
    <definedName name="aweferfrer" localSheetId="57">#REF!</definedName>
    <definedName name="aweferfrer" localSheetId="60">#REF!</definedName>
    <definedName name="aweferfrer" localSheetId="61">#REF!</definedName>
    <definedName name="aweferfrer" localSheetId="62">#REF!</definedName>
    <definedName name="aweferfrer" localSheetId="63">#REF!</definedName>
    <definedName name="aweferfrer" localSheetId="65">#REF!</definedName>
    <definedName name="aweferfrer" localSheetId="66">#REF!</definedName>
    <definedName name="aweferfrer" localSheetId="67">#REF!</definedName>
    <definedName name="aweferfrer" localSheetId="69">#REF!</definedName>
    <definedName name="aweferfrer" localSheetId="71">#REF!</definedName>
    <definedName name="aweferfrer" localSheetId="72">#REF!</definedName>
    <definedName name="aweferfrer" localSheetId="73">#REF!</definedName>
    <definedName name="aweferfrer" localSheetId="74">#REF!</definedName>
    <definedName name="aweferfrer">#REF!</definedName>
    <definedName name="bd" localSheetId="64">#REF!,#REF!,#REF!,#REF!,#REF!,#REF!,#REF!,#REF!,#REF!,#REF!,#REF!,#REF!,#REF!,#REF!,#REF!,#REF!,#REF!</definedName>
    <definedName name="bd" localSheetId="55">#REF!,#REF!,#REF!,#REF!,#REF!,#REF!,#REF!,#REF!,#REF!,#REF!,#REF!,#REF!,#REF!,#REF!,#REF!,#REF!,#REF!</definedName>
    <definedName name="bd" localSheetId="56">#REF!,#REF!,#REF!,#REF!,#REF!,#REF!,#REF!,#REF!,#REF!,#REF!,#REF!,#REF!,#REF!,#REF!,#REF!,#REF!,#REF!</definedName>
    <definedName name="bd" localSheetId="57">#REF!,#REF!,#REF!,#REF!,#REF!,#REF!,#REF!,#REF!,#REF!,#REF!,#REF!,#REF!,#REF!,#REF!,#REF!,#REF!,#REF!</definedName>
    <definedName name="bd" localSheetId="60">#REF!,#REF!,#REF!,#REF!,#REF!,#REF!,#REF!,#REF!,#REF!,#REF!,#REF!,#REF!,#REF!,#REF!,#REF!,#REF!,#REF!</definedName>
    <definedName name="bd" localSheetId="61">#REF!,#REF!,#REF!,#REF!,#REF!,#REF!,#REF!,#REF!,#REF!,#REF!,#REF!,#REF!,#REF!,#REF!,#REF!,#REF!,#REF!</definedName>
    <definedName name="bd" localSheetId="62">#REF!,#REF!,#REF!,#REF!,#REF!,#REF!,#REF!,#REF!,#REF!,#REF!,#REF!,#REF!,#REF!,#REF!,#REF!,#REF!,#REF!</definedName>
    <definedName name="bd" localSheetId="63">#REF!,#REF!,#REF!,#REF!,#REF!,#REF!,#REF!,#REF!,#REF!,#REF!,#REF!,#REF!,#REF!,#REF!,#REF!,#REF!,#REF!</definedName>
    <definedName name="bd" localSheetId="65">#REF!,#REF!,#REF!,#REF!,#REF!,#REF!,#REF!,#REF!,#REF!,#REF!,#REF!,#REF!,#REF!,#REF!,#REF!,#REF!,#REF!</definedName>
    <definedName name="bd" localSheetId="66">#REF!,#REF!,#REF!,#REF!,#REF!,#REF!,#REF!,#REF!,#REF!,#REF!,#REF!,#REF!,#REF!,#REF!,#REF!,#REF!,#REF!</definedName>
    <definedName name="bd" localSheetId="67">#REF!,#REF!,#REF!,#REF!,#REF!,#REF!,#REF!,#REF!,#REF!,#REF!,#REF!,#REF!,#REF!,#REF!,#REF!,#REF!,#REF!</definedName>
    <definedName name="bd" localSheetId="68">#REF!,#REF!,#REF!,#REF!,#REF!,#REF!,#REF!,#REF!,#REF!,#REF!,#REF!,#REF!,#REF!,#REF!,#REF!,#REF!,#REF!</definedName>
    <definedName name="bd" localSheetId="69">#REF!,#REF!,#REF!,#REF!,#REF!,#REF!,#REF!,#REF!,#REF!,#REF!,#REF!,#REF!,#REF!,#REF!,#REF!,#REF!,#REF!</definedName>
    <definedName name="bd" localSheetId="70">#REF!,#REF!,#REF!,#REF!,#REF!,#REF!,#REF!,#REF!,#REF!,#REF!,#REF!,#REF!,#REF!,#REF!,#REF!,#REF!,#REF!</definedName>
    <definedName name="bd" localSheetId="71">#REF!,#REF!,#REF!,#REF!,#REF!,#REF!,#REF!,#REF!,#REF!,#REF!,#REF!,#REF!,#REF!,#REF!,#REF!,#REF!,#REF!</definedName>
    <definedName name="bd" localSheetId="72">#REF!,#REF!,#REF!,#REF!,#REF!,#REF!,#REF!,#REF!,#REF!,#REF!,#REF!,#REF!,#REF!,#REF!,#REF!,#REF!,#REF!</definedName>
    <definedName name="bd" localSheetId="73">#REF!,#REF!,#REF!,#REF!,#REF!,#REF!,#REF!,#REF!,#REF!,#REF!,#REF!,#REF!,#REF!,#REF!,#REF!,#REF!,#REF!</definedName>
    <definedName name="bd" localSheetId="74">#REF!,#REF!,#REF!,#REF!,#REF!,#REF!,#REF!,#REF!,#REF!,#REF!,#REF!,#REF!,#REF!,#REF!,#REF!,#REF!,#REF!</definedName>
    <definedName name="bd">#REF!,#REF!,#REF!,#REF!,#REF!,#REF!,#REF!,#REF!,#REF!,#REF!,#REF!,#REF!,#REF!,#REF!,#REF!,#REF!,#REF!</definedName>
    <definedName name="bf" localSheetId="64">#REF!,#REF!,#REF!</definedName>
    <definedName name="bf" localSheetId="55">#REF!,#REF!,#REF!</definedName>
    <definedName name="bf" localSheetId="56">#REF!,#REF!,#REF!</definedName>
    <definedName name="bf" localSheetId="57">#REF!,#REF!,#REF!</definedName>
    <definedName name="bf" localSheetId="60">#REF!,#REF!,#REF!</definedName>
    <definedName name="bf" localSheetId="61">#REF!,#REF!,#REF!</definedName>
    <definedName name="bf" localSheetId="62">#REF!,#REF!,#REF!</definedName>
    <definedName name="bf" localSheetId="63">#REF!,#REF!,#REF!</definedName>
    <definedName name="bf" localSheetId="65">#REF!,#REF!,#REF!</definedName>
    <definedName name="bf" localSheetId="66">#REF!,#REF!,#REF!</definedName>
    <definedName name="bf" localSheetId="67">#REF!,#REF!,#REF!</definedName>
    <definedName name="bf" localSheetId="68">#REF!,#REF!,#REF!</definedName>
    <definedName name="bf" localSheetId="69">#REF!,#REF!,#REF!</definedName>
    <definedName name="bf" localSheetId="70">#REF!,#REF!,#REF!</definedName>
    <definedName name="bf" localSheetId="71">#REF!,#REF!,#REF!</definedName>
    <definedName name="bf" localSheetId="72">#REF!,#REF!,#REF!</definedName>
    <definedName name="bf" localSheetId="73">#REF!,#REF!,#REF!</definedName>
    <definedName name="bf" localSheetId="74">#REF!,#REF!,#REF!</definedName>
    <definedName name="bf">#REF!,#REF!,#REF!</definedName>
    <definedName name="dczsc" localSheetId="64">#REF!,#REF!,#REF!,#REF!,#REF!,#REF!,#REF!,#REF!,#REF!,#REF!,#REF!,#REF!,#REF!,#REF!,#REF!,#REF!,#REF!</definedName>
    <definedName name="dczsc" localSheetId="55">#REF!,#REF!,#REF!,#REF!,#REF!,#REF!,#REF!,#REF!,#REF!,#REF!,#REF!,#REF!,#REF!,#REF!,#REF!,#REF!,#REF!</definedName>
    <definedName name="dczsc" localSheetId="56">#REF!,#REF!,#REF!,#REF!,#REF!,#REF!,#REF!,#REF!,#REF!,#REF!,#REF!,#REF!,#REF!,#REF!,#REF!,#REF!,#REF!</definedName>
    <definedName name="dczsc" localSheetId="57">#REF!,#REF!,#REF!,#REF!,#REF!,#REF!,#REF!,#REF!,#REF!,#REF!,#REF!,#REF!,#REF!,#REF!,#REF!,#REF!,#REF!</definedName>
    <definedName name="dczsc" localSheetId="60">#REF!,#REF!,#REF!,#REF!,#REF!,#REF!,#REF!,#REF!,#REF!,#REF!,#REF!,#REF!,#REF!,#REF!,#REF!,#REF!,#REF!</definedName>
    <definedName name="dczsc" localSheetId="61">#REF!,#REF!,#REF!,#REF!,#REF!,#REF!,#REF!,#REF!,#REF!,#REF!,#REF!,#REF!,#REF!,#REF!,#REF!,#REF!,#REF!</definedName>
    <definedName name="dczsc" localSheetId="62">#REF!,#REF!,#REF!,#REF!,#REF!,#REF!,#REF!,#REF!,#REF!,#REF!,#REF!,#REF!,#REF!,#REF!,#REF!,#REF!,#REF!</definedName>
    <definedName name="dczsc" localSheetId="63">#REF!,#REF!,#REF!,#REF!,#REF!,#REF!,#REF!,#REF!,#REF!,#REF!,#REF!,#REF!,#REF!,#REF!,#REF!,#REF!,#REF!</definedName>
    <definedName name="dczsc" localSheetId="65">#REF!,#REF!,#REF!,#REF!,#REF!,#REF!,#REF!,#REF!,#REF!,#REF!,#REF!,#REF!,#REF!,#REF!,#REF!,#REF!,#REF!</definedName>
    <definedName name="dczsc" localSheetId="66">#REF!,#REF!,#REF!,#REF!,#REF!,#REF!,#REF!,#REF!,#REF!,#REF!,#REF!,#REF!,#REF!,#REF!,#REF!,#REF!,#REF!</definedName>
    <definedName name="dczsc" localSheetId="67">#REF!,#REF!,#REF!,#REF!,#REF!,#REF!,#REF!,#REF!,#REF!,#REF!,#REF!,#REF!,#REF!,#REF!,#REF!,#REF!,#REF!</definedName>
    <definedName name="dczsc" localSheetId="68">#REF!,#REF!,#REF!,#REF!,#REF!,#REF!,#REF!,#REF!,#REF!,#REF!,#REF!,#REF!,#REF!,#REF!,#REF!,#REF!,#REF!</definedName>
    <definedName name="dczsc" localSheetId="69">#REF!,#REF!,#REF!,#REF!,#REF!,#REF!,#REF!,#REF!,#REF!,#REF!,#REF!,#REF!,#REF!,#REF!,#REF!,#REF!,#REF!</definedName>
    <definedName name="dczsc" localSheetId="70">#REF!,#REF!,#REF!,#REF!,#REF!,#REF!,#REF!,#REF!,#REF!,#REF!,#REF!,#REF!,#REF!,#REF!,#REF!,#REF!,#REF!</definedName>
    <definedName name="dczsc" localSheetId="71">#REF!,#REF!,#REF!,#REF!,#REF!,#REF!,#REF!,#REF!,#REF!,#REF!,#REF!,#REF!,#REF!,#REF!,#REF!,#REF!,#REF!</definedName>
    <definedName name="dczsc" localSheetId="72">#REF!,#REF!,#REF!,#REF!,#REF!,#REF!,#REF!,#REF!,#REF!,#REF!,#REF!,#REF!,#REF!,#REF!,#REF!,#REF!,#REF!</definedName>
    <definedName name="dczsc" localSheetId="73">#REF!,#REF!,#REF!,#REF!,#REF!,#REF!,#REF!,#REF!,#REF!,#REF!,#REF!,#REF!,#REF!,#REF!,#REF!,#REF!,#REF!</definedName>
    <definedName name="dczsc" localSheetId="74">#REF!,#REF!,#REF!,#REF!,#REF!,#REF!,#REF!,#REF!,#REF!,#REF!,#REF!,#REF!,#REF!,#REF!,#REF!,#REF!,#REF!</definedName>
    <definedName name="dczsc">#REF!,#REF!,#REF!,#REF!,#REF!,#REF!,#REF!,#REF!,#REF!,#REF!,#REF!,#REF!,#REF!,#REF!,#REF!,#REF!,#REF!</definedName>
    <definedName name="DelKreditor" localSheetId="64">#REF!,#REF!</definedName>
    <definedName name="DelKreditor" localSheetId="55">#REF!,#REF!</definedName>
    <definedName name="DelKreditor" localSheetId="56">#REF!,#REF!</definedName>
    <definedName name="DelKreditor" localSheetId="57">#REF!,#REF!</definedName>
    <definedName name="DelKreditor" localSheetId="60">#REF!,#REF!</definedName>
    <definedName name="DelKreditor" localSheetId="61">#REF!,#REF!</definedName>
    <definedName name="DelKreditor" localSheetId="62">#REF!,#REF!</definedName>
    <definedName name="DelKreditor" localSheetId="63">#REF!,#REF!</definedName>
    <definedName name="DelKreditor" localSheetId="65">#REF!,#REF!</definedName>
    <definedName name="DelKreditor" localSheetId="66">#REF!,#REF!</definedName>
    <definedName name="DelKreditor" localSheetId="67">#REF!,#REF!</definedName>
    <definedName name="DelKreditor" localSheetId="68">#REF!,#REF!</definedName>
    <definedName name="DelKreditor" localSheetId="69">#REF!,#REF!</definedName>
    <definedName name="DelKreditor" localSheetId="70">#REF!,#REF!</definedName>
    <definedName name="DelKreditor" localSheetId="71">#REF!,#REF!</definedName>
    <definedName name="DelKreditor" localSheetId="72">#REF!,#REF!</definedName>
    <definedName name="DelKreditor" localSheetId="73">#REF!,#REF!</definedName>
    <definedName name="DelKreditor" localSheetId="74">#REF!,#REF!</definedName>
    <definedName name="DelKreditor" localSheetId="95">#REF!,#REF!</definedName>
    <definedName name="DelKreditor">#REF!,#REF!</definedName>
    <definedName name="delstr" localSheetId="64">#REF!,#REF!,#REF!</definedName>
    <definedName name="delstr" localSheetId="55">#REF!,#REF!,#REF!</definedName>
    <definedName name="delstr" localSheetId="56">#REF!,#REF!,#REF!</definedName>
    <definedName name="delstr" localSheetId="57">#REF!,#REF!,#REF!</definedName>
    <definedName name="delstr" localSheetId="60">#REF!,#REF!,#REF!</definedName>
    <definedName name="delstr" localSheetId="61">#REF!,#REF!,#REF!</definedName>
    <definedName name="delstr" localSheetId="62">#REF!,#REF!,#REF!</definedName>
    <definedName name="delstr" localSheetId="63">#REF!,#REF!,#REF!</definedName>
    <definedName name="delstr" localSheetId="65">#REF!,#REF!,#REF!</definedName>
    <definedName name="delstr" localSheetId="66">#REF!,#REF!,#REF!</definedName>
    <definedName name="delstr" localSheetId="67">#REF!,#REF!,#REF!</definedName>
    <definedName name="delstr" localSheetId="68">#REF!,#REF!,#REF!</definedName>
    <definedName name="delstr" localSheetId="69">#REF!,#REF!,#REF!</definedName>
    <definedName name="delstr" localSheetId="70">#REF!,#REF!,#REF!</definedName>
    <definedName name="delstr" localSheetId="71">#REF!,#REF!,#REF!</definedName>
    <definedName name="delstr" localSheetId="72">#REF!,#REF!,#REF!</definedName>
    <definedName name="delstr" localSheetId="73">#REF!,#REF!,#REF!</definedName>
    <definedName name="delstr" localSheetId="74">#REF!,#REF!,#REF!</definedName>
    <definedName name="delstr" localSheetId="95">#REF!,#REF!,#REF!</definedName>
    <definedName name="delstr">#REF!,#REF!,#REF!</definedName>
    <definedName name="DELVD" localSheetId="64">#REF!,#REF!,#REF!,#REF!,#REF!,#REF!,#REF!,#REF!,#REF!,#REF!,#REF!,#REF!,#REF!,#REF!,#REF!,#REF!,#REF!</definedName>
    <definedName name="DELVD" localSheetId="55">#REF!,#REF!,#REF!,#REF!,#REF!,#REF!,#REF!,#REF!,#REF!,#REF!,#REF!,#REF!,#REF!,#REF!,#REF!,#REF!,#REF!</definedName>
    <definedName name="DELVD" localSheetId="56">#REF!,#REF!,#REF!,#REF!,#REF!,#REF!,#REF!,#REF!,#REF!,#REF!,#REF!,#REF!,#REF!,#REF!,#REF!,#REF!,#REF!</definedName>
    <definedName name="DELVD" localSheetId="57">#REF!,#REF!,#REF!,#REF!,#REF!,#REF!,#REF!,#REF!,#REF!,#REF!,#REF!,#REF!,#REF!,#REF!,#REF!,#REF!,#REF!</definedName>
    <definedName name="DELVD" localSheetId="60">#REF!,#REF!,#REF!,#REF!,#REF!,#REF!,#REF!,#REF!,#REF!,#REF!,#REF!,#REF!,#REF!,#REF!,#REF!,#REF!,#REF!</definedName>
    <definedName name="DELVD" localSheetId="61">#REF!,#REF!,#REF!,#REF!,#REF!,#REF!,#REF!,#REF!,#REF!,#REF!,#REF!,#REF!,#REF!,#REF!,#REF!,#REF!,#REF!</definedName>
    <definedName name="DELVD" localSheetId="62">#REF!,#REF!,#REF!,#REF!,#REF!,#REF!,#REF!,#REF!,#REF!,#REF!,#REF!,#REF!,#REF!,#REF!,#REF!,#REF!,#REF!</definedName>
    <definedName name="DELVD" localSheetId="63">#REF!,#REF!,#REF!,#REF!,#REF!,#REF!,#REF!,#REF!,#REF!,#REF!,#REF!,#REF!,#REF!,#REF!,#REF!,#REF!,#REF!</definedName>
    <definedName name="DELVD" localSheetId="65">#REF!,#REF!,#REF!,#REF!,#REF!,#REF!,#REF!,#REF!,#REF!,#REF!,#REF!,#REF!,#REF!,#REF!,#REF!,#REF!,#REF!</definedName>
    <definedName name="DELVD" localSheetId="66">#REF!,#REF!,#REF!,#REF!,#REF!,#REF!,#REF!,#REF!,#REF!,#REF!,#REF!,#REF!,#REF!,#REF!,#REF!,#REF!,#REF!</definedName>
    <definedName name="DELVD" localSheetId="67">#REF!,#REF!,#REF!,#REF!,#REF!,#REF!,#REF!,#REF!,#REF!,#REF!,#REF!,#REF!,#REF!,#REF!,#REF!,#REF!,#REF!</definedName>
    <definedName name="DELVD" localSheetId="68">#REF!,#REF!,#REF!,#REF!,#REF!,#REF!,#REF!,#REF!,#REF!,#REF!,#REF!,#REF!,#REF!,#REF!,#REF!,#REF!,#REF!</definedName>
    <definedName name="DELVD" localSheetId="69">#REF!,#REF!,#REF!,#REF!,#REF!,#REF!,#REF!,#REF!,#REF!,#REF!,#REF!,#REF!,#REF!,#REF!,#REF!,#REF!,#REF!</definedName>
    <definedName name="DELVD" localSheetId="70">#REF!,#REF!,#REF!,#REF!,#REF!,#REF!,#REF!,#REF!,#REF!,#REF!,#REF!,#REF!,#REF!,#REF!,#REF!,#REF!,#REF!</definedName>
    <definedName name="DELVD" localSheetId="71">#REF!,#REF!,#REF!,#REF!,#REF!,#REF!,#REF!,#REF!,#REF!,#REF!,#REF!,#REF!,#REF!,#REF!,#REF!,#REF!,#REF!</definedName>
    <definedName name="DELVD" localSheetId="72">#REF!,#REF!,#REF!,#REF!,#REF!,#REF!,#REF!,#REF!,#REF!,#REF!,#REF!,#REF!,#REF!,#REF!,#REF!,#REF!,#REF!</definedName>
    <definedName name="DELVD" localSheetId="73">#REF!,#REF!,#REF!,#REF!,#REF!,#REF!,#REF!,#REF!,#REF!,#REF!,#REF!,#REF!,#REF!,#REF!,#REF!,#REF!,#REF!</definedName>
    <definedName name="DELVD" localSheetId="74">#REF!,#REF!,#REF!,#REF!,#REF!,#REF!,#REF!,#REF!,#REF!,#REF!,#REF!,#REF!,#REF!,#REF!,#REF!,#REF!,#REF!</definedName>
    <definedName name="DELVD" localSheetId="95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64">#REF!,#REF!,#REF!,#REF!,#REF!,#REF!,#REF!,#REF!,#REF!,#REF!,#REF!,#REF!</definedName>
    <definedName name="DelVd1" localSheetId="55">#REF!,#REF!,#REF!,#REF!,#REF!,#REF!,#REF!,#REF!,#REF!,#REF!,#REF!,#REF!</definedName>
    <definedName name="DelVd1" localSheetId="56">#REF!,#REF!,#REF!,#REF!,#REF!,#REF!,#REF!,#REF!,#REF!,#REF!,#REF!,#REF!</definedName>
    <definedName name="DelVd1" localSheetId="57">#REF!,#REF!,#REF!,#REF!,#REF!,#REF!,#REF!,#REF!,#REF!,#REF!,#REF!,#REF!</definedName>
    <definedName name="DelVd1" localSheetId="60">#REF!,#REF!,#REF!,#REF!,#REF!,#REF!,#REF!,#REF!,#REF!,#REF!,#REF!,#REF!</definedName>
    <definedName name="DelVd1" localSheetId="61">#REF!,#REF!,#REF!,#REF!,#REF!,#REF!,#REF!,#REF!,#REF!,#REF!,#REF!,#REF!</definedName>
    <definedName name="DelVd1" localSheetId="62">#REF!,#REF!,#REF!,#REF!,#REF!,#REF!,#REF!,#REF!,#REF!,#REF!,#REF!,#REF!</definedName>
    <definedName name="DelVd1" localSheetId="63">#REF!,#REF!,#REF!,#REF!,#REF!,#REF!,#REF!,#REF!,#REF!,#REF!,#REF!,#REF!</definedName>
    <definedName name="DelVd1" localSheetId="65">#REF!,#REF!,#REF!,#REF!,#REF!,#REF!,#REF!,#REF!,#REF!,#REF!,#REF!,#REF!</definedName>
    <definedName name="DelVd1" localSheetId="66">#REF!,#REF!,#REF!,#REF!,#REF!,#REF!,#REF!,#REF!,#REF!,#REF!,#REF!,#REF!</definedName>
    <definedName name="DelVd1" localSheetId="67">#REF!,#REF!,#REF!,#REF!,#REF!,#REF!,#REF!,#REF!,#REF!,#REF!,#REF!,#REF!</definedName>
    <definedName name="DelVd1" localSheetId="68">#REF!,#REF!,#REF!,#REF!,#REF!,#REF!,#REF!,#REF!,#REF!,#REF!,#REF!,#REF!</definedName>
    <definedName name="DelVd1" localSheetId="69">#REF!,#REF!,#REF!,#REF!,#REF!,#REF!,#REF!,#REF!,#REF!,#REF!,#REF!,#REF!</definedName>
    <definedName name="DelVd1" localSheetId="70">#REF!,#REF!,#REF!,#REF!,#REF!,#REF!,#REF!,#REF!,#REF!,#REF!,#REF!,#REF!</definedName>
    <definedName name="DelVd1" localSheetId="71">#REF!,#REF!,#REF!,#REF!,#REF!,#REF!,#REF!,#REF!,#REF!,#REF!,#REF!,#REF!</definedName>
    <definedName name="DelVd1" localSheetId="72">#REF!,#REF!,#REF!,#REF!,#REF!,#REF!,#REF!,#REF!,#REF!,#REF!,#REF!,#REF!</definedName>
    <definedName name="DelVd1" localSheetId="73">#REF!,#REF!,#REF!,#REF!,#REF!,#REF!,#REF!,#REF!,#REF!,#REF!,#REF!,#REF!</definedName>
    <definedName name="DelVd1" localSheetId="74">#REF!,#REF!,#REF!,#REF!,#REF!,#REF!,#REF!,#REF!,#REF!,#REF!,#REF!,#REF!</definedName>
    <definedName name="DelVd1" localSheetId="95">#REF!,#REF!,#REF!,#REF!,#REF!,#REF!,#REF!,#REF!,#REF!,#REF!,#REF!,#REF!</definedName>
    <definedName name="DelVd1">#REF!,#REF!,#REF!,#REF!,#REF!,#REF!,#REF!,#REF!,#REF!,#REF!,#REF!,#REF!</definedName>
    <definedName name="DelVd2" localSheetId="64">#REF!,#REF!,#REF!,#REF!,#REF!,#REF!,#REF!,#REF!,#REF!,#REF!,#REF!,#REF!</definedName>
    <definedName name="DelVd2" localSheetId="55">#REF!,#REF!,#REF!,#REF!,#REF!,#REF!,#REF!,#REF!,#REF!,#REF!,#REF!,#REF!</definedName>
    <definedName name="DelVd2" localSheetId="56">#REF!,#REF!,#REF!,#REF!,#REF!,#REF!,#REF!,#REF!,#REF!,#REF!,#REF!,#REF!</definedName>
    <definedName name="DelVd2" localSheetId="57">#REF!,#REF!,#REF!,#REF!,#REF!,#REF!,#REF!,#REF!,#REF!,#REF!,#REF!,#REF!</definedName>
    <definedName name="DelVd2" localSheetId="60">#REF!,#REF!,#REF!,#REF!,#REF!,#REF!,#REF!,#REF!,#REF!,#REF!,#REF!,#REF!</definedName>
    <definedName name="DelVd2" localSheetId="61">#REF!,#REF!,#REF!,#REF!,#REF!,#REF!,#REF!,#REF!,#REF!,#REF!,#REF!,#REF!</definedName>
    <definedName name="DelVd2" localSheetId="62">#REF!,#REF!,#REF!,#REF!,#REF!,#REF!,#REF!,#REF!,#REF!,#REF!,#REF!,#REF!</definedName>
    <definedName name="DelVd2" localSheetId="63">#REF!,#REF!,#REF!,#REF!,#REF!,#REF!,#REF!,#REF!,#REF!,#REF!,#REF!,#REF!</definedName>
    <definedName name="DelVd2" localSheetId="65">#REF!,#REF!,#REF!,#REF!,#REF!,#REF!,#REF!,#REF!,#REF!,#REF!,#REF!,#REF!</definedName>
    <definedName name="DelVd2" localSheetId="66">#REF!,#REF!,#REF!,#REF!,#REF!,#REF!,#REF!,#REF!,#REF!,#REF!,#REF!,#REF!</definedName>
    <definedName name="DelVd2" localSheetId="67">#REF!,#REF!,#REF!,#REF!,#REF!,#REF!,#REF!,#REF!,#REF!,#REF!,#REF!,#REF!</definedName>
    <definedName name="DelVd2" localSheetId="68">#REF!,#REF!,#REF!,#REF!,#REF!,#REF!,#REF!,#REF!,#REF!,#REF!,#REF!,#REF!</definedName>
    <definedName name="DelVd2" localSheetId="69">#REF!,#REF!,#REF!,#REF!,#REF!,#REF!,#REF!,#REF!,#REF!,#REF!,#REF!,#REF!</definedName>
    <definedName name="DelVd2" localSheetId="70">#REF!,#REF!,#REF!,#REF!,#REF!,#REF!,#REF!,#REF!,#REF!,#REF!,#REF!,#REF!</definedName>
    <definedName name="DelVd2" localSheetId="71">#REF!,#REF!,#REF!,#REF!,#REF!,#REF!,#REF!,#REF!,#REF!,#REF!,#REF!,#REF!</definedName>
    <definedName name="DelVd2" localSheetId="72">#REF!,#REF!,#REF!,#REF!,#REF!,#REF!,#REF!,#REF!,#REF!,#REF!,#REF!,#REF!</definedName>
    <definedName name="DelVd2" localSheetId="73">#REF!,#REF!,#REF!,#REF!,#REF!,#REF!,#REF!,#REF!,#REF!,#REF!,#REF!,#REF!</definedName>
    <definedName name="DelVd2" localSheetId="74">#REF!,#REF!,#REF!,#REF!,#REF!,#REF!,#REF!,#REF!,#REF!,#REF!,#REF!,#REF!</definedName>
    <definedName name="DelVd2">#REF!,#REF!,#REF!,#REF!,#REF!,#REF!,#REF!,#REF!,#REF!,#REF!,#REF!,#REF!</definedName>
    <definedName name="DelZaim" localSheetId="64">#REF!</definedName>
    <definedName name="DelZaim" localSheetId="55">#REF!</definedName>
    <definedName name="DelZaim" localSheetId="56">#REF!</definedName>
    <definedName name="DelZaim" localSheetId="57">#REF!</definedName>
    <definedName name="DelZaim" localSheetId="60">#REF!</definedName>
    <definedName name="DelZaim" localSheetId="61">#REF!</definedName>
    <definedName name="DelZaim" localSheetId="62">#REF!</definedName>
    <definedName name="DelZaim" localSheetId="63">#REF!</definedName>
    <definedName name="DelZaim" localSheetId="65">#REF!</definedName>
    <definedName name="DelZaim" localSheetId="66">#REF!</definedName>
    <definedName name="DelZaim" localSheetId="67">#REF!</definedName>
    <definedName name="DelZaim" localSheetId="69">#REF!</definedName>
    <definedName name="DelZaim" localSheetId="71">#REF!</definedName>
    <definedName name="DelZaim" localSheetId="72">#REF!</definedName>
    <definedName name="DelZaim" localSheetId="73">#REF!</definedName>
    <definedName name="DelZaim" localSheetId="74">#REF!</definedName>
    <definedName name="DelZaim" localSheetId="95">#REF!</definedName>
    <definedName name="DelZaim">#REF!</definedName>
    <definedName name="df" localSheetId="64">#REF!,#REF!</definedName>
    <definedName name="df" localSheetId="55">#REF!,#REF!</definedName>
    <definedName name="df" localSheetId="56">#REF!,#REF!</definedName>
    <definedName name="df" localSheetId="57">#REF!,#REF!</definedName>
    <definedName name="df" localSheetId="60">#REF!,#REF!</definedName>
    <definedName name="df" localSheetId="61">#REF!,#REF!</definedName>
    <definedName name="df" localSheetId="62">#REF!,#REF!</definedName>
    <definedName name="df" localSheetId="63">#REF!,#REF!</definedName>
    <definedName name="df" localSheetId="65">#REF!,#REF!</definedName>
    <definedName name="df" localSheetId="66">#REF!,#REF!</definedName>
    <definedName name="df" localSheetId="67">#REF!,#REF!</definedName>
    <definedName name="df" localSheetId="68">#REF!,#REF!</definedName>
    <definedName name="df" localSheetId="69">#REF!,#REF!</definedName>
    <definedName name="df" localSheetId="70">#REF!,#REF!</definedName>
    <definedName name="df" localSheetId="71">#REF!,#REF!</definedName>
    <definedName name="df" localSheetId="72">#REF!,#REF!</definedName>
    <definedName name="df" localSheetId="73">#REF!,#REF!</definedName>
    <definedName name="df" localSheetId="74">#REF!,#REF!</definedName>
    <definedName name="df">#REF!,#REF!</definedName>
    <definedName name="dfhnyjhn" localSheetId="64">#REF!</definedName>
    <definedName name="dfhnyjhn" localSheetId="55">#REF!</definedName>
    <definedName name="dfhnyjhn" localSheetId="56">#REF!</definedName>
    <definedName name="dfhnyjhn" localSheetId="57">#REF!</definedName>
    <definedName name="dfhnyjhn" localSheetId="60">#REF!</definedName>
    <definedName name="dfhnyjhn" localSheetId="61">#REF!</definedName>
    <definedName name="dfhnyjhn" localSheetId="62">#REF!</definedName>
    <definedName name="dfhnyjhn" localSheetId="63">#REF!</definedName>
    <definedName name="dfhnyjhn" localSheetId="65">#REF!</definedName>
    <definedName name="dfhnyjhn" localSheetId="66">#REF!</definedName>
    <definedName name="dfhnyjhn" localSheetId="67">#REF!</definedName>
    <definedName name="dfhnyjhn" localSheetId="69">#REF!</definedName>
    <definedName name="dfhnyjhn" localSheetId="71">#REF!</definedName>
    <definedName name="dfhnyjhn" localSheetId="72">#REF!</definedName>
    <definedName name="dfhnyjhn" localSheetId="73">#REF!</definedName>
    <definedName name="dfhnyjhn" localSheetId="74">#REF!</definedName>
    <definedName name="dfhnyjhn">#REF!</definedName>
    <definedName name="dfvdv" localSheetId="64">#REF!</definedName>
    <definedName name="dfvdv" localSheetId="55">#REF!</definedName>
    <definedName name="dfvdv" localSheetId="56">#REF!</definedName>
    <definedName name="dfvdv" localSheetId="57">#REF!</definedName>
    <definedName name="dfvdv" localSheetId="60">#REF!</definedName>
    <definedName name="dfvdv" localSheetId="61">#REF!</definedName>
    <definedName name="dfvdv" localSheetId="62">#REF!</definedName>
    <definedName name="dfvdv" localSheetId="63">#REF!</definedName>
    <definedName name="dfvdv" localSheetId="65">#REF!</definedName>
    <definedName name="dfvdv" localSheetId="66">#REF!</definedName>
    <definedName name="dfvdv" localSheetId="67">#REF!</definedName>
    <definedName name="dfvdv" localSheetId="69">#REF!</definedName>
    <definedName name="dfvdv" localSheetId="71">#REF!</definedName>
    <definedName name="dfvdv" localSheetId="72">#REF!</definedName>
    <definedName name="dfvdv" localSheetId="73">#REF!</definedName>
    <definedName name="dfvdv" localSheetId="74">#REF!</definedName>
    <definedName name="dfvdv">#REF!</definedName>
    <definedName name="dfvfd" localSheetId="64">#REF!</definedName>
    <definedName name="dfvfd" localSheetId="55">#REF!</definedName>
    <definedName name="dfvfd" localSheetId="56">#REF!</definedName>
    <definedName name="dfvfd" localSheetId="57">#REF!</definedName>
    <definedName name="dfvfd" localSheetId="60">#REF!</definedName>
    <definedName name="dfvfd" localSheetId="61">#REF!</definedName>
    <definedName name="dfvfd" localSheetId="62">#REF!</definedName>
    <definedName name="dfvfd" localSheetId="63">#REF!</definedName>
    <definedName name="dfvfd" localSheetId="65">#REF!</definedName>
    <definedName name="dfvfd" localSheetId="66">#REF!</definedName>
    <definedName name="dfvfd" localSheetId="67">#REF!</definedName>
    <definedName name="dfvfd" localSheetId="69">#REF!</definedName>
    <definedName name="dfvfd" localSheetId="71">#REF!</definedName>
    <definedName name="dfvfd" localSheetId="72">#REF!</definedName>
    <definedName name="dfvfd" localSheetId="73">#REF!</definedName>
    <definedName name="dfvfd" localSheetId="74">#REF!</definedName>
    <definedName name="dfvfd">#REF!</definedName>
    <definedName name="dfvfvfv" localSheetId="64">#REF!</definedName>
    <definedName name="dfvfvfv" localSheetId="55">#REF!</definedName>
    <definedName name="dfvfvfv" localSheetId="56">#REF!</definedName>
    <definedName name="dfvfvfv" localSheetId="57">#REF!</definedName>
    <definedName name="dfvfvfv" localSheetId="60">#REF!</definedName>
    <definedName name="dfvfvfv" localSheetId="61">#REF!</definedName>
    <definedName name="dfvfvfv" localSheetId="62">#REF!</definedName>
    <definedName name="dfvfvfv" localSheetId="63">#REF!</definedName>
    <definedName name="dfvfvfv" localSheetId="65">#REF!</definedName>
    <definedName name="dfvfvfv" localSheetId="66">#REF!</definedName>
    <definedName name="dfvfvfv" localSheetId="67">#REF!</definedName>
    <definedName name="dfvfvfv" localSheetId="69">#REF!</definedName>
    <definedName name="dfvfvfv" localSheetId="71">#REF!</definedName>
    <definedName name="dfvfvfv" localSheetId="72">#REF!</definedName>
    <definedName name="dfvfvfv" localSheetId="73">#REF!</definedName>
    <definedName name="dfvfvfv" localSheetId="74">#REF!</definedName>
    <definedName name="dfvfvfv">#REF!</definedName>
    <definedName name="dte" localSheetId="64">#REF!</definedName>
    <definedName name="dte" localSheetId="55">#REF!</definedName>
    <definedName name="dte" localSheetId="56">#REF!</definedName>
    <definedName name="dte" localSheetId="57">#REF!</definedName>
    <definedName name="dte" localSheetId="60">#REF!</definedName>
    <definedName name="dte" localSheetId="61">#REF!</definedName>
    <definedName name="dte" localSheetId="62">#REF!</definedName>
    <definedName name="dte" localSheetId="63">#REF!</definedName>
    <definedName name="dte" localSheetId="65">#REF!</definedName>
    <definedName name="dte" localSheetId="66">#REF!</definedName>
    <definedName name="dte" localSheetId="67">#REF!</definedName>
    <definedName name="dte" localSheetId="69">#REF!</definedName>
    <definedName name="dte" localSheetId="71">#REF!</definedName>
    <definedName name="dte" localSheetId="72">#REF!</definedName>
    <definedName name="dte" localSheetId="73">#REF!</definedName>
    <definedName name="dte" localSheetId="74">#REF!</definedName>
    <definedName name="dte">#REF!</definedName>
    <definedName name="erhgtt">'[1]р1 СНГ'!#REF!</definedName>
    <definedName name="fdsvfdv" localSheetId="64">#REF!</definedName>
    <definedName name="fdsvfdv" localSheetId="55">#REF!</definedName>
    <definedName name="fdsvfdv" localSheetId="56">#REF!</definedName>
    <definedName name="fdsvfdv" localSheetId="57">#REF!</definedName>
    <definedName name="fdsvfdv" localSheetId="60">#REF!</definedName>
    <definedName name="fdsvfdv" localSheetId="61">#REF!</definedName>
    <definedName name="fdsvfdv" localSheetId="62">#REF!</definedName>
    <definedName name="fdsvfdv" localSheetId="63">#REF!</definedName>
    <definedName name="fdsvfdv" localSheetId="65">#REF!</definedName>
    <definedName name="fdsvfdv" localSheetId="66">#REF!</definedName>
    <definedName name="fdsvfdv" localSheetId="67">#REF!</definedName>
    <definedName name="fdsvfdv" localSheetId="69">#REF!</definedName>
    <definedName name="fdsvfdv" localSheetId="71">#REF!</definedName>
    <definedName name="fdsvfdv" localSheetId="72">#REF!</definedName>
    <definedName name="fdsvfdv" localSheetId="73">#REF!</definedName>
    <definedName name="fdsvfdv" localSheetId="74">#REF!</definedName>
    <definedName name="fdsvfdv">#REF!</definedName>
    <definedName name="fdsvfvf" localSheetId="64">#REF!</definedName>
    <definedName name="fdsvfvf" localSheetId="55">#REF!</definedName>
    <definedName name="fdsvfvf" localSheetId="56">#REF!</definedName>
    <definedName name="fdsvfvf" localSheetId="57">#REF!</definedName>
    <definedName name="fdsvfvf" localSheetId="60">#REF!</definedName>
    <definedName name="fdsvfvf" localSheetId="61">#REF!</definedName>
    <definedName name="fdsvfvf" localSheetId="62">#REF!</definedName>
    <definedName name="fdsvfvf" localSheetId="63">#REF!</definedName>
    <definedName name="fdsvfvf" localSheetId="65">#REF!</definedName>
    <definedName name="fdsvfvf" localSheetId="66">#REF!</definedName>
    <definedName name="fdsvfvf" localSheetId="67">#REF!</definedName>
    <definedName name="fdsvfvf" localSheetId="69">#REF!</definedName>
    <definedName name="fdsvfvf" localSheetId="71">#REF!</definedName>
    <definedName name="fdsvfvf" localSheetId="72">#REF!</definedName>
    <definedName name="fdsvfvf" localSheetId="73">#REF!</definedName>
    <definedName name="fdsvfvf" localSheetId="74">#REF!</definedName>
    <definedName name="fdsvfvf">#REF!</definedName>
    <definedName name="fdvfvf" localSheetId="64">#REF!</definedName>
    <definedName name="fdvfvf" localSheetId="55">#REF!</definedName>
    <definedName name="fdvfvf" localSheetId="56">#REF!</definedName>
    <definedName name="fdvfvf" localSheetId="57">#REF!</definedName>
    <definedName name="fdvfvf" localSheetId="60">#REF!</definedName>
    <definedName name="fdvfvf" localSheetId="61">#REF!</definedName>
    <definedName name="fdvfvf" localSheetId="62">#REF!</definedName>
    <definedName name="fdvfvf" localSheetId="63">#REF!</definedName>
    <definedName name="fdvfvf" localSheetId="65">#REF!</definedName>
    <definedName name="fdvfvf" localSheetId="66">#REF!</definedName>
    <definedName name="fdvfvf" localSheetId="67">#REF!</definedName>
    <definedName name="fdvfvf" localSheetId="69">#REF!</definedName>
    <definedName name="fdvfvf" localSheetId="71">#REF!</definedName>
    <definedName name="fdvfvf" localSheetId="72">#REF!</definedName>
    <definedName name="fdvfvf" localSheetId="73">#REF!</definedName>
    <definedName name="fdvfvf" localSheetId="74">#REF!</definedName>
    <definedName name="fdvfvf">#REF!</definedName>
    <definedName name="ffg" localSheetId="64">#REF!,#REF!</definedName>
    <definedName name="ffg" localSheetId="55">#REF!,#REF!</definedName>
    <definedName name="ffg" localSheetId="56">#REF!,#REF!</definedName>
    <definedName name="ffg" localSheetId="57">#REF!,#REF!</definedName>
    <definedName name="ffg" localSheetId="60">#REF!,#REF!</definedName>
    <definedName name="ffg" localSheetId="61">#REF!,#REF!</definedName>
    <definedName name="ffg" localSheetId="62">#REF!,#REF!</definedName>
    <definedName name="ffg" localSheetId="63">#REF!,#REF!</definedName>
    <definedName name="ffg" localSheetId="65">#REF!,#REF!</definedName>
    <definedName name="ffg" localSheetId="66">#REF!,#REF!</definedName>
    <definedName name="ffg" localSheetId="67">#REF!,#REF!</definedName>
    <definedName name="ffg" localSheetId="68">#REF!,#REF!</definedName>
    <definedName name="ffg" localSheetId="69">#REF!,#REF!</definedName>
    <definedName name="ffg" localSheetId="70">#REF!,#REF!</definedName>
    <definedName name="ffg" localSheetId="71">#REF!,#REF!</definedName>
    <definedName name="ffg" localSheetId="72">#REF!,#REF!</definedName>
    <definedName name="ffg" localSheetId="73">#REF!,#REF!</definedName>
    <definedName name="ffg" localSheetId="74">#REF!,#REF!</definedName>
    <definedName name="ffg">#REF!,#REF!</definedName>
    <definedName name="fjmnuym" localSheetId="64">#REF!,#REF!</definedName>
    <definedName name="fjmnuym" localSheetId="55">#REF!,#REF!</definedName>
    <definedName name="fjmnuym" localSheetId="56">#REF!,#REF!</definedName>
    <definedName name="fjmnuym" localSheetId="57">#REF!,#REF!</definedName>
    <definedName name="fjmnuym" localSheetId="60">#REF!,#REF!</definedName>
    <definedName name="fjmnuym" localSheetId="61">#REF!,#REF!</definedName>
    <definedName name="fjmnuym" localSheetId="62">#REF!,#REF!</definedName>
    <definedName name="fjmnuym" localSheetId="63">#REF!,#REF!</definedName>
    <definedName name="fjmnuym" localSheetId="65">#REF!,#REF!</definedName>
    <definedName name="fjmnuym" localSheetId="66">#REF!,#REF!</definedName>
    <definedName name="fjmnuym" localSheetId="67">#REF!,#REF!</definedName>
    <definedName name="fjmnuym" localSheetId="68">#REF!,#REF!</definedName>
    <definedName name="fjmnuym" localSheetId="69">#REF!,#REF!</definedName>
    <definedName name="fjmnuym" localSheetId="70">#REF!,#REF!</definedName>
    <definedName name="fjmnuym" localSheetId="71">#REF!,#REF!</definedName>
    <definedName name="fjmnuym" localSheetId="72">#REF!,#REF!</definedName>
    <definedName name="fjmnuym" localSheetId="73">#REF!,#REF!</definedName>
    <definedName name="fjmnuym" localSheetId="74">#REF!,#REF!</definedName>
    <definedName name="fjmnuym">#REF!,#REF!</definedName>
    <definedName name="forex_group1" localSheetId="64">#REF!</definedName>
    <definedName name="forex_group1" localSheetId="55">#REF!</definedName>
    <definedName name="forex_group1" localSheetId="56">#REF!</definedName>
    <definedName name="forex_group1" localSheetId="57">#REF!</definedName>
    <definedName name="forex_group1" localSheetId="60">#REF!</definedName>
    <definedName name="forex_group1" localSheetId="61">#REF!</definedName>
    <definedName name="forex_group1" localSheetId="62">#REF!</definedName>
    <definedName name="forex_group1" localSheetId="63">#REF!</definedName>
    <definedName name="forex_group1" localSheetId="65">#REF!</definedName>
    <definedName name="forex_group1" localSheetId="66">#REF!</definedName>
    <definedName name="forex_group1" localSheetId="67">#REF!</definedName>
    <definedName name="forex_group1" localSheetId="69">#REF!</definedName>
    <definedName name="forex_group1" localSheetId="71">#REF!</definedName>
    <definedName name="forex_group1" localSheetId="72">#REF!</definedName>
    <definedName name="forex_group1" localSheetId="73">#REF!</definedName>
    <definedName name="forex_group1" localSheetId="74">#REF!</definedName>
    <definedName name="forex_group1">#REF!</definedName>
    <definedName name="fsdfwer" localSheetId="64">#REF!,#REF!</definedName>
    <definedName name="fsdfwer" localSheetId="55">#REF!,#REF!</definedName>
    <definedName name="fsdfwer" localSheetId="56">#REF!,#REF!</definedName>
    <definedName name="fsdfwer" localSheetId="57">#REF!,#REF!</definedName>
    <definedName name="fsdfwer" localSheetId="60">#REF!,#REF!</definedName>
    <definedName name="fsdfwer" localSheetId="61">#REF!,#REF!</definedName>
    <definedName name="fsdfwer" localSheetId="62">#REF!,#REF!</definedName>
    <definedName name="fsdfwer" localSheetId="63">#REF!,#REF!</definedName>
    <definedName name="fsdfwer" localSheetId="65">#REF!,#REF!</definedName>
    <definedName name="fsdfwer" localSheetId="66">#REF!,#REF!</definedName>
    <definedName name="fsdfwer" localSheetId="67">#REF!,#REF!</definedName>
    <definedName name="fsdfwer" localSheetId="68">#REF!,#REF!</definedName>
    <definedName name="fsdfwer" localSheetId="69">#REF!,#REF!</definedName>
    <definedName name="fsdfwer" localSheetId="70">#REF!,#REF!</definedName>
    <definedName name="fsdfwer" localSheetId="71">#REF!,#REF!</definedName>
    <definedName name="fsdfwer" localSheetId="72">#REF!,#REF!</definedName>
    <definedName name="fsdfwer" localSheetId="73">#REF!,#REF!</definedName>
    <definedName name="fsdfwer" localSheetId="74">#REF!,#REF!</definedName>
    <definedName name="fsdfwer">#REF!,#REF!</definedName>
    <definedName name="fsdvf" localSheetId="64">'[1]р1 СНГ'!#REF!</definedName>
    <definedName name="fsdvf" localSheetId="55">'[1]р1 СНГ'!#REF!</definedName>
    <definedName name="fsdvf" localSheetId="56">'[1]р1 СНГ'!#REF!</definedName>
    <definedName name="fsdvf" localSheetId="57">'[1]р1 СНГ'!#REF!</definedName>
    <definedName name="fsdvf" localSheetId="60">'[1]р1 СНГ'!#REF!</definedName>
    <definedName name="fsdvf" localSheetId="61">'[1]р1 СНГ'!#REF!</definedName>
    <definedName name="fsdvf" localSheetId="62">'[1]р1 СНГ'!#REF!</definedName>
    <definedName name="fsdvf" localSheetId="63">'[1]р1 СНГ'!#REF!</definedName>
    <definedName name="fsdvf" localSheetId="65">'[1]р1 СНГ'!#REF!</definedName>
    <definedName name="fsdvf" localSheetId="66">'[1]р1 СНГ'!#REF!</definedName>
    <definedName name="fsdvf" localSheetId="67">'[1]р1 СНГ'!#REF!</definedName>
    <definedName name="fsdvf" localSheetId="68">'[1]р1 СНГ'!#REF!</definedName>
    <definedName name="fsdvf" localSheetId="69">'[1]р1 СНГ'!#REF!</definedName>
    <definedName name="fsdvf" localSheetId="70">'[1]р1 СНГ'!#REF!</definedName>
    <definedName name="fsdvf" localSheetId="71">'[1]р1 СНГ'!#REF!</definedName>
    <definedName name="fsdvf" localSheetId="72">'[1]р1 СНГ'!#REF!</definedName>
    <definedName name="fsdvf" localSheetId="73">'[1]р1 СНГ'!#REF!</definedName>
    <definedName name="fsdvf" localSheetId="74">'[1]р1 СНГ'!#REF!</definedName>
    <definedName name="fsdvf">'[1]р1 СНГ'!#REF!</definedName>
    <definedName name="fvdfzfdvf" localSheetId="64">#REF!</definedName>
    <definedName name="fvdfzfdvf" localSheetId="55">#REF!</definedName>
    <definedName name="fvdfzfdvf" localSheetId="56">#REF!</definedName>
    <definedName name="fvdfzfdvf" localSheetId="57">#REF!</definedName>
    <definedName name="fvdfzfdvf" localSheetId="60">#REF!</definedName>
    <definedName name="fvdfzfdvf" localSheetId="61">#REF!</definedName>
    <definedName name="fvdfzfdvf" localSheetId="62">#REF!</definedName>
    <definedName name="fvdfzfdvf" localSheetId="63">#REF!</definedName>
    <definedName name="fvdfzfdvf" localSheetId="65">#REF!</definedName>
    <definedName name="fvdfzfdvf" localSheetId="66">#REF!</definedName>
    <definedName name="fvdfzfdvf" localSheetId="67">#REF!</definedName>
    <definedName name="fvdfzfdvf" localSheetId="69">#REF!</definedName>
    <definedName name="fvdfzfdvf" localSheetId="71">#REF!</definedName>
    <definedName name="fvdfzfdvf" localSheetId="72">#REF!</definedName>
    <definedName name="fvdfzfdvf" localSheetId="73">#REF!</definedName>
    <definedName name="fvdfzfdvf" localSheetId="74">#REF!</definedName>
    <definedName name="fvdfzfdvf">#REF!</definedName>
    <definedName name="gt" localSheetId="64">#REF!</definedName>
    <definedName name="gt" localSheetId="55">#REF!</definedName>
    <definedName name="gt" localSheetId="56">#REF!</definedName>
    <definedName name="gt" localSheetId="57">#REF!</definedName>
    <definedName name="gt" localSheetId="60">#REF!</definedName>
    <definedName name="gt" localSheetId="61">#REF!</definedName>
    <definedName name="gt" localSheetId="62">#REF!</definedName>
    <definedName name="gt" localSheetId="63">#REF!</definedName>
    <definedName name="gt" localSheetId="65">#REF!</definedName>
    <definedName name="gt" localSheetId="66">#REF!</definedName>
    <definedName name="gt" localSheetId="67">#REF!</definedName>
    <definedName name="gt" localSheetId="69">#REF!</definedName>
    <definedName name="gt" localSheetId="71">#REF!</definedName>
    <definedName name="gt" localSheetId="72">#REF!</definedName>
    <definedName name="gt" localSheetId="73">#REF!</definedName>
    <definedName name="gt" localSheetId="74">#REF!</definedName>
    <definedName name="gt">#REF!</definedName>
    <definedName name="hbrt" localSheetId="64">#REF!,#REF!,#REF!,#REF!,#REF!,#REF!,#REF!,#REF!,#REF!,#REF!,#REF!,#REF!,#REF!,#REF!,#REF!,#REF!,#REF!</definedName>
    <definedName name="hbrt" localSheetId="55">#REF!,#REF!,#REF!,#REF!,#REF!,#REF!,#REF!,#REF!,#REF!,#REF!,#REF!,#REF!,#REF!,#REF!,#REF!,#REF!,#REF!</definedName>
    <definedName name="hbrt" localSheetId="56">#REF!,#REF!,#REF!,#REF!,#REF!,#REF!,#REF!,#REF!,#REF!,#REF!,#REF!,#REF!,#REF!,#REF!,#REF!,#REF!,#REF!</definedName>
    <definedName name="hbrt" localSheetId="57">#REF!,#REF!,#REF!,#REF!,#REF!,#REF!,#REF!,#REF!,#REF!,#REF!,#REF!,#REF!,#REF!,#REF!,#REF!,#REF!,#REF!</definedName>
    <definedName name="hbrt" localSheetId="60">#REF!,#REF!,#REF!,#REF!,#REF!,#REF!,#REF!,#REF!,#REF!,#REF!,#REF!,#REF!,#REF!,#REF!,#REF!,#REF!,#REF!</definedName>
    <definedName name="hbrt" localSheetId="61">#REF!,#REF!,#REF!,#REF!,#REF!,#REF!,#REF!,#REF!,#REF!,#REF!,#REF!,#REF!,#REF!,#REF!,#REF!,#REF!,#REF!</definedName>
    <definedName name="hbrt" localSheetId="62">#REF!,#REF!,#REF!,#REF!,#REF!,#REF!,#REF!,#REF!,#REF!,#REF!,#REF!,#REF!,#REF!,#REF!,#REF!,#REF!,#REF!</definedName>
    <definedName name="hbrt" localSheetId="63">#REF!,#REF!,#REF!,#REF!,#REF!,#REF!,#REF!,#REF!,#REF!,#REF!,#REF!,#REF!,#REF!,#REF!,#REF!,#REF!,#REF!</definedName>
    <definedName name="hbrt" localSheetId="65">#REF!,#REF!,#REF!,#REF!,#REF!,#REF!,#REF!,#REF!,#REF!,#REF!,#REF!,#REF!,#REF!,#REF!,#REF!,#REF!,#REF!</definedName>
    <definedName name="hbrt" localSheetId="66">#REF!,#REF!,#REF!,#REF!,#REF!,#REF!,#REF!,#REF!,#REF!,#REF!,#REF!,#REF!,#REF!,#REF!,#REF!,#REF!,#REF!</definedName>
    <definedName name="hbrt" localSheetId="67">#REF!,#REF!,#REF!,#REF!,#REF!,#REF!,#REF!,#REF!,#REF!,#REF!,#REF!,#REF!,#REF!,#REF!,#REF!,#REF!,#REF!</definedName>
    <definedName name="hbrt" localSheetId="68">#REF!,#REF!,#REF!,#REF!,#REF!,#REF!,#REF!,#REF!,#REF!,#REF!,#REF!,#REF!,#REF!,#REF!,#REF!,#REF!,#REF!</definedName>
    <definedName name="hbrt" localSheetId="69">#REF!,#REF!,#REF!,#REF!,#REF!,#REF!,#REF!,#REF!,#REF!,#REF!,#REF!,#REF!,#REF!,#REF!,#REF!,#REF!,#REF!</definedName>
    <definedName name="hbrt" localSheetId="70">#REF!,#REF!,#REF!,#REF!,#REF!,#REF!,#REF!,#REF!,#REF!,#REF!,#REF!,#REF!,#REF!,#REF!,#REF!,#REF!,#REF!</definedName>
    <definedName name="hbrt" localSheetId="71">#REF!,#REF!,#REF!,#REF!,#REF!,#REF!,#REF!,#REF!,#REF!,#REF!,#REF!,#REF!,#REF!,#REF!,#REF!,#REF!,#REF!</definedName>
    <definedName name="hbrt" localSheetId="72">#REF!,#REF!,#REF!,#REF!,#REF!,#REF!,#REF!,#REF!,#REF!,#REF!,#REF!,#REF!,#REF!,#REF!,#REF!,#REF!,#REF!</definedName>
    <definedName name="hbrt" localSheetId="73">#REF!,#REF!,#REF!,#REF!,#REF!,#REF!,#REF!,#REF!,#REF!,#REF!,#REF!,#REF!,#REF!,#REF!,#REF!,#REF!,#REF!</definedName>
    <definedName name="hbrt" localSheetId="74">#REF!,#REF!,#REF!,#REF!,#REF!,#REF!,#REF!,#REF!,#REF!,#REF!,#REF!,#REF!,#REF!,#REF!,#REF!,#REF!,#REF!</definedName>
    <definedName name="hbrt">#REF!,#REF!,#REF!,#REF!,#REF!,#REF!,#REF!,#REF!,#REF!,#REF!,#REF!,#REF!,#REF!,#REF!,#REF!,#REF!,#REF!</definedName>
    <definedName name="hrbewrh" localSheetId="64">#REF!,#REF!,#REF!</definedName>
    <definedName name="hrbewrh" localSheetId="55">#REF!,#REF!,#REF!</definedName>
    <definedName name="hrbewrh" localSheetId="56">#REF!,#REF!,#REF!</definedName>
    <definedName name="hrbewrh" localSheetId="57">#REF!,#REF!,#REF!</definedName>
    <definedName name="hrbewrh" localSheetId="60">#REF!,#REF!,#REF!</definedName>
    <definedName name="hrbewrh" localSheetId="61">#REF!,#REF!,#REF!</definedName>
    <definedName name="hrbewrh" localSheetId="62">#REF!,#REF!,#REF!</definedName>
    <definedName name="hrbewrh" localSheetId="63">#REF!,#REF!,#REF!</definedName>
    <definedName name="hrbewrh" localSheetId="65">#REF!,#REF!,#REF!</definedName>
    <definedName name="hrbewrh" localSheetId="66">#REF!,#REF!,#REF!</definedName>
    <definedName name="hrbewrh" localSheetId="67">#REF!,#REF!,#REF!</definedName>
    <definedName name="hrbewrh" localSheetId="68">#REF!,#REF!,#REF!</definedName>
    <definedName name="hrbewrh" localSheetId="69">#REF!,#REF!,#REF!</definedName>
    <definedName name="hrbewrh" localSheetId="70">#REF!,#REF!,#REF!</definedName>
    <definedName name="hrbewrh" localSheetId="71">#REF!,#REF!,#REF!</definedName>
    <definedName name="hrbewrh" localSheetId="72">#REF!,#REF!,#REF!</definedName>
    <definedName name="hrbewrh" localSheetId="73">#REF!,#REF!,#REF!</definedName>
    <definedName name="hrbewrh" localSheetId="74">#REF!,#REF!,#REF!</definedName>
    <definedName name="hrbewrh">#REF!,#REF!,#REF!</definedName>
    <definedName name="hrbt" localSheetId="64">#REF!</definedName>
    <definedName name="hrbt" localSheetId="55">#REF!</definedName>
    <definedName name="hrbt" localSheetId="56">#REF!</definedName>
    <definedName name="hrbt" localSheetId="57">#REF!</definedName>
    <definedName name="hrbt" localSheetId="60">#REF!</definedName>
    <definedName name="hrbt" localSheetId="61">#REF!</definedName>
    <definedName name="hrbt" localSheetId="62">#REF!</definedName>
    <definedName name="hrbt" localSheetId="63">#REF!</definedName>
    <definedName name="hrbt" localSheetId="65">#REF!</definedName>
    <definedName name="hrbt" localSheetId="66">#REF!</definedName>
    <definedName name="hrbt" localSheetId="67">#REF!</definedName>
    <definedName name="hrbt" localSheetId="69">#REF!</definedName>
    <definedName name="hrbt" localSheetId="71">#REF!</definedName>
    <definedName name="hrbt" localSheetId="72">#REF!</definedName>
    <definedName name="hrbt" localSheetId="73">#REF!</definedName>
    <definedName name="hrbt" localSheetId="74">#REF!</definedName>
    <definedName name="hrbt">#REF!</definedName>
    <definedName name="hrtb" localSheetId="64">'[1]р1 СНГ'!#REF!</definedName>
    <definedName name="hrtb" localSheetId="55">'[1]р1 СНГ'!#REF!</definedName>
    <definedName name="hrtb" localSheetId="56">'[1]р1 СНГ'!#REF!</definedName>
    <definedName name="hrtb" localSheetId="57">'[1]р1 СНГ'!#REF!</definedName>
    <definedName name="hrtb" localSheetId="60">'[1]р1 СНГ'!#REF!</definedName>
    <definedName name="hrtb" localSheetId="61">'[1]р1 СНГ'!#REF!</definedName>
    <definedName name="hrtb" localSheetId="62">'[1]р1 СНГ'!#REF!</definedName>
    <definedName name="hrtb" localSheetId="63">'[1]р1 СНГ'!#REF!</definedName>
    <definedName name="hrtb" localSheetId="65">'[1]р1 СНГ'!#REF!</definedName>
    <definedName name="hrtb" localSheetId="66">'[1]р1 СНГ'!#REF!</definedName>
    <definedName name="hrtb" localSheetId="67">'[1]р1 СНГ'!#REF!</definedName>
    <definedName name="hrtb" localSheetId="68">'[1]р1 СНГ'!#REF!</definedName>
    <definedName name="hrtb" localSheetId="69">'[1]р1 СНГ'!#REF!</definedName>
    <definedName name="hrtb" localSheetId="70">'[1]р1 СНГ'!#REF!</definedName>
    <definedName name="hrtb" localSheetId="71">'[1]р1 СНГ'!#REF!</definedName>
    <definedName name="hrtb" localSheetId="72">'[1]р1 СНГ'!#REF!</definedName>
    <definedName name="hrtb" localSheetId="73">'[1]р1 СНГ'!#REF!</definedName>
    <definedName name="hrtb" localSheetId="74">'[1]р1 СНГ'!#REF!</definedName>
    <definedName name="hrtb">'[1]р1 СНГ'!#REF!</definedName>
    <definedName name="htr" localSheetId="64">#REF!,#REF!</definedName>
    <definedName name="htr" localSheetId="55">#REF!,#REF!</definedName>
    <definedName name="htr" localSheetId="56">#REF!,#REF!</definedName>
    <definedName name="htr" localSheetId="57">#REF!,#REF!</definedName>
    <definedName name="htr" localSheetId="60">#REF!,#REF!</definedName>
    <definedName name="htr" localSheetId="61">#REF!,#REF!</definedName>
    <definedName name="htr" localSheetId="62">#REF!,#REF!</definedName>
    <definedName name="htr" localSheetId="63">#REF!,#REF!</definedName>
    <definedName name="htr" localSheetId="65">#REF!,#REF!</definedName>
    <definedName name="htr" localSheetId="66">#REF!,#REF!</definedName>
    <definedName name="htr" localSheetId="67">#REF!,#REF!</definedName>
    <definedName name="htr" localSheetId="68">#REF!,#REF!</definedName>
    <definedName name="htr" localSheetId="69">#REF!,#REF!</definedName>
    <definedName name="htr" localSheetId="70">#REF!,#REF!</definedName>
    <definedName name="htr" localSheetId="71">#REF!,#REF!</definedName>
    <definedName name="htr" localSheetId="72">#REF!,#REF!</definedName>
    <definedName name="htr" localSheetId="73">#REF!,#REF!</definedName>
    <definedName name="htr" localSheetId="74">#REF!,#REF!</definedName>
    <definedName name="htr">#REF!,#REF!</definedName>
    <definedName name="huyjk" localSheetId="64">'[1]р1 СНГ'!#REF!</definedName>
    <definedName name="huyjk" localSheetId="55">'[1]р1 СНГ'!#REF!</definedName>
    <definedName name="huyjk" localSheetId="56">'[1]р1 СНГ'!#REF!</definedName>
    <definedName name="huyjk" localSheetId="57">'[1]р1 СНГ'!#REF!</definedName>
    <definedName name="huyjk" localSheetId="60">'[1]р1 СНГ'!#REF!</definedName>
    <definedName name="huyjk" localSheetId="61">'[1]р1 СНГ'!#REF!</definedName>
    <definedName name="huyjk" localSheetId="62">'[1]р1 СНГ'!#REF!</definedName>
    <definedName name="huyjk" localSheetId="63">'[1]р1 СНГ'!#REF!</definedName>
    <definedName name="huyjk" localSheetId="65">'[1]р1 СНГ'!#REF!</definedName>
    <definedName name="huyjk" localSheetId="66">'[1]р1 СНГ'!#REF!</definedName>
    <definedName name="huyjk" localSheetId="67">'[1]р1 СНГ'!#REF!</definedName>
    <definedName name="huyjk" localSheetId="68">'[1]р1 СНГ'!#REF!</definedName>
    <definedName name="huyjk" localSheetId="69">'[1]р1 СНГ'!#REF!</definedName>
    <definedName name="huyjk" localSheetId="70">'[1]р1 СНГ'!#REF!</definedName>
    <definedName name="huyjk" localSheetId="71">'[1]р1 СНГ'!#REF!</definedName>
    <definedName name="huyjk" localSheetId="72">'[1]р1 СНГ'!#REF!</definedName>
    <definedName name="huyjk" localSheetId="73">'[1]р1 СНГ'!#REF!</definedName>
    <definedName name="huyjk" localSheetId="74">'[1]р1 СНГ'!#REF!</definedName>
    <definedName name="huyjk">'[1]р1 СНГ'!#REF!</definedName>
    <definedName name="hyrtejh" localSheetId="64">#REF!</definedName>
    <definedName name="hyrtejh" localSheetId="55">#REF!</definedName>
    <definedName name="hyrtejh" localSheetId="56">#REF!</definedName>
    <definedName name="hyrtejh" localSheetId="57">#REF!</definedName>
    <definedName name="hyrtejh" localSheetId="60">#REF!</definedName>
    <definedName name="hyrtejh" localSheetId="61">#REF!</definedName>
    <definedName name="hyrtejh" localSheetId="62">#REF!</definedName>
    <definedName name="hyrtejh" localSheetId="63">#REF!</definedName>
    <definedName name="hyrtejh" localSheetId="65">#REF!</definedName>
    <definedName name="hyrtejh" localSheetId="66">#REF!</definedName>
    <definedName name="hyrtejh" localSheetId="67">#REF!</definedName>
    <definedName name="hyrtejh" localSheetId="69">#REF!</definedName>
    <definedName name="hyrtejh" localSheetId="71">#REF!</definedName>
    <definedName name="hyrtejh" localSheetId="72">#REF!</definedName>
    <definedName name="hyrtejh" localSheetId="73">#REF!</definedName>
    <definedName name="hyrtejh" localSheetId="74">#REF!</definedName>
    <definedName name="hyrtejh">#REF!</definedName>
    <definedName name="ku" localSheetId="64">#REF!</definedName>
    <definedName name="ku" localSheetId="55">#REF!</definedName>
    <definedName name="ku" localSheetId="56">#REF!</definedName>
    <definedName name="ku" localSheetId="57">#REF!</definedName>
    <definedName name="ku" localSheetId="60">#REF!</definedName>
    <definedName name="ku" localSheetId="61">#REF!</definedName>
    <definedName name="ku" localSheetId="62">#REF!</definedName>
    <definedName name="ku" localSheetId="63">#REF!</definedName>
    <definedName name="ku" localSheetId="65">#REF!</definedName>
    <definedName name="ku" localSheetId="66">#REF!</definedName>
    <definedName name="ku" localSheetId="67">#REF!</definedName>
    <definedName name="ku" localSheetId="69">#REF!</definedName>
    <definedName name="ku" localSheetId="71">#REF!</definedName>
    <definedName name="ku" localSheetId="72">#REF!</definedName>
    <definedName name="ku" localSheetId="73">#REF!</definedName>
    <definedName name="ku" localSheetId="74">#REF!</definedName>
    <definedName name="ku">#REF!</definedName>
    <definedName name="mu" localSheetId="64">#REF!,#REF!,#REF!</definedName>
    <definedName name="mu" localSheetId="55">#REF!,#REF!,#REF!</definedName>
    <definedName name="mu" localSheetId="56">#REF!,#REF!,#REF!</definedName>
    <definedName name="mu" localSheetId="57">#REF!,#REF!,#REF!</definedName>
    <definedName name="mu" localSheetId="60">#REF!,#REF!,#REF!</definedName>
    <definedName name="mu" localSheetId="61">#REF!,#REF!,#REF!</definedName>
    <definedName name="mu" localSheetId="62">#REF!,#REF!,#REF!</definedName>
    <definedName name="mu" localSheetId="63">#REF!,#REF!,#REF!</definedName>
    <definedName name="mu" localSheetId="65">#REF!,#REF!,#REF!</definedName>
    <definedName name="mu" localSheetId="66">#REF!,#REF!,#REF!</definedName>
    <definedName name="mu" localSheetId="67">#REF!,#REF!,#REF!</definedName>
    <definedName name="mu" localSheetId="68">#REF!,#REF!,#REF!</definedName>
    <definedName name="mu" localSheetId="69">#REF!,#REF!,#REF!</definedName>
    <definedName name="mu" localSheetId="70">#REF!,#REF!,#REF!</definedName>
    <definedName name="mu" localSheetId="71">#REF!,#REF!,#REF!</definedName>
    <definedName name="mu" localSheetId="72">#REF!,#REF!,#REF!</definedName>
    <definedName name="mu" localSheetId="73">#REF!,#REF!,#REF!</definedName>
    <definedName name="mu" localSheetId="74">#REF!,#REF!,#REF!</definedName>
    <definedName name="mu">#REF!,#REF!,#REF!</definedName>
    <definedName name="o" localSheetId="64">#REF!</definedName>
    <definedName name="o" localSheetId="55">#REF!</definedName>
    <definedName name="o" localSheetId="56">#REF!</definedName>
    <definedName name="o" localSheetId="57">#REF!</definedName>
    <definedName name="o" localSheetId="60">#REF!</definedName>
    <definedName name="o" localSheetId="61">#REF!</definedName>
    <definedName name="o" localSheetId="62">#REF!</definedName>
    <definedName name="o" localSheetId="63">#REF!</definedName>
    <definedName name="o" localSheetId="65">#REF!</definedName>
    <definedName name="o" localSheetId="66">#REF!</definedName>
    <definedName name="o" localSheetId="67">#REF!</definedName>
    <definedName name="o" localSheetId="69">#REF!</definedName>
    <definedName name="o" localSheetId="71">#REF!</definedName>
    <definedName name="o" localSheetId="72">#REF!</definedName>
    <definedName name="o" localSheetId="73">#REF!</definedName>
    <definedName name="o" localSheetId="74">#REF!</definedName>
    <definedName name="o">#REF!</definedName>
    <definedName name="rewferf" localSheetId="64">#REF!</definedName>
    <definedName name="rewferf" localSheetId="55">#REF!</definedName>
    <definedName name="rewferf" localSheetId="56">#REF!</definedName>
    <definedName name="rewferf" localSheetId="57">#REF!</definedName>
    <definedName name="rewferf" localSheetId="60">#REF!</definedName>
    <definedName name="rewferf" localSheetId="61">#REF!</definedName>
    <definedName name="rewferf" localSheetId="62">#REF!</definedName>
    <definedName name="rewferf" localSheetId="63">#REF!</definedName>
    <definedName name="rewferf" localSheetId="65">#REF!</definedName>
    <definedName name="rewferf" localSheetId="66">#REF!</definedName>
    <definedName name="rewferf" localSheetId="67">#REF!</definedName>
    <definedName name="rewferf" localSheetId="69">#REF!</definedName>
    <definedName name="rewferf" localSheetId="71">#REF!</definedName>
    <definedName name="rewferf" localSheetId="72">#REF!</definedName>
    <definedName name="rewferf" localSheetId="73">#REF!</definedName>
    <definedName name="rewferf" localSheetId="74">#REF!</definedName>
    <definedName name="rewferf">#REF!</definedName>
    <definedName name="rfbhw" localSheetId="64">#REF!</definedName>
    <definedName name="rfbhw" localSheetId="55">#REF!</definedName>
    <definedName name="rfbhw" localSheetId="56">#REF!</definedName>
    <definedName name="rfbhw" localSheetId="57">#REF!</definedName>
    <definedName name="rfbhw" localSheetId="60">#REF!</definedName>
    <definedName name="rfbhw" localSheetId="61">#REF!</definedName>
    <definedName name="rfbhw" localSheetId="62">#REF!</definedName>
    <definedName name="rfbhw" localSheetId="63">#REF!</definedName>
    <definedName name="rfbhw" localSheetId="65">#REF!</definedName>
    <definedName name="rfbhw" localSheetId="66">#REF!</definedName>
    <definedName name="rfbhw" localSheetId="67">#REF!</definedName>
    <definedName name="rfbhw" localSheetId="69">#REF!</definedName>
    <definedName name="rfbhw" localSheetId="71">#REF!</definedName>
    <definedName name="rfbhw" localSheetId="72">#REF!</definedName>
    <definedName name="rfbhw" localSheetId="73">#REF!</definedName>
    <definedName name="rfbhw" localSheetId="74">#REF!</definedName>
    <definedName name="rfbhw">#REF!</definedName>
    <definedName name="rg" localSheetId="64">[2]usd_tod_buy_last!$A$1:$E$1369</definedName>
    <definedName name="rg" localSheetId="55">[2]usd_tod_buy_last!$A$1:$E$1369</definedName>
    <definedName name="rg" localSheetId="56">[2]usd_tod_buy_last!$A$1:$E$1369</definedName>
    <definedName name="rg" localSheetId="57">[2]usd_tod_buy_last!$A$1:$E$1369</definedName>
    <definedName name="rg" localSheetId="60">[2]usd_tod_buy_last!$A$1:$E$1369</definedName>
    <definedName name="rg" localSheetId="61">[2]usd_tod_buy_last!$A$1:$E$1369</definedName>
    <definedName name="rg" localSheetId="62">[2]usd_tod_buy_last!$A$1:$E$1369</definedName>
    <definedName name="rg" localSheetId="63">[2]usd_tod_buy_last!$A$1:$E$1369</definedName>
    <definedName name="rg" localSheetId="65">[2]usd_tod_buy_last!$A$1:$E$1369</definedName>
    <definedName name="rg" localSheetId="66">[2]usd_tod_buy_last!$A$1:$E$1369</definedName>
    <definedName name="rg" localSheetId="67">[2]usd_tod_buy_last!$A$1:$E$1369</definedName>
    <definedName name="rg" localSheetId="68">[2]usd_tod_buy_last!$A$1:$E$1369</definedName>
    <definedName name="rg" localSheetId="69">[2]usd_tod_buy_last!$A$1:$E$1369</definedName>
    <definedName name="rg" localSheetId="70">[2]usd_tod_buy_last!$A$1:$E$1369</definedName>
    <definedName name="rg" localSheetId="71">[2]usd_tod_buy_last!$A$1:$E$1369</definedName>
    <definedName name="rg" localSheetId="72">[2]usd_tod_buy_last!$A$1:$E$1369</definedName>
    <definedName name="rg" localSheetId="73">[2]usd_tod_buy_last!$A$1:$E$1369</definedName>
    <definedName name="rg" localSheetId="74">[2]usd_tod_buy_last!$A$1:$E$1369</definedName>
    <definedName name="rg">[3]usd_tod_buy_last!$A$1:$E$1369</definedName>
    <definedName name="rh" localSheetId="64">[2]usd_tod_sell_last!$A$1:$E$1369</definedName>
    <definedName name="rh" localSheetId="55">[2]usd_tod_sell_last!$A$1:$E$1369</definedName>
    <definedName name="rh" localSheetId="56">[2]usd_tod_sell_last!$A$1:$E$1369</definedName>
    <definedName name="rh" localSheetId="57">[2]usd_tod_sell_last!$A$1:$E$1369</definedName>
    <definedName name="rh" localSheetId="60">[2]usd_tod_sell_last!$A$1:$E$1369</definedName>
    <definedName name="rh" localSheetId="61">[2]usd_tod_sell_last!$A$1:$E$1369</definedName>
    <definedName name="rh" localSheetId="62">[2]usd_tod_sell_last!$A$1:$E$1369</definedName>
    <definedName name="rh" localSheetId="63">[2]usd_tod_sell_last!$A$1:$E$1369</definedName>
    <definedName name="rh" localSheetId="65">[2]usd_tod_sell_last!$A$1:$E$1369</definedName>
    <definedName name="rh" localSheetId="66">[2]usd_tod_sell_last!$A$1:$E$1369</definedName>
    <definedName name="rh" localSheetId="67">[2]usd_tod_sell_last!$A$1:$E$1369</definedName>
    <definedName name="rh" localSheetId="68">[2]usd_tod_sell_last!$A$1:$E$1369</definedName>
    <definedName name="rh" localSheetId="69">[2]usd_tod_sell_last!$A$1:$E$1369</definedName>
    <definedName name="rh" localSheetId="70">[2]usd_tod_sell_last!$A$1:$E$1369</definedName>
    <definedName name="rh" localSheetId="71">[2]usd_tod_sell_last!$A$1:$E$1369</definedName>
    <definedName name="rh" localSheetId="72">[2]usd_tod_sell_last!$A$1:$E$1369</definedName>
    <definedName name="rh" localSheetId="73">[2]usd_tod_sell_last!$A$1:$E$1369</definedName>
    <definedName name="rh" localSheetId="74">[2]usd_tod_sell_last!$A$1:$E$1369</definedName>
    <definedName name="rh">[3]usd_tod_sell_last!$A$1:$E$1369</definedName>
    <definedName name="SAPBEXrevision" hidden="1">4</definedName>
    <definedName name="SAPBEXsysID" hidden="1">"KTK"</definedName>
    <definedName name="SAPBEXwbID" hidden="1">"3WGYKPKRL5JIHCJCXSTHVSXED"</definedName>
    <definedName name="sd" localSheetId="64">#REF!,#REF!,#REF!</definedName>
    <definedName name="sd" localSheetId="55">#REF!,#REF!,#REF!</definedName>
    <definedName name="sd" localSheetId="56">#REF!,#REF!,#REF!</definedName>
    <definedName name="sd" localSheetId="57">#REF!,#REF!,#REF!</definedName>
    <definedName name="sd" localSheetId="60">#REF!,#REF!,#REF!</definedName>
    <definedName name="sd" localSheetId="61">#REF!,#REF!,#REF!</definedName>
    <definedName name="sd" localSheetId="62">#REF!,#REF!,#REF!</definedName>
    <definedName name="sd" localSheetId="63">#REF!,#REF!,#REF!</definedName>
    <definedName name="sd" localSheetId="65">#REF!,#REF!,#REF!</definedName>
    <definedName name="sd" localSheetId="66">#REF!,#REF!,#REF!</definedName>
    <definedName name="sd" localSheetId="67">#REF!,#REF!,#REF!</definedName>
    <definedName name="sd" localSheetId="68">#REF!,#REF!,#REF!</definedName>
    <definedName name="sd" localSheetId="69">#REF!,#REF!,#REF!</definedName>
    <definedName name="sd" localSheetId="70">#REF!,#REF!,#REF!</definedName>
    <definedName name="sd" localSheetId="71">#REF!,#REF!,#REF!</definedName>
    <definedName name="sd" localSheetId="72">#REF!,#REF!,#REF!</definedName>
    <definedName name="sd" localSheetId="73">#REF!,#REF!,#REF!</definedName>
    <definedName name="sd" localSheetId="74">#REF!,#REF!,#REF!</definedName>
    <definedName name="sd">#REF!,#REF!,#REF!</definedName>
    <definedName name="sdffsf" localSheetId="64">#REF!,#REF!,#REF!</definedName>
    <definedName name="sdffsf" localSheetId="55">#REF!,#REF!,#REF!</definedName>
    <definedName name="sdffsf" localSheetId="56">#REF!,#REF!,#REF!</definedName>
    <definedName name="sdffsf" localSheetId="57">#REF!,#REF!,#REF!</definedName>
    <definedName name="sdffsf" localSheetId="60">#REF!,#REF!,#REF!</definedName>
    <definedName name="sdffsf" localSheetId="61">#REF!,#REF!,#REF!</definedName>
    <definedName name="sdffsf" localSheetId="62">#REF!,#REF!,#REF!</definedName>
    <definedName name="sdffsf" localSheetId="63">#REF!,#REF!,#REF!</definedName>
    <definedName name="sdffsf" localSheetId="65">#REF!,#REF!,#REF!</definedName>
    <definedName name="sdffsf" localSheetId="66">#REF!,#REF!,#REF!</definedName>
    <definedName name="sdffsf" localSheetId="67">#REF!,#REF!,#REF!</definedName>
    <definedName name="sdffsf" localSheetId="68">#REF!,#REF!,#REF!</definedName>
    <definedName name="sdffsf" localSheetId="69">#REF!,#REF!,#REF!</definedName>
    <definedName name="sdffsf" localSheetId="70">#REF!,#REF!,#REF!</definedName>
    <definedName name="sdffsf" localSheetId="71">#REF!,#REF!,#REF!</definedName>
    <definedName name="sdffsf" localSheetId="72">#REF!,#REF!,#REF!</definedName>
    <definedName name="sdffsf" localSheetId="73">#REF!,#REF!,#REF!</definedName>
    <definedName name="sdffsf" localSheetId="74">#REF!,#REF!,#REF!</definedName>
    <definedName name="sdffsf">#REF!,#REF!,#REF!</definedName>
    <definedName name="sdfvf" localSheetId="64">#REF!</definedName>
    <definedName name="sdfvf" localSheetId="55">#REF!</definedName>
    <definedName name="sdfvf" localSheetId="56">#REF!</definedName>
    <definedName name="sdfvf" localSheetId="57">#REF!</definedName>
    <definedName name="sdfvf" localSheetId="60">#REF!</definedName>
    <definedName name="sdfvf" localSheetId="61">#REF!</definedName>
    <definedName name="sdfvf" localSheetId="62">#REF!</definedName>
    <definedName name="sdfvf" localSheetId="63">#REF!</definedName>
    <definedName name="sdfvf" localSheetId="65">#REF!</definedName>
    <definedName name="sdfvf" localSheetId="66">#REF!</definedName>
    <definedName name="sdfvf" localSheetId="67">#REF!</definedName>
    <definedName name="sdfvf" localSheetId="69">#REF!</definedName>
    <definedName name="sdfvf" localSheetId="71">#REF!</definedName>
    <definedName name="sdfvf" localSheetId="72">#REF!</definedName>
    <definedName name="sdfvf" localSheetId="73">#REF!</definedName>
    <definedName name="sdfvf" localSheetId="74">#REF!</definedName>
    <definedName name="sdfvf">#REF!</definedName>
    <definedName name="sdg" localSheetId="64">#REF!,#REF!,#REF!,#REF!,#REF!,#REF!,#REF!,#REF!,#REF!,#REF!,#REF!,#REF!,#REF!,#REF!,#REF!,#REF!,#REF!</definedName>
    <definedName name="sdg" localSheetId="55">#REF!,#REF!,#REF!,#REF!,#REF!,#REF!,#REF!,#REF!,#REF!,#REF!,#REF!,#REF!,#REF!,#REF!,#REF!,#REF!,#REF!</definedName>
    <definedName name="sdg" localSheetId="56">#REF!,#REF!,#REF!,#REF!,#REF!,#REF!,#REF!,#REF!,#REF!,#REF!,#REF!,#REF!,#REF!,#REF!,#REF!,#REF!,#REF!</definedName>
    <definedName name="sdg" localSheetId="57">#REF!,#REF!,#REF!,#REF!,#REF!,#REF!,#REF!,#REF!,#REF!,#REF!,#REF!,#REF!,#REF!,#REF!,#REF!,#REF!,#REF!</definedName>
    <definedName name="sdg" localSheetId="60">#REF!,#REF!,#REF!,#REF!,#REF!,#REF!,#REF!,#REF!,#REF!,#REF!,#REF!,#REF!,#REF!,#REF!,#REF!,#REF!,#REF!</definedName>
    <definedName name="sdg" localSheetId="61">#REF!,#REF!,#REF!,#REF!,#REF!,#REF!,#REF!,#REF!,#REF!,#REF!,#REF!,#REF!,#REF!,#REF!,#REF!,#REF!,#REF!</definedName>
    <definedName name="sdg" localSheetId="62">#REF!,#REF!,#REF!,#REF!,#REF!,#REF!,#REF!,#REF!,#REF!,#REF!,#REF!,#REF!,#REF!,#REF!,#REF!,#REF!,#REF!</definedName>
    <definedName name="sdg" localSheetId="63">#REF!,#REF!,#REF!,#REF!,#REF!,#REF!,#REF!,#REF!,#REF!,#REF!,#REF!,#REF!,#REF!,#REF!,#REF!,#REF!,#REF!</definedName>
    <definedName name="sdg" localSheetId="65">#REF!,#REF!,#REF!,#REF!,#REF!,#REF!,#REF!,#REF!,#REF!,#REF!,#REF!,#REF!,#REF!,#REF!,#REF!,#REF!,#REF!</definedName>
    <definedName name="sdg" localSheetId="66">#REF!,#REF!,#REF!,#REF!,#REF!,#REF!,#REF!,#REF!,#REF!,#REF!,#REF!,#REF!,#REF!,#REF!,#REF!,#REF!,#REF!</definedName>
    <definedName name="sdg" localSheetId="67">#REF!,#REF!,#REF!,#REF!,#REF!,#REF!,#REF!,#REF!,#REF!,#REF!,#REF!,#REF!,#REF!,#REF!,#REF!,#REF!,#REF!</definedName>
    <definedName name="sdg" localSheetId="68">#REF!,#REF!,#REF!,#REF!,#REF!,#REF!,#REF!,#REF!,#REF!,#REF!,#REF!,#REF!,#REF!,#REF!,#REF!,#REF!,#REF!</definedName>
    <definedName name="sdg" localSheetId="69">#REF!,#REF!,#REF!,#REF!,#REF!,#REF!,#REF!,#REF!,#REF!,#REF!,#REF!,#REF!,#REF!,#REF!,#REF!,#REF!,#REF!</definedName>
    <definedName name="sdg" localSheetId="70">#REF!,#REF!,#REF!,#REF!,#REF!,#REF!,#REF!,#REF!,#REF!,#REF!,#REF!,#REF!,#REF!,#REF!,#REF!,#REF!,#REF!</definedName>
    <definedName name="sdg" localSheetId="71">#REF!,#REF!,#REF!,#REF!,#REF!,#REF!,#REF!,#REF!,#REF!,#REF!,#REF!,#REF!,#REF!,#REF!,#REF!,#REF!,#REF!</definedName>
    <definedName name="sdg" localSheetId="72">#REF!,#REF!,#REF!,#REF!,#REF!,#REF!,#REF!,#REF!,#REF!,#REF!,#REF!,#REF!,#REF!,#REF!,#REF!,#REF!,#REF!</definedName>
    <definedName name="sdg" localSheetId="73">#REF!,#REF!,#REF!,#REF!,#REF!,#REF!,#REF!,#REF!,#REF!,#REF!,#REF!,#REF!,#REF!,#REF!,#REF!,#REF!,#REF!</definedName>
    <definedName name="sdg" localSheetId="74">#REF!,#REF!,#REF!,#REF!,#REF!,#REF!,#REF!,#REF!,#REF!,#REF!,#REF!,#REF!,#REF!,#REF!,#REF!,#REF!,#REF!</definedName>
    <definedName name="sdg">#REF!,#REF!,#REF!,#REF!,#REF!,#REF!,#REF!,#REF!,#REF!,#REF!,#REF!,#REF!,#REF!,#REF!,#REF!,#REF!,#REF!</definedName>
    <definedName name="sdgfdd" localSheetId="64">#REF!</definedName>
    <definedName name="sdgfdd" localSheetId="55">#REF!</definedName>
    <definedName name="sdgfdd" localSheetId="56">#REF!</definedName>
    <definedName name="sdgfdd" localSheetId="57">#REF!</definedName>
    <definedName name="sdgfdd" localSheetId="60">#REF!</definedName>
    <definedName name="sdgfdd" localSheetId="61">#REF!</definedName>
    <definedName name="sdgfdd" localSheetId="62">#REF!</definedName>
    <definedName name="sdgfdd" localSheetId="63">#REF!</definedName>
    <definedName name="sdgfdd" localSheetId="65">#REF!</definedName>
    <definedName name="sdgfdd" localSheetId="66">#REF!</definedName>
    <definedName name="sdgfdd" localSheetId="67">#REF!</definedName>
    <definedName name="sdgfdd" localSheetId="69">#REF!</definedName>
    <definedName name="sdgfdd" localSheetId="71">#REF!</definedName>
    <definedName name="sdgfdd" localSheetId="72">#REF!</definedName>
    <definedName name="sdgfdd" localSheetId="73">#REF!</definedName>
    <definedName name="sdgfdd" localSheetId="74">#REF!</definedName>
    <definedName name="sdgfdd">#REF!</definedName>
    <definedName name="sdvfvf" localSheetId="64">#REF!</definedName>
    <definedName name="sdvfvf" localSheetId="55">#REF!</definedName>
    <definedName name="sdvfvf" localSheetId="56">#REF!</definedName>
    <definedName name="sdvfvf" localSheetId="57">#REF!</definedName>
    <definedName name="sdvfvf" localSheetId="60">#REF!</definedName>
    <definedName name="sdvfvf" localSheetId="61">#REF!</definedName>
    <definedName name="sdvfvf" localSheetId="62">#REF!</definedName>
    <definedName name="sdvfvf" localSheetId="63">#REF!</definedName>
    <definedName name="sdvfvf" localSheetId="65">#REF!</definedName>
    <definedName name="sdvfvf" localSheetId="66">#REF!</definedName>
    <definedName name="sdvfvf" localSheetId="67">#REF!</definedName>
    <definedName name="sdvfvf" localSheetId="69">#REF!</definedName>
    <definedName name="sdvfvf" localSheetId="71">#REF!</definedName>
    <definedName name="sdvfvf" localSheetId="72">#REF!</definedName>
    <definedName name="sdvfvf" localSheetId="73">#REF!</definedName>
    <definedName name="sdvfvf" localSheetId="74">#REF!</definedName>
    <definedName name="sdvfvf">#REF!</definedName>
    <definedName name="sfdcv" localSheetId="64">#REF!,#REF!,#REF!,#REF!,#REF!,#REF!,#REF!,#REF!,#REF!,#REF!,#REF!,#REF!</definedName>
    <definedName name="sfdcv" localSheetId="55">#REF!,#REF!,#REF!,#REF!,#REF!,#REF!,#REF!,#REF!,#REF!,#REF!,#REF!,#REF!</definedName>
    <definedName name="sfdcv" localSheetId="56">#REF!,#REF!,#REF!,#REF!,#REF!,#REF!,#REF!,#REF!,#REF!,#REF!,#REF!,#REF!</definedName>
    <definedName name="sfdcv" localSheetId="57">#REF!,#REF!,#REF!,#REF!,#REF!,#REF!,#REF!,#REF!,#REF!,#REF!,#REF!,#REF!</definedName>
    <definedName name="sfdcv" localSheetId="60">#REF!,#REF!,#REF!,#REF!,#REF!,#REF!,#REF!,#REF!,#REF!,#REF!,#REF!,#REF!</definedName>
    <definedName name="sfdcv" localSheetId="61">#REF!,#REF!,#REF!,#REF!,#REF!,#REF!,#REF!,#REF!,#REF!,#REF!,#REF!,#REF!</definedName>
    <definedName name="sfdcv" localSheetId="62">#REF!,#REF!,#REF!,#REF!,#REF!,#REF!,#REF!,#REF!,#REF!,#REF!,#REF!,#REF!</definedName>
    <definedName name="sfdcv" localSheetId="63">#REF!,#REF!,#REF!,#REF!,#REF!,#REF!,#REF!,#REF!,#REF!,#REF!,#REF!,#REF!</definedName>
    <definedName name="sfdcv" localSheetId="65">#REF!,#REF!,#REF!,#REF!,#REF!,#REF!,#REF!,#REF!,#REF!,#REF!,#REF!,#REF!</definedName>
    <definedName name="sfdcv" localSheetId="66">#REF!,#REF!,#REF!,#REF!,#REF!,#REF!,#REF!,#REF!,#REF!,#REF!,#REF!,#REF!</definedName>
    <definedName name="sfdcv" localSheetId="67">#REF!,#REF!,#REF!,#REF!,#REF!,#REF!,#REF!,#REF!,#REF!,#REF!,#REF!,#REF!</definedName>
    <definedName name="sfdcv" localSheetId="68">#REF!,#REF!,#REF!,#REF!,#REF!,#REF!,#REF!,#REF!,#REF!,#REF!,#REF!,#REF!</definedName>
    <definedName name="sfdcv" localSheetId="69">#REF!,#REF!,#REF!,#REF!,#REF!,#REF!,#REF!,#REF!,#REF!,#REF!,#REF!,#REF!</definedName>
    <definedName name="sfdcv" localSheetId="70">#REF!,#REF!,#REF!,#REF!,#REF!,#REF!,#REF!,#REF!,#REF!,#REF!,#REF!,#REF!</definedName>
    <definedName name="sfdcv" localSheetId="71">#REF!,#REF!,#REF!,#REF!,#REF!,#REF!,#REF!,#REF!,#REF!,#REF!,#REF!,#REF!</definedName>
    <definedName name="sfdcv" localSheetId="72">#REF!,#REF!,#REF!,#REF!,#REF!,#REF!,#REF!,#REF!,#REF!,#REF!,#REF!,#REF!</definedName>
    <definedName name="sfdcv" localSheetId="73">#REF!,#REF!,#REF!,#REF!,#REF!,#REF!,#REF!,#REF!,#REF!,#REF!,#REF!,#REF!</definedName>
    <definedName name="sfdcv" localSheetId="74">#REF!,#REF!,#REF!,#REF!,#REF!,#REF!,#REF!,#REF!,#REF!,#REF!,#REF!,#REF!</definedName>
    <definedName name="sfdcv">#REF!,#REF!,#REF!,#REF!,#REF!,#REF!,#REF!,#REF!,#REF!,#REF!,#REF!,#REF!</definedName>
    <definedName name="sgfsd" localSheetId="64">#REF!,#REF!,#REF!,#REF!,#REF!,#REF!,#REF!,#REF!,#REF!,#REF!,#REF!,#REF!</definedName>
    <definedName name="sgfsd" localSheetId="55">#REF!,#REF!,#REF!,#REF!,#REF!,#REF!,#REF!,#REF!,#REF!,#REF!,#REF!,#REF!</definedName>
    <definedName name="sgfsd" localSheetId="56">#REF!,#REF!,#REF!,#REF!,#REF!,#REF!,#REF!,#REF!,#REF!,#REF!,#REF!,#REF!</definedName>
    <definedName name="sgfsd" localSheetId="57">#REF!,#REF!,#REF!,#REF!,#REF!,#REF!,#REF!,#REF!,#REF!,#REF!,#REF!,#REF!</definedName>
    <definedName name="sgfsd" localSheetId="60">#REF!,#REF!,#REF!,#REF!,#REF!,#REF!,#REF!,#REF!,#REF!,#REF!,#REF!,#REF!</definedName>
    <definedName name="sgfsd" localSheetId="61">#REF!,#REF!,#REF!,#REF!,#REF!,#REF!,#REF!,#REF!,#REF!,#REF!,#REF!,#REF!</definedName>
    <definedName name="sgfsd" localSheetId="62">#REF!,#REF!,#REF!,#REF!,#REF!,#REF!,#REF!,#REF!,#REF!,#REF!,#REF!,#REF!</definedName>
    <definedName name="sgfsd" localSheetId="63">#REF!,#REF!,#REF!,#REF!,#REF!,#REF!,#REF!,#REF!,#REF!,#REF!,#REF!,#REF!</definedName>
    <definedName name="sgfsd" localSheetId="65">#REF!,#REF!,#REF!,#REF!,#REF!,#REF!,#REF!,#REF!,#REF!,#REF!,#REF!,#REF!</definedName>
    <definedName name="sgfsd" localSheetId="66">#REF!,#REF!,#REF!,#REF!,#REF!,#REF!,#REF!,#REF!,#REF!,#REF!,#REF!,#REF!</definedName>
    <definedName name="sgfsd" localSheetId="67">#REF!,#REF!,#REF!,#REF!,#REF!,#REF!,#REF!,#REF!,#REF!,#REF!,#REF!,#REF!</definedName>
    <definedName name="sgfsd" localSheetId="68">#REF!,#REF!,#REF!,#REF!,#REF!,#REF!,#REF!,#REF!,#REF!,#REF!,#REF!,#REF!</definedName>
    <definedName name="sgfsd" localSheetId="69">#REF!,#REF!,#REF!,#REF!,#REF!,#REF!,#REF!,#REF!,#REF!,#REF!,#REF!,#REF!</definedName>
    <definedName name="sgfsd" localSheetId="70">#REF!,#REF!,#REF!,#REF!,#REF!,#REF!,#REF!,#REF!,#REF!,#REF!,#REF!,#REF!</definedName>
    <definedName name="sgfsd" localSheetId="71">#REF!,#REF!,#REF!,#REF!,#REF!,#REF!,#REF!,#REF!,#REF!,#REF!,#REF!,#REF!</definedName>
    <definedName name="sgfsd" localSheetId="72">#REF!,#REF!,#REF!,#REF!,#REF!,#REF!,#REF!,#REF!,#REF!,#REF!,#REF!,#REF!</definedName>
    <definedName name="sgfsd" localSheetId="73">#REF!,#REF!,#REF!,#REF!,#REF!,#REF!,#REF!,#REF!,#REF!,#REF!,#REF!,#REF!</definedName>
    <definedName name="sgfsd" localSheetId="74">#REF!,#REF!,#REF!,#REF!,#REF!,#REF!,#REF!,#REF!,#REF!,#REF!,#REF!,#REF!</definedName>
    <definedName name="sgfsd">#REF!,#REF!,#REF!,#REF!,#REF!,#REF!,#REF!,#REF!,#REF!,#REF!,#REF!,#REF!</definedName>
    <definedName name="srgvrge">[4]Indicators!$A$2:$IV$4</definedName>
    <definedName name="t" localSheetId="64">#REF!</definedName>
    <definedName name="t" localSheetId="55">#REF!</definedName>
    <definedName name="t" localSheetId="56">#REF!</definedName>
    <definedName name="t" localSheetId="57">#REF!</definedName>
    <definedName name="t" localSheetId="60">#REF!</definedName>
    <definedName name="t" localSheetId="61">#REF!</definedName>
    <definedName name="t" localSheetId="62">#REF!</definedName>
    <definedName name="t" localSheetId="63">#REF!</definedName>
    <definedName name="t" localSheetId="65">#REF!</definedName>
    <definedName name="t" localSheetId="66">#REF!</definedName>
    <definedName name="t" localSheetId="67">#REF!</definedName>
    <definedName name="t" localSheetId="69">#REF!</definedName>
    <definedName name="t" localSheetId="71">#REF!</definedName>
    <definedName name="t" localSheetId="72">#REF!</definedName>
    <definedName name="t" localSheetId="73">#REF!</definedName>
    <definedName name="t" localSheetId="74">#REF!</definedName>
    <definedName name="t">#REF!</definedName>
    <definedName name="th">[4]Indicators!$A$2:$IV$4</definedName>
    <definedName name="thetytreg" localSheetId="64">#REF!</definedName>
    <definedName name="thetytreg" localSheetId="55">#REF!</definedName>
    <definedName name="thetytreg" localSheetId="56">#REF!</definedName>
    <definedName name="thetytreg" localSheetId="57">#REF!</definedName>
    <definedName name="thetytreg" localSheetId="60">#REF!</definedName>
    <definedName name="thetytreg" localSheetId="61">#REF!</definedName>
    <definedName name="thetytreg" localSheetId="62">#REF!</definedName>
    <definedName name="thetytreg" localSheetId="63">#REF!</definedName>
    <definedName name="thetytreg" localSheetId="65">#REF!</definedName>
    <definedName name="thetytreg" localSheetId="66">#REF!</definedName>
    <definedName name="thetytreg" localSheetId="67">#REF!</definedName>
    <definedName name="thetytreg" localSheetId="69">#REF!</definedName>
    <definedName name="thetytreg" localSheetId="71">#REF!</definedName>
    <definedName name="thetytreg" localSheetId="72">#REF!</definedName>
    <definedName name="thetytreg" localSheetId="73">#REF!</definedName>
    <definedName name="thetytreg" localSheetId="74">#REF!</definedName>
    <definedName name="thetytreg">#REF!</definedName>
    <definedName name="tmkdh" localSheetId="64">#REF!</definedName>
    <definedName name="tmkdh" localSheetId="55">#REF!</definedName>
    <definedName name="tmkdh" localSheetId="56">#REF!</definedName>
    <definedName name="tmkdh" localSheetId="57">#REF!</definedName>
    <definedName name="tmkdh" localSheetId="60">#REF!</definedName>
    <definedName name="tmkdh" localSheetId="61">#REF!</definedName>
    <definedName name="tmkdh" localSheetId="62">#REF!</definedName>
    <definedName name="tmkdh" localSheetId="63">#REF!</definedName>
    <definedName name="tmkdh" localSheetId="65">#REF!</definedName>
    <definedName name="tmkdh" localSheetId="66">#REF!</definedName>
    <definedName name="tmkdh" localSheetId="67">#REF!</definedName>
    <definedName name="tmkdh" localSheetId="69">#REF!</definedName>
    <definedName name="tmkdh" localSheetId="71">#REF!</definedName>
    <definedName name="tmkdh" localSheetId="72">#REF!</definedName>
    <definedName name="tmkdh" localSheetId="73">#REF!</definedName>
    <definedName name="tmkdh" localSheetId="74">#REF!</definedName>
    <definedName name="tmkdh">#REF!</definedName>
    <definedName name="tytyg" localSheetId="64">#REF!</definedName>
    <definedName name="tytyg" localSheetId="55">#REF!</definedName>
    <definedName name="tytyg" localSheetId="56">#REF!</definedName>
    <definedName name="tytyg" localSheetId="57">#REF!</definedName>
    <definedName name="tytyg" localSheetId="60">#REF!</definedName>
    <definedName name="tytyg" localSheetId="61">#REF!</definedName>
    <definedName name="tytyg" localSheetId="62">#REF!</definedName>
    <definedName name="tytyg" localSheetId="63">#REF!</definedName>
    <definedName name="tytyg" localSheetId="65">#REF!</definedName>
    <definedName name="tytyg" localSheetId="66">#REF!</definedName>
    <definedName name="tytyg" localSheetId="67">#REF!</definedName>
    <definedName name="tytyg" localSheetId="69">#REF!</definedName>
    <definedName name="tytyg" localSheetId="71">#REF!</definedName>
    <definedName name="tytyg" localSheetId="72">#REF!</definedName>
    <definedName name="tytyg" localSheetId="73">#REF!</definedName>
    <definedName name="tytyg" localSheetId="74">#REF!</definedName>
    <definedName name="tytyg">#REF!</definedName>
    <definedName name="ujyhn" localSheetId="64">#REF!</definedName>
    <definedName name="ujyhn" localSheetId="55">#REF!</definedName>
    <definedName name="ujyhn" localSheetId="56">#REF!</definedName>
    <definedName name="ujyhn" localSheetId="57">#REF!</definedName>
    <definedName name="ujyhn" localSheetId="60">#REF!</definedName>
    <definedName name="ujyhn" localSheetId="61">#REF!</definedName>
    <definedName name="ujyhn" localSheetId="62">#REF!</definedName>
    <definedName name="ujyhn" localSheetId="63">#REF!</definedName>
    <definedName name="ujyhn" localSheetId="65">#REF!</definedName>
    <definedName name="ujyhn" localSheetId="66">#REF!</definedName>
    <definedName name="ujyhn" localSheetId="67">#REF!</definedName>
    <definedName name="ujyhn" localSheetId="69">#REF!</definedName>
    <definedName name="ujyhn" localSheetId="71">#REF!</definedName>
    <definedName name="ujyhn" localSheetId="72">#REF!</definedName>
    <definedName name="ujyhn" localSheetId="73">#REF!</definedName>
    <definedName name="ujyhn" localSheetId="74">#REF!</definedName>
    <definedName name="ujyhn">#REF!</definedName>
    <definedName name="uk">'[1]р1 СНГ'!#REF!</definedName>
    <definedName name="ukyujkyujuy" localSheetId="64">#REF!,#REF!,#REF!,#REF!,#REF!,#REF!,#REF!,#REF!,#REF!,#REF!,#REF!,#REF!</definedName>
    <definedName name="ukyujkyujuy" localSheetId="55">#REF!,#REF!,#REF!,#REF!,#REF!,#REF!,#REF!,#REF!,#REF!,#REF!,#REF!,#REF!</definedName>
    <definedName name="ukyujkyujuy" localSheetId="56">#REF!,#REF!,#REF!,#REF!,#REF!,#REF!,#REF!,#REF!,#REF!,#REF!,#REF!,#REF!</definedName>
    <definedName name="ukyujkyujuy" localSheetId="57">#REF!,#REF!,#REF!,#REF!,#REF!,#REF!,#REF!,#REF!,#REF!,#REF!,#REF!,#REF!</definedName>
    <definedName name="ukyujkyujuy" localSheetId="60">#REF!,#REF!,#REF!,#REF!,#REF!,#REF!,#REF!,#REF!,#REF!,#REF!,#REF!,#REF!</definedName>
    <definedName name="ukyujkyujuy" localSheetId="61">#REF!,#REF!,#REF!,#REF!,#REF!,#REF!,#REF!,#REF!,#REF!,#REF!,#REF!,#REF!</definedName>
    <definedName name="ukyujkyujuy" localSheetId="62">#REF!,#REF!,#REF!,#REF!,#REF!,#REF!,#REF!,#REF!,#REF!,#REF!,#REF!,#REF!</definedName>
    <definedName name="ukyujkyujuy" localSheetId="63">#REF!,#REF!,#REF!,#REF!,#REF!,#REF!,#REF!,#REF!,#REF!,#REF!,#REF!,#REF!</definedName>
    <definedName name="ukyujkyujuy" localSheetId="65">#REF!,#REF!,#REF!,#REF!,#REF!,#REF!,#REF!,#REF!,#REF!,#REF!,#REF!,#REF!</definedName>
    <definedName name="ukyujkyujuy" localSheetId="66">#REF!,#REF!,#REF!,#REF!,#REF!,#REF!,#REF!,#REF!,#REF!,#REF!,#REF!,#REF!</definedName>
    <definedName name="ukyujkyujuy" localSheetId="67">#REF!,#REF!,#REF!,#REF!,#REF!,#REF!,#REF!,#REF!,#REF!,#REF!,#REF!,#REF!</definedName>
    <definedName name="ukyujkyujuy" localSheetId="68">#REF!,#REF!,#REF!,#REF!,#REF!,#REF!,#REF!,#REF!,#REF!,#REF!,#REF!,#REF!</definedName>
    <definedName name="ukyujkyujuy" localSheetId="69">#REF!,#REF!,#REF!,#REF!,#REF!,#REF!,#REF!,#REF!,#REF!,#REF!,#REF!,#REF!</definedName>
    <definedName name="ukyujkyujuy" localSheetId="70">#REF!,#REF!,#REF!,#REF!,#REF!,#REF!,#REF!,#REF!,#REF!,#REF!,#REF!,#REF!</definedName>
    <definedName name="ukyujkyujuy" localSheetId="71">#REF!,#REF!,#REF!,#REF!,#REF!,#REF!,#REF!,#REF!,#REF!,#REF!,#REF!,#REF!</definedName>
    <definedName name="ukyujkyujuy" localSheetId="72">#REF!,#REF!,#REF!,#REF!,#REF!,#REF!,#REF!,#REF!,#REF!,#REF!,#REF!,#REF!</definedName>
    <definedName name="ukyujkyujuy" localSheetId="73">#REF!,#REF!,#REF!,#REF!,#REF!,#REF!,#REF!,#REF!,#REF!,#REF!,#REF!,#REF!</definedName>
    <definedName name="ukyujkyujuy" localSheetId="74">#REF!,#REF!,#REF!,#REF!,#REF!,#REF!,#REF!,#REF!,#REF!,#REF!,#REF!,#REF!</definedName>
    <definedName name="ukyujkyujuy">#REF!,#REF!,#REF!,#REF!,#REF!,#REF!,#REF!,#REF!,#REF!,#REF!,#REF!,#REF!</definedName>
    <definedName name="usd_tod_buy_last" localSheetId="64">[2]usd_tod_buy_last!$A$1:$E$1369</definedName>
    <definedName name="usd_tod_buy_last" localSheetId="55">[2]usd_tod_buy_last!$A$1:$E$1369</definedName>
    <definedName name="usd_tod_buy_last" localSheetId="56">[2]usd_tod_buy_last!$A$1:$E$1369</definedName>
    <definedName name="usd_tod_buy_last" localSheetId="57">[2]usd_tod_buy_last!$A$1:$E$1369</definedName>
    <definedName name="usd_tod_buy_last" localSheetId="60">[2]usd_tod_buy_last!$A$1:$E$1369</definedName>
    <definedName name="usd_tod_buy_last" localSheetId="61">[2]usd_tod_buy_last!$A$1:$E$1369</definedName>
    <definedName name="usd_tod_buy_last" localSheetId="62">[2]usd_tod_buy_last!$A$1:$E$1369</definedName>
    <definedName name="usd_tod_buy_last" localSheetId="63">[2]usd_tod_buy_last!$A$1:$E$1369</definedName>
    <definedName name="usd_tod_buy_last" localSheetId="65">[2]usd_tod_buy_last!$A$1:$E$1369</definedName>
    <definedName name="usd_tod_buy_last" localSheetId="66">[2]usd_tod_buy_last!$A$1:$E$1369</definedName>
    <definedName name="usd_tod_buy_last" localSheetId="67">[2]usd_tod_buy_last!$A$1:$E$1369</definedName>
    <definedName name="usd_tod_buy_last" localSheetId="68">[2]usd_tod_buy_last!$A$1:$E$1369</definedName>
    <definedName name="usd_tod_buy_last" localSheetId="69">[2]usd_tod_buy_last!$A$1:$E$1369</definedName>
    <definedName name="usd_tod_buy_last" localSheetId="70">[2]usd_tod_buy_last!$A$1:$E$1369</definedName>
    <definedName name="usd_tod_buy_last" localSheetId="71">[2]usd_tod_buy_last!$A$1:$E$1369</definedName>
    <definedName name="usd_tod_buy_last" localSheetId="72">[2]usd_tod_buy_last!$A$1:$E$1369</definedName>
    <definedName name="usd_tod_buy_last" localSheetId="73">[2]usd_tod_buy_last!$A$1:$E$1369</definedName>
    <definedName name="usd_tod_buy_last" localSheetId="74">[2]usd_tod_buy_last!$A$1:$E$1369</definedName>
    <definedName name="usd_tod_buy_last">[3]usd_tod_buy_last!$A$1:$E$1369</definedName>
    <definedName name="usd_tod_sell_last" localSheetId="64">[2]usd_tod_sell_last!$A$1:$E$1369</definedName>
    <definedName name="usd_tod_sell_last" localSheetId="55">[2]usd_tod_sell_last!$A$1:$E$1369</definedName>
    <definedName name="usd_tod_sell_last" localSheetId="56">[2]usd_tod_sell_last!$A$1:$E$1369</definedName>
    <definedName name="usd_tod_sell_last" localSheetId="57">[2]usd_tod_sell_last!$A$1:$E$1369</definedName>
    <definedName name="usd_tod_sell_last" localSheetId="60">[2]usd_tod_sell_last!$A$1:$E$1369</definedName>
    <definedName name="usd_tod_sell_last" localSheetId="61">[2]usd_tod_sell_last!$A$1:$E$1369</definedName>
    <definedName name="usd_tod_sell_last" localSheetId="62">[2]usd_tod_sell_last!$A$1:$E$1369</definedName>
    <definedName name="usd_tod_sell_last" localSheetId="63">[2]usd_tod_sell_last!$A$1:$E$1369</definedName>
    <definedName name="usd_tod_sell_last" localSheetId="65">[2]usd_tod_sell_last!$A$1:$E$1369</definedName>
    <definedName name="usd_tod_sell_last" localSheetId="66">[2]usd_tod_sell_last!$A$1:$E$1369</definedName>
    <definedName name="usd_tod_sell_last" localSheetId="67">[2]usd_tod_sell_last!$A$1:$E$1369</definedName>
    <definedName name="usd_tod_sell_last" localSheetId="68">[2]usd_tod_sell_last!$A$1:$E$1369</definedName>
    <definedName name="usd_tod_sell_last" localSheetId="69">[2]usd_tod_sell_last!$A$1:$E$1369</definedName>
    <definedName name="usd_tod_sell_last" localSheetId="70">[2]usd_tod_sell_last!$A$1:$E$1369</definedName>
    <definedName name="usd_tod_sell_last" localSheetId="71">[2]usd_tod_sell_last!$A$1:$E$1369</definedName>
    <definedName name="usd_tod_sell_last" localSheetId="72">[2]usd_tod_sell_last!$A$1:$E$1369</definedName>
    <definedName name="usd_tod_sell_last" localSheetId="73">[2]usd_tod_sell_last!$A$1:$E$1369</definedName>
    <definedName name="usd_tod_sell_last" localSheetId="74">[2]usd_tod_sell_last!$A$1:$E$1369</definedName>
    <definedName name="usd_tod_sell_last">[3]usd_tod_sell_last!$A$1:$E$1369</definedName>
    <definedName name="utgrdaweg" localSheetId="64">#REF!</definedName>
    <definedName name="utgrdaweg" localSheetId="55">#REF!</definedName>
    <definedName name="utgrdaweg" localSheetId="56">#REF!</definedName>
    <definedName name="utgrdaweg" localSheetId="57">#REF!</definedName>
    <definedName name="utgrdaweg" localSheetId="60">#REF!</definedName>
    <definedName name="utgrdaweg" localSheetId="61">#REF!</definedName>
    <definedName name="utgrdaweg" localSheetId="62">#REF!</definedName>
    <definedName name="utgrdaweg" localSheetId="63">#REF!</definedName>
    <definedName name="utgrdaweg" localSheetId="65">#REF!</definedName>
    <definedName name="utgrdaweg" localSheetId="66">#REF!</definedName>
    <definedName name="utgrdaweg" localSheetId="67">#REF!</definedName>
    <definedName name="utgrdaweg" localSheetId="69">#REF!</definedName>
    <definedName name="utgrdaweg" localSheetId="71">#REF!</definedName>
    <definedName name="utgrdaweg" localSheetId="72">#REF!</definedName>
    <definedName name="utgrdaweg" localSheetId="73">#REF!</definedName>
    <definedName name="utgrdaweg" localSheetId="74">#REF!</definedName>
    <definedName name="utgrdaweg">#REF!</definedName>
    <definedName name="uyjujuj" localSheetId="64">#REF!</definedName>
    <definedName name="uyjujuj" localSheetId="55">#REF!</definedName>
    <definedName name="uyjujuj" localSheetId="56">#REF!</definedName>
    <definedName name="uyjujuj" localSheetId="57">#REF!</definedName>
    <definedName name="uyjujuj" localSheetId="60">#REF!</definedName>
    <definedName name="uyjujuj" localSheetId="61">#REF!</definedName>
    <definedName name="uyjujuj" localSheetId="62">#REF!</definedName>
    <definedName name="uyjujuj" localSheetId="63">#REF!</definedName>
    <definedName name="uyjujuj" localSheetId="65">#REF!</definedName>
    <definedName name="uyjujuj" localSheetId="66">#REF!</definedName>
    <definedName name="uyjujuj" localSheetId="67">#REF!</definedName>
    <definedName name="uyjujuj" localSheetId="69">#REF!</definedName>
    <definedName name="uyjujuj" localSheetId="71">#REF!</definedName>
    <definedName name="uyjujuj" localSheetId="72">#REF!</definedName>
    <definedName name="uyjujuj" localSheetId="73">#REF!</definedName>
    <definedName name="uyjujuj" localSheetId="74">#REF!</definedName>
    <definedName name="uyjujuj">#REF!</definedName>
    <definedName name="uyk" localSheetId="64">#REF!</definedName>
    <definedName name="uyk" localSheetId="55">#REF!</definedName>
    <definedName name="uyk" localSheetId="56">#REF!</definedName>
    <definedName name="uyk" localSheetId="57">#REF!</definedName>
    <definedName name="uyk" localSheetId="60">#REF!</definedName>
    <definedName name="uyk" localSheetId="61">#REF!</definedName>
    <definedName name="uyk" localSheetId="62">#REF!</definedName>
    <definedName name="uyk" localSheetId="63">#REF!</definedName>
    <definedName name="uyk" localSheetId="65">#REF!</definedName>
    <definedName name="uyk" localSheetId="66">#REF!</definedName>
    <definedName name="uyk" localSheetId="67">#REF!</definedName>
    <definedName name="uyk" localSheetId="69">#REF!</definedName>
    <definedName name="uyk" localSheetId="71">#REF!</definedName>
    <definedName name="uyk" localSheetId="72">#REF!</definedName>
    <definedName name="uyk" localSheetId="73">#REF!</definedName>
    <definedName name="uyk" localSheetId="74">#REF!</definedName>
    <definedName name="uyk">#REF!</definedName>
    <definedName name="uykkurtj" localSheetId="64">#REF!,#REF!,#REF!,#REF!,#REF!,#REF!,#REF!,#REF!,#REF!,#REF!,#REF!,#REF!</definedName>
    <definedName name="uykkurtj" localSheetId="55">#REF!,#REF!,#REF!,#REF!,#REF!,#REF!,#REF!,#REF!,#REF!,#REF!,#REF!,#REF!</definedName>
    <definedName name="uykkurtj" localSheetId="56">#REF!,#REF!,#REF!,#REF!,#REF!,#REF!,#REF!,#REF!,#REF!,#REF!,#REF!,#REF!</definedName>
    <definedName name="uykkurtj" localSheetId="57">#REF!,#REF!,#REF!,#REF!,#REF!,#REF!,#REF!,#REF!,#REF!,#REF!,#REF!,#REF!</definedName>
    <definedName name="uykkurtj" localSheetId="60">#REF!,#REF!,#REF!,#REF!,#REF!,#REF!,#REF!,#REF!,#REF!,#REF!,#REF!,#REF!</definedName>
    <definedName name="uykkurtj" localSheetId="61">#REF!,#REF!,#REF!,#REF!,#REF!,#REF!,#REF!,#REF!,#REF!,#REF!,#REF!,#REF!</definedName>
    <definedName name="uykkurtj" localSheetId="62">#REF!,#REF!,#REF!,#REF!,#REF!,#REF!,#REF!,#REF!,#REF!,#REF!,#REF!,#REF!</definedName>
    <definedName name="uykkurtj" localSheetId="63">#REF!,#REF!,#REF!,#REF!,#REF!,#REF!,#REF!,#REF!,#REF!,#REF!,#REF!,#REF!</definedName>
    <definedName name="uykkurtj" localSheetId="65">#REF!,#REF!,#REF!,#REF!,#REF!,#REF!,#REF!,#REF!,#REF!,#REF!,#REF!,#REF!</definedName>
    <definedName name="uykkurtj" localSheetId="66">#REF!,#REF!,#REF!,#REF!,#REF!,#REF!,#REF!,#REF!,#REF!,#REF!,#REF!,#REF!</definedName>
    <definedName name="uykkurtj" localSheetId="67">#REF!,#REF!,#REF!,#REF!,#REF!,#REF!,#REF!,#REF!,#REF!,#REF!,#REF!,#REF!</definedName>
    <definedName name="uykkurtj" localSheetId="68">#REF!,#REF!,#REF!,#REF!,#REF!,#REF!,#REF!,#REF!,#REF!,#REF!,#REF!,#REF!</definedName>
    <definedName name="uykkurtj" localSheetId="69">#REF!,#REF!,#REF!,#REF!,#REF!,#REF!,#REF!,#REF!,#REF!,#REF!,#REF!,#REF!</definedName>
    <definedName name="uykkurtj" localSheetId="70">#REF!,#REF!,#REF!,#REF!,#REF!,#REF!,#REF!,#REF!,#REF!,#REF!,#REF!,#REF!</definedName>
    <definedName name="uykkurtj" localSheetId="71">#REF!,#REF!,#REF!,#REF!,#REF!,#REF!,#REF!,#REF!,#REF!,#REF!,#REF!,#REF!</definedName>
    <definedName name="uykkurtj" localSheetId="72">#REF!,#REF!,#REF!,#REF!,#REF!,#REF!,#REF!,#REF!,#REF!,#REF!,#REF!,#REF!</definedName>
    <definedName name="uykkurtj" localSheetId="73">#REF!,#REF!,#REF!,#REF!,#REF!,#REF!,#REF!,#REF!,#REF!,#REF!,#REF!,#REF!</definedName>
    <definedName name="uykkurtj" localSheetId="74">#REF!,#REF!,#REF!,#REF!,#REF!,#REF!,#REF!,#REF!,#REF!,#REF!,#REF!,#REF!</definedName>
    <definedName name="uykkurtj">#REF!,#REF!,#REF!,#REF!,#REF!,#REF!,#REF!,#REF!,#REF!,#REF!,#REF!,#REF!</definedName>
    <definedName name="w4th5yjyuku" localSheetId="64">#REF!,#REF!,#REF!,#REF!,#REF!,#REF!,#REF!,#REF!,#REF!,#REF!,#REF!,#REF!,#REF!,#REF!,#REF!,#REF!,#REF!</definedName>
    <definedName name="w4th5yjyuku" localSheetId="55">#REF!,#REF!,#REF!,#REF!,#REF!,#REF!,#REF!,#REF!,#REF!,#REF!,#REF!,#REF!,#REF!,#REF!,#REF!,#REF!,#REF!</definedName>
    <definedName name="w4th5yjyuku" localSheetId="56">#REF!,#REF!,#REF!,#REF!,#REF!,#REF!,#REF!,#REF!,#REF!,#REF!,#REF!,#REF!,#REF!,#REF!,#REF!,#REF!,#REF!</definedName>
    <definedName name="w4th5yjyuku" localSheetId="57">#REF!,#REF!,#REF!,#REF!,#REF!,#REF!,#REF!,#REF!,#REF!,#REF!,#REF!,#REF!,#REF!,#REF!,#REF!,#REF!,#REF!</definedName>
    <definedName name="w4th5yjyuku" localSheetId="60">#REF!,#REF!,#REF!,#REF!,#REF!,#REF!,#REF!,#REF!,#REF!,#REF!,#REF!,#REF!,#REF!,#REF!,#REF!,#REF!,#REF!</definedName>
    <definedName name="w4th5yjyuku" localSheetId="61">#REF!,#REF!,#REF!,#REF!,#REF!,#REF!,#REF!,#REF!,#REF!,#REF!,#REF!,#REF!,#REF!,#REF!,#REF!,#REF!,#REF!</definedName>
    <definedName name="w4th5yjyuku" localSheetId="62">#REF!,#REF!,#REF!,#REF!,#REF!,#REF!,#REF!,#REF!,#REF!,#REF!,#REF!,#REF!,#REF!,#REF!,#REF!,#REF!,#REF!</definedName>
    <definedName name="w4th5yjyuku" localSheetId="63">#REF!,#REF!,#REF!,#REF!,#REF!,#REF!,#REF!,#REF!,#REF!,#REF!,#REF!,#REF!,#REF!,#REF!,#REF!,#REF!,#REF!</definedName>
    <definedName name="w4th5yjyuku" localSheetId="65">#REF!,#REF!,#REF!,#REF!,#REF!,#REF!,#REF!,#REF!,#REF!,#REF!,#REF!,#REF!,#REF!,#REF!,#REF!,#REF!,#REF!</definedName>
    <definedName name="w4th5yjyuku" localSheetId="66">#REF!,#REF!,#REF!,#REF!,#REF!,#REF!,#REF!,#REF!,#REF!,#REF!,#REF!,#REF!,#REF!,#REF!,#REF!,#REF!,#REF!</definedName>
    <definedName name="w4th5yjyuku" localSheetId="67">#REF!,#REF!,#REF!,#REF!,#REF!,#REF!,#REF!,#REF!,#REF!,#REF!,#REF!,#REF!,#REF!,#REF!,#REF!,#REF!,#REF!</definedName>
    <definedName name="w4th5yjyuku" localSheetId="68">#REF!,#REF!,#REF!,#REF!,#REF!,#REF!,#REF!,#REF!,#REF!,#REF!,#REF!,#REF!,#REF!,#REF!,#REF!,#REF!,#REF!</definedName>
    <definedName name="w4th5yjyuku" localSheetId="69">#REF!,#REF!,#REF!,#REF!,#REF!,#REF!,#REF!,#REF!,#REF!,#REF!,#REF!,#REF!,#REF!,#REF!,#REF!,#REF!,#REF!</definedName>
    <definedName name="w4th5yjyuku" localSheetId="70">#REF!,#REF!,#REF!,#REF!,#REF!,#REF!,#REF!,#REF!,#REF!,#REF!,#REF!,#REF!,#REF!,#REF!,#REF!,#REF!,#REF!</definedName>
    <definedName name="w4th5yjyuku" localSheetId="71">#REF!,#REF!,#REF!,#REF!,#REF!,#REF!,#REF!,#REF!,#REF!,#REF!,#REF!,#REF!,#REF!,#REF!,#REF!,#REF!,#REF!</definedName>
    <definedName name="w4th5yjyuku" localSheetId="72">#REF!,#REF!,#REF!,#REF!,#REF!,#REF!,#REF!,#REF!,#REF!,#REF!,#REF!,#REF!,#REF!,#REF!,#REF!,#REF!,#REF!</definedName>
    <definedName name="w4th5yjyuku" localSheetId="73">#REF!,#REF!,#REF!,#REF!,#REF!,#REF!,#REF!,#REF!,#REF!,#REF!,#REF!,#REF!,#REF!,#REF!,#REF!,#REF!,#REF!</definedName>
    <definedName name="w4th5yjyuku" localSheetId="74">#REF!,#REF!,#REF!,#REF!,#REF!,#REF!,#REF!,#REF!,#REF!,#REF!,#REF!,#REF!,#REF!,#REF!,#REF!,#REF!,#REF!</definedName>
    <definedName name="w4th5yjyuku">#REF!,#REF!,#REF!,#REF!,#REF!,#REF!,#REF!,#REF!,#REF!,#REF!,#REF!,#REF!,#REF!,#REF!,#REF!,#REF!,#REF!</definedName>
    <definedName name="wefwerff">[4]Indicators!$A$2:$IV$4</definedName>
    <definedName name="werfwef" localSheetId="64">#REF!</definedName>
    <definedName name="werfwef" localSheetId="55">#REF!</definedName>
    <definedName name="werfwef" localSheetId="56">#REF!</definedName>
    <definedName name="werfwef" localSheetId="57">#REF!</definedName>
    <definedName name="werfwef" localSheetId="60">#REF!</definedName>
    <definedName name="werfwef" localSheetId="61">#REF!</definedName>
    <definedName name="werfwef" localSheetId="62">#REF!</definedName>
    <definedName name="werfwef" localSheetId="63">#REF!</definedName>
    <definedName name="werfwef" localSheetId="65">#REF!</definedName>
    <definedName name="werfwef" localSheetId="66">#REF!</definedName>
    <definedName name="werfwef" localSheetId="67">#REF!</definedName>
    <definedName name="werfwef" localSheetId="69">#REF!</definedName>
    <definedName name="werfwef" localSheetId="71">#REF!</definedName>
    <definedName name="werfwef" localSheetId="72">#REF!</definedName>
    <definedName name="werfwef" localSheetId="73">#REF!</definedName>
    <definedName name="werfwef" localSheetId="74">#REF!</definedName>
    <definedName name="werfwef">#REF!</definedName>
    <definedName name="wewr" localSheetId="64">#REF!</definedName>
    <definedName name="wewr" localSheetId="55">#REF!</definedName>
    <definedName name="wewr" localSheetId="56">#REF!</definedName>
    <definedName name="wewr" localSheetId="57">#REF!</definedName>
    <definedName name="wewr" localSheetId="60">#REF!</definedName>
    <definedName name="wewr" localSheetId="61">#REF!</definedName>
    <definedName name="wewr" localSheetId="62">#REF!</definedName>
    <definedName name="wewr" localSheetId="63">#REF!</definedName>
    <definedName name="wewr" localSheetId="65">#REF!</definedName>
    <definedName name="wewr" localSheetId="66">#REF!</definedName>
    <definedName name="wewr" localSheetId="67">#REF!</definedName>
    <definedName name="wewr" localSheetId="69">#REF!</definedName>
    <definedName name="wewr" localSheetId="71">#REF!</definedName>
    <definedName name="wewr" localSheetId="72">#REF!</definedName>
    <definedName name="wewr" localSheetId="73">#REF!</definedName>
    <definedName name="wewr" localSheetId="74">#REF!</definedName>
    <definedName name="wewr">#REF!</definedName>
    <definedName name="wf4wre" localSheetId="64">#REF!</definedName>
    <definedName name="wf4wre" localSheetId="55">#REF!</definedName>
    <definedName name="wf4wre" localSheetId="56">#REF!</definedName>
    <definedName name="wf4wre" localSheetId="57">#REF!</definedName>
    <definedName name="wf4wre" localSheetId="60">#REF!</definedName>
    <definedName name="wf4wre" localSheetId="61">#REF!</definedName>
    <definedName name="wf4wre" localSheetId="62">#REF!</definedName>
    <definedName name="wf4wre" localSheetId="63">#REF!</definedName>
    <definedName name="wf4wre" localSheetId="65">#REF!</definedName>
    <definedName name="wf4wre" localSheetId="66">#REF!</definedName>
    <definedName name="wf4wre" localSheetId="67">#REF!</definedName>
    <definedName name="wf4wre" localSheetId="69">#REF!</definedName>
    <definedName name="wf4wre" localSheetId="71">#REF!</definedName>
    <definedName name="wf4wre" localSheetId="72">#REF!</definedName>
    <definedName name="wf4wre" localSheetId="73">#REF!</definedName>
    <definedName name="wf4wre" localSheetId="74">#REF!</definedName>
    <definedName name="wf4wre">#REF!</definedName>
    <definedName name="wsDatabase" localSheetId="64">#REF!</definedName>
    <definedName name="wsDatabase" localSheetId="55">#REF!</definedName>
    <definedName name="wsDatabase" localSheetId="56">#REF!</definedName>
    <definedName name="wsDatabase" localSheetId="57">#REF!</definedName>
    <definedName name="wsDatabase" localSheetId="60">#REF!</definedName>
    <definedName name="wsDatabase" localSheetId="61">#REF!</definedName>
    <definedName name="wsDatabase" localSheetId="62">#REF!</definedName>
    <definedName name="wsDatabase" localSheetId="63">#REF!</definedName>
    <definedName name="wsDatabase" localSheetId="65">#REF!</definedName>
    <definedName name="wsDatabase" localSheetId="66">#REF!</definedName>
    <definedName name="wsDatabase" localSheetId="67">#REF!</definedName>
    <definedName name="wsDatabase" localSheetId="69">#REF!</definedName>
    <definedName name="wsDatabase" localSheetId="71">#REF!</definedName>
    <definedName name="wsDatabase" localSheetId="72">#REF!</definedName>
    <definedName name="wsDatabase" localSheetId="73">#REF!</definedName>
    <definedName name="wsDatabase" localSheetId="74">#REF!</definedName>
    <definedName name="wsDatabase" localSheetId="95">#REF!</definedName>
    <definedName name="wsDatabase">#REF!</definedName>
    <definedName name="yh" localSheetId="64">#REF!,#REF!,#REF!,#REF!,#REF!,#REF!,#REF!,#REF!,#REF!,#REF!,#REF!,#REF!</definedName>
    <definedName name="yh" localSheetId="55">#REF!,#REF!,#REF!,#REF!,#REF!,#REF!,#REF!,#REF!,#REF!,#REF!,#REF!,#REF!</definedName>
    <definedName name="yh" localSheetId="56">#REF!,#REF!,#REF!,#REF!,#REF!,#REF!,#REF!,#REF!,#REF!,#REF!,#REF!,#REF!</definedName>
    <definedName name="yh" localSheetId="57">#REF!,#REF!,#REF!,#REF!,#REF!,#REF!,#REF!,#REF!,#REF!,#REF!,#REF!,#REF!</definedName>
    <definedName name="yh" localSheetId="60">#REF!,#REF!,#REF!,#REF!,#REF!,#REF!,#REF!,#REF!,#REF!,#REF!,#REF!,#REF!</definedName>
    <definedName name="yh" localSheetId="61">#REF!,#REF!,#REF!,#REF!,#REF!,#REF!,#REF!,#REF!,#REF!,#REF!,#REF!,#REF!</definedName>
    <definedName name="yh" localSheetId="62">#REF!,#REF!,#REF!,#REF!,#REF!,#REF!,#REF!,#REF!,#REF!,#REF!,#REF!,#REF!</definedName>
    <definedName name="yh" localSheetId="63">#REF!,#REF!,#REF!,#REF!,#REF!,#REF!,#REF!,#REF!,#REF!,#REF!,#REF!,#REF!</definedName>
    <definedName name="yh" localSheetId="65">#REF!,#REF!,#REF!,#REF!,#REF!,#REF!,#REF!,#REF!,#REF!,#REF!,#REF!,#REF!</definedName>
    <definedName name="yh" localSheetId="66">#REF!,#REF!,#REF!,#REF!,#REF!,#REF!,#REF!,#REF!,#REF!,#REF!,#REF!,#REF!</definedName>
    <definedName name="yh" localSheetId="67">#REF!,#REF!,#REF!,#REF!,#REF!,#REF!,#REF!,#REF!,#REF!,#REF!,#REF!,#REF!</definedName>
    <definedName name="yh" localSheetId="68">#REF!,#REF!,#REF!,#REF!,#REF!,#REF!,#REF!,#REF!,#REF!,#REF!,#REF!,#REF!</definedName>
    <definedName name="yh" localSheetId="69">#REF!,#REF!,#REF!,#REF!,#REF!,#REF!,#REF!,#REF!,#REF!,#REF!,#REF!,#REF!</definedName>
    <definedName name="yh" localSheetId="70">#REF!,#REF!,#REF!,#REF!,#REF!,#REF!,#REF!,#REF!,#REF!,#REF!,#REF!,#REF!</definedName>
    <definedName name="yh" localSheetId="71">#REF!,#REF!,#REF!,#REF!,#REF!,#REF!,#REF!,#REF!,#REF!,#REF!,#REF!,#REF!</definedName>
    <definedName name="yh" localSheetId="72">#REF!,#REF!,#REF!,#REF!,#REF!,#REF!,#REF!,#REF!,#REF!,#REF!,#REF!,#REF!</definedName>
    <definedName name="yh" localSheetId="73">#REF!,#REF!,#REF!,#REF!,#REF!,#REF!,#REF!,#REF!,#REF!,#REF!,#REF!,#REF!</definedName>
    <definedName name="yh" localSheetId="74">#REF!,#REF!,#REF!,#REF!,#REF!,#REF!,#REF!,#REF!,#REF!,#REF!,#REF!,#REF!</definedName>
    <definedName name="yh">#REF!,#REF!,#REF!,#REF!,#REF!,#REF!,#REF!,#REF!,#REF!,#REF!,#REF!,#REF!</definedName>
    <definedName name="yjtujjyuh" localSheetId="64">#REF!,#REF!</definedName>
    <definedName name="yjtujjyuh" localSheetId="55">#REF!,#REF!</definedName>
    <definedName name="yjtujjyuh" localSheetId="56">#REF!,#REF!</definedName>
    <definedName name="yjtujjyuh" localSheetId="57">#REF!,#REF!</definedName>
    <definedName name="yjtujjyuh" localSheetId="60">#REF!,#REF!</definedName>
    <definedName name="yjtujjyuh" localSheetId="61">#REF!,#REF!</definedName>
    <definedName name="yjtujjyuh" localSheetId="62">#REF!,#REF!</definedName>
    <definedName name="yjtujjyuh" localSheetId="63">#REF!,#REF!</definedName>
    <definedName name="yjtujjyuh" localSheetId="65">#REF!,#REF!</definedName>
    <definedName name="yjtujjyuh" localSheetId="66">#REF!,#REF!</definedName>
    <definedName name="yjtujjyuh" localSheetId="67">#REF!,#REF!</definedName>
    <definedName name="yjtujjyuh" localSheetId="68">#REF!,#REF!</definedName>
    <definedName name="yjtujjyuh" localSheetId="69">#REF!,#REF!</definedName>
    <definedName name="yjtujjyuh" localSheetId="70">#REF!,#REF!</definedName>
    <definedName name="yjtujjyuh" localSheetId="71">#REF!,#REF!</definedName>
    <definedName name="yjtujjyuh" localSheetId="72">#REF!,#REF!</definedName>
    <definedName name="yjtujjyuh" localSheetId="73">#REF!,#REF!</definedName>
    <definedName name="yjtujjyuh" localSheetId="74">#REF!,#REF!</definedName>
    <definedName name="yjtujjyuh">#REF!,#REF!</definedName>
    <definedName name="yumjhu" localSheetId="64">#REF!</definedName>
    <definedName name="yumjhu" localSheetId="55">#REF!</definedName>
    <definedName name="yumjhu" localSheetId="56">#REF!</definedName>
    <definedName name="yumjhu" localSheetId="57">#REF!</definedName>
    <definedName name="yumjhu" localSheetId="60">#REF!</definedName>
    <definedName name="yumjhu" localSheetId="61">#REF!</definedName>
    <definedName name="yumjhu" localSheetId="62">#REF!</definedName>
    <definedName name="yumjhu" localSheetId="63">#REF!</definedName>
    <definedName name="yumjhu" localSheetId="65">#REF!</definedName>
    <definedName name="yumjhu" localSheetId="66">#REF!</definedName>
    <definedName name="yumjhu" localSheetId="67">#REF!</definedName>
    <definedName name="yumjhu" localSheetId="69">#REF!</definedName>
    <definedName name="yumjhu" localSheetId="71">#REF!</definedName>
    <definedName name="yumjhu" localSheetId="72">#REF!</definedName>
    <definedName name="yumjhu" localSheetId="73">#REF!</definedName>
    <definedName name="yumjhu" localSheetId="74">#REF!</definedName>
    <definedName name="yumjhu">#REF!</definedName>
    <definedName name="z" localSheetId="64">#REF!</definedName>
    <definedName name="z" localSheetId="55">#REF!</definedName>
    <definedName name="z" localSheetId="56">#REF!</definedName>
    <definedName name="z" localSheetId="57">#REF!</definedName>
    <definedName name="z" localSheetId="60">#REF!</definedName>
    <definedName name="z" localSheetId="61">#REF!</definedName>
    <definedName name="z" localSheetId="62">#REF!</definedName>
    <definedName name="z" localSheetId="63">#REF!</definedName>
    <definedName name="z" localSheetId="65">#REF!</definedName>
    <definedName name="z" localSheetId="66">#REF!</definedName>
    <definedName name="z" localSheetId="67">#REF!</definedName>
    <definedName name="z" localSheetId="69">#REF!</definedName>
    <definedName name="z" localSheetId="71">#REF!</definedName>
    <definedName name="z" localSheetId="72">#REF!</definedName>
    <definedName name="z" localSheetId="73">#REF!</definedName>
    <definedName name="z" localSheetId="74">#REF!</definedName>
    <definedName name="z">#REF!</definedName>
    <definedName name="zdfvfdv" localSheetId="64">#REF!</definedName>
    <definedName name="zdfvfdv" localSheetId="55">#REF!</definedName>
    <definedName name="zdfvfdv" localSheetId="56">#REF!</definedName>
    <definedName name="zdfvfdv" localSheetId="57">#REF!</definedName>
    <definedName name="zdfvfdv" localSheetId="60">#REF!</definedName>
    <definedName name="zdfvfdv" localSheetId="61">#REF!</definedName>
    <definedName name="zdfvfdv" localSheetId="62">#REF!</definedName>
    <definedName name="zdfvfdv" localSheetId="63">#REF!</definedName>
    <definedName name="zdfvfdv" localSheetId="65">#REF!</definedName>
    <definedName name="zdfvfdv" localSheetId="66">#REF!</definedName>
    <definedName name="zdfvfdv" localSheetId="67">#REF!</definedName>
    <definedName name="zdfvfdv" localSheetId="69">#REF!</definedName>
    <definedName name="zdfvfdv" localSheetId="71">#REF!</definedName>
    <definedName name="zdfvfdv" localSheetId="72">#REF!</definedName>
    <definedName name="zdfvfdv" localSheetId="73">#REF!</definedName>
    <definedName name="zdfvfdv" localSheetId="74">#REF!</definedName>
    <definedName name="zdfvfdv">#REF!</definedName>
    <definedName name="zdsvf" localSheetId="64">#REF!</definedName>
    <definedName name="zdsvf" localSheetId="55">#REF!</definedName>
    <definedName name="zdsvf" localSheetId="56">#REF!</definedName>
    <definedName name="zdsvf" localSheetId="57">#REF!</definedName>
    <definedName name="zdsvf" localSheetId="60">#REF!</definedName>
    <definedName name="zdsvf" localSheetId="61">#REF!</definedName>
    <definedName name="zdsvf" localSheetId="62">#REF!</definedName>
    <definedName name="zdsvf" localSheetId="63">#REF!</definedName>
    <definedName name="zdsvf" localSheetId="65">#REF!</definedName>
    <definedName name="zdsvf" localSheetId="66">#REF!</definedName>
    <definedName name="zdsvf" localSheetId="67">#REF!</definedName>
    <definedName name="zdsvf" localSheetId="69">#REF!</definedName>
    <definedName name="zdsvf" localSheetId="71">#REF!</definedName>
    <definedName name="zdsvf" localSheetId="72">#REF!</definedName>
    <definedName name="zdsvf" localSheetId="73">#REF!</definedName>
    <definedName name="zdsvf" localSheetId="74">#REF!</definedName>
    <definedName name="zdsvf">#REF!</definedName>
    <definedName name="zz" localSheetId="64">#REF!</definedName>
    <definedName name="zz" localSheetId="55">#REF!</definedName>
    <definedName name="zz" localSheetId="56">#REF!</definedName>
    <definedName name="zz" localSheetId="57">#REF!</definedName>
    <definedName name="zz" localSheetId="60">#REF!</definedName>
    <definedName name="zz" localSheetId="61">#REF!</definedName>
    <definedName name="zz" localSheetId="62">#REF!</definedName>
    <definedName name="zz" localSheetId="63">#REF!</definedName>
    <definedName name="zz" localSheetId="65">#REF!</definedName>
    <definedName name="zz" localSheetId="66">#REF!</definedName>
    <definedName name="zz" localSheetId="67">#REF!</definedName>
    <definedName name="zz" localSheetId="69">#REF!</definedName>
    <definedName name="zz" localSheetId="71">#REF!</definedName>
    <definedName name="zz" localSheetId="72">#REF!</definedName>
    <definedName name="zz" localSheetId="73">#REF!</definedName>
    <definedName name="zz" localSheetId="74">#REF!</definedName>
    <definedName name="zz">#REF!</definedName>
    <definedName name="а1" localSheetId="64">#REF!</definedName>
    <definedName name="а1" localSheetId="55">#REF!</definedName>
    <definedName name="а1" localSheetId="56">#REF!</definedName>
    <definedName name="а1" localSheetId="57">#REF!</definedName>
    <definedName name="а1" localSheetId="60">#REF!</definedName>
    <definedName name="а1" localSheetId="61">#REF!</definedName>
    <definedName name="а1" localSheetId="62">#REF!</definedName>
    <definedName name="а1" localSheetId="63">#REF!</definedName>
    <definedName name="а1" localSheetId="65">#REF!</definedName>
    <definedName name="а1" localSheetId="66">#REF!</definedName>
    <definedName name="а1" localSheetId="67">#REF!</definedName>
    <definedName name="а1" localSheetId="69">#REF!</definedName>
    <definedName name="а1" localSheetId="71">#REF!</definedName>
    <definedName name="а1" localSheetId="72">#REF!</definedName>
    <definedName name="а1" localSheetId="73">#REF!</definedName>
    <definedName name="а1" localSheetId="74">#REF!</definedName>
    <definedName name="а1" localSheetId="95">#REF!</definedName>
    <definedName name="а1">#REF!</definedName>
    <definedName name="аа" localSheetId="64">#REF!,#REF!,#REF!,#REF!,#REF!,#REF!,#REF!,#REF!,#REF!,#REF!,#REF!,#REF!,#REF!,#REF!,#REF!,#REF!,#REF!</definedName>
    <definedName name="аа" localSheetId="55">#REF!,#REF!,#REF!,#REF!,#REF!,#REF!,#REF!,#REF!,#REF!,#REF!,#REF!,#REF!,#REF!,#REF!,#REF!,#REF!,#REF!</definedName>
    <definedName name="аа" localSheetId="56">#REF!,#REF!,#REF!,#REF!,#REF!,#REF!,#REF!,#REF!,#REF!,#REF!,#REF!,#REF!,#REF!,#REF!,#REF!,#REF!,#REF!</definedName>
    <definedName name="аа" localSheetId="57">#REF!,#REF!,#REF!,#REF!,#REF!,#REF!,#REF!,#REF!,#REF!,#REF!,#REF!,#REF!,#REF!,#REF!,#REF!,#REF!,#REF!</definedName>
    <definedName name="аа" localSheetId="60">#REF!,#REF!,#REF!,#REF!,#REF!,#REF!,#REF!,#REF!,#REF!,#REF!,#REF!,#REF!,#REF!,#REF!,#REF!,#REF!,#REF!</definedName>
    <definedName name="аа" localSheetId="61">#REF!,#REF!,#REF!,#REF!,#REF!,#REF!,#REF!,#REF!,#REF!,#REF!,#REF!,#REF!,#REF!,#REF!,#REF!,#REF!,#REF!</definedName>
    <definedName name="аа" localSheetId="62">#REF!,#REF!,#REF!,#REF!,#REF!,#REF!,#REF!,#REF!,#REF!,#REF!,#REF!,#REF!,#REF!,#REF!,#REF!,#REF!,#REF!</definedName>
    <definedName name="аа" localSheetId="63">#REF!,#REF!,#REF!,#REF!,#REF!,#REF!,#REF!,#REF!,#REF!,#REF!,#REF!,#REF!,#REF!,#REF!,#REF!,#REF!,#REF!</definedName>
    <definedName name="аа" localSheetId="65">#REF!,#REF!,#REF!,#REF!,#REF!,#REF!,#REF!,#REF!,#REF!,#REF!,#REF!,#REF!,#REF!,#REF!,#REF!,#REF!,#REF!</definedName>
    <definedName name="аа" localSheetId="66">#REF!,#REF!,#REF!,#REF!,#REF!,#REF!,#REF!,#REF!,#REF!,#REF!,#REF!,#REF!,#REF!,#REF!,#REF!,#REF!,#REF!</definedName>
    <definedName name="аа" localSheetId="67">#REF!,#REF!,#REF!,#REF!,#REF!,#REF!,#REF!,#REF!,#REF!,#REF!,#REF!,#REF!,#REF!,#REF!,#REF!,#REF!,#REF!</definedName>
    <definedName name="аа" localSheetId="68">#REF!,#REF!,#REF!,#REF!,#REF!,#REF!,#REF!,#REF!,#REF!,#REF!,#REF!,#REF!,#REF!,#REF!,#REF!,#REF!,#REF!</definedName>
    <definedName name="аа" localSheetId="69">#REF!,#REF!,#REF!,#REF!,#REF!,#REF!,#REF!,#REF!,#REF!,#REF!,#REF!,#REF!,#REF!,#REF!,#REF!,#REF!,#REF!</definedName>
    <definedName name="аа" localSheetId="70">#REF!,#REF!,#REF!,#REF!,#REF!,#REF!,#REF!,#REF!,#REF!,#REF!,#REF!,#REF!,#REF!,#REF!,#REF!,#REF!,#REF!</definedName>
    <definedName name="аа" localSheetId="71">#REF!,#REF!,#REF!,#REF!,#REF!,#REF!,#REF!,#REF!,#REF!,#REF!,#REF!,#REF!,#REF!,#REF!,#REF!,#REF!,#REF!</definedName>
    <definedName name="аа" localSheetId="72">#REF!,#REF!,#REF!,#REF!,#REF!,#REF!,#REF!,#REF!,#REF!,#REF!,#REF!,#REF!,#REF!,#REF!,#REF!,#REF!,#REF!</definedName>
    <definedName name="аа" localSheetId="73">#REF!,#REF!,#REF!,#REF!,#REF!,#REF!,#REF!,#REF!,#REF!,#REF!,#REF!,#REF!,#REF!,#REF!,#REF!,#REF!,#REF!</definedName>
    <definedName name="аа" localSheetId="74">#REF!,#REF!,#REF!,#REF!,#REF!,#REF!,#REF!,#REF!,#REF!,#REF!,#REF!,#REF!,#REF!,#REF!,#REF!,#REF!,#REF!</definedName>
    <definedName name="аа">#REF!,#REF!,#REF!,#REF!,#REF!,#REF!,#REF!,#REF!,#REF!,#REF!,#REF!,#REF!,#REF!,#REF!,#REF!,#REF!,#REF!</definedName>
    <definedName name="аааа" localSheetId="64">#REF!,#REF!,#REF!,#REF!,#REF!,#REF!,#REF!,#REF!,#REF!,#REF!,#REF!,#REF!</definedName>
    <definedName name="аааа" localSheetId="55">#REF!,#REF!,#REF!,#REF!,#REF!,#REF!,#REF!,#REF!,#REF!,#REF!,#REF!,#REF!</definedName>
    <definedName name="аааа" localSheetId="56">#REF!,#REF!,#REF!,#REF!,#REF!,#REF!,#REF!,#REF!,#REF!,#REF!,#REF!,#REF!</definedName>
    <definedName name="аааа" localSheetId="57">#REF!,#REF!,#REF!,#REF!,#REF!,#REF!,#REF!,#REF!,#REF!,#REF!,#REF!,#REF!</definedName>
    <definedName name="аааа" localSheetId="60">#REF!,#REF!,#REF!,#REF!,#REF!,#REF!,#REF!,#REF!,#REF!,#REF!,#REF!,#REF!</definedName>
    <definedName name="аааа" localSheetId="61">#REF!,#REF!,#REF!,#REF!,#REF!,#REF!,#REF!,#REF!,#REF!,#REF!,#REF!,#REF!</definedName>
    <definedName name="аааа" localSheetId="62">#REF!,#REF!,#REF!,#REF!,#REF!,#REF!,#REF!,#REF!,#REF!,#REF!,#REF!,#REF!</definedName>
    <definedName name="аааа" localSheetId="63">#REF!,#REF!,#REF!,#REF!,#REF!,#REF!,#REF!,#REF!,#REF!,#REF!,#REF!,#REF!</definedName>
    <definedName name="аааа" localSheetId="65">#REF!,#REF!,#REF!,#REF!,#REF!,#REF!,#REF!,#REF!,#REF!,#REF!,#REF!,#REF!</definedName>
    <definedName name="аааа" localSheetId="66">#REF!,#REF!,#REF!,#REF!,#REF!,#REF!,#REF!,#REF!,#REF!,#REF!,#REF!,#REF!</definedName>
    <definedName name="аааа" localSheetId="67">#REF!,#REF!,#REF!,#REF!,#REF!,#REF!,#REF!,#REF!,#REF!,#REF!,#REF!,#REF!</definedName>
    <definedName name="аааа" localSheetId="68">#REF!,#REF!,#REF!,#REF!,#REF!,#REF!,#REF!,#REF!,#REF!,#REF!,#REF!,#REF!</definedName>
    <definedName name="аааа" localSheetId="69">#REF!,#REF!,#REF!,#REF!,#REF!,#REF!,#REF!,#REF!,#REF!,#REF!,#REF!,#REF!</definedName>
    <definedName name="аааа" localSheetId="70">#REF!,#REF!,#REF!,#REF!,#REF!,#REF!,#REF!,#REF!,#REF!,#REF!,#REF!,#REF!</definedName>
    <definedName name="аааа" localSheetId="71">#REF!,#REF!,#REF!,#REF!,#REF!,#REF!,#REF!,#REF!,#REF!,#REF!,#REF!,#REF!</definedName>
    <definedName name="аааа" localSheetId="72">#REF!,#REF!,#REF!,#REF!,#REF!,#REF!,#REF!,#REF!,#REF!,#REF!,#REF!,#REF!</definedName>
    <definedName name="аааа" localSheetId="73">#REF!,#REF!,#REF!,#REF!,#REF!,#REF!,#REF!,#REF!,#REF!,#REF!,#REF!,#REF!</definedName>
    <definedName name="аааа" localSheetId="74">#REF!,#REF!,#REF!,#REF!,#REF!,#REF!,#REF!,#REF!,#REF!,#REF!,#REF!,#REF!</definedName>
    <definedName name="аааа">#REF!,#REF!,#REF!,#REF!,#REF!,#REF!,#REF!,#REF!,#REF!,#REF!,#REF!,#REF!</definedName>
    <definedName name="апи" localSheetId="64">#REF!,#REF!,#REF!</definedName>
    <definedName name="апи" localSheetId="55">#REF!,#REF!,#REF!</definedName>
    <definedName name="апи" localSheetId="56">#REF!,#REF!,#REF!</definedName>
    <definedName name="апи" localSheetId="57">#REF!,#REF!,#REF!</definedName>
    <definedName name="апи" localSheetId="60">#REF!,#REF!,#REF!</definedName>
    <definedName name="апи" localSheetId="61">#REF!,#REF!,#REF!</definedName>
    <definedName name="апи" localSheetId="62">#REF!,#REF!,#REF!</definedName>
    <definedName name="апи" localSheetId="63">#REF!,#REF!,#REF!</definedName>
    <definedName name="апи" localSheetId="65">#REF!,#REF!,#REF!</definedName>
    <definedName name="апи" localSheetId="66">#REF!,#REF!,#REF!</definedName>
    <definedName name="апи" localSheetId="67">#REF!,#REF!,#REF!</definedName>
    <definedName name="апи" localSheetId="68">#REF!,#REF!,#REF!</definedName>
    <definedName name="апи" localSheetId="69">#REF!,#REF!,#REF!</definedName>
    <definedName name="апи" localSheetId="70">#REF!,#REF!,#REF!</definedName>
    <definedName name="апи" localSheetId="71">#REF!,#REF!,#REF!</definedName>
    <definedName name="апи" localSheetId="72">#REF!,#REF!,#REF!</definedName>
    <definedName name="апи" localSheetId="73">#REF!,#REF!,#REF!</definedName>
    <definedName name="апи" localSheetId="74">#REF!,#REF!,#REF!</definedName>
    <definedName name="апи">#REF!,#REF!,#REF!</definedName>
    <definedName name="апппп" localSheetId="64">#REF!</definedName>
    <definedName name="апппп" localSheetId="55">#REF!</definedName>
    <definedName name="апппп" localSheetId="56">#REF!</definedName>
    <definedName name="апппп" localSheetId="57">#REF!</definedName>
    <definedName name="апппп" localSheetId="60">#REF!</definedName>
    <definedName name="апппп" localSheetId="61">#REF!</definedName>
    <definedName name="апппп" localSheetId="62">#REF!</definedName>
    <definedName name="апппп" localSheetId="63">#REF!</definedName>
    <definedName name="апппп" localSheetId="65">#REF!</definedName>
    <definedName name="апппп" localSheetId="66">#REF!</definedName>
    <definedName name="апппп" localSheetId="67">#REF!</definedName>
    <definedName name="апппп" localSheetId="69">#REF!</definedName>
    <definedName name="апппп" localSheetId="71">#REF!</definedName>
    <definedName name="апппп" localSheetId="72">#REF!</definedName>
    <definedName name="апппп" localSheetId="73">#REF!</definedName>
    <definedName name="апппп" localSheetId="74">#REF!</definedName>
    <definedName name="апппп">#REF!</definedName>
    <definedName name="аув" localSheetId="64">#REF!,#REF!,#REF!</definedName>
    <definedName name="аув" localSheetId="55">#REF!,#REF!,#REF!</definedName>
    <definedName name="аув" localSheetId="56">#REF!,#REF!,#REF!</definedName>
    <definedName name="аув" localSheetId="57">#REF!,#REF!,#REF!</definedName>
    <definedName name="аув" localSheetId="60">#REF!,#REF!,#REF!</definedName>
    <definedName name="аув" localSheetId="61">#REF!,#REF!,#REF!</definedName>
    <definedName name="аув" localSheetId="62">#REF!,#REF!,#REF!</definedName>
    <definedName name="аув" localSheetId="63">#REF!,#REF!,#REF!</definedName>
    <definedName name="аув" localSheetId="65">#REF!,#REF!,#REF!</definedName>
    <definedName name="аув" localSheetId="66">#REF!,#REF!,#REF!</definedName>
    <definedName name="аув" localSheetId="67">#REF!,#REF!,#REF!</definedName>
    <definedName name="аув" localSheetId="68">#REF!,#REF!,#REF!</definedName>
    <definedName name="аув" localSheetId="69">#REF!,#REF!,#REF!</definedName>
    <definedName name="аув" localSheetId="70">#REF!,#REF!,#REF!</definedName>
    <definedName name="аув" localSheetId="71">#REF!,#REF!,#REF!</definedName>
    <definedName name="аув" localSheetId="72">#REF!,#REF!,#REF!</definedName>
    <definedName name="аув" localSheetId="73">#REF!,#REF!,#REF!</definedName>
    <definedName name="аув" localSheetId="74">#REF!,#REF!,#REF!</definedName>
    <definedName name="аув">#REF!,#REF!,#REF!</definedName>
    <definedName name="в21312" localSheetId="64">#REF!,#REF!,#REF!,#REF!,#REF!,#REF!,#REF!,#REF!,#REF!,#REF!,#REF!,#REF!</definedName>
    <definedName name="в21312" localSheetId="55">#REF!,#REF!,#REF!,#REF!,#REF!,#REF!,#REF!,#REF!,#REF!,#REF!,#REF!,#REF!</definedName>
    <definedName name="в21312" localSheetId="56">#REF!,#REF!,#REF!,#REF!,#REF!,#REF!,#REF!,#REF!,#REF!,#REF!,#REF!,#REF!</definedName>
    <definedName name="в21312" localSheetId="57">#REF!,#REF!,#REF!,#REF!,#REF!,#REF!,#REF!,#REF!,#REF!,#REF!,#REF!,#REF!</definedName>
    <definedName name="в21312" localSheetId="60">#REF!,#REF!,#REF!,#REF!,#REF!,#REF!,#REF!,#REF!,#REF!,#REF!,#REF!,#REF!</definedName>
    <definedName name="в21312" localSheetId="61">#REF!,#REF!,#REF!,#REF!,#REF!,#REF!,#REF!,#REF!,#REF!,#REF!,#REF!,#REF!</definedName>
    <definedName name="в21312" localSheetId="62">#REF!,#REF!,#REF!,#REF!,#REF!,#REF!,#REF!,#REF!,#REF!,#REF!,#REF!,#REF!</definedName>
    <definedName name="в21312" localSheetId="63">#REF!,#REF!,#REF!,#REF!,#REF!,#REF!,#REF!,#REF!,#REF!,#REF!,#REF!,#REF!</definedName>
    <definedName name="в21312" localSheetId="65">#REF!,#REF!,#REF!,#REF!,#REF!,#REF!,#REF!,#REF!,#REF!,#REF!,#REF!,#REF!</definedName>
    <definedName name="в21312" localSheetId="66">#REF!,#REF!,#REF!,#REF!,#REF!,#REF!,#REF!,#REF!,#REF!,#REF!,#REF!,#REF!</definedName>
    <definedName name="в21312" localSheetId="67">#REF!,#REF!,#REF!,#REF!,#REF!,#REF!,#REF!,#REF!,#REF!,#REF!,#REF!,#REF!</definedName>
    <definedName name="в21312" localSheetId="68">#REF!,#REF!,#REF!,#REF!,#REF!,#REF!,#REF!,#REF!,#REF!,#REF!,#REF!,#REF!</definedName>
    <definedName name="в21312" localSheetId="69">#REF!,#REF!,#REF!,#REF!,#REF!,#REF!,#REF!,#REF!,#REF!,#REF!,#REF!,#REF!</definedName>
    <definedName name="в21312" localSheetId="70">#REF!,#REF!,#REF!,#REF!,#REF!,#REF!,#REF!,#REF!,#REF!,#REF!,#REF!,#REF!</definedName>
    <definedName name="в21312" localSheetId="71">#REF!,#REF!,#REF!,#REF!,#REF!,#REF!,#REF!,#REF!,#REF!,#REF!,#REF!,#REF!</definedName>
    <definedName name="в21312" localSheetId="72">#REF!,#REF!,#REF!,#REF!,#REF!,#REF!,#REF!,#REF!,#REF!,#REF!,#REF!,#REF!</definedName>
    <definedName name="в21312" localSheetId="73">#REF!,#REF!,#REF!,#REF!,#REF!,#REF!,#REF!,#REF!,#REF!,#REF!,#REF!,#REF!</definedName>
    <definedName name="в21312" localSheetId="74">#REF!,#REF!,#REF!,#REF!,#REF!,#REF!,#REF!,#REF!,#REF!,#REF!,#REF!,#REF!</definedName>
    <definedName name="в21312">#REF!,#REF!,#REF!,#REF!,#REF!,#REF!,#REF!,#REF!,#REF!,#REF!,#REF!,#REF!</definedName>
    <definedName name="вааук" localSheetId="64">#REF!</definedName>
    <definedName name="вааук" localSheetId="55">#REF!</definedName>
    <definedName name="вааук" localSheetId="56">#REF!</definedName>
    <definedName name="вааук" localSheetId="57">#REF!</definedName>
    <definedName name="вааук" localSheetId="60">#REF!</definedName>
    <definedName name="вааук" localSheetId="61">#REF!</definedName>
    <definedName name="вааук" localSheetId="62">#REF!</definedName>
    <definedName name="вааук" localSheetId="63">#REF!</definedName>
    <definedName name="вааук" localSheetId="65">#REF!</definedName>
    <definedName name="вааук" localSheetId="66">#REF!</definedName>
    <definedName name="вааук" localSheetId="67">#REF!</definedName>
    <definedName name="вааук" localSheetId="69">#REF!</definedName>
    <definedName name="вааук" localSheetId="71">#REF!</definedName>
    <definedName name="вааук" localSheetId="72">#REF!</definedName>
    <definedName name="вааук" localSheetId="73">#REF!</definedName>
    <definedName name="вааук" localSheetId="74">#REF!</definedName>
    <definedName name="вааук">#REF!</definedName>
    <definedName name="вавав" localSheetId="64">'[1]р1 СНГ'!#REF!</definedName>
    <definedName name="вавав" localSheetId="55">'[1]р1 СНГ'!#REF!</definedName>
    <definedName name="вавав" localSheetId="56">'[1]р1 СНГ'!#REF!</definedName>
    <definedName name="вавав" localSheetId="57">'[1]р1 СНГ'!#REF!</definedName>
    <definedName name="вавав" localSheetId="60">'[1]р1 СНГ'!#REF!</definedName>
    <definedName name="вавав" localSheetId="61">'[1]р1 СНГ'!#REF!</definedName>
    <definedName name="вавав" localSheetId="62">'[1]р1 СНГ'!#REF!</definedName>
    <definedName name="вавав" localSheetId="63">'[1]р1 СНГ'!#REF!</definedName>
    <definedName name="вавав" localSheetId="65">'[1]р1 СНГ'!#REF!</definedName>
    <definedName name="вавав" localSheetId="66">'[1]р1 СНГ'!#REF!</definedName>
    <definedName name="вавав" localSheetId="67">'[1]р1 СНГ'!#REF!</definedName>
    <definedName name="вавав" localSheetId="68">'[1]р1 СНГ'!#REF!</definedName>
    <definedName name="вавав" localSheetId="69">'[1]р1 СНГ'!#REF!</definedName>
    <definedName name="вавав" localSheetId="70">'[1]р1 СНГ'!#REF!</definedName>
    <definedName name="вавав" localSheetId="71">'[1]р1 СНГ'!#REF!</definedName>
    <definedName name="вавав" localSheetId="72">'[1]р1 СНГ'!#REF!</definedName>
    <definedName name="вавав" localSheetId="73">'[1]р1 СНГ'!#REF!</definedName>
    <definedName name="вавав" localSheetId="74">'[1]р1 СНГ'!#REF!</definedName>
    <definedName name="вавав">'[1]р1 СНГ'!#REF!</definedName>
    <definedName name="вуд" localSheetId="64">#REF!,#REF!</definedName>
    <definedName name="вуд" localSheetId="55">#REF!,#REF!</definedName>
    <definedName name="вуд" localSheetId="56">#REF!,#REF!</definedName>
    <definedName name="вуд" localSheetId="57">#REF!,#REF!</definedName>
    <definedName name="вуд" localSheetId="60">#REF!,#REF!</definedName>
    <definedName name="вуд" localSheetId="61">#REF!,#REF!</definedName>
    <definedName name="вуд" localSheetId="62">#REF!,#REF!</definedName>
    <definedName name="вуд" localSheetId="63">#REF!,#REF!</definedName>
    <definedName name="вуд" localSheetId="65">#REF!,#REF!</definedName>
    <definedName name="вуд" localSheetId="66">#REF!,#REF!</definedName>
    <definedName name="вуд" localSheetId="67">#REF!,#REF!</definedName>
    <definedName name="вуд" localSheetId="68">#REF!,#REF!</definedName>
    <definedName name="вуд" localSheetId="69">#REF!,#REF!</definedName>
    <definedName name="вуд" localSheetId="70">#REF!,#REF!</definedName>
    <definedName name="вуд" localSheetId="71">#REF!,#REF!</definedName>
    <definedName name="вуд" localSheetId="72">#REF!,#REF!</definedName>
    <definedName name="вуд" localSheetId="73">#REF!,#REF!</definedName>
    <definedName name="вуд" localSheetId="74">#REF!,#REF!</definedName>
    <definedName name="вуд">#REF!,#REF!</definedName>
    <definedName name="вудскувшещк" localSheetId="64">#REF!,#REF!</definedName>
    <definedName name="вудскувшещк" localSheetId="55">#REF!,#REF!</definedName>
    <definedName name="вудскувшещк" localSheetId="56">#REF!,#REF!</definedName>
    <definedName name="вудскувшещк" localSheetId="57">#REF!,#REF!</definedName>
    <definedName name="вудскувшещк" localSheetId="60">#REF!,#REF!</definedName>
    <definedName name="вудскувшещк" localSheetId="61">#REF!,#REF!</definedName>
    <definedName name="вудскувшещк" localSheetId="62">#REF!,#REF!</definedName>
    <definedName name="вудскувшещк" localSheetId="63">#REF!,#REF!</definedName>
    <definedName name="вудскувшещк" localSheetId="65">#REF!,#REF!</definedName>
    <definedName name="вудскувшещк" localSheetId="66">#REF!,#REF!</definedName>
    <definedName name="вудскувшещк" localSheetId="67">#REF!,#REF!</definedName>
    <definedName name="вудскувшещк" localSheetId="68">#REF!,#REF!</definedName>
    <definedName name="вудскувшещк" localSheetId="69">#REF!,#REF!</definedName>
    <definedName name="вудскувшещк" localSheetId="70">#REF!,#REF!</definedName>
    <definedName name="вудскувшещк" localSheetId="71">#REF!,#REF!</definedName>
    <definedName name="вудскувшещк" localSheetId="72">#REF!,#REF!</definedName>
    <definedName name="вудскувшещк" localSheetId="73">#REF!,#REF!</definedName>
    <definedName name="вудскувшещк" localSheetId="74">#REF!,#REF!</definedName>
    <definedName name="вудскувшещк">#REF!,#REF!</definedName>
    <definedName name="вфвф" localSheetId="64">#REF!,#REF!,#REF!,#REF!,#REF!,#REF!,#REF!,#REF!,#REF!,#REF!,#REF!,#REF!,#REF!,#REF!,#REF!,#REF!,#REF!</definedName>
    <definedName name="вфвф" localSheetId="55">#REF!,#REF!,#REF!,#REF!,#REF!,#REF!,#REF!,#REF!,#REF!,#REF!,#REF!,#REF!,#REF!,#REF!,#REF!,#REF!,#REF!</definedName>
    <definedName name="вфвф" localSheetId="56">#REF!,#REF!,#REF!,#REF!,#REF!,#REF!,#REF!,#REF!,#REF!,#REF!,#REF!,#REF!,#REF!,#REF!,#REF!,#REF!,#REF!</definedName>
    <definedName name="вфвф" localSheetId="57">#REF!,#REF!,#REF!,#REF!,#REF!,#REF!,#REF!,#REF!,#REF!,#REF!,#REF!,#REF!,#REF!,#REF!,#REF!,#REF!,#REF!</definedName>
    <definedName name="вфвф" localSheetId="60">#REF!,#REF!,#REF!,#REF!,#REF!,#REF!,#REF!,#REF!,#REF!,#REF!,#REF!,#REF!,#REF!,#REF!,#REF!,#REF!,#REF!</definedName>
    <definedName name="вфвф" localSheetId="61">#REF!,#REF!,#REF!,#REF!,#REF!,#REF!,#REF!,#REF!,#REF!,#REF!,#REF!,#REF!,#REF!,#REF!,#REF!,#REF!,#REF!</definedName>
    <definedName name="вфвф" localSheetId="62">#REF!,#REF!,#REF!,#REF!,#REF!,#REF!,#REF!,#REF!,#REF!,#REF!,#REF!,#REF!,#REF!,#REF!,#REF!,#REF!,#REF!</definedName>
    <definedName name="вфвф" localSheetId="63">#REF!,#REF!,#REF!,#REF!,#REF!,#REF!,#REF!,#REF!,#REF!,#REF!,#REF!,#REF!,#REF!,#REF!,#REF!,#REF!,#REF!</definedName>
    <definedName name="вфвф" localSheetId="65">#REF!,#REF!,#REF!,#REF!,#REF!,#REF!,#REF!,#REF!,#REF!,#REF!,#REF!,#REF!,#REF!,#REF!,#REF!,#REF!,#REF!</definedName>
    <definedName name="вфвф" localSheetId="66">#REF!,#REF!,#REF!,#REF!,#REF!,#REF!,#REF!,#REF!,#REF!,#REF!,#REF!,#REF!,#REF!,#REF!,#REF!,#REF!,#REF!</definedName>
    <definedName name="вфвф" localSheetId="67">#REF!,#REF!,#REF!,#REF!,#REF!,#REF!,#REF!,#REF!,#REF!,#REF!,#REF!,#REF!,#REF!,#REF!,#REF!,#REF!,#REF!</definedName>
    <definedName name="вфвф" localSheetId="68">#REF!,#REF!,#REF!,#REF!,#REF!,#REF!,#REF!,#REF!,#REF!,#REF!,#REF!,#REF!,#REF!,#REF!,#REF!,#REF!,#REF!</definedName>
    <definedName name="вфвф" localSheetId="69">#REF!,#REF!,#REF!,#REF!,#REF!,#REF!,#REF!,#REF!,#REF!,#REF!,#REF!,#REF!,#REF!,#REF!,#REF!,#REF!,#REF!</definedName>
    <definedName name="вфвф" localSheetId="70">#REF!,#REF!,#REF!,#REF!,#REF!,#REF!,#REF!,#REF!,#REF!,#REF!,#REF!,#REF!,#REF!,#REF!,#REF!,#REF!,#REF!</definedName>
    <definedName name="вфвф" localSheetId="71">#REF!,#REF!,#REF!,#REF!,#REF!,#REF!,#REF!,#REF!,#REF!,#REF!,#REF!,#REF!,#REF!,#REF!,#REF!,#REF!,#REF!</definedName>
    <definedName name="вфвф" localSheetId="72">#REF!,#REF!,#REF!,#REF!,#REF!,#REF!,#REF!,#REF!,#REF!,#REF!,#REF!,#REF!,#REF!,#REF!,#REF!,#REF!,#REF!</definedName>
    <definedName name="вфвф" localSheetId="73">#REF!,#REF!,#REF!,#REF!,#REF!,#REF!,#REF!,#REF!,#REF!,#REF!,#REF!,#REF!,#REF!,#REF!,#REF!,#REF!,#REF!</definedName>
    <definedName name="вфвф" localSheetId="74">#REF!,#REF!,#REF!,#REF!,#REF!,#REF!,#REF!,#REF!,#REF!,#REF!,#REF!,#REF!,#REF!,#REF!,#REF!,#REF!,#REF!</definedName>
    <definedName name="вфвф">#REF!,#REF!,#REF!,#REF!,#REF!,#REF!,#REF!,#REF!,#REF!,#REF!,#REF!,#REF!,#REF!,#REF!,#REF!,#REF!,#REF!</definedName>
    <definedName name="вфывй1" localSheetId="64">#REF!,#REF!,#REF!</definedName>
    <definedName name="вфывй1" localSheetId="55">#REF!,#REF!,#REF!</definedName>
    <definedName name="вфывй1" localSheetId="56">#REF!,#REF!,#REF!</definedName>
    <definedName name="вфывй1" localSheetId="57">#REF!,#REF!,#REF!</definedName>
    <definedName name="вфывй1" localSheetId="60">#REF!,#REF!,#REF!</definedName>
    <definedName name="вфывй1" localSheetId="61">#REF!,#REF!,#REF!</definedName>
    <definedName name="вфывй1" localSheetId="62">#REF!,#REF!,#REF!</definedName>
    <definedName name="вфывй1" localSheetId="63">#REF!,#REF!,#REF!</definedName>
    <definedName name="вфывй1" localSheetId="65">#REF!,#REF!,#REF!</definedName>
    <definedName name="вфывй1" localSheetId="66">#REF!,#REF!,#REF!</definedName>
    <definedName name="вфывй1" localSheetId="67">#REF!,#REF!,#REF!</definedName>
    <definedName name="вфывй1" localSheetId="68">#REF!,#REF!,#REF!</definedName>
    <definedName name="вфывй1" localSheetId="69">#REF!,#REF!,#REF!</definedName>
    <definedName name="вфывй1" localSheetId="70">#REF!,#REF!,#REF!</definedName>
    <definedName name="вфывй1" localSheetId="71">#REF!,#REF!,#REF!</definedName>
    <definedName name="вфывй1" localSheetId="72">#REF!,#REF!,#REF!</definedName>
    <definedName name="вфывй1" localSheetId="73">#REF!,#REF!,#REF!</definedName>
    <definedName name="вфывй1" localSheetId="74">#REF!,#REF!,#REF!</definedName>
    <definedName name="вфывй1">#REF!,#REF!,#REF!</definedName>
    <definedName name="вывф" localSheetId="64">#REF!</definedName>
    <definedName name="вывф" localSheetId="55">#REF!</definedName>
    <definedName name="вывф" localSheetId="56">#REF!</definedName>
    <definedName name="вывф" localSheetId="57">#REF!</definedName>
    <definedName name="вывф" localSheetId="60">#REF!</definedName>
    <definedName name="вывф" localSheetId="61">#REF!</definedName>
    <definedName name="вывф" localSheetId="62">#REF!</definedName>
    <definedName name="вывф" localSheetId="63">#REF!</definedName>
    <definedName name="вывф" localSheetId="65">#REF!</definedName>
    <definedName name="вывф" localSheetId="66">#REF!</definedName>
    <definedName name="вывф" localSheetId="67">#REF!</definedName>
    <definedName name="вывф" localSheetId="69">#REF!</definedName>
    <definedName name="вывф" localSheetId="71">#REF!</definedName>
    <definedName name="вывф" localSheetId="72">#REF!</definedName>
    <definedName name="вывф" localSheetId="73">#REF!</definedName>
    <definedName name="вывф" localSheetId="74">#REF!</definedName>
    <definedName name="вывф">#REF!</definedName>
    <definedName name="вывыф" localSheetId="64">'[1]р1 СНГ'!#REF!</definedName>
    <definedName name="вывыф" localSheetId="55">'[1]р1 СНГ'!#REF!</definedName>
    <definedName name="вывыф" localSheetId="56">'[1]р1 СНГ'!#REF!</definedName>
    <definedName name="вывыф" localSheetId="57">'[1]р1 СНГ'!#REF!</definedName>
    <definedName name="вывыф" localSheetId="60">'[1]р1 СНГ'!#REF!</definedName>
    <definedName name="вывыф" localSheetId="61">'[1]р1 СНГ'!#REF!</definedName>
    <definedName name="вывыф" localSheetId="62">'[1]р1 СНГ'!#REF!</definedName>
    <definedName name="вывыф" localSheetId="63">'[1]р1 СНГ'!#REF!</definedName>
    <definedName name="вывыф" localSheetId="65">'[1]р1 СНГ'!#REF!</definedName>
    <definedName name="вывыф" localSheetId="66">'[1]р1 СНГ'!#REF!</definedName>
    <definedName name="вывыф" localSheetId="67">'[1]р1 СНГ'!#REF!</definedName>
    <definedName name="вывыф" localSheetId="68">'[1]р1 СНГ'!#REF!</definedName>
    <definedName name="вывыф" localSheetId="69">'[1]р1 СНГ'!#REF!</definedName>
    <definedName name="вывыф" localSheetId="70">'[1]р1 СНГ'!#REF!</definedName>
    <definedName name="вывыф" localSheetId="71">'[1]р1 СНГ'!#REF!</definedName>
    <definedName name="вывыф" localSheetId="72">'[1]р1 СНГ'!#REF!</definedName>
    <definedName name="вывыф" localSheetId="73">'[1]р1 СНГ'!#REF!</definedName>
    <definedName name="вывыф" localSheetId="74">'[1]р1 СНГ'!#REF!</definedName>
    <definedName name="вывыф">'[1]р1 СНГ'!#REF!</definedName>
    <definedName name="гггг" localSheetId="64">#REF!</definedName>
    <definedName name="гггг" localSheetId="55">#REF!</definedName>
    <definedName name="гггг" localSheetId="56">#REF!</definedName>
    <definedName name="гггг" localSheetId="57">#REF!</definedName>
    <definedName name="гггг" localSheetId="60">#REF!</definedName>
    <definedName name="гггг" localSheetId="61">#REF!</definedName>
    <definedName name="гггг" localSheetId="62">#REF!</definedName>
    <definedName name="гггг" localSheetId="63">#REF!</definedName>
    <definedName name="гггг" localSheetId="65">#REF!</definedName>
    <definedName name="гггг" localSheetId="66">#REF!</definedName>
    <definedName name="гггг" localSheetId="67">#REF!</definedName>
    <definedName name="гггг" localSheetId="69">#REF!</definedName>
    <definedName name="гггг" localSheetId="71">#REF!</definedName>
    <definedName name="гггг" localSheetId="72">#REF!</definedName>
    <definedName name="гггг" localSheetId="73">#REF!</definedName>
    <definedName name="гггг" localSheetId="74">#REF!</definedName>
    <definedName name="гггг">#REF!</definedName>
    <definedName name="дата" localSheetId="64">#REF!</definedName>
    <definedName name="дата" localSheetId="55">#REF!</definedName>
    <definedName name="дата" localSheetId="56">#REF!</definedName>
    <definedName name="дата" localSheetId="57">#REF!</definedName>
    <definedName name="дата" localSheetId="60">#REF!</definedName>
    <definedName name="дата" localSheetId="61">#REF!</definedName>
    <definedName name="дата" localSheetId="62">#REF!</definedName>
    <definedName name="дата" localSheetId="63">#REF!</definedName>
    <definedName name="дата" localSheetId="65">#REF!</definedName>
    <definedName name="дата" localSheetId="66">#REF!</definedName>
    <definedName name="дата" localSheetId="67">#REF!</definedName>
    <definedName name="дата" localSheetId="69">#REF!</definedName>
    <definedName name="дата" localSheetId="71">#REF!</definedName>
    <definedName name="дата" localSheetId="72">#REF!</definedName>
    <definedName name="дата" localSheetId="73">#REF!</definedName>
    <definedName name="дата" localSheetId="74">#REF!</definedName>
    <definedName name="дата">#REF!</definedName>
    <definedName name="датадата" localSheetId="64">#REF!</definedName>
    <definedName name="датадата" localSheetId="55">#REF!</definedName>
    <definedName name="датадата" localSheetId="56">#REF!</definedName>
    <definedName name="датадата" localSheetId="57">#REF!</definedName>
    <definedName name="датадата" localSheetId="60">#REF!</definedName>
    <definedName name="датадата" localSheetId="61">#REF!</definedName>
    <definedName name="датадата" localSheetId="62">#REF!</definedName>
    <definedName name="датадата" localSheetId="63">#REF!</definedName>
    <definedName name="датадата" localSheetId="65">#REF!</definedName>
    <definedName name="датадата" localSheetId="66">#REF!</definedName>
    <definedName name="датадата" localSheetId="67">#REF!</definedName>
    <definedName name="датадата" localSheetId="69">#REF!</definedName>
    <definedName name="датадата" localSheetId="71">#REF!</definedName>
    <definedName name="датадата" localSheetId="72">#REF!</definedName>
    <definedName name="датадата" localSheetId="73">#REF!</definedName>
    <definedName name="датадата" localSheetId="74">#REF!</definedName>
    <definedName name="датадата">#REF!</definedName>
    <definedName name="дл" localSheetId="64">#REF!</definedName>
    <definedName name="дл" localSheetId="55">#REF!</definedName>
    <definedName name="дл" localSheetId="56">#REF!</definedName>
    <definedName name="дл" localSheetId="57">#REF!</definedName>
    <definedName name="дл" localSheetId="60">#REF!</definedName>
    <definedName name="дл" localSheetId="61">#REF!</definedName>
    <definedName name="дл" localSheetId="62">#REF!</definedName>
    <definedName name="дл" localSheetId="63">#REF!</definedName>
    <definedName name="дл" localSheetId="65">#REF!</definedName>
    <definedName name="дл" localSheetId="66">#REF!</definedName>
    <definedName name="дл" localSheetId="67">#REF!</definedName>
    <definedName name="дл" localSheetId="69">#REF!</definedName>
    <definedName name="дл" localSheetId="71">#REF!</definedName>
    <definedName name="дл" localSheetId="72">#REF!</definedName>
    <definedName name="дл" localSheetId="73">#REF!</definedName>
    <definedName name="дл" localSheetId="74">#REF!</definedName>
    <definedName name="дл">#REF!</definedName>
    <definedName name="жд" localSheetId="64">[5]Indicators!$A$2:$IV$4</definedName>
    <definedName name="жд" localSheetId="55">[5]Indicators!$A$2:$IV$4</definedName>
    <definedName name="жд" localSheetId="56">[5]Indicators!$A$2:$IV$4</definedName>
    <definedName name="жд" localSheetId="57">[5]Indicators!$A$2:$IV$4</definedName>
    <definedName name="жд" localSheetId="60">[5]Indicators!$A$2:$IV$4</definedName>
    <definedName name="жд" localSheetId="61">[5]Indicators!$A$2:$IV$4</definedName>
    <definedName name="жд" localSheetId="62">[5]Indicators!$A$2:$IV$4</definedName>
    <definedName name="жд" localSheetId="63">[5]Indicators!$A$2:$IV$4</definedName>
    <definedName name="жд" localSheetId="65">[5]Indicators!$A$2:$IV$4</definedName>
    <definedName name="жд" localSheetId="66">[5]Indicators!$A$2:$IV$4</definedName>
    <definedName name="жд" localSheetId="67">[5]Indicators!$A$2:$IV$4</definedName>
    <definedName name="жд" localSheetId="68">[5]Indicators!$2:$4</definedName>
    <definedName name="жд" localSheetId="69">[5]Indicators!$A$2:$IV$4</definedName>
    <definedName name="жд" localSheetId="70">[5]Indicators!$2:$4</definedName>
    <definedName name="жд" localSheetId="71">[5]Indicators!$A$2:$IV$4</definedName>
    <definedName name="жд" localSheetId="72">[5]Indicators!$A$2:$IV$4</definedName>
    <definedName name="жд" localSheetId="73">[5]Indicators!$A$2:$IV$4</definedName>
    <definedName name="жд" localSheetId="74">[5]Indicators!$A$2:$IV$4</definedName>
    <definedName name="жд">[6]Indicators!$A$2:$IV$4</definedName>
    <definedName name="_xlnm.Print_Titles">[4]Indicators!$A$2:$IV$4</definedName>
    <definedName name="йукпк">[3]usd_tod_sell_last!$A$1:$E$1369</definedName>
    <definedName name="кепке" localSheetId="64">#REF!,#REF!,#REF!,#REF!,#REF!,#REF!,#REF!,#REF!,#REF!,#REF!,#REF!,#REF!,#REF!,#REF!,#REF!,#REF!,#REF!</definedName>
    <definedName name="кепке" localSheetId="55">#REF!,#REF!,#REF!,#REF!,#REF!,#REF!,#REF!,#REF!,#REF!,#REF!,#REF!,#REF!,#REF!,#REF!,#REF!,#REF!,#REF!</definedName>
    <definedName name="кепке" localSheetId="56">#REF!,#REF!,#REF!,#REF!,#REF!,#REF!,#REF!,#REF!,#REF!,#REF!,#REF!,#REF!,#REF!,#REF!,#REF!,#REF!,#REF!</definedName>
    <definedName name="кепке" localSheetId="57">#REF!,#REF!,#REF!,#REF!,#REF!,#REF!,#REF!,#REF!,#REF!,#REF!,#REF!,#REF!,#REF!,#REF!,#REF!,#REF!,#REF!</definedName>
    <definedName name="кепке" localSheetId="60">#REF!,#REF!,#REF!,#REF!,#REF!,#REF!,#REF!,#REF!,#REF!,#REF!,#REF!,#REF!,#REF!,#REF!,#REF!,#REF!,#REF!</definedName>
    <definedName name="кепке" localSheetId="61">#REF!,#REF!,#REF!,#REF!,#REF!,#REF!,#REF!,#REF!,#REF!,#REF!,#REF!,#REF!,#REF!,#REF!,#REF!,#REF!,#REF!</definedName>
    <definedName name="кепке" localSheetId="62">#REF!,#REF!,#REF!,#REF!,#REF!,#REF!,#REF!,#REF!,#REF!,#REF!,#REF!,#REF!,#REF!,#REF!,#REF!,#REF!,#REF!</definedName>
    <definedName name="кепке" localSheetId="63">#REF!,#REF!,#REF!,#REF!,#REF!,#REF!,#REF!,#REF!,#REF!,#REF!,#REF!,#REF!,#REF!,#REF!,#REF!,#REF!,#REF!</definedName>
    <definedName name="кепке" localSheetId="65">#REF!,#REF!,#REF!,#REF!,#REF!,#REF!,#REF!,#REF!,#REF!,#REF!,#REF!,#REF!,#REF!,#REF!,#REF!,#REF!,#REF!</definedName>
    <definedName name="кепке" localSheetId="66">#REF!,#REF!,#REF!,#REF!,#REF!,#REF!,#REF!,#REF!,#REF!,#REF!,#REF!,#REF!,#REF!,#REF!,#REF!,#REF!,#REF!</definedName>
    <definedName name="кепке" localSheetId="67">#REF!,#REF!,#REF!,#REF!,#REF!,#REF!,#REF!,#REF!,#REF!,#REF!,#REF!,#REF!,#REF!,#REF!,#REF!,#REF!,#REF!</definedName>
    <definedName name="кепке" localSheetId="68">#REF!,#REF!,#REF!,#REF!,#REF!,#REF!,#REF!,#REF!,#REF!,#REF!,#REF!,#REF!,#REF!,#REF!,#REF!,#REF!,#REF!</definedName>
    <definedName name="кепке" localSheetId="69">#REF!,#REF!,#REF!,#REF!,#REF!,#REF!,#REF!,#REF!,#REF!,#REF!,#REF!,#REF!,#REF!,#REF!,#REF!,#REF!,#REF!</definedName>
    <definedName name="кепке" localSheetId="70">#REF!,#REF!,#REF!,#REF!,#REF!,#REF!,#REF!,#REF!,#REF!,#REF!,#REF!,#REF!,#REF!,#REF!,#REF!,#REF!,#REF!</definedName>
    <definedName name="кепке" localSheetId="71">#REF!,#REF!,#REF!,#REF!,#REF!,#REF!,#REF!,#REF!,#REF!,#REF!,#REF!,#REF!,#REF!,#REF!,#REF!,#REF!,#REF!</definedName>
    <definedName name="кепке" localSheetId="72">#REF!,#REF!,#REF!,#REF!,#REF!,#REF!,#REF!,#REF!,#REF!,#REF!,#REF!,#REF!,#REF!,#REF!,#REF!,#REF!,#REF!</definedName>
    <definedName name="кепке" localSheetId="73">#REF!,#REF!,#REF!,#REF!,#REF!,#REF!,#REF!,#REF!,#REF!,#REF!,#REF!,#REF!,#REF!,#REF!,#REF!,#REF!,#REF!</definedName>
    <definedName name="кепке" localSheetId="74">#REF!,#REF!,#REF!,#REF!,#REF!,#REF!,#REF!,#REF!,#REF!,#REF!,#REF!,#REF!,#REF!,#REF!,#REF!,#REF!,#REF!</definedName>
    <definedName name="кепке">#REF!,#REF!,#REF!,#REF!,#REF!,#REF!,#REF!,#REF!,#REF!,#REF!,#REF!,#REF!,#REF!,#REF!,#REF!,#REF!,#REF!</definedName>
    <definedName name="Копия_Копия__Taneke_2013" localSheetId="64">#REF!</definedName>
    <definedName name="Копия_Копия__Taneke_2013" localSheetId="55">#REF!</definedName>
    <definedName name="Копия_Копия__Taneke_2013" localSheetId="56">#REF!</definedName>
    <definedName name="Копия_Копия__Taneke_2013" localSheetId="57">#REF!</definedName>
    <definedName name="Копия_Копия__Taneke_2013" localSheetId="60">#REF!</definedName>
    <definedName name="Копия_Копия__Taneke_2013" localSheetId="61">#REF!</definedName>
    <definedName name="Копия_Копия__Taneke_2013" localSheetId="62">#REF!</definedName>
    <definedName name="Копия_Копия__Taneke_2013" localSheetId="63">#REF!</definedName>
    <definedName name="Копия_Копия__Taneke_2013" localSheetId="65">#REF!</definedName>
    <definedName name="Копия_Копия__Taneke_2013" localSheetId="66">#REF!</definedName>
    <definedName name="Копия_Копия__Taneke_2013" localSheetId="67">#REF!</definedName>
    <definedName name="Копия_Копия__Taneke_2013" localSheetId="68">#REF!</definedName>
    <definedName name="Копия_Копия__Taneke_2013" localSheetId="69">#REF!</definedName>
    <definedName name="Копия_Копия__Taneke_2013" localSheetId="70">#REF!</definedName>
    <definedName name="Копия_Копия__Taneke_2013" localSheetId="71">#REF!</definedName>
    <definedName name="Копия_Копия__Taneke_2013" localSheetId="72">#REF!</definedName>
    <definedName name="Копия_Копия__Taneke_2013" localSheetId="73">#REF!</definedName>
    <definedName name="Копия_Копия__Taneke_2013" localSheetId="74">#REF!</definedName>
    <definedName name="Копия_Копия__Taneke_2013">#REF!</definedName>
    <definedName name="кпка" localSheetId="64">#REF!</definedName>
    <definedName name="кпка" localSheetId="55">#REF!</definedName>
    <definedName name="кпка" localSheetId="56">#REF!</definedName>
    <definedName name="кпка" localSheetId="57">#REF!</definedName>
    <definedName name="кпка" localSheetId="60">#REF!</definedName>
    <definedName name="кпка" localSheetId="61">#REF!</definedName>
    <definedName name="кпка" localSheetId="62">#REF!</definedName>
    <definedName name="кпка" localSheetId="63">#REF!</definedName>
    <definedName name="кпка" localSheetId="65">#REF!</definedName>
    <definedName name="кпка" localSheetId="66">#REF!</definedName>
    <definedName name="кпка" localSheetId="67">#REF!</definedName>
    <definedName name="кпка" localSheetId="69">#REF!</definedName>
    <definedName name="кпка" localSheetId="71">#REF!</definedName>
    <definedName name="кпка" localSheetId="72">#REF!</definedName>
    <definedName name="кпка" localSheetId="73">#REF!</definedName>
    <definedName name="кпка" localSheetId="74">#REF!</definedName>
    <definedName name="кпка">#REF!</definedName>
    <definedName name="кпкп" localSheetId="64">#REF!</definedName>
    <definedName name="кпкп" localSheetId="55">#REF!</definedName>
    <definedName name="кпкп" localSheetId="56">#REF!</definedName>
    <definedName name="кпкп" localSheetId="57">#REF!</definedName>
    <definedName name="кпкп" localSheetId="60">#REF!</definedName>
    <definedName name="кпкп" localSheetId="61">#REF!</definedName>
    <definedName name="кпкп" localSheetId="62">#REF!</definedName>
    <definedName name="кпкп" localSheetId="63">#REF!</definedName>
    <definedName name="кпкп" localSheetId="65">#REF!</definedName>
    <definedName name="кпкп" localSheetId="66">#REF!</definedName>
    <definedName name="кпкп" localSheetId="67">#REF!</definedName>
    <definedName name="кпкп" localSheetId="69">#REF!</definedName>
    <definedName name="кпкп" localSheetId="71">#REF!</definedName>
    <definedName name="кпкп" localSheetId="72">#REF!</definedName>
    <definedName name="кпкп" localSheetId="73">#REF!</definedName>
    <definedName name="кпкп" localSheetId="74">#REF!</definedName>
    <definedName name="кпкп">#REF!</definedName>
    <definedName name="куфцв" localSheetId="64">#REF!,#REF!,#REF!,#REF!,#REF!,#REF!,#REF!,#REF!,#REF!,#REF!,#REF!,#REF!,#REF!,#REF!,#REF!,#REF!,#REF!</definedName>
    <definedName name="куфцв" localSheetId="55">#REF!,#REF!,#REF!,#REF!,#REF!,#REF!,#REF!,#REF!,#REF!,#REF!,#REF!,#REF!,#REF!,#REF!,#REF!,#REF!,#REF!</definedName>
    <definedName name="куфцв" localSheetId="56">#REF!,#REF!,#REF!,#REF!,#REF!,#REF!,#REF!,#REF!,#REF!,#REF!,#REF!,#REF!,#REF!,#REF!,#REF!,#REF!,#REF!</definedName>
    <definedName name="куфцв" localSheetId="57">#REF!,#REF!,#REF!,#REF!,#REF!,#REF!,#REF!,#REF!,#REF!,#REF!,#REF!,#REF!,#REF!,#REF!,#REF!,#REF!,#REF!</definedName>
    <definedName name="куфцв" localSheetId="60">#REF!,#REF!,#REF!,#REF!,#REF!,#REF!,#REF!,#REF!,#REF!,#REF!,#REF!,#REF!,#REF!,#REF!,#REF!,#REF!,#REF!</definedName>
    <definedName name="куфцв" localSheetId="61">#REF!,#REF!,#REF!,#REF!,#REF!,#REF!,#REF!,#REF!,#REF!,#REF!,#REF!,#REF!,#REF!,#REF!,#REF!,#REF!,#REF!</definedName>
    <definedName name="куфцв" localSheetId="62">#REF!,#REF!,#REF!,#REF!,#REF!,#REF!,#REF!,#REF!,#REF!,#REF!,#REF!,#REF!,#REF!,#REF!,#REF!,#REF!,#REF!</definedName>
    <definedName name="куфцв" localSheetId="63">#REF!,#REF!,#REF!,#REF!,#REF!,#REF!,#REF!,#REF!,#REF!,#REF!,#REF!,#REF!,#REF!,#REF!,#REF!,#REF!,#REF!</definedName>
    <definedName name="куфцв" localSheetId="65">#REF!,#REF!,#REF!,#REF!,#REF!,#REF!,#REF!,#REF!,#REF!,#REF!,#REF!,#REF!,#REF!,#REF!,#REF!,#REF!,#REF!</definedName>
    <definedName name="куфцв" localSheetId="66">#REF!,#REF!,#REF!,#REF!,#REF!,#REF!,#REF!,#REF!,#REF!,#REF!,#REF!,#REF!,#REF!,#REF!,#REF!,#REF!,#REF!</definedName>
    <definedName name="куфцв" localSheetId="67">#REF!,#REF!,#REF!,#REF!,#REF!,#REF!,#REF!,#REF!,#REF!,#REF!,#REF!,#REF!,#REF!,#REF!,#REF!,#REF!,#REF!</definedName>
    <definedName name="куфцв" localSheetId="68">#REF!,#REF!,#REF!,#REF!,#REF!,#REF!,#REF!,#REF!,#REF!,#REF!,#REF!,#REF!,#REF!,#REF!,#REF!,#REF!,#REF!</definedName>
    <definedName name="куфцв" localSheetId="69">#REF!,#REF!,#REF!,#REF!,#REF!,#REF!,#REF!,#REF!,#REF!,#REF!,#REF!,#REF!,#REF!,#REF!,#REF!,#REF!,#REF!</definedName>
    <definedName name="куфцв" localSheetId="70">#REF!,#REF!,#REF!,#REF!,#REF!,#REF!,#REF!,#REF!,#REF!,#REF!,#REF!,#REF!,#REF!,#REF!,#REF!,#REF!,#REF!</definedName>
    <definedName name="куфцв" localSheetId="71">#REF!,#REF!,#REF!,#REF!,#REF!,#REF!,#REF!,#REF!,#REF!,#REF!,#REF!,#REF!,#REF!,#REF!,#REF!,#REF!,#REF!</definedName>
    <definedName name="куфцв" localSheetId="72">#REF!,#REF!,#REF!,#REF!,#REF!,#REF!,#REF!,#REF!,#REF!,#REF!,#REF!,#REF!,#REF!,#REF!,#REF!,#REF!,#REF!</definedName>
    <definedName name="куфцв" localSheetId="73">#REF!,#REF!,#REF!,#REF!,#REF!,#REF!,#REF!,#REF!,#REF!,#REF!,#REF!,#REF!,#REF!,#REF!,#REF!,#REF!,#REF!</definedName>
    <definedName name="куфцв" localSheetId="74">#REF!,#REF!,#REF!,#REF!,#REF!,#REF!,#REF!,#REF!,#REF!,#REF!,#REF!,#REF!,#REF!,#REF!,#REF!,#REF!,#REF!</definedName>
    <definedName name="куфцв">#REF!,#REF!,#REF!,#REF!,#REF!,#REF!,#REF!,#REF!,#REF!,#REF!,#REF!,#REF!,#REF!,#REF!,#REF!,#REF!,#REF!</definedName>
    <definedName name="ол" localSheetId="64">#REF!</definedName>
    <definedName name="ол" localSheetId="55">#REF!</definedName>
    <definedName name="ол" localSheetId="56">#REF!</definedName>
    <definedName name="ол" localSheetId="57">#REF!</definedName>
    <definedName name="ол" localSheetId="60">#REF!</definedName>
    <definedName name="ол" localSheetId="61">#REF!</definedName>
    <definedName name="ол" localSheetId="62">#REF!</definedName>
    <definedName name="ол" localSheetId="63">#REF!</definedName>
    <definedName name="ол" localSheetId="65">#REF!</definedName>
    <definedName name="ол" localSheetId="66">#REF!</definedName>
    <definedName name="ол" localSheetId="67">#REF!</definedName>
    <definedName name="ол" localSheetId="69">#REF!</definedName>
    <definedName name="ол" localSheetId="71">#REF!</definedName>
    <definedName name="ол" localSheetId="72">#REF!</definedName>
    <definedName name="ол" localSheetId="73">#REF!</definedName>
    <definedName name="ол" localSheetId="74">#REF!</definedName>
    <definedName name="ол">#REF!</definedName>
    <definedName name="прор">[3]usd_tod_buy_last!$A$1:$E$1369</definedName>
    <definedName name="пук">[6]Indicators!$A$2:$IV$4</definedName>
    <definedName name="р2_графа1_сравн_пред_гр7" localSheetId="64">#REF!</definedName>
    <definedName name="р2_графа1_сравн_пред_гр7" localSheetId="55">#REF!</definedName>
    <definedName name="р2_графа1_сравн_пред_гр7" localSheetId="56">#REF!</definedName>
    <definedName name="р2_графа1_сравн_пред_гр7" localSheetId="57">#REF!</definedName>
    <definedName name="р2_графа1_сравн_пред_гр7" localSheetId="60">#REF!</definedName>
    <definedName name="р2_графа1_сравн_пред_гр7" localSheetId="61">#REF!</definedName>
    <definedName name="р2_графа1_сравн_пред_гр7" localSheetId="62">#REF!</definedName>
    <definedName name="р2_графа1_сравн_пред_гр7" localSheetId="63">#REF!</definedName>
    <definedName name="р2_графа1_сравн_пред_гр7" localSheetId="65">#REF!</definedName>
    <definedName name="р2_графа1_сравн_пред_гр7" localSheetId="66">#REF!</definedName>
    <definedName name="р2_графа1_сравн_пред_гр7" localSheetId="67">#REF!</definedName>
    <definedName name="р2_графа1_сравн_пред_гр7" localSheetId="69">#REF!</definedName>
    <definedName name="р2_графа1_сравн_пред_гр7" localSheetId="71">#REF!</definedName>
    <definedName name="р2_графа1_сравн_пред_гр7" localSheetId="72">#REF!</definedName>
    <definedName name="р2_графа1_сравн_пред_гр7" localSheetId="73">#REF!</definedName>
    <definedName name="р2_графа1_сравн_пред_гр7" localSheetId="74">#REF!</definedName>
    <definedName name="р2_графа1_сравн_пред_гр7" localSheetId="95">#REF!</definedName>
    <definedName name="р2_графа1_сравн_пред_гр7">#REF!</definedName>
    <definedName name="р2_графа7_контроль" localSheetId="64">#REF!</definedName>
    <definedName name="р2_графа7_контроль" localSheetId="55">#REF!</definedName>
    <definedName name="р2_графа7_контроль" localSheetId="56">#REF!</definedName>
    <definedName name="р2_графа7_контроль" localSheetId="57">#REF!</definedName>
    <definedName name="р2_графа7_контроль" localSheetId="60">#REF!</definedName>
    <definedName name="р2_графа7_контроль" localSheetId="61">#REF!</definedName>
    <definedName name="р2_графа7_контроль" localSheetId="62">#REF!</definedName>
    <definedName name="р2_графа7_контроль" localSheetId="63">#REF!</definedName>
    <definedName name="р2_графа7_контроль" localSheetId="65">#REF!</definedName>
    <definedName name="р2_графа7_контроль" localSheetId="66">#REF!</definedName>
    <definedName name="р2_графа7_контроль" localSheetId="67">#REF!</definedName>
    <definedName name="р2_графа7_контроль" localSheetId="69">#REF!</definedName>
    <definedName name="р2_графа7_контроль" localSheetId="71">#REF!</definedName>
    <definedName name="р2_графа7_контроль" localSheetId="72">#REF!</definedName>
    <definedName name="р2_графа7_контроль" localSheetId="73">#REF!</definedName>
    <definedName name="р2_графа7_контроль" localSheetId="74">#REF!</definedName>
    <definedName name="р2_графа7_контроль" localSheetId="95">#REF!</definedName>
    <definedName name="р2_графа7_контроль">#REF!</definedName>
    <definedName name="роеп">[3]usd_tod_sell_last!$A$1:$E$1369</definedName>
    <definedName name="рр1" localSheetId="64">'[1]р1 СНГ'!#REF!</definedName>
    <definedName name="рр1" localSheetId="55">'[1]р1 СНГ'!#REF!</definedName>
    <definedName name="рр1" localSheetId="56">'[1]р1 СНГ'!#REF!</definedName>
    <definedName name="рр1" localSheetId="57">'[1]р1 СНГ'!#REF!</definedName>
    <definedName name="рр1" localSheetId="60">'[1]р1 СНГ'!#REF!</definedName>
    <definedName name="рр1" localSheetId="61">'[1]р1 СНГ'!#REF!</definedName>
    <definedName name="рр1" localSheetId="62">'[1]р1 СНГ'!#REF!</definedName>
    <definedName name="рр1" localSheetId="63">'[1]р1 СНГ'!#REF!</definedName>
    <definedName name="рр1" localSheetId="65">'[1]р1 СНГ'!#REF!</definedName>
    <definedName name="рр1" localSheetId="66">'[1]р1 СНГ'!#REF!</definedName>
    <definedName name="рр1" localSheetId="67">'[1]р1 СНГ'!#REF!</definedName>
    <definedName name="рр1" localSheetId="69">'[1]р1 СНГ'!#REF!</definedName>
    <definedName name="рр1" localSheetId="71">'[1]р1 СНГ'!#REF!</definedName>
    <definedName name="рр1" localSheetId="72">'[1]р1 СНГ'!#REF!</definedName>
    <definedName name="рр1" localSheetId="73">'[1]р1 СНГ'!#REF!</definedName>
    <definedName name="рр1" localSheetId="74">'[1]р1 СНГ'!#REF!</definedName>
    <definedName name="рр1" localSheetId="86">'[1]р1 СНГ'!#REF!</definedName>
    <definedName name="рр1" localSheetId="88">'[1]р1 СНГ'!#REF!</definedName>
    <definedName name="рр1" localSheetId="89">'[1]р1 СНГ'!#REF!</definedName>
    <definedName name="рр1" localSheetId="93">'[1]р1 СНГ'!#REF!</definedName>
    <definedName name="рр1" localSheetId="95">'[1]р1 СНГ'!#REF!</definedName>
    <definedName name="рр1" localSheetId="79">'[1]р1 СНГ'!#REF!</definedName>
    <definedName name="рр1" localSheetId="83">'[1]р1 СНГ'!#REF!</definedName>
    <definedName name="рр1" localSheetId="84">'[1]р1 СНГ'!#REF!</definedName>
    <definedName name="рр1" localSheetId="85">'[1]р1 СНГ'!#REF!</definedName>
    <definedName name="рр1">'[1]р1 СНГ'!#REF!</definedName>
    <definedName name="укепкеп" localSheetId="64">#REF!,#REF!,#REF!,#REF!,#REF!,#REF!,#REF!,#REF!,#REF!,#REF!,#REF!,#REF!</definedName>
    <definedName name="укепкеп" localSheetId="55">#REF!,#REF!,#REF!,#REF!,#REF!,#REF!,#REF!,#REF!,#REF!,#REF!,#REF!,#REF!</definedName>
    <definedName name="укепкеп" localSheetId="56">#REF!,#REF!,#REF!,#REF!,#REF!,#REF!,#REF!,#REF!,#REF!,#REF!,#REF!,#REF!</definedName>
    <definedName name="укепкеп" localSheetId="57">#REF!,#REF!,#REF!,#REF!,#REF!,#REF!,#REF!,#REF!,#REF!,#REF!,#REF!,#REF!</definedName>
    <definedName name="укепкеп" localSheetId="60">#REF!,#REF!,#REF!,#REF!,#REF!,#REF!,#REF!,#REF!,#REF!,#REF!,#REF!,#REF!</definedName>
    <definedName name="укепкеп" localSheetId="61">#REF!,#REF!,#REF!,#REF!,#REF!,#REF!,#REF!,#REF!,#REF!,#REF!,#REF!,#REF!</definedName>
    <definedName name="укепкеп" localSheetId="62">#REF!,#REF!,#REF!,#REF!,#REF!,#REF!,#REF!,#REF!,#REF!,#REF!,#REF!,#REF!</definedName>
    <definedName name="укепкеп" localSheetId="63">#REF!,#REF!,#REF!,#REF!,#REF!,#REF!,#REF!,#REF!,#REF!,#REF!,#REF!,#REF!</definedName>
    <definedName name="укепкеп" localSheetId="65">#REF!,#REF!,#REF!,#REF!,#REF!,#REF!,#REF!,#REF!,#REF!,#REF!,#REF!,#REF!</definedName>
    <definedName name="укепкеп" localSheetId="66">#REF!,#REF!,#REF!,#REF!,#REF!,#REF!,#REF!,#REF!,#REF!,#REF!,#REF!,#REF!</definedName>
    <definedName name="укепкеп" localSheetId="67">#REF!,#REF!,#REF!,#REF!,#REF!,#REF!,#REF!,#REF!,#REF!,#REF!,#REF!,#REF!</definedName>
    <definedName name="укепкеп" localSheetId="68">#REF!,#REF!,#REF!,#REF!,#REF!,#REF!,#REF!,#REF!,#REF!,#REF!,#REF!,#REF!</definedName>
    <definedName name="укепкеп" localSheetId="69">#REF!,#REF!,#REF!,#REF!,#REF!,#REF!,#REF!,#REF!,#REF!,#REF!,#REF!,#REF!</definedName>
    <definedName name="укепкеп" localSheetId="70">#REF!,#REF!,#REF!,#REF!,#REF!,#REF!,#REF!,#REF!,#REF!,#REF!,#REF!,#REF!</definedName>
    <definedName name="укепкеп" localSheetId="71">#REF!,#REF!,#REF!,#REF!,#REF!,#REF!,#REF!,#REF!,#REF!,#REF!,#REF!,#REF!</definedName>
    <definedName name="укепкеп" localSheetId="72">#REF!,#REF!,#REF!,#REF!,#REF!,#REF!,#REF!,#REF!,#REF!,#REF!,#REF!,#REF!</definedName>
    <definedName name="укепкеп" localSheetId="73">#REF!,#REF!,#REF!,#REF!,#REF!,#REF!,#REF!,#REF!,#REF!,#REF!,#REF!,#REF!</definedName>
    <definedName name="укепкеп" localSheetId="74">#REF!,#REF!,#REF!,#REF!,#REF!,#REF!,#REF!,#REF!,#REF!,#REF!,#REF!,#REF!</definedName>
    <definedName name="укепкеп">#REF!,#REF!,#REF!,#REF!,#REF!,#REF!,#REF!,#REF!,#REF!,#REF!,#REF!,#REF!</definedName>
    <definedName name="упкек" localSheetId="64">#REF!</definedName>
    <definedName name="упкек" localSheetId="55">#REF!</definedName>
    <definedName name="упкек" localSheetId="56">#REF!</definedName>
    <definedName name="упкек" localSheetId="57">#REF!</definedName>
    <definedName name="упкек" localSheetId="60">#REF!</definedName>
    <definedName name="упкек" localSheetId="61">#REF!</definedName>
    <definedName name="упкек" localSheetId="62">#REF!</definedName>
    <definedName name="упкек" localSheetId="63">#REF!</definedName>
    <definedName name="упкек" localSheetId="65">#REF!</definedName>
    <definedName name="упкек" localSheetId="66">#REF!</definedName>
    <definedName name="упкек" localSheetId="67">#REF!</definedName>
    <definedName name="упкек" localSheetId="69">#REF!</definedName>
    <definedName name="упкек" localSheetId="71">#REF!</definedName>
    <definedName name="упкек" localSheetId="72">#REF!</definedName>
    <definedName name="упкек" localSheetId="73">#REF!</definedName>
    <definedName name="упкек" localSheetId="74">#REF!</definedName>
    <definedName name="упкек">#REF!</definedName>
    <definedName name="упкуп" localSheetId="64">#REF!</definedName>
    <definedName name="упкуп" localSheetId="55">#REF!</definedName>
    <definedName name="упкуп" localSheetId="56">#REF!</definedName>
    <definedName name="упкуп" localSheetId="57">#REF!</definedName>
    <definedName name="упкуп" localSheetId="60">#REF!</definedName>
    <definedName name="упкуп" localSheetId="61">#REF!</definedName>
    <definedName name="упкуп" localSheetId="62">#REF!</definedName>
    <definedName name="упкуп" localSheetId="63">#REF!</definedName>
    <definedName name="упкуп" localSheetId="65">#REF!</definedName>
    <definedName name="упкуп" localSheetId="66">#REF!</definedName>
    <definedName name="упкуп" localSheetId="67">#REF!</definedName>
    <definedName name="упкуп" localSheetId="69">#REF!</definedName>
    <definedName name="упкуп" localSheetId="71">#REF!</definedName>
    <definedName name="упкуп" localSheetId="72">#REF!</definedName>
    <definedName name="упкуп" localSheetId="73">#REF!</definedName>
    <definedName name="упкуп" localSheetId="74">#REF!</definedName>
    <definedName name="упкуп">#REF!</definedName>
    <definedName name="уппк">[3]usd_tod_buy_last!$A$1:$E$1369</definedName>
    <definedName name="ф">[7]usd_tod_buy_last!$A$1:$E$1369</definedName>
    <definedName name="ф21" localSheetId="64">#REF!</definedName>
    <definedName name="ф21" localSheetId="55">#REF!</definedName>
    <definedName name="ф21" localSheetId="56">#REF!</definedName>
    <definedName name="ф21" localSheetId="57">#REF!</definedName>
    <definedName name="ф21" localSheetId="60">#REF!</definedName>
    <definedName name="ф21" localSheetId="61">#REF!</definedName>
    <definedName name="ф21" localSheetId="62">#REF!</definedName>
    <definedName name="ф21" localSheetId="63">#REF!</definedName>
    <definedName name="ф21" localSheetId="65">#REF!</definedName>
    <definedName name="ф21" localSheetId="66">#REF!</definedName>
    <definedName name="ф21" localSheetId="67">#REF!</definedName>
    <definedName name="ф21" localSheetId="69">#REF!</definedName>
    <definedName name="ф21" localSheetId="71">#REF!</definedName>
    <definedName name="ф21" localSheetId="72">#REF!</definedName>
    <definedName name="ф21" localSheetId="73">#REF!</definedName>
    <definedName name="ф21" localSheetId="74">#REF!</definedName>
    <definedName name="ф21">#REF!</definedName>
    <definedName name="ф77" localSheetId="64">#REF!</definedName>
    <definedName name="ф77" localSheetId="55">#REF!</definedName>
    <definedName name="ф77" localSheetId="56">#REF!</definedName>
    <definedName name="ф77" localSheetId="57">#REF!</definedName>
    <definedName name="ф77" localSheetId="60">#REF!</definedName>
    <definedName name="ф77" localSheetId="61">#REF!</definedName>
    <definedName name="ф77" localSheetId="62">#REF!</definedName>
    <definedName name="ф77" localSheetId="63">#REF!</definedName>
    <definedName name="ф77" localSheetId="65">#REF!</definedName>
    <definedName name="ф77" localSheetId="66">#REF!</definedName>
    <definedName name="ф77" localSheetId="67">#REF!</definedName>
    <definedName name="ф77" localSheetId="69">#REF!</definedName>
    <definedName name="ф77" localSheetId="71">#REF!</definedName>
    <definedName name="ф77" localSheetId="72">#REF!</definedName>
    <definedName name="ф77" localSheetId="73">#REF!</definedName>
    <definedName name="ф77" localSheetId="74">#REF!</definedName>
    <definedName name="ф77" localSheetId="95">#REF!</definedName>
    <definedName name="ф77">#REF!</definedName>
    <definedName name="фыв">'[1]р1 СНГ'!#REF!</definedName>
    <definedName name="цвфцвфвф" localSheetId="64">#REF!</definedName>
    <definedName name="цвфцвфвф" localSheetId="55">#REF!</definedName>
    <definedName name="цвфцвфвф" localSheetId="56">#REF!</definedName>
    <definedName name="цвфцвфвф" localSheetId="57">#REF!</definedName>
    <definedName name="цвфцвфвф" localSheetId="60">#REF!</definedName>
    <definedName name="цвфцвфвф" localSheetId="61">#REF!</definedName>
    <definedName name="цвфцвфвф" localSheetId="62">#REF!</definedName>
    <definedName name="цвфцвфвф" localSheetId="63">#REF!</definedName>
    <definedName name="цвфцвфвф" localSheetId="65">#REF!</definedName>
    <definedName name="цвфцвфвф" localSheetId="66">#REF!</definedName>
    <definedName name="цвфцвфвф" localSheetId="67">#REF!</definedName>
    <definedName name="цвфцвфвф" localSheetId="69">#REF!</definedName>
    <definedName name="цвфцвфвф" localSheetId="71">#REF!</definedName>
    <definedName name="цвфцвфвф" localSheetId="72">#REF!</definedName>
    <definedName name="цвфцвфвф" localSheetId="73">#REF!</definedName>
    <definedName name="цвфцвфвф" localSheetId="74">#REF!</definedName>
    <definedName name="цвфцвфвф">#REF!</definedName>
    <definedName name="ыв" localSheetId="64">#REF!,#REF!</definedName>
    <definedName name="ыв" localSheetId="55">#REF!,#REF!</definedName>
    <definedName name="ыв" localSheetId="56">#REF!,#REF!</definedName>
    <definedName name="ыв" localSheetId="57">#REF!,#REF!</definedName>
    <definedName name="ыв" localSheetId="60">#REF!,#REF!</definedName>
    <definedName name="ыв" localSheetId="61">#REF!,#REF!</definedName>
    <definedName name="ыв" localSheetId="62">#REF!,#REF!</definedName>
    <definedName name="ыв" localSheetId="63">#REF!,#REF!</definedName>
    <definedName name="ыв" localSheetId="65">#REF!,#REF!</definedName>
    <definedName name="ыв" localSheetId="66">#REF!,#REF!</definedName>
    <definedName name="ыв" localSheetId="67">#REF!,#REF!</definedName>
    <definedName name="ыв" localSheetId="68">#REF!,#REF!</definedName>
    <definedName name="ыв" localSheetId="69">#REF!,#REF!</definedName>
    <definedName name="ыв" localSheetId="70">#REF!,#REF!</definedName>
    <definedName name="ыв" localSheetId="71">#REF!,#REF!</definedName>
    <definedName name="ыв" localSheetId="72">#REF!,#REF!</definedName>
    <definedName name="ыв" localSheetId="73">#REF!,#REF!</definedName>
    <definedName name="ыв" localSheetId="74">#REF!,#REF!</definedName>
    <definedName name="ыв">#REF!,#REF!</definedName>
    <definedName name="ывапрол" localSheetId="64">#REF!</definedName>
    <definedName name="ывапрол" localSheetId="55">#REF!</definedName>
    <definedName name="ывапрол" localSheetId="56">#REF!</definedName>
    <definedName name="ывапрол" localSheetId="57">#REF!</definedName>
    <definedName name="ывапрол" localSheetId="60">#REF!</definedName>
    <definedName name="ывапрол" localSheetId="61">#REF!</definedName>
    <definedName name="ывапрол" localSheetId="62">#REF!</definedName>
    <definedName name="ывапрол" localSheetId="63">#REF!</definedName>
    <definedName name="ывапрол" localSheetId="65">#REF!</definedName>
    <definedName name="ывапрол" localSheetId="66">#REF!</definedName>
    <definedName name="ывапрол" localSheetId="67">#REF!</definedName>
    <definedName name="ывапрол" localSheetId="69">#REF!</definedName>
    <definedName name="ывапрол" localSheetId="71">#REF!</definedName>
    <definedName name="ывапрол" localSheetId="72">#REF!</definedName>
    <definedName name="ывапрол" localSheetId="73">#REF!</definedName>
    <definedName name="ывапрол" localSheetId="74">#REF!</definedName>
    <definedName name="ывапрол">#REF!</definedName>
    <definedName name="ыввввв" localSheetId="64">#REF!</definedName>
    <definedName name="ыввввв" localSheetId="55">#REF!</definedName>
    <definedName name="ыввввв" localSheetId="56">#REF!</definedName>
    <definedName name="ыввввв" localSheetId="57">#REF!</definedName>
    <definedName name="ыввввв" localSheetId="60">#REF!</definedName>
    <definedName name="ыввввв" localSheetId="61">#REF!</definedName>
    <definedName name="ыввввв" localSheetId="62">#REF!</definedName>
    <definedName name="ыввввв" localSheetId="63">#REF!</definedName>
    <definedName name="ыввввв" localSheetId="65">#REF!</definedName>
    <definedName name="ыввввв" localSheetId="66">#REF!</definedName>
    <definedName name="ыввввв" localSheetId="67">#REF!</definedName>
    <definedName name="ыввввв" localSheetId="69">#REF!</definedName>
    <definedName name="ыввввв" localSheetId="71">#REF!</definedName>
    <definedName name="ыввввв" localSheetId="72">#REF!</definedName>
    <definedName name="ыввввв" localSheetId="73">#REF!</definedName>
    <definedName name="ыввввв" localSheetId="74">#REF!</definedName>
    <definedName name="ыввввв">#REF!</definedName>
    <definedName name="ывфвй" localSheetId="64">#REF!</definedName>
    <definedName name="ывфвй" localSheetId="55">#REF!</definedName>
    <definedName name="ывфвй" localSheetId="56">#REF!</definedName>
    <definedName name="ывфвй" localSheetId="57">#REF!</definedName>
    <definedName name="ывфвй" localSheetId="60">#REF!</definedName>
    <definedName name="ывфвй" localSheetId="61">#REF!</definedName>
    <definedName name="ывфвй" localSheetId="62">#REF!</definedName>
    <definedName name="ывфвй" localSheetId="63">#REF!</definedName>
    <definedName name="ывфвй" localSheetId="65">#REF!</definedName>
    <definedName name="ывфвй" localSheetId="66">#REF!</definedName>
    <definedName name="ывфвй" localSheetId="67">#REF!</definedName>
    <definedName name="ывфвй" localSheetId="69">#REF!</definedName>
    <definedName name="ывфвй" localSheetId="71">#REF!</definedName>
    <definedName name="ывфвй" localSheetId="72">#REF!</definedName>
    <definedName name="ывфвй" localSheetId="73">#REF!</definedName>
    <definedName name="ывфвй" localSheetId="74">#REF!</definedName>
    <definedName name="ывфвй">#REF!</definedName>
    <definedName name="ывы" localSheetId="64">#REF!</definedName>
    <definedName name="ывы" localSheetId="55">#REF!</definedName>
    <definedName name="ывы" localSheetId="56">#REF!</definedName>
    <definedName name="ывы" localSheetId="57">#REF!</definedName>
    <definedName name="ывы" localSheetId="60">#REF!</definedName>
    <definedName name="ывы" localSheetId="61">#REF!</definedName>
    <definedName name="ывы" localSheetId="62">#REF!</definedName>
    <definedName name="ывы" localSheetId="63">#REF!</definedName>
    <definedName name="ывы" localSheetId="65">#REF!</definedName>
    <definedName name="ывы" localSheetId="66">#REF!</definedName>
    <definedName name="ывы" localSheetId="67">#REF!</definedName>
    <definedName name="ывы" localSheetId="69">#REF!</definedName>
    <definedName name="ывы" localSheetId="71">#REF!</definedName>
    <definedName name="ывы" localSheetId="72">#REF!</definedName>
    <definedName name="ывы" localSheetId="73">#REF!</definedName>
    <definedName name="ывы" localSheetId="74">#REF!</definedName>
    <definedName name="ывы">#REF!</definedName>
    <definedName name="ывывф" localSheetId="64">#REF!,#REF!</definedName>
    <definedName name="ывывф" localSheetId="55">#REF!,#REF!</definedName>
    <definedName name="ывывф" localSheetId="56">#REF!,#REF!</definedName>
    <definedName name="ывывф" localSheetId="57">#REF!,#REF!</definedName>
    <definedName name="ывывф" localSheetId="60">#REF!,#REF!</definedName>
    <definedName name="ывывф" localSheetId="61">#REF!,#REF!</definedName>
    <definedName name="ывывф" localSheetId="62">#REF!,#REF!</definedName>
    <definedName name="ывывф" localSheetId="63">#REF!,#REF!</definedName>
    <definedName name="ывывф" localSheetId="65">#REF!,#REF!</definedName>
    <definedName name="ывывф" localSheetId="66">#REF!,#REF!</definedName>
    <definedName name="ывывф" localSheetId="67">#REF!,#REF!</definedName>
    <definedName name="ывывф" localSheetId="68">#REF!,#REF!</definedName>
    <definedName name="ывывф" localSheetId="69">#REF!,#REF!</definedName>
    <definedName name="ывывф" localSheetId="70">#REF!,#REF!</definedName>
    <definedName name="ывывф" localSheetId="71">#REF!,#REF!</definedName>
    <definedName name="ывывф" localSheetId="72">#REF!,#REF!</definedName>
    <definedName name="ывывф" localSheetId="73">#REF!,#REF!</definedName>
    <definedName name="ывывф" localSheetId="74">#REF!,#REF!</definedName>
    <definedName name="ывывф">#REF!,#REF!</definedName>
    <definedName name="ыф" localSheetId="64">'[1]р1 СНГ'!#REF!</definedName>
    <definedName name="ыф" localSheetId="55">'[1]р1 СНГ'!#REF!</definedName>
    <definedName name="ыф" localSheetId="56">'[1]р1 СНГ'!#REF!</definedName>
    <definedName name="ыф" localSheetId="57">'[1]р1 СНГ'!#REF!</definedName>
    <definedName name="ыф" localSheetId="60">'[1]р1 СНГ'!#REF!</definedName>
    <definedName name="ыф" localSheetId="61">'[1]р1 СНГ'!#REF!</definedName>
    <definedName name="ыф" localSheetId="62">'[1]р1 СНГ'!#REF!</definedName>
    <definedName name="ыф" localSheetId="63">'[1]р1 СНГ'!#REF!</definedName>
    <definedName name="ыф" localSheetId="65">'[1]р1 СНГ'!#REF!</definedName>
    <definedName name="ыф" localSheetId="66">'[1]р1 СНГ'!#REF!</definedName>
    <definedName name="ыф" localSheetId="67">'[1]р1 СНГ'!#REF!</definedName>
    <definedName name="ыф" localSheetId="68">'[1]р1 СНГ'!#REF!</definedName>
    <definedName name="ыф" localSheetId="69">'[1]р1 СНГ'!#REF!</definedName>
    <definedName name="ыф" localSheetId="70">'[1]р1 СНГ'!#REF!</definedName>
    <definedName name="ыф" localSheetId="71">'[1]р1 СНГ'!#REF!</definedName>
    <definedName name="ыф" localSheetId="72">'[1]р1 СНГ'!#REF!</definedName>
    <definedName name="ыф" localSheetId="73">'[1]р1 СНГ'!#REF!</definedName>
    <definedName name="ыф" localSheetId="74">'[1]р1 СНГ'!#REF!</definedName>
    <definedName name="ыф">'[1]р1 СНГ'!#REF!</definedName>
    <definedName name="ыфвы" localSheetId="64">#REF!,#REF!</definedName>
    <definedName name="ыфвы" localSheetId="55">#REF!,#REF!</definedName>
    <definedName name="ыфвы" localSheetId="56">#REF!,#REF!</definedName>
    <definedName name="ыфвы" localSheetId="57">#REF!,#REF!</definedName>
    <definedName name="ыфвы" localSheetId="60">#REF!,#REF!</definedName>
    <definedName name="ыфвы" localSheetId="61">#REF!,#REF!</definedName>
    <definedName name="ыфвы" localSheetId="62">#REF!,#REF!</definedName>
    <definedName name="ыфвы" localSheetId="63">#REF!,#REF!</definedName>
    <definedName name="ыфвы" localSheetId="65">#REF!,#REF!</definedName>
    <definedName name="ыфвы" localSheetId="66">#REF!,#REF!</definedName>
    <definedName name="ыфвы" localSheetId="67">#REF!,#REF!</definedName>
    <definedName name="ыфвы" localSheetId="68">#REF!,#REF!</definedName>
    <definedName name="ыфвы" localSheetId="69">#REF!,#REF!</definedName>
    <definedName name="ыфвы" localSheetId="70">#REF!,#REF!</definedName>
    <definedName name="ыфвы" localSheetId="71">#REF!,#REF!</definedName>
    <definedName name="ыфвы" localSheetId="72">#REF!,#REF!</definedName>
    <definedName name="ыфвы" localSheetId="73">#REF!,#REF!</definedName>
    <definedName name="ыфвы" localSheetId="74">#REF!,#REF!</definedName>
    <definedName name="ыфвы">#REF!,#REF!</definedName>
    <definedName name="ээ2" localSheetId="93">'[1]р1 СНГ'!#REF!</definedName>
    <definedName name="ээ2" localSheetId="95">'[1]р1 СНГ'!#REF!</definedName>
    <definedName name="ээ2">'[1]р1 СНГ'!#REF!</definedName>
  </definedNames>
  <calcPr calcId="145621" calcMode="autoNoTable"/>
</workbook>
</file>

<file path=xl/calcChain.xml><?xml version="1.0" encoding="utf-8"?>
<calcChain xmlns="http://schemas.openxmlformats.org/spreadsheetml/2006/main">
  <c r="C17" i="379" l="1"/>
  <c r="E16" i="377"/>
  <c r="C16" i="377"/>
  <c r="F11" i="371"/>
  <c r="E11" i="371"/>
  <c r="D11" i="371"/>
  <c r="C11" i="371"/>
  <c r="H38" i="354"/>
  <c r="H37" i="354"/>
  <c r="H30" i="354"/>
  <c r="H29" i="354"/>
  <c r="H28" i="354"/>
  <c r="H27" i="354"/>
  <c r="H26" i="354"/>
  <c r="G10" i="350"/>
  <c r="F10" i="350"/>
  <c r="E10" i="350"/>
  <c r="G9" i="350"/>
  <c r="F9" i="350"/>
  <c r="E9" i="350"/>
  <c r="G8" i="350"/>
  <c r="F8" i="350"/>
  <c r="E8" i="350"/>
  <c r="G7" i="350"/>
  <c r="F7" i="350"/>
  <c r="E7" i="350"/>
  <c r="G6" i="350"/>
  <c r="F6" i="350"/>
  <c r="E6" i="350"/>
  <c r="K8" i="347"/>
  <c r="J8" i="347"/>
  <c r="I8" i="347"/>
  <c r="H8" i="347"/>
  <c r="G8" i="347"/>
  <c r="F8" i="347"/>
  <c r="E8" i="347"/>
  <c r="D8" i="347"/>
  <c r="C8" i="347"/>
  <c r="B41" i="343"/>
  <c r="AW14" i="302"/>
  <c r="AV14" i="302"/>
  <c r="AU14" i="302"/>
  <c r="AS14" i="302"/>
  <c r="AR14" i="302"/>
  <c r="AQ14" i="302"/>
  <c r="AO14" i="302"/>
  <c r="AN14" i="302"/>
  <c r="AM14" i="302"/>
  <c r="AK14" i="302"/>
  <c r="AJ14" i="302"/>
  <c r="AI14" i="302"/>
  <c r="AG14" i="302"/>
  <c r="AF14" i="302"/>
  <c r="AE14" i="302"/>
  <c r="AC14" i="302"/>
  <c r="AB14" i="302"/>
  <c r="AA14" i="302"/>
  <c r="Y14" i="302"/>
  <c r="X14" i="302"/>
  <c r="W14" i="302"/>
  <c r="U14" i="302"/>
  <c r="T14" i="302"/>
  <c r="S14" i="302"/>
  <c r="Q14" i="302"/>
  <c r="P14" i="302"/>
  <c r="O14" i="302"/>
  <c r="M14" i="302"/>
  <c r="L14" i="302"/>
  <c r="K14" i="302"/>
  <c r="I14" i="302"/>
  <c r="H14" i="302"/>
  <c r="G14" i="302"/>
  <c r="E14" i="302"/>
  <c r="D14" i="302"/>
  <c r="C14" i="302"/>
  <c r="AW13" i="302"/>
  <c r="AV13" i="302"/>
  <c r="AU13" i="302"/>
  <c r="AS13" i="302"/>
  <c r="AR13" i="302"/>
  <c r="AQ13" i="302"/>
  <c r="AO13" i="302"/>
  <c r="AN13" i="302"/>
  <c r="AM13" i="302"/>
  <c r="AK13" i="302"/>
  <c r="AJ13" i="302"/>
  <c r="AI13" i="302"/>
  <c r="AG13" i="302"/>
  <c r="AF13" i="302"/>
  <c r="AE13" i="302"/>
  <c r="AC13" i="302"/>
  <c r="AB13" i="302"/>
  <c r="AA13" i="302"/>
  <c r="Y13" i="302"/>
  <c r="X13" i="302"/>
  <c r="W13" i="302"/>
  <c r="U13" i="302"/>
  <c r="T13" i="302"/>
  <c r="S13" i="302"/>
  <c r="Q13" i="302"/>
  <c r="P13" i="302"/>
  <c r="O13" i="302"/>
  <c r="M13" i="302"/>
  <c r="L13" i="302"/>
  <c r="K13" i="302"/>
  <c r="I13" i="302"/>
  <c r="H13" i="302"/>
  <c r="G13" i="302"/>
  <c r="E13" i="302"/>
  <c r="D13" i="302"/>
  <c r="C13" i="302"/>
  <c r="AO8" i="301"/>
  <c r="AN8" i="301"/>
  <c r="AM8" i="301"/>
  <c r="AK8" i="301"/>
  <c r="AJ8" i="301"/>
  <c r="AI8" i="301"/>
  <c r="AG8" i="301"/>
  <c r="AF8" i="301"/>
  <c r="AE8" i="301"/>
  <c r="AC8" i="301"/>
  <c r="AB8" i="301"/>
  <c r="AA8" i="301"/>
  <c r="Y8" i="301"/>
  <c r="X8" i="301"/>
  <c r="W8" i="301"/>
  <c r="U8" i="301"/>
  <c r="T8" i="301"/>
  <c r="S8" i="301"/>
  <c r="Q8" i="301"/>
  <c r="P8" i="301"/>
  <c r="O8" i="301"/>
  <c r="M8" i="301"/>
  <c r="L8" i="301"/>
  <c r="K8" i="301"/>
  <c r="I8" i="301"/>
  <c r="H8" i="301"/>
  <c r="G8" i="301"/>
  <c r="E8" i="301"/>
  <c r="D8" i="301"/>
  <c r="C8" i="301"/>
  <c r="G38" i="55"/>
  <c r="G37" i="55"/>
  <c r="G36" i="55"/>
  <c r="G35" i="55"/>
  <c r="G34" i="55"/>
  <c r="G33" i="55"/>
  <c r="G32" i="55"/>
  <c r="G30" i="55"/>
  <c r="G29" i="55"/>
  <c r="G28" i="55"/>
  <c r="G27" i="55"/>
  <c r="G26" i="55"/>
  <c r="G25" i="55"/>
  <c r="G24" i="55"/>
  <c r="G22" i="55"/>
  <c r="G21" i="55"/>
  <c r="G20" i="55"/>
  <c r="G19" i="55"/>
  <c r="G18" i="55"/>
  <c r="G17" i="55"/>
  <c r="G16" i="55"/>
  <c r="G14" i="55"/>
  <c r="G13" i="55"/>
  <c r="G12" i="55"/>
  <c r="G11" i="55"/>
  <c r="G10" i="55"/>
  <c r="G9" i="55"/>
  <c r="G8" i="55"/>
  <c r="F31" i="51"/>
  <c r="F33" i="51"/>
  <c r="F35" i="51"/>
  <c r="F37" i="51"/>
  <c r="F39" i="51"/>
  <c r="F30" i="51"/>
  <c r="F32" i="51"/>
  <c r="F34" i="51"/>
  <c r="F36" i="51"/>
  <c r="F38" i="51"/>
  <c r="F40" i="51"/>
  <c r="F125" i="51"/>
  <c r="F124" i="51"/>
  <c r="F123" i="51"/>
  <c r="F122" i="51"/>
  <c r="F42" i="51"/>
  <c r="F44" i="51"/>
  <c r="F46" i="51"/>
  <c r="F48" i="51"/>
  <c r="F50" i="51"/>
  <c r="F52" i="51"/>
  <c r="F54" i="51"/>
  <c r="F56" i="51"/>
  <c r="F58" i="51"/>
  <c r="F60" i="51"/>
  <c r="F62" i="51"/>
  <c r="F64" i="51"/>
  <c r="F66" i="51"/>
  <c r="F68" i="51"/>
  <c r="F70" i="51"/>
  <c r="F72" i="51"/>
  <c r="F74" i="51"/>
  <c r="F76" i="51"/>
  <c r="F78" i="51"/>
  <c r="F80" i="51"/>
  <c r="F82" i="51"/>
  <c r="F84" i="51"/>
  <c r="F86" i="51"/>
  <c r="F88" i="51"/>
  <c r="F90" i="51"/>
  <c r="F92" i="51"/>
  <c r="F94" i="51"/>
  <c r="F96" i="51"/>
  <c r="F98" i="51"/>
  <c r="F100" i="51"/>
  <c r="F102" i="51"/>
  <c r="F104" i="51"/>
  <c r="F106" i="51"/>
  <c r="F108" i="51"/>
  <c r="F110" i="51"/>
  <c r="F112" i="51"/>
  <c r="F114" i="51"/>
  <c r="F116" i="51"/>
  <c r="F118" i="51"/>
  <c r="F120" i="51"/>
  <c r="F41" i="51"/>
  <c r="F43" i="51"/>
  <c r="F45" i="51"/>
  <c r="F47" i="51"/>
  <c r="F49" i="51"/>
  <c r="F51" i="51"/>
  <c r="F53" i="51"/>
  <c r="F55" i="51"/>
  <c r="F57" i="51"/>
  <c r="F59" i="51"/>
  <c r="F61" i="51"/>
  <c r="F63" i="51"/>
  <c r="F65" i="51"/>
  <c r="F67" i="51"/>
  <c r="F69" i="51"/>
  <c r="F71" i="51"/>
  <c r="F73" i="51"/>
  <c r="F75" i="51"/>
  <c r="F77" i="51"/>
  <c r="F79" i="51"/>
  <c r="F81" i="51"/>
  <c r="F83" i="51"/>
  <c r="F85" i="51"/>
  <c r="F87" i="51"/>
  <c r="F89" i="51"/>
  <c r="F91" i="51"/>
  <c r="F93" i="51"/>
  <c r="F95" i="51"/>
  <c r="F97" i="51"/>
  <c r="F99" i="51"/>
  <c r="F101" i="51"/>
  <c r="F103" i="51"/>
  <c r="F105" i="51"/>
  <c r="F107" i="51"/>
  <c r="F109" i="51"/>
  <c r="F111" i="51"/>
  <c r="F113" i="51"/>
  <c r="F115" i="51"/>
  <c r="F117" i="51"/>
  <c r="F119" i="51"/>
  <c r="F121" i="51"/>
  <c r="B43" i="343" l="1"/>
  <c r="B44" i="343" s="1"/>
  <c r="B45" i="343" s="1"/>
  <c r="B46" i="343" s="1"/>
  <c r="B47" i="343" s="1"/>
  <c r="B48" i="343" s="1"/>
  <c r="B49" i="343" s="1"/>
  <c r="B50" i="343" s="1"/>
  <c r="B51" i="343" s="1"/>
  <c r="B52" i="343" s="1"/>
  <c r="B53" i="343" s="1"/>
  <c r="B54" i="343" s="1"/>
  <c r="B55" i="343" s="1"/>
  <c r="B56" i="343" s="1"/>
  <c r="B57" i="343" s="1"/>
  <c r="B58" i="343" s="1"/>
  <c r="B59" i="343" s="1"/>
  <c r="B60" i="343" s="1"/>
  <c r="B61" i="343" s="1"/>
  <c r="B62" i="343" s="1"/>
  <c r="B63" i="343" s="1"/>
  <c r="B64" i="343" s="1"/>
  <c r="B65" i="343" s="1"/>
  <c r="B66" i="343" s="1"/>
  <c r="B67" i="343" s="1"/>
  <c r="B68" i="343" s="1"/>
  <c r="B69" i="343" s="1"/>
  <c r="B70" i="343" s="1"/>
  <c r="B71" i="343" s="1"/>
  <c r="B72" i="343" s="1"/>
  <c r="B73" i="343" s="1"/>
  <c r="B74" i="343" s="1"/>
  <c r="B75" i="343" s="1"/>
  <c r="B76" i="343" s="1"/>
  <c r="B77" i="343" s="1"/>
  <c r="B78" i="343" s="1"/>
  <c r="B79" i="343" s="1"/>
</calcChain>
</file>

<file path=xl/comments1.xml><?xml version="1.0" encoding="utf-8"?>
<comments xmlns="http://schemas.openxmlformats.org/spreadsheetml/2006/main">
  <authors>
    <author>NBRK</author>
  </authors>
  <commentList>
    <comment ref="D5" authorId="0">
      <text>
        <r>
          <rPr>
            <b/>
            <sz val="8"/>
            <color indexed="81"/>
            <rFont val="Tahoma"/>
            <family val="2"/>
            <charset val="204"/>
          </rPr>
          <t>NBRK:</t>
        </r>
        <r>
          <rPr>
            <sz val="8"/>
            <color indexed="81"/>
            <rFont val="Tahoma"/>
            <family val="2"/>
            <charset val="204"/>
          </rPr>
          <t xml:space="preserve">
в целях презентации указано -0,6%. Истинное значение =-1,0%</t>
        </r>
      </text>
    </comment>
  </commentList>
</comments>
</file>

<file path=xl/comments2.xml><?xml version="1.0" encoding="utf-8"?>
<comments xmlns="http://schemas.openxmlformats.org/spreadsheetml/2006/main">
  <authors>
    <author>NBRK</author>
  </authors>
  <commentList>
    <comment ref="AA6" authorId="0">
      <text>
        <r>
          <rPr>
            <b/>
            <sz val="8"/>
            <color indexed="81"/>
            <rFont val="Tahoma"/>
            <family val="2"/>
            <charset val="204"/>
          </rPr>
          <t>NBRK:</t>
        </r>
        <r>
          <rPr>
            <sz val="8"/>
            <color indexed="81"/>
            <rFont val="Tahoma"/>
            <family val="2"/>
            <charset val="204"/>
          </rPr>
          <t xml:space="preserve">
в целях презентации указано 60%. Истинное значение - 119%</t>
        </r>
      </text>
    </comment>
  </commentList>
</comments>
</file>

<file path=xl/sharedStrings.xml><?xml version="1.0" encoding="utf-8"?>
<sst xmlns="http://schemas.openxmlformats.org/spreadsheetml/2006/main" count="4020" uniqueCount="1905">
  <si>
    <t>II</t>
  </si>
  <si>
    <t>Макроэкономическая и финансовая конъюнктура</t>
  </si>
  <si>
    <t>2.1</t>
  </si>
  <si>
    <t>Макроэкономическая среда и факторы её устойчивости</t>
  </si>
  <si>
    <t>График 2.1.1</t>
  </si>
  <si>
    <t>График 2.1.2</t>
  </si>
  <si>
    <t>График 2.1.3</t>
  </si>
  <si>
    <t>График 2.1.4</t>
  </si>
  <si>
    <t>График 2.1.5</t>
  </si>
  <si>
    <t>График 2.1.6</t>
  </si>
  <si>
    <t>График 2.1.7</t>
  </si>
  <si>
    <t>График 2.1.8</t>
  </si>
  <si>
    <t>График 2.1.9</t>
  </si>
  <si>
    <t>График 2.1.10</t>
  </si>
  <si>
    <t>График 2.1.11</t>
  </si>
  <si>
    <t>График 2.1.12</t>
  </si>
  <si>
    <t>Опережающий и совпадающий индикаторы казахстанской экономики</t>
  </si>
  <si>
    <t>2.2</t>
  </si>
  <si>
    <t>2.2.1</t>
  </si>
  <si>
    <t>График 2.2.1.1</t>
  </si>
  <si>
    <t>График 2.2.1.2</t>
  </si>
  <si>
    <t>График 2.2.1.3</t>
  </si>
  <si>
    <t>График 2.2.1.4</t>
  </si>
  <si>
    <t>График 2.2.1.5</t>
  </si>
  <si>
    <t>2.2.2</t>
  </si>
  <si>
    <t>График 2.2.2.1</t>
  </si>
  <si>
    <t>График 2.2.2.2</t>
  </si>
  <si>
    <t>График 2.2.2.3</t>
  </si>
  <si>
    <t>2.3</t>
  </si>
  <si>
    <t>Рынки реальных и финансовых активов</t>
  </si>
  <si>
    <t>2.3.1</t>
  </si>
  <si>
    <t>График 2.3.1.1</t>
  </si>
  <si>
    <t>График 2.3.1.2</t>
  </si>
  <si>
    <t>График 2.3.1.3</t>
  </si>
  <si>
    <t>График 2.3.1.4</t>
  </si>
  <si>
    <t>График 2.3.1.5</t>
  </si>
  <si>
    <t>График 2.3.1.6</t>
  </si>
  <si>
    <t>Таблица 2.3.1.1</t>
  </si>
  <si>
    <t>2.3.2</t>
  </si>
  <si>
    <t>График 2.3.2.1</t>
  </si>
  <si>
    <t>График 2.3.2.2</t>
  </si>
  <si>
    <t>График 2.3.2.3</t>
  </si>
  <si>
    <t>График 2.3.2.4</t>
  </si>
  <si>
    <t>III</t>
  </si>
  <si>
    <t>Риски институтов и инфраструктуры финансового посредничества</t>
  </si>
  <si>
    <t>3.1</t>
  </si>
  <si>
    <t xml:space="preserve">Риски банковского сектора </t>
  </si>
  <si>
    <t>3.1.1</t>
  </si>
  <si>
    <t xml:space="preserve">Риск-профиль </t>
  </si>
  <si>
    <t>График 3.1.1.1</t>
  </si>
  <si>
    <t>График 3.1.1.2</t>
  </si>
  <si>
    <t>График 3.1.1.3</t>
  </si>
  <si>
    <t>График 3.1.1.4</t>
  </si>
  <si>
    <t>График 3.1.1.5</t>
  </si>
  <si>
    <t>График 3.1.1.6</t>
  </si>
  <si>
    <t>График 3.1.1.7</t>
  </si>
  <si>
    <t>График 3.1.1.8</t>
  </si>
  <si>
    <t>График 3.1.1.9</t>
  </si>
  <si>
    <t>График 3.1.1.10</t>
  </si>
  <si>
    <t>График 3.1.1.11</t>
  </si>
  <si>
    <t>Бокс 4 График 1</t>
  </si>
  <si>
    <t>Бокс 4 Таблица 1</t>
  </si>
  <si>
    <t>Таблица 3.1.1.1</t>
  </si>
  <si>
    <t>Таблица 3.1.1.2</t>
  </si>
  <si>
    <t>График 3.1.1.12</t>
  </si>
  <si>
    <t>3.1.2</t>
  </si>
  <si>
    <t>Кредитный риск</t>
  </si>
  <si>
    <t>График 3.1.2.1</t>
  </si>
  <si>
    <t>График 3.1.2.2</t>
  </si>
  <si>
    <t>График 3.1.2.3</t>
  </si>
  <si>
    <t>График 3.1.2.4</t>
  </si>
  <si>
    <t>График 3.1.2.5</t>
  </si>
  <si>
    <t>График 3.1.2.6</t>
  </si>
  <si>
    <t>График 3.1.2.7</t>
  </si>
  <si>
    <t>График 3.1.2.8</t>
  </si>
  <si>
    <t>Бокс 5 График 1</t>
  </si>
  <si>
    <t>График 3.1.2.9</t>
  </si>
  <si>
    <t>График 3.1.2.10</t>
  </si>
  <si>
    <t>График 3.1.2.11</t>
  </si>
  <si>
    <t>График 3.1.2.12</t>
  </si>
  <si>
    <t>График 3.1.2.13</t>
  </si>
  <si>
    <t>График 3.1.2.14</t>
  </si>
  <si>
    <t>График 3.1.2.15</t>
  </si>
  <si>
    <t>График 3.1.2.16</t>
  </si>
  <si>
    <t>График 3.1.2.17</t>
  </si>
  <si>
    <t>График 3.1.2.18</t>
  </si>
  <si>
    <t>График 3.1.2.19</t>
  </si>
  <si>
    <t>График 3.1.2.20</t>
  </si>
  <si>
    <t>График 3.1.2.21</t>
  </si>
  <si>
    <t>Бокс 8 График 1</t>
  </si>
  <si>
    <t>3.1.3</t>
  </si>
  <si>
    <t>График 3.1.3.1</t>
  </si>
  <si>
    <t>График 3.1.3.2</t>
  </si>
  <si>
    <t>Бокс 9 График 1</t>
  </si>
  <si>
    <t>График 3.1.3.3</t>
  </si>
  <si>
    <t>График 3.1.3.4</t>
  </si>
  <si>
    <t>График 3.1.3.5</t>
  </si>
  <si>
    <t>3.1.4</t>
  </si>
  <si>
    <t xml:space="preserve">Достаточность капитала </t>
  </si>
  <si>
    <t>Сценарии для стресс-тестирования</t>
  </si>
  <si>
    <t>График 3.1.4.1</t>
  </si>
  <si>
    <t>3.2</t>
  </si>
  <si>
    <t>Риски небанковского сектора</t>
  </si>
  <si>
    <t>3.2.1</t>
  </si>
  <si>
    <t>Страховой сектор</t>
  </si>
  <si>
    <t>График 3.2.1.1</t>
  </si>
  <si>
    <t>Таблица 3.2.1.1</t>
  </si>
  <si>
    <t>График 3.2.1.2</t>
  </si>
  <si>
    <t>Таблица 3.2.1.2</t>
  </si>
  <si>
    <t>3.3</t>
  </si>
  <si>
    <t>Платежные системы</t>
  </si>
  <si>
    <t>3.3.1</t>
  </si>
  <si>
    <t>График 3.3.1.1</t>
  </si>
  <si>
    <t>Таблица 3.3.1.1</t>
  </si>
  <si>
    <t>3.3.2</t>
  </si>
  <si>
    <t>График 3.3.2.1</t>
  </si>
  <si>
    <t>Показатели ликвидности в СМК</t>
  </si>
  <si>
    <t>3.4</t>
  </si>
  <si>
    <t>Регулирование финансовой системы и управление рисками</t>
  </si>
  <si>
    <t>3.4.3</t>
  </si>
  <si>
    <t>Макропруденциальные аспекты регулирования</t>
  </si>
  <si>
    <t>Таблица 3.4.3.1</t>
  </si>
  <si>
    <t>Таблица 3.4.3.2</t>
  </si>
  <si>
    <t>Название:</t>
  </si>
  <si>
    <t>Сельское хозяйство</t>
  </si>
  <si>
    <t>Промышленность</t>
  </si>
  <si>
    <t>Строительство</t>
  </si>
  <si>
    <t>Производство услуг</t>
  </si>
  <si>
    <t>Реальный ВВП</t>
  </si>
  <si>
    <t>к содержанию</t>
  </si>
  <si>
    <t>РФ</t>
  </si>
  <si>
    <t>РБ</t>
  </si>
  <si>
    <t>РК</t>
  </si>
  <si>
    <t>Потребление домашних хозяйств и НКООДХ</t>
  </si>
  <si>
    <t>Потребление органов гос.управления</t>
  </si>
  <si>
    <t>Чистый экспорт</t>
  </si>
  <si>
    <t>Статистическое расхождение</t>
  </si>
  <si>
    <t>Вклад компонентов в рост ВВП стран ЕАЭС</t>
  </si>
  <si>
    <t>Вклад отраслей в рост ВВП стран ЕАЭС</t>
  </si>
  <si>
    <t>Источник: КС МНЭ РК, ФСГС, НСКРБ, расчеты НБРК</t>
  </si>
  <si>
    <t>2014</t>
  </si>
  <si>
    <t>Наименование показателя</t>
  </si>
  <si>
    <t>Источник: КС МНЭ РК, расчеты НБРК</t>
  </si>
  <si>
    <t xml:space="preserve">Вклад отраслей сферы услуг в реальный рост ВВП Казахстана </t>
  </si>
  <si>
    <t xml:space="preserve">Горнодобывающая промышленность </t>
  </si>
  <si>
    <t>Обрабатывающая промышленность</t>
  </si>
  <si>
    <t>Электроснабжение</t>
  </si>
  <si>
    <t>Водоснабжение; канализационная система</t>
  </si>
  <si>
    <t>2011</t>
  </si>
  <si>
    <t>2012</t>
  </si>
  <si>
    <t>2013</t>
  </si>
  <si>
    <t>2014*</t>
  </si>
  <si>
    <t>Оптовая и розничная торговля; ремонт автомобилей и мотоциклов</t>
  </si>
  <si>
    <t>Операции с недвижимым имуществом</t>
  </si>
  <si>
    <t>Финансовая и страховая деятельность</t>
  </si>
  <si>
    <t>Информация и связь</t>
  </si>
  <si>
    <t>Транспорт и складирование</t>
  </si>
  <si>
    <t>Профессиональная, научная и техническая деятельность</t>
  </si>
  <si>
    <t>Бокс 1 График 1</t>
  </si>
  <si>
    <t>Min</t>
  </si>
  <si>
    <t>Median</t>
  </si>
  <si>
    <t>Max</t>
  </si>
  <si>
    <t>Китай</t>
  </si>
  <si>
    <t>Казахстан</t>
  </si>
  <si>
    <t>Украина</t>
  </si>
  <si>
    <t>США</t>
  </si>
  <si>
    <t>Бокс 1 График 2</t>
  </si>
  <si>
    <t>Бокс 1 График 3</t>
  </si>
  <si>
    <t>Примечание: Зеленые ромбики показывают медианные значения прироста ВВП, стрелки указывают на минимальное и максимальное значения. Шок задан как -1 стандартное отклонение</t>
  </si>
  <si>
    <t>Россия</t>
  </si>
  <si>
    <t>Бокс 1 График 4</t>
  </si>
  <si>
    <t>Бокс 1 График 5</t>
  </si>
  <si>
    <t>Бокс 1 График 6</t>
  </si>
  <si>
    <t>График 2.1.13</t>
  </si>
  <si>
    <t>График 2.1.14</t>
  </si>
  <si>
    <t>График 2.1.15</t>
  </si>
  <si>
    <t>График 2.1.16</t>
  </si>
  <si>
    <t>График 2.1.17</t>
  </si>
  <si>
    <t>График 2.1.18</t>
  </si>
  <si>
    <t>Динамика основных статей платежного баланса, (% к ВВП)</t>
  </si>
  <si>
    <t>Счет текущих операций (правая ось)</t>
  </si>
  <si>
    <t xml:space="preserve">Торговый баланс </t>
  </si>
  <si>
    <t xml:space="preserve">Баланс услуг </t>
  </si>
  <si>
    <t>Финансовый счет (правая ось)</t>
  </si>
  <si>
    <t>Источник: НБРК</t>
  </si>
  <si>
    <t>Источник: МВФ</t>
  </si>
  <si>
    <t>Прогноз платежного баланса на 2015-2017гг., млн. долл.США</t>
  </si>
  <si>
    <t>(по состоянию на апрель 2015г.)</t>
  </si>
  <si>
    <t>Прямые инвестиции (нетто)</t>
  </si>
  <si>
    <t>Сальдо общего баланса, % от ВВП</t>
  </si>
  <si>
    <t>Экспорт из Казахстана в разбивке по группам товаров</t>
  </si>
  <si>
    <t>2012г.</t>
  </si>
  <si>
    <t>2013г.</t>
  </si>
  <si>
    <t>2014г.</t>
  </si>
  <si>
    <t>ЕАЭС</t>
  </si>
  <si>
    <t>Остальной мир</t>
  </si>
  <si>
    <t>Нефть и газ.конденсат</t>
  </si>
  <si>
    <t>Остальные мин.продукты</t>
  </si>
  <si>
    <t>Металлы</t>
  </si>
  <si>
    <t>Зерно</t>
  </si>
  <si>
    <t>Прочее</t>
  </si>
  <si>
    <t>Все товары экспорта, млн. долл. США (правая ось)</t>
  </si>
  <si>
    <t>Источник: КГД МФ РК, КС МНЭ РК, расчеты НБРК</t>
  </si>
  <si>
    <t>Импорт в Казахстан в разбивке по группам товаров</t>
  </si>
  <si>
    <t xml:space="preserve">   Потребительские товары</t>
  </si>
  <si>
    <t xml:space="preserve">   Промежуточные товары</t>
  </si>
  <si>
    <t xml:space="preserve">   Инвестиционные товары</t>
  </si>
  <si>
    <t xml:space="preserve">   Прочие товары импорта</t>
  </si>
  <si>
    <t>(млн. долл. США)</t>
  </si>
  <si>
    <t>Экспорт всего, млн.долл.США:</t>
  </si>
  <si>
    <t>8,3%</t>
  </si>
  <si>
    <t>7,1%</t>
  </si>
  <si>
    <t>6,9%</t>
  </si>
  <si>
    <t>6,6%</t>
  </si>
  <si>
    <t>17,5%</t>
  </si>
  <si>
    <t>16,5%</t>
  </si>
  <si>
    <t>17,0%</t>
  </si>
  <si>
    <t>12,5%</t>
  </si>
  <si>
    <t>Страны ЕС</t>
  </si>
  <si>
    <t>49,9%</t>
  </si>
  <si>
    <t>52,4%</t>
  </si>
  <si>
    <t>53,9%</t>
  </si>
  <si>
    <t>56,8%</t>
  </si>
  <si>
    <t>Остальные страны мира</t>
  </si>
  <si>
    <t>24,2%</t>
  </si>
  <si>
    <t>24,0%</t>
  </si>
  <si>
    <t>22,2%</t>
  </si>
  <si>
    <t>Импорт всего, млн.долл.США:</t>
  </si>
  <si>
    <t>41,5%</t>
  </si>
  <si>
    <t>36,6%</t>
  </si>
  <si>
    <t>36,8%</t>
  </si>
  <si>
    <t>33,3%</t>
  </si>
  <si>
    <t>13,4%</t>
  </si>
  <si>
    <t>16,1%</t>
  </si>
  <si>
    <t>17,1%</t>
  </si>
  <si>
    <t>17,9%</t>
  </si>
  <si>
    <t>19,8%</t>
  </si>
  <si>
    <t>20,1%</t>
  </si>
  <si>
    <t>18,6%</t>
  </si>
  <si>
    <t>20,9%</t>
  </si>
  <si>
    <t>25,3%</t>
  </si>
  <si>
    <t>27,2%</t>
  </si>
  <si>
    <t>27,5%</t>
  </si>
  <si>
    <t>27,9%</t>
  </si>
  <si>
    <t>Источник: КС МНЭ РК</t>
  </si>
  <si>
    <t>Внешняя торговля Казахстана по крупным партнерам (% в совокупном объеме экспорта/импорта)</t>
  </si>
  <si>
    <t>Таблица 2.1.1</t>
  </si>
  <si>
    <t>Условия торговли (2000=100)</t>
  </si>
  <si>
    <t>Период</t>
  </si>
  <si>
    <t>Средние контрактные цены экспорта</t>
  </si>
  <si>
    <t>Средние контрактные цены импорта</t>
  </si>
  <si>
    <t>Индекс условий торговли</t>
  </si>
  <si>
    <t>Прогнозы роста экономик</t>
  </si>
  <si>
    <t>Примечание: *Среднее значение ответов участников опроса «Оценка рисков финансовой системы Казахстана», проведенного НБРК. В опросе участвовали 127 представителей финансовых организаций.</t>
  </si>
  <si>
    <t>2015 г.</t>
  </si>
  <si>
    <t>2016 г.</t>
  </si>
  <si>
    <t>Мировой ВВП</t>
  </si>
  <si>
    <t>Еврозона</t>
  </si>
  <si>
    <t>График 2.1.19</t>
  </si>
  <si>
    <t>Источник: МВФ, ВБ, Bloomberg, НБРК</t>
  </si>
  <si>
    <t>Примечание: КОИ сдвинут вправо на 10 мес. с целью отражения его опережающего свойства</t>
  </si>
  <si>
    <t>КСИ</t>
  </si>
  <si>
    <t>КОИ</t>
  </si>
  <si>
    <t>Опережающие индикаторы экономик крупных торговых партнеров Казахстана</t>
  </si>
  <si>
    <t>Казахстан (правая ось)</t>
  </si>
  <si>
    <t>Евро зона (19)</t>
  </si>
  <si>
    <t>Источник: ОЭСР, НБРК</t>
  </si>
  <si>
    <t>Европ.страны (10)*</t>
  </si>
  <si>
    <t>* Австрия, Бельгия, Финляндия, Франция, Германия, Италия, Нидерланды, Испания, Швеция и Великобритания</t>
  </si>
  <si>
    <t>Список стран</t>
  </si>
  <si>
    <t>Остальные страны</t>
  </si>
  <si>
    <t>** Под реальным обменным курсом здесь рассматриваются национальные валюты стран по отношению к доллару США с поправкой на инфляцию</t>
  </si>
  <si>
    <t>Собственные средства</t>
  </si>
  <si>
    <t>Заемные средства (в т.ч. иностр.)</t>
  </si>
  <si>
    <t>Государственный бюджет</t>
  </si>
  <si>
    <t>2011-2014</t>
  </si>
  <si>
    <t>Гос.бюджет</t>
  </si>
  <si>
    <t>Собст.средства</t>
  </si>
  <si>
    <t>Заемные средства (в т.ч.иностр.)</t>
  </si>
  <si>
    <t>ИТОГО</t>
  </si>
  <si>
    <t>ПРОИЗВОДСТВО ТОВАРОВ</t>
  </si>
  <si>
    <t>Горнодобывающая промышленность</t>
  </si>
  <si>
    <t>Прочие отрасли промышленности</t>
  </si>
  <si>
    <t>ПРОИЗВОДСТВО УСЛУГ</t>
  </si>
  <si>
    <t>Торговля</t>
  </si>
  <si>
    <t xml:space="preserve">Транспорт </t>
  </si>
  <si>
    <t>Услуги по проживанию и питанию</t>
  </si>
  <si>
    <t>Прочие виды услуг</t>
  </si>
  <si>
    <t xml:space="preserve">Горнодоб. промышл. </t>
  </si>
  <si>
    <t>Обрабат. промышл.</t>
  </si>
  <si>
    <t>Сельское хоз.</t>
  </si>
  <si>
    <t xml:space="preserve">Горнодоб.промыш. </t>
  </si>
  <si>
    <t>Обраб.промыш.</t>
  </si>
  <si>
    <t>Транспорт</t>
  </si>
  <si>
    <t>ИФО</t>
  </si>
  <si>
    <t>Занятость</t>
  </si>
  <si>
    <t>Азербайджан</t>
  </si>
  <si>
    <t xml:space="preserve">Ненефтяной дефицит </t>
  </si>
  <si>
    <t>Гос.доход без учета трансфертов</t>
  </si>
  <si>
    <t>Поступления в НФРК (прямые налоги)</t>
  </si>
  <si>
    <t>Инвестиционный доход НФРК</t>
  </si>
  <si>
    <t>Дефицит бюджета</t>
  </si>
  <si>
    <t>НФРК (% к ВВП)</t>
  </si>
  <si>
    <t>Вклад источников финансирования в прирост инвестиций в основной капитал</t>
  </si>
  <si>
    <t>Объем накопленных инвестиций в основной капитал за период 2011-2014гг.</t>
  </si>
  <si>
    <t>Динамика производительности труда и инвестиций в основной капитал</t>
  </si>
  <si>
    <t>Валовый объем основного капитала (% к ВВП)</t>
  </si>
  <si>
    <t>Источник: ВБ</t>
  </si>
  <si>
    <t>Динамика ненефтяного дефицита и поступлений в НФРК</t>
  </si>
  <si>
    <t>Источник: МФРК</t>
  </si>
  <si>
    <t>Динамика средств суверенных фондов Казахстана и России</t>
  </si>
  <si>
    <t>МВФ (апрель 2015г.)</t>
  </si>
  <si>
    <t>ВБ (январь 2015г.)</t>
  </si>
  <si>
    <t>Bloomberg (март 2015г.)</t>
  </si>
  <si>
    <t>Участиники опроса (январь 2015г.)*</t>
  </si>
  <si>
    <t>Примечание:*предварительные данные</t>
  </si>
  <si>
    <t>Wheat Price Index, 2005 = 100, No.1 Hard Red Winter, ordinary protein, FOB Gulf of Mexico, US$ per metric ton</t>
  </si>
  <si>
    <t>Metals Price Index</t>
  </si>
  <si>
    <t>Fuel (Energy) Price Index</t>
  </si>
  <si>
    <t>Wheat Price Index</t>
  </si>
  <si>
    <t>Shade</t>
  </si>
  <si>
    <t>2015Q1f</t>
  </si>
  <si>
    <t>2015Q2f</t>
  </si>
  <si>
    <t>2015Q3f</t>
  </si>
  <si>
    <t>2015Q4f</t>
  </si>
  <si>
    <t>2016Q1f</t>
  </si>
  <si>
    <t>2016Q2f</t>
  </si>
  <si>
    <t>2016Q3f</t>
  </si>
  <si>
    <t>2016Q4f</t>
  </si>
  <si>
    <t>Цена на сырую нефть - среднее значение цены "спот" на Brent, Dubai и WTI.</t>
  </si>
  <si>
    <t xml:space="preserve">Примечание: Metals Price Index включает индексы цен на медь, алюминий, железную руду, олово, никель, цинк, свинец и уран; Energy Price Index включает индексы цен на сырую нефть, природный газ и уголь. </t>
  </si>
  <si>
    <t>f - прогнозные данные.</t>
  </si>
  <si>
    <t>Согласно прогнозным данным средняя цена на сырую нефть в 2015г. - 58,1 долларов США за баррель, 2016г.- 65,7.</t>
  </si>
  <si>
    <t>Динамика основных товарных групп экспорта (2005=100)</t>
  </si>
  <si>
    <t>Примечание: Данные 2014г. являются предварительными.</t>
  </si>
  <si>
    <t>Источник: КС МНЭ РК, расчеты НБРК.</t>
  </si>
  <si>
    <t>Итого</t>
  </si>
  <si>
    <t xml:space="preserve">Прирост инвестиций в производ. товаров </t>
  </si>
  <si>
    <t xml:space="preserve">Прирост инвестиций в производ. услуг </t>
  </si>
  <si>
    <t>Доля заемных средств (в том числе иностранные) в инвестициях в основной капитал</t>
  </si>
  <si>
    <t>Реальный прирост инвестиций (% к пред. периоду)</t>
  </si>
  <si>
    <t>Беларусь</t>
  </si>
  <si>
    <t>ср.знач. за 2011-2014гг.</t>
  </si>
  <si>
    <t>Основные сектора экономики</t>
  </si>
  <si>
    <t>Физический объем производства</t>
  </si>
  <si>
    <t>1. Информация и связь</t>
  </si>
  <si>
    <t>2. Торговля</t>
  </si>
  <si>
    <t>3. Транспорт и складирование</t>
  </si>
  <si>
    <t>4. Сельское, лесное и рыбное хозяйство</t>
  </si>
  <si>
    <t>5. Обрабатывающая промышленность</t>
  </si>
  <si>
    <t>6. Строительство</t>
  </si>
  <si>
    <t xml:space="preserve">7. Горнодобывающая промышленность </t>
  </si>
  <si>
    <t xml:space="preserve">Производительность труда </t>
  </si>
  <si>
    <t>ROA</t>
  </si>
  <si>
    <t>Основные индикаторы эффективности и рентабельности секторов экономики (в % к соответствующему периоду предыдущего года)</t>
  </si>
  <si>
    <t>Примечание: Основные сектора экономики упорядочены по убыванию по показателю среднего значения физического объема производства за период 2011-2014гг.</t>
  </si>
  <si>
    <t>*предварительные данные (данные по физическому объему производства от 17.02.2015г.)</t>
  </si>
  <si>
    <t>Гос.долг (в т.ч.гарантии) (% к НФРК)</t>
  </si>
  <si>
    <t>Средства НФРК (правая ось)</t>
  </si>
  <si>
    <t>Источник: МФРК, КС МНЭ РК, расчеты НБРК</t>
  </si>
  <si>
    <t>Динамика средств НФРК</t>
  </si>
  <si>
    <t>Таблица 2.1.2</t>
  </si>
  <si>
    <t>Роль и концентрация финансового сектора</t>
  </si>
  <si>
    <t>Тенденции развития финансовых отношений</t>
  </si>
  <si>
    <t>Динамика ключевых индикаторов финансового посредничества в целом по Казахстану</t>
  </si>
  <si>
    <t>Динамика ключевых индикаторов финансового посредничества в региональном разрезе</t>
  </si>
  <si>
    <t>Динамика изменения совокупного ссудного портфеля в разрезе отраслей</t>
  </si>
  <si>
    <t>Динамика изменения объема страховых премий по договорам прямого страхования</t>
  </si>
  <si>
    <t>Динамика доли активов небанковских финансовых организаций в ВВП</t>
  </si>
  <si>
    <t>График 2.2.1.6</t>
  </si>
  <si>
    <t>Динамика развития платежной инфраструктуры</t>
  </si>
  <si>
    <t>Концентрация в банковском и страховом секторах</t>
  </si>
  <si>
    <t>Показатели концентрации пяти крупнейших (по активам) банков Казахстана</t>
  </si>
  <si>
    <t>Индекс Херфиндаля-Хиршмана по банкам РК</t>
  </si>
  <si>
    <t>Концентрация пяти крупнейших (по каждому показателю) банков РК</t>
  </si>
  <si>
    <t>График 2.2.2.4</t>
  </si>
  <si>
    <t>Показатели концентрации пяти крупнейших (по каждой отрасли/сегменту) банков РК</t>
  </si>
  <si>
    <t>График 2.2.2.5</t>
  </si>
  <si>
    <t>Показатели концентрации пяти крупнейших страховых компаний Казахстана</t>
  </si>
  <si>
    <t>Кредиты БВУ к ВВП</t>
  </si>
  <si>
    <t>Депозиты БВУ к ВВП</t>
  </si>
  <si>
    <t>Капитализация KASE к ВВП</t>
  </si>
  <si>
    <t>Пенсионные накопления к ВВП</t>
  </si>
  <si>
    <t>Активы БВУ к ВВП</t>
  </si>
  <si>
    <t>2007</t>
  </si>
  <si>
    <t>2009</t>
  </si>
  <si>
    <t>Источник: КС МНЭ РК, НБРК, расчеты НБРК</t>
  </si>
  <si>
    <t>Динамика ключевых индикаторов финансового посредничества в региональном разрезе*</t>
  </si>
  <si>
    <t>Регионы</t>
  </si>
  <si>
    <t>Кредиты к ВРП</t>
  </si>
  <si>
    <t>Депозиты к ВРП</t>
  </si>
  <si>
    <t>ВРП (правая ось)</t>
  </si>
  <si>
    <t>г.Астана</t>
  </si>
  <si>
    <t>г.Алматы</t>
  </si>
  <si>
    <t>Северный регион</t>
  </si>
  <si>
    <r>
      <t>Примечание:*области были сгруппированы в соответствующие регионы следующим образом: Акмолинская, Костанайская, Павлодарская и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9"/>
        <color indexed="8"/>
        <rFont val="Times New Roman"/>
        <family val="1"/>
        <charset val="204"/>
      </rPr>
      <t>Северо-Казахстанская – Северный регион, Актюбинская,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9"/>
        <color indexed="8"/>
        <rFont val="Times New Roman"/>
        <family val="1"/>
        <charset val="204"/>
      </rPr>
      <t>Атырауская,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9"/>
        <color indexed="8"/>
        <rFont val="Times New Roman"/>
        <family val="1"/>
        <charset val="204"/>
      </rPr>
      <t>Западно-Казахстанская и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9"/>
        <color indexed="8"/>
        <rFont val="Times New Roman"/>
        <family val="1"/>
        <charset val="204"/>
      </rPr>
      <t>Мангистауская – Западный регион, Карагандинская – Центральный регион; Восточно-Казахстанская – Восточный регион; Алматинская,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9"/>
        <color indexed="8"/>
        <rFont val="Times New Roman"/>
        <family val="1"/>
        <charset val="204"/>
      </rPr>
      <t>Жамбылская,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9"/>
        <color indexed="8"/>
        <rFont val="Times New Roman"/>
        <family val="1"/>
        <charset val="204"/>
      </rPr>
      <t>Кызылординская и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i/>
        <sz val="9"/>
        <color indexed="8"/>
        <rFont val="Times New Roman"/>
        <family val="1"/>
        <charset val="204"/>
      </rPr>
      <t>Южно-Казахстанская – Южный регион.</t>
    </r>
  </si>
  <si>
    <t>Западный регион</t>
  </si>
  <si>
    <t>Центральный регион</t>
  </si>
  <si>
    <t>Восточный регион</t>
  </si>
  <si>
    <t>Южный регион</t>
  </si>
  <si>
    <t>Физические лица</t>
  </si>
  <si>
    <t>Транспорт и связь</t>
  </si>
  <si>
    <t>Услуги</t>
  </si>
  <si>
    <t xml:space="preserve"> </t>
  </si>
  <si>
    <t>Добровольное личное страхование</t>
  </si>
  <si>
    <t>Добровольное имущественное страхование</t>
  </si>
  <si>
    <t>Обязательное страхование</t>
  </si>
  <si>
    <t>Страховые организации</t>
  </si>
  <si>
    <t>Организации, осуществляющие отдельные виды банковских операций</t>
  </si>
  <si>
    <t xml:space="preserve">  в том числе АО "Казпочта"</t>
  </si>
  <si>
    <t>Ипотечные организации</t>
  </si>
  <si>
    <t>Микрофинансовые организации</t>
  </si>
  <si>
    <t>POS - терминалы (ед.)</t>
  </si>
  <si>
    <t>Предприятия с POS - терминалами (ед.)</t>
  </si>
  <si>
    <t>Банкоматы (ед.)</t>
  </si>
  <si>
    <t>Карточки в обращении (тыс.ед.)</t>
  </si>
  <si>
    <t>Держатели  карточек (тыс.чел.)</t>
  </si>
  <si>
    <t>Используемые карточки (тыс.ед.)</t>
  </si>
  <si>
    <t>Год</t>
  </si>
  <si>
    <t>Активы</t>
  </si>
  <si>
    <t>Кредиты</t>
  </si>
  <si>
    <t>Депозиты</t>
  </si>
  <si>
    <t>СК по балансу</t>
  </si>
  <si>
    <t>Депозиты ФЛ</t>
  </si>
  <si>
    <t xml:space="preserve">Займы </t>
  </si>
  <si>
    <t xml:space="preserve">  межбанковские займы</t>
  </si>
  <si>
    <t xml:space="preserve">  займы юридическим лицам</t>
  </si>
  <si>
    <t xml:space="preserve">  займы физическим лицам</t>
  </si>
  <si>
    <t xml:space="preserve">  займы субъектам МСБ</t>
  </si>
  <si>
    <t>Неработающие займы</t>
  </si>
  <si>
    <t>Вклады</t>
  </si>
  <si>
    <t xml:space="preserve">  вклады физических лиц</t>
  </si>
  <si>
    <t xml:space="preserve">  вклады юридических лиц</t>
  </si>
  <si>
    <t>Собств. капитал по балансу</t>
  </si>
  <si>
    <t>Примечание: *с учетом сделок по приобретениям в 2014 г., кроме сделки с АО "БТА Банк"</t>
  </si>
  <si>
    <t xml:space="preserve">  горнодобывающая</t>
  </si>
  <si>
    <t xml:space="preserve">  обрабатывающая</t>
  </si>
  <si>
    <t xml:space="preserve">  прочая</t>
  </si>
  <si>
    <t xml:space="preserve">Строительство </t>
  </si>
  <si>
    <t xml:space="preserve">  операции с недвиж. имуществом</t>
  </si>
  <si>
    <t xml:space="preserve">  домохозяйства</t>
  </si>
  <si>
    <t>Займы физическим лицам</t>
  </si>
  <si>
    <t xml:space="preserve">  на потребительские цели</t>
  </si>
  <si>
    <t xml:space="preserve">    в т.ч. автотранспорт</t>
  </si>
  <si>
    <t xml:space="preserve">  на строит-во, покупку/ремонт жилья</t>
  </si>
  <si>
    <t xml:space="preserve">    в т.ч. ипотечные займы</t>
  </si>
  <si>
    <t xml:space="preserve">  на прочие цели</t>
  </si>
  <si>
    <t xml:space="preserve">    в т.ч. кредитные карты</t>
  </si>
  <si>
    <t>Премии</t>
  </si>
  <si>
    <t>Выплаты</t>
  </si>
  <si>
    <t>Рынок недвижимости</t>
  </si>
  <si>
    <t>Глобальный индекс цен на жилье*</t>
  </si>
  <si>
    <t>Индекс цен на рынке недвижимости Казахстана в сравнении с мировыми рынками недвижимости*</t>
  </si>
  <si>
    <t>Цены на недвижимость* в странах, сопоставимых по уровню развития</t>
  </si>
  <si>
    <t>Цена  на жилье к себестоимости строительства: отклонение от исторической средней*</t>
  </si>
  <si>
    <t>Срок окупаемости жилья</t>
  </si>
  <si>
    <t>Цена на жилье к цене аренды: отклонение от исторической средней*</t>
  </si>
  <si>
    <t>График 2.3.1.7</t>
  </si>
  <si>
    <t>Активность на рынке недвижимости (изменение по сравнению с предыдущим годом)</t>
  </si>
  <si>
    <t>График 2.3.1.8</t>
  </si>
  <si>
    <t>Активность* на рынке недвижимости по регионам</t>
  </si>
  <si>
    <t>График 2.3.1.9</t>
  </si>
  <si>
    <t>Индекс доступности жилья за счет собственных средств (увеличение индекса свидетельствует о снижении доступности)</t>
  </si>
  <si>
    <t xml:space="preserve">Индекс доступности жилья в Казахстане в соответствии с казахстанскими стандартами и мировыми нормами обеспеченности жильем </t>
  </si>
  <si>
    <t>График 2.3.1.10</t>
  </si>
  <si>
    <t>Коэффициент вариации индекса доступности жилья* (снижение коэффициента свидетельствует о снижении дифференциации)</t>
  </si>
  <si>
    <t>График 2.3.1.11</t>
  </si>
  <si>
    <t xml:space="preserve">Доступность жилья за счет собственных средств  в разрезе регионов </t>
  </si>
  <si>
    <t>График 2.3.1.12</t>
  </si>
  <si>
    <t>Выданные ипотечные кредиты населению и средневзвешенная ставка вознаграждения по ним (за период)</t>
  </si>
  <si>
    <t>График 2.3.1.13</t>
  </si>
  <si>
    <t>Доступность жилья за счет заемных средств по сравнению со странами, сопоставимыми по уровню развития</t>
  </si>
  <si>
    <t>График 2.3.1.14</t>
  </si>
  <si>
    <t>Доступность жилья за счет заемных средств*</t>
  </si>
  <si>
    <t>Валютный и денежный рынки</t>
  </si>
  <si>
    <t>Динамика внешнеэкономических факторов (01.01.2013 = 100%)</t>
  </si>
  <si>
    <t>График 2.3.2.5</t>
  </si>
  <si>
    <t>Разрыв между ставками в Казахстане и России</t>
  </si>
  <si>
    <t>Объем операций на биржевом и внебиржевом валютных спот рынках по российскому рублю</t>
  </si>
  <si>
    <t>Результаты анализа активности участников на валютном спот рынке КФБ</t>
  </si>
  <si>
    <t>Бокс 2 Таблица 1</t>
  </si>
  <si>
    <t>Структурные показатели валютного спот рынка КФБ</t>
  </si>
  <si>
    <t>Динамика депозитов физических лиц в банках</t>
  </si>
  <si>
    <t>Открытая валютная позиция банков</t>
  </si>
  <si>
    <t>2.3.3</t>
  </si>
  <si>
    <t>Состояние рынка ценных бумаг</t>
  </si>
  <si>
    <t>График 2.3.3.1</t>
  </si>
  <si>
    <t>Размер рыночной капитализации биржевого рынка НЦБ</t>
  </si>
  <si>
    <t>График 2.3.3.2</t>
  </si>
  <si>
    <t>Индекс KASE</t>
  </si>
  <si>
    <t>График 2.3.3.3</t>
  </si>
  <si>
    <t>Количество действующих выпусков НЦБ</t>
  </si>
  <si>
    <t>График 2.3.3.4</t>
  </si>
  <si>
    <t>График 2.3.3.5</t>
  </si>
  <si>
    <t>Структура инвесторов на рынке акций КФБ</t>
  </si>
  <si>
    <t>График 2.3.3.6</t>
  </si>
  <si>
    <t>Структура инвесторов на рынке корпоративных облигаций КФБ</t>
  </si>
  <si>
    <t>График 2.3.3.7(а)</t>
  </si>
  <si>
    <t>График 2.3.3.7(б)</t>
  </si>
  <si>
    <t>График 2.3.3.8(а)</t>
  </si>
  <si>
    <t>Объемы торгов казахстанских эмитентов на КФБ и Лондонской фондовой бирже (АО "Народный сберегательный банк Казахстана")</t>
  </si>
  <si>
    <t>График 2.3.3.8(б)</t>
  </si>
  <si>
    <t>Объемы торгов казахстанских эмитентов на КФБ и Лондонской фондовой бирже (АО "Казкоммерцбанк")</t>
  </si>
  <si>
    <t>График 2.3.3.8(в)</t>
  </si>
  <si>
    <t>График 2.3.3.8(г)</t>
  </si>
  <si>
    <t>Объемы торгов казахстанских эмитентов на КФБ и Лондонской фондовой бирже (АО "Разведка Добыча "КазМунайГаз")</t>
  </si>
  <si>
    <t>Глобальный индекс цен на жилье</t>
  </si>
  <si>
    <t>Примечание:  *4 квартал 2008г. = 100</t>
  </si>
  <si>
    <t>н/д</t>
  </si>
  <si>
    <t>Источник: МВФ, КС МНЭРК, расчеты НБРК</t>
  </si>
  <si>
    <t>(изменение в 2014г. по сравнению с 2013г.)</t>
  </si>
  <si>
    <t>%</t>
  </si>
  <si>
    <t>Словения</t>
  </si>
  <si>
    <t>Румыния</t>
  </si>
  <si>
    <t>Вьетнам</t>
  </si>
  <si>
    <t>Словакия</t>
  </si>
  <si>
    <t>Мексика</t>
  </si>
  <si>
    <t>Бразилия</t>
  </si>
  <si>
    <t>Малайзия</t>
  </si>
  <si>
    <t>Польша</t>
  </si>
  <si>
    <t>Индонезия</t>
  </si>
  <si>
    <t>Чехия</t>
  </si>
  <si>
    <t>Хорватия</t>
  </si>
  <si>
    <t>Болгария</t>
  </si>
  <si>
    <t>Таиланд</t>
  </si>
  <si>
    <t>Венгрия</t>
  </si>
  <si>
    <t>Чили</t>
  </si>
  <si>
    <t>Латвия</t>
  </si>
  <si>
    <t>Литва</t>
  </si>
  <si>
    <t>Эстония</t>
  </si>
  <si>
    <t>Примечание: *реальное изменение цен в национальных валютах</t>
  </si>
  <si>
    <t>Источник: МВФ, расчеты НБРК</t>
  </si>
  <si>
    <t xml:space="preserve">Название: </t>
  </si>
  <si>
    <t>Цена  на жилье к себестоимости строительства: отклонение от исторической средней (%)</t>
  </si>
  <si>
    <t>Примечание:  *Отклонение от исторического среднего: ([текущее значение] минус [среднее значение за 2001-2014 гг.]) / [среднее значение за 2001-2014 гг.])</t>
  </si>
  <si>
    <t>Источник:  КС МНЭРК, расчеты НБРК</t>
  </si>
  <si>
    <t>Астана</t>
  </si>
  <si>
    <t>Алматы</t>
  </si>
  <si>
    <t>Источник:   КС МНЭРК, расчеты НБРК</t>
  </si>
  <si>
    <t>Цена на жилье к цене аренды: отклонение от исторической средней (%)</t>
  </si>
  <si>
    <t>Примечание: *Отклонение от исторического среднего: ([текущее значение] минус [среднее значение за 2001-2014 гг.]) / [среднее значение за 2001-2014 гг.])</t>
  </si>
  <si>
    <t>Объем строительных работ (услуг), тыс. тенге</t>
  </si>
  <si>
    <t>А*</t>
  </si>
  <si>
    <t>Введено в эксплуатацию объектов, единиц</t>
  </si>
  <si>
    <t>Б</t>
  </si>
  <si>
    <t>Общая площадь введенных в эксплуатацию жилых зданий,кв.м.</t>
  </si>
  <si>
    <t>В</t>
  </si>
  <si>
    <t>Общая площадь введенных в эксплуатацию нежилых зданий,кв.м.</t>
  </si>
  <si>
    <t>Г</t>
  </si>
  <si>
    <t>Инвестиции в жилищное строительство, тыс.тенге</t>
  </si>
  <si>
    <t>Д</t>
  </si>
  <si>
    <t>Инвестиции в жилищное строительство за счет средств населения, тыс.тенге</t>
  </si>
  <si>
    <t>Е</t>
  </si>
  <si>
    <t>Количество сделок купли-продажи жилья</t>
  </si>
  <si>
    <t>Ж</t>
  </si>
  <si>
    <t>(изменение по сравнению с предыдущим годом)</t>
  </si>
  <si>
    <t xml:space="preserve">Примечание: * А - Объем строительных работ (услуг), тыс.тенге; </t>
  </si>
  <si>
    <t xml:space="preserve">Б – Введено в эксплуатацию объектов, единиц; </t>
  </si>
  <si>
    <t xml:space="preserve">В – Общая  площадь введенных в эксплуатацию жилых зданий, кв. м; </t>
  </si>
  <si>
    <t xml:space="preserve">Г – Общая  площадь введенных в эксплуатацию нежилых зданий, кв.м; </t>
  </si>
  <si>
    <t xml:space="preserve">Д – Инвестиции  в жилищное строительство, тыс.тенге; </t>
  </si>
  <si>
    <t xml:space="preserve">Е – Инвестиции   за счет средств населения в общем объеме инвестиций;  </t>
  </si>
  <si>
    <t>Ж – количество сделок купли-продажи жилья</t>
  </si>
  <si>
    <t>Регионы с низкой активностью</t>
  </si>
  <si>
    <t>Регионы с умеренной активностью</t>
  </si>
  <si>
    <t xml:space="preserve">Регионы с более высокой активностью </t>
  </si>
  <si>
    <t>Атырауская обл.</t>
  </si>
  <si>
    <t>Акмолинская обл.</t>
  </si>
  <si>
    <t>Южно-Казахстанская обл.</t>
  </si>
  <si>
    <t>Актюбинская обл.</t>
  </si>
  <si>
    <t>Жамбылская обл.</t>
  </si>
  <si>
    <t>Алматинская обл.</t>
  </si>
  <si>
    <t>Западно-Казахстанская обл.</t>
  </si>
  <si>
    <t>Восточно-Казахстанская обл.</t>
  </si>
  <si>
    <t>Мангистауская обл.</t>
  </si>
  <si>
    <t>Карагандинская обл.</t>
  </si>
  <si>
    <t>Павлодарская обл.</t>
  </si>
  <si>
    <t>Костанайская обл.</t>
  </si>
  <si>
    <t>Кызылординская обл.</t>
  </si>
  <si>
    <t>Северо-Казахстанская обл.</t>
  </si>
  <si>
    <r>
      <t>·</t>
    </r>
    <r>
      <rPr>
        <i/>
        <sz val="9"/>
        <color indexed="8"/>
        <rFont val="Times New Roman"/>
        <family val="1"/>
        <charset val="204"/>
      </rPr>
      <t>прирост объема  строительных работ</t>
    </r>
  </si>
  <si>
    <r>
      <t>·</t>
    </r>
    <r>
      <rPr>
        <i/>
        <sz val="9"/>
        <color indexed="8"/>
        <rFont val="Times New Roman"/>
        <family val="1"/>
        <charset val="204"/>
      </rPr>
      <t>прирост общей площади вводимых в эксплуатацию жилых зданий</t>
    </r>
  </si>
  <si>
    <r>
      <t>·</t>
    </r>
    <r>
      <rPr>
        <i/>
        <sz val="9"/>
        <color indexed="8"/>
        <rFont val="Times New Roman"/>
        <family val="1"/>
        <charset val="204"/>
      </rPr>
      <t>прирост сделок купли-продажи жилья</t>
    </r>
  </si>
  <si>
    <t>Источник: КС МНЭРК, расчеты НБРК</t>
  </si>
  <si>
    <t>Индекс доступности жилья *</t>
  </si>
  <si>
    <t>Индекс доступности жилья (за вычетом прожиточного минимума)</t>
  </si>
  <si>
    <t>Индекс доступности жилья (за вычетом потребительских расходов)</t>
  </si>
  <si>
    <t xml:space="preserve">Примечание: *Индекс доступности жилья = (Цена 1 кв.м. жилья*54)/(Среднемесячная ЗП*12*1,5) </t>
  </si>
  <si>
    <t xml:space="preserve">Модифицированная формула: </t>
  </si>
  <si>
    <t>А) (Цена 1 кв.м. жилья*54)/(Среднемесячная ЗП*12*1,5 – Прожиточный минимум*3)</t>
  </si>
  <si>
    <t>Б) (Цена 1 кв.м. жилья*54)/(Среднемесячная ЗП*12*1,5 – Потребительские расходы*3)</t>
  </si>
  <si>
    <t>Часть совокупного дохода, идущая на накопления</t>
  </si>
  <si>
    <t>Общая площадь квартиры для семьи из 3 человек</t>
  </si>
  <si>
    <t>54 кв.м. по РК</t>
  </si>
  <si>
    <t>Весь совокупный доход</t>
  </si>
  <si>
    <t>около 7 лет</t>
  </si>
  <si>
    <t>около 6 лет</t>
  </si>
  <si>
    <t>около 10 лет</t>
  </si>
  <si>
    <t>Совокупный доход за вычетом потребительских расходов</t>
  </si>
  <si>
    <t>9 лет</t>
  </si>
  <si>
    <t>15 лет</t>
  </si>
  <si>
    <t>Коэффициент вариации индекса доступности жилья</t>
  </si>
  <si>
    <t>Коэффициент вариации индекса доступности жилья (за вычетом прожиточного минимума)</t>
  </si>
  <si>
    <t>Коэффициент вариации индекса доступности жилья (за вычетом потребительских расходов)</t>
  </si>
  <si>
    <t>Примечание: *Коэффициент вариации вычисляется по формуле [среднеквадратическое отклонение]/[ среднее значение]</t>
  </si>
  <si>
    <t>Доступность жилья за счет собственных средств в разрезе регионов</t>
  </si>
  <si>
    <t>Индекс доступности жилья</t>
  </si>
  <si>
    <t>Атырауская</t>
  </si>
  <si>
    <t>Мангистауская</t>
  </si>
  <si>
    <t>Кызылординская</t>
  </si>
  <si>
    <t>Западно-Казахстанская</t>
  </si>
  <si>
    <t>Карагандинская</t>
  </si>
  <si>
    <t>г. Астана</t>
  </si>
  <si>
    <t>Восточно-Казахстанская</t>
  </si>
  <si>
    <t>Актюбинская</t>
  </si>
  <si>
    <t>Жамбылская</t>
  </si>
  <si>
    <t>Алматинская</t>
  </si>
  <si>
    <t>Южно-Казахстанская</t>
  </si>
  <si>
    <t>Павлодарская</t>
  </si>
  <si>
    <t>г. Алматы</t>
  </si>
  <si>
    <t>Костанайская</t>
  </si>
  <si>
    <t>Северо-Казахстанская</t>
  </si>
  <si>
    <t>Акмолинская</t>
  </si>
  <si>
    <t>млрд. тенге</t>
  </si>
  <si>
    <t>Отношение ежемесячного платежа к заработной плате</t>
  </si>
  <si>
    <t>Ставка вознаграждения по ипотечному займу, %</t>
  </si>
  <si>
    <t xml:space="preserve">Источник: ВБ, МВФ, Thomson Reuters Eikon, расчеты НБРК </t>
  </si>
  <si>
    <t>Ежемесячный платеж к среднемесячной заработной плате</t>
  </si>
  <si>
    <t>Ежемесячный платеж к (среднемесячной заработной плате*1,5)</t>
  </si>
  <si>
    <t>Примечание:  *Ежемесячный платеж был рассчитан, исходя из следующих условий:
•     площадь приобретаемого  жилья 54 кв.м.
•     срок займа: 15 лет
•     размер первоначального взноса: 20%
Источник: расчеты НБРК</t>
  </si>
  <si>
    <t>Источник: данные КФБ, расчеты НБРК</t>
  </si>
  <si>
    <t>Источник: НБРК, ЦБР, Thomson Reuters Eikon</t>
  </si>
  <si>
    <t>Разрыв между ставками в Казахстане и России*</t>
  </si>
  <si>
    <t>TONIA (KZ) - MIACR 1д (RU)**</t>
  </si>
  <si>
    <t>TWINA (KZ) - MIACR 7д (RU)**</t>
  </si>
  <si>
    <t>NDF 1м (KZ) - NDF 1м (RU)***</t>
  </si>
  <si>
    <t>Примечания:</t>
  </si>
  <si>
    <t>** MIACR – средневзвешенная фактическая ставка по кредитам, предоставленным московскими банками.</t>
  </si>
  <si>
    <t>*** Беспоставочный форвард между парами соответствующих валют и доллара США.</t>
  </si>
  <si>
    <t>Источник: данные КФБ, Bloomberg,Thomson Reuters Eikon, расчеты НБРК</t>
  </si>
  <si>
    <t>Объем операций на биржевом и внебиржевом валютных спот рынках по российскому рублю*</t>
  </si>
  <si>
    <t>Биржевой спот рынок рубля</t>
  </si>
  <si>
    <t>Внебиржевой спот рынок рубля (резиденты)</t>
  </si>
  <si>
    <t>Покупка рубля на внебиржевом валютном спот рынке (нерезиденты)</t>
  </si>
  <si>
    <t xml:space="preserve">Примечание: *Включаются операции, проведенные только за национальную валюту, </t>
  </si>
  <si>
    <t xml:space="preserve">то есть по паре тенге/российский рубль. На графике отражены межбанковские операции, </t>
  </si>
  <si>
    <t>Источник: КФБ, НБРК</t>
  </si>
  <si>
    <t>03.2013</t>
  </si>
  <si>
    <t>06.2013</t>
  </si>
  <si>
    <t>09.2013</t>
  </si>
  <si>
    <t>12.2013</t>
  </si>
  <si>
    <t>03.2014</t>
  </si>
  <si>
    <t>06.2014</t>
  </si>
  <si>
    <t>09.2014</t>
  </si>
  <si>
    <t>12.2014</t>
  </si>
  <si>
    <t>Доля количества участников с выявленными "выбросами" (расчет на основе первого подхода)</t>
  </si>
  <si>
    <t>Доля количества сделок с выявленными "выбросами" (расчет на основе второго подхода)</t>
  </si>
  <si>
    <t>Средний объем одной сделки, в тыс. долл. США</t>
  </si>
  <si>
    <t>Среднее количество покупателей валюты</t>
  </si>
  <si>
    <t>Среднее количество продавцов валюты</t>
  </si>
  <si>
    <t>Средний показатель гетерогенности операций</t>
  </si>
  <si>
    <t>Средний индикатор изменения позиции</t>
  </si>
  <si>
    <t>Среднее количество сделок одного контрагента</t>
  </si>
  <si>
    <t>«Спокойные» дни*</t>
  </si>
  <si>
    <t>0,4159</t>
  </si>
  <si>
    <t>0,0496</t>
  </si>
  <si>
    <t>Дни повышенной активности</t>
  </si>
  <si>
    <t>0,4381</t>
  </si>
  <si>
    <t>0,0759</t>
  </si>
  <si>
    <t>t-statistics**</t>
  </si>
  <si>
    <t>2,3456</t>
  </si>
  <si>
    <t>2,9575</t>
  </si>
  <si>
    <t>4,5886</t>
  </si>
  <si>
    <t>0,4684</t>
  </si>
  <si>
    <t>5,5856</t>
  </si>
  <si>
    <t>4,5380</t>
  </si>
  <si>
    <t>p-value</t>
  </si>
  <si>
    <t>2,16%</t>
  </si>
  <si>
    <t>0,55%</t>
  </si>
  <si>
    <t>0,00%</t>
  </si>
  <si>
    <t>64,14%</t>
  </si>
  <si>
    <t>0,01%</t>
  </si>
  <si>
    <t>Детализация значений по отдельным периодам повышенной активности:</t>
  </si>
  <si>
    <t>06.01 - 10.02.2014г.</t>
  </si>
  <si>
    <t>0,3607</t>
  </si>
  <si>
    <t>0,0655</t>
  </si>
  <si>
    <t>11.02 - 14.02.2014 г.</t>
  </si>
  <si>
    <t>-0,2561</t>
  </si>
  <si>
    <t>0,0750</t>
  </si>
  <si>
    <t>21.02 - 05.03.2014 г.</t>
  </si>
  <si>
    <t>0,3874</t>
  </si>
  <si>
    <t>0,0775</t>
  </si>
  <si>
    <t>19.05 - 28.05.2014 г.</t>
  </si>
  <si>
    <t>0,2127</t>
  </si>
  <si>
    <t>0,0648</t>
  </si>
  <si>
    <t>31.07 - 01.08.2014 г.</t>
  </si>
  <si>
    <t>0,8511</t>
  </si>
  <si>
    <t>0,0442</t>
  </si>
  <si>
    <t>26.09.2014 г.</t>
  </si>
  <si>
    <t>0,8122</t>
  </si>
  <si>
    <t>0,0846</t>
  </si>
  <si>
    <t>21.10 - 22.10.2014 г.</t>
  </si>
  <si>
    <t>0,7451</t>
  </si>
  <si>
    <t>0,0546</t>
  </si>
  <si>
    <t>02.12 - 31.12.2014 г.</t>
  </si>
  <si>
    <t>0,5305</t>
  </si>
  <si>
    <t>0,0698</t>
  </si>
  <si>
    <t>** t-statistics – t критическое по результатам проведения двухвыборочного t-теста с различными дисперсиями.</t>
  </si>
  <si>
    <t>Динамика депозитов физических лиц в банках*</t>
  </si>
  <si>
    <t>Примечание: * В целях представления данных без учета влияния корректировки обменного</t>
  </si>
  <si>
    <t xml:space="preserve">курса тенге на объемы депозитов, расчеты, использованные для построения </t>
  </si>
  <si>
    <t>графика, производились на основе тенговых объемов, переведенных в доллар США</t>
  </si>
  <si>
    <t>в соответствии с курсом тенге к доллару США.</t>
  </si>
  <si>
    <t>Балансовая валютная позиция</t>
  </si>
  <si>
    <t>Внебалансовая валютная позиция</t>
  </si>
  <si>
    <t>Нетто-позиция</t>
  </si>
  <si>
    <t>Примечание: *На основе данных валютной позиции банков по всем иностранным валютам.</t>
  </si>
  <si>
    <t>Источник: КФБ</t>
  </si>
  <si>
    <t>Капитализация рынка акций</t>
  </si>
  <si>
    <t>Капитализация рынка корпоративных облигаций</t>
  </si>
  <si>
    <t>Источник:</t>
  </si>
  <si>
    <t>КФБ</t>
  </si>
  <si>
    <t>Сегмент</t>
  </si>
  <si>
    <t>Объемы сделок на организованном рынке</t>
  </si>
  <si>
    <t>Объемы сделок на неорганизованном рынке</t>
  </si>
  <si>
    <t>Акции</t>
  </si>
  <si>
    <t>Корп. облигации</t>
  </si>
  <si>
    <t>ГЦБ</t>
  </si>
  <si>
    <t>Примечание: * С учетом новых размещений и последующих обращений ценных бумаг.</t>
  </si>
  <si>
    <t>Источник: КФБ,  ЕРЦБ, ЦДЦБ</t>
  </si>
  <si>
    <t>Индекс KASE (закрытие торгов), в пунктах</t>
  </si>
  <si>
    <t>Объем торгов, в тыс. долл. США (правая ось)</t>
  </si>
  <si>
    <t>Облигации</t>
  </si>
  <si>
    <t>Количество лицевых счетов и субсчетов</t>
  </si>
  <si>
    <t>12.2010</t>
  </si>
  <si>
    <t>Источник: ЦДЦБ</t>
  </si>
  <si>
    <t>Инвесторы</t>
  </si>
  <si>
    <t>Доли в брутто-обороте торгов акциями</t>
  </si>
  <si>
    <t>Доли по количеству сделок с акциями</t>
  </si>
  <si>
    <t>Брокеры-дилеры</t>
  </si>
  <si>
    <t>НПФ/ЕНПФ</t>
  </si>
  <si>
    <t>БВУ</t>
  </si>
  <si>
    <t>Доли в брутто-обороте торгов корпоративными облигациями</t>
  </si>
  <si>
    <t>Доли по количеству сделок с корпоративными облигациями</t>
  </si>
  <si>
    <t>Доли по объему сделок на первичном рынке ГЦБ</t>
  </si>
  <si>
    <t>Доли по количеству сделок на первичном рынке ГЦБ</t>
  </si>
  <si>
    <t>Клиенты НБРК, кроме ЕНПФ</t>
  </si>
  <si>
    <t>Клиенты БВУ</t>
  </si>
  <si>
    <t>ЕНПФ</t>
  </si>
  <si>
    <t>НПФ</t>
  </si>
  <si>
    <t>Клиенты брокеров</t>
  </si>
  <si>
    <t>Доля в брутто-обороте вторичного рынка ГЦБ</t>
  </si>
  <si>
    <t>Доли по количеству заключенных сделок на вторичном рынке ГЦБ</t>
  </si>
  <si>
    <t>НБРК</t>
  </si>
  <si>
    <t>Объемы торгов казахстанских эмитентов на КФБ и Лондонской</t>
  </si>
  <si>
    <t xml:space="preserve">Объемы торгов казахстанских эмитентов на КФБ и Лондонской фондовой бирже </t>
  </si>
  <si>
    <t>Объем торгов на London Intl</t>
  </si>
  <si>
    <t>Источник: КФБ, Bloomberg</t>
  </si>
  <si>
    <t xml:space="preserve">Объемы торгов казахстанских эмитентов на КФБ и </t>
  </si>
  <si>
    <t xml:space="preserve">Объемы торгов казахстанских эмитентов на КФБ и Лондонской </t>
  </si>
  <si>
    <t>Суверенные кредитные рейтинги стран ЕАЭС и стран выборки в иностранной валюте</t>
  </si>
  <si>
    <t>Динамика спрэдов CDS (А. Динамика CDS стран ЕАЭС; Б. Динамика CDS сопоставимых стран)</t>
  </si>
  <si>
    <t>Отношение активов к ВВП на 01.07.2014г.</t>
  </si>
  <si>
    <t>Отношение кредитов и депозитов к ВВП на 01.07.2014г.</t>
  </si>
  <si>
    <t>Отношение депозитов к кредитам на 01.07.2014г.</t>
  </si>
  <si>
    <t>Динамика доли банков с государственным и иностранным участием в совокупных активах</t>
  </si>
  <si>
    <t>Характеристики банковских систем стран ЕАЭС</t>
  </si>
  <si>
    <t>Структура активов и доли рынка по размеру активов банков стран ЕАЭС по группам</t>
  </si>
  <si>
    <t>Структура обязательств и капитал, доля рынка по размеру обязательств банков стран ЕАЭС по группам</t>
  </si>
  <si>
    <t>Динамика изменения индексов валют по отношению к доллару США (А. Страны ЕАЭС; Б. Выборка сопоставимых стран)</t>
  </si>
  <si>
    <t>Структура срочных вкладов и доля срочных валютных вкладов банков стран ЕАЭС по группам</t>
  </si>
  <si>
    <t>Структура ссудного портфеля банков стран ЕАЭС по валютам в разрезе групп</t>
  </si>
  <si>
    <t>Отношение открытой валютной позиции к собственному капиталу банковских систем стран ЕАЭС</t>
  </si>
  <si>
    <t>Динамика 1-дневных процентных ставок* на рынках межбанковского кредитования стран ЕАЭС</t>
  </si>
  <si>
    <t>График 3.1.1.13</t>
  </si>
  <si>
    <t xml:space="preserve">Динамика ставки рефинансирования в Казахстане, России и Беларуси </t>
  </si>
  <si>
    <t>График 3.1.1.14</t>
  </si>
  <si>
    <t>Коэффициенты ликвидности банковских систем стан ЕАЭС</t>
  </si>
  <si>
    <t>График 3.1.1.15</t>
  </si>
  <si>
    <t>Процентный спрэд между ставками по новым кредитам и депозитам банков стран ЕАЭС</t>
  </si>
  <si>
    <t>График 3.1.1.16</t>
  </si>
  <si>
    <t>Доля неработающих займов в совокупном ссудном портфеле и покрытие провизиями неработающих займов</t>
  </si>
  <si>
    <t>График 3.1.1.17</t>
  </si>
  <si>
    <t>Доля неработающих займов и провизий по неработающим займам в ссудном портфеле юридических и физических лиц стран ЕАЭС по группам</t>
  </si>
  <si>
    <t>График 3.1.1.18</t>
  </si>
  <si>
    <t>Коэффициенты достаточности собственного капитала на 01.07.2014г.</t>
  </si>
  <si>
    <t>График 3.1.1.19</t>
  </si>
  <si>
    <t>Структура прибыли банков стран ЕАЭС по группам</t>
  </si>
  <si>
    <t>График 3.1.1.20</t>
  </si>
  <si>
    <t>Показатели рентабельности банков стран ЕАЭС, по группам</t>
  </si>
  <si>
    <t>Вклад субъектов кредитования в изменение ссудного портфеля</t>
  </si>
  <si>
    <t>Качество ссудного портфеля по субъектам кредитования</t>
  </si>
  <si>
    <t>Структура ссудного портфеля групп банков по субъектам кредитования</t>
  </si>
  <si>
    <t xml:space="preserve">Вклад займов в разрезе количества дней просроченной задолженности в изменение ссудного портфеля </t>
  </si>
  <si>
    <t>Изменение структуры неработающего портфеля как результат проведенной в 2014г. работы по снижению доли неработающих займов</t>
  </si>
  <si>
    <t>Структура неработающего портфеля на 01.01.15 в разрезе периодов накопления неработающих займов по группам банков</t>
  </si>
  <si>
    <t>Новые выдачи кредитов юридическим лицам в разрезе валют (за период)</t>
  </si>
  <si>
    <t>Динамика спроса и предложения на кредитные продукты</t>
  </si>
  <si>
    <t>Новые выдачи экономике в разрезе отраслей экономики</t>
  </si>
  <si>
    <t>Структура портфеля неработающих займов юридических лиц в разрезе отраслей</t>
  </si>
  <si>
    <t>Показатели финансовой устойчивости корпоративного сектора (крупные и средние предприятия) в разбивке по отраслям</t>
  </si>
  <si>
    <t>Процентное покрытие за счет операционной деятельности</t>
  </si>
  <si>
    <t>Новые выдачи кредитов физическим лицам</t>
  </si>
  <si>
    <t>Гендерно-возрастное распределение заемщиков компаний</t>
  </si>
  <si>
    <t>Данные о занятости заемщиков компаний</t>
  </si>
  <si>
    <t>Наличие образования у заемщиков компаний</t>
  </si>
  <si>
    <t>Структура неработающего портфеля займов, выданных физическим лицам, по целям кредитования</t>
  </si>
  <si>
    <t>Динамика и качество займов, выданных физическим лицам, на потребительские цели</t>
  </si>
  <si>
    <t>Долг и финансовые активы домашних хозяйств</t>
  </si>
  <si>
    <t>Вклад статей расходов в изменение денежных расходов домашних хозяйств</t>
  </si>
  <si>
    <t>Покрытие неработающих займов провизиями и обеспечением в разрезе субъектов кредитования</t>
  </si>
  <si>
    <t>Структура ссудного портфеля по типу обеспечения</t>
  </si>
  <si>
    <t xml:space="preserve">Концентрация риска в разрезе банков </t>
  </si>
  <si>
    <t>12.2011</t>
  </si>
  <si>
    <t>12.2012</t>
  </si>
  <si>
    <t>Высоколиквидные активы банков в % от совокупных активов и обязательств в разбивке по видам валют</t>
  </si>
  <si>
    <t>Вклады физических лиц в разрезе валют и годовой прирост</t>
  </si>
  <si>
    <t>Вклады юридических лиц в разрезе валют и годовой прирост</t>
  </si>
  <si>
    <t>Депозиты клиентов в тенге в разбивке по срокам, млрд. тенге</t>
  </si>
  <si>
    <t>График 3.1.3.6</t>
  </si>
  <si>
    <t>Депозиты клиентов в иностранной валюте в разбивке по срокам, млрд. тенге</t>
  </si>
  <si>
    <t>График 3.1.3.7</t>
  </si>
  <si>
    <t>Крупные источники фондирования банков на 01.01.2015г.</t>
  </si>
  <si>
    <t>График 3.1.3.8</t>
  </si>
  <si>
    <t>Изменение доли депозитов в иностранной валюте компаний с государственным участием</t>
  </si>
  <si>
    <t>График 3.1.3.9</t>
  </si>
  <si>
    <t>Изменение стоимости фондирования в 2014г.</t>
  </si>
  <si>
    <t>Значение ПКЛ банка и доли ВЛА на 01.01.2015г.</t>
  </si>
  <si>
    <t>Валютные риски</t>
  </si>
  <si>
    <t>Соотношение размера ОВП банков на капитал банков</t>
  </si>
  <si>
    <t>График 3.1.4.2</t>
  </si>
  <si>
    <t>Соотношение размера ОВП банков на капитал банков в разбивке по группам</t>
  </si>
  <si>
    <t>График 3.1.4.3</t>
  </si>
  <si>
    <t>Характеристика выборочных банков из 1-й группы</t>
  </si>
  <si>
    <t>График 3.1.4.4</t>
  </si>
  <si>
    <t>ОВП/Капитал, в том числе по ОВП по ПФИ, по выборочным банкам из 1-й группы</t>
  </si>
  <si>
    <t>3.1.5</t>
  </si>
  <si>
    <t>Таблица 3.1.5.1.1</t>
  </si>
  <si>
    <t>Изменение показателей достаточности капитала за 2014г.</t>
  </si>
  <si>
    <t>График 3.1.5.1.1</t>
  </si>
  <si>
    <t>Декомпозиция изменения Капитал/RWA через F-фактор нормализации процентных пунктов за 2014г.</t>
  </si>
  <si>
    <t>График 3.1.5.1.2</t>
  </si>
  <si>
    <t>Декомпозиция изменения Капитала через G-фактор нормализации процентных пунктов за 2014г.</t>
  </si>
  <si>
    <t>График 3.1.5.1.3</t>
  </si>
  <si>
    <t>Коэффициенты достаточности собственного капитала в соответствии с Базель III на 01.01.2015г.</t>
  </si>
  <si>
    <t>График 3.1.5.1.4</t>
  </si>
  <si>
    <t xml:space="preserve">Регуляторный собственный капитал в соответствии с Базель III на 01.01.2015г. </t>
  </si>
  <si>
    <t>3.1.5.1</t>
  </si>
  <si>
    <t>Декомпозиция капитала: каналы изменения достаточности капитала</t>
  </si>
  <si>
    <t>3.1.5.2</t>
  </si>
  <si>
    <t>Стресс-тестирование устойчивости банковского сектора</t>
  </si>
  <si>
    <t>График 3.1.5.2.1</t>
  </si>
  <si>
    <t>Изменение коэфициентов достаточности капитала k1 и k2</t>
  </si>
  <si>
    <t>График 3.1.5.2.2</t>
  </si>
  <si>
    <t>Доходы и убытки формируемые банками по результатам рыночного риска</t>
  </si>
  <si>
    <t>График 3.1.5.2.3</t>
  </si>
  <si>
    <t>Распределение убытков и прибыли в процентах от RWA выборки банков</t>
  </si>
  <si>
    <t>Таблица 3.1.5.2.1</t>
  </si>
  <si>
    <t>Таблица 3.1.5.2.2</t>
  </si>
  <si>
    <t>Уровень докапитализации при стрессовом сценарии по k1 и k2</t>
  </si>
  <si>
    <t>Таблица 3.1.5.2.3</t>
  </si>
  <si>
    <t>Убытки по рыночному риску</t>
  </si>
  <si>
    <t>Таблица 3.4.3.3</t>
  </si>
  <si>
    <t>Основные различия между методикой идентификации системообразующих банков (GSIB, DSIB) БКБН и методикой НБРК</t>
  </si>
  <si>
    <t>Таблица 3.4.3.4</t>
  </si>
  <si>
    <t>Значения обобщающего показателя банка (ОП)</t>
  </si>
  <si>
    <t>Таблица 3.4.3.5</t>
  </si>
  <si>
    <t>Ключевые рекомендации в рамках Программы оценки финансового сектора</t>
  </si>
  <si>
    <t>Результаты модели оценки объемов выдаваемых потребительских займов</t>
  </si>
  <si>
    <t>График 3.4.3.1</t>
  </si>
  <si>
    <t>Объемы потребительского кредитования: фактические данные и оценка на базе модели (выдачи за период)</t>
  </si>
  <si>
    <t>Бокс 12 График 1</t>
  </si>
  <si>
    <t>Соотношение одобренных и отклоненных заявок в общем количестве заявок на получение займа по группам заемщиков</t>
  </si>
  <si>
    <t>Объемы выданных займов по группам заемщиков</t>
  </si>
  <si>
    <t>Параметры необеспеченных потребительских займов в разрезе групп заемщиков</t>
  </si>
  <si>
    <t>Триггеры для применения режима резолюции либо кризис-менеджмента для системообразующих и не системообразующих банков при снижении показателей достаточности капитала в Дании</t>
  </si>
  <si>
    <t>Аналитические приоритеты НБРК в части макропруденциального регулирования на 2015-2016гг</t>
  </si>
  <si>
    <r>
      <t xml:space="preserve">* </t>
    </r>
    <r>
      <rPr>
        <i/>
        <vertAlign val="superscript"/>
        <sz val="9"/>
        <color indexed="8"/>
        <rFont val="Times New Roman"/>
        <family val="1"/>
        <charset val="204"/>
      </rPr>
      <t>1)</t>
    </r>
    <r>
      <rPr>
        <i/>
        <sz val="9"/>
        <color indexed="8"/>
        <rFont val="Times New Roman"/>
        <family val="1"/>
        <charset val="204"/>
      </rPr>
      <t>Временные ряды сглажены с помощью фильтра Ходрика-Прескотта (λ=100).</t>
    </r>
  </si>
  <si>
    <t>Динамика внешнеэкономических факторов</t>
  </si>
  <si>
    <t>Объемы сделок на внутреннем организованном и неорганизованном рынках ценных бумаг</t>
  </si>
  <si>
    <t>Количество субсчетов держателей ценных бумаг в системе учета Центрального депозитария</t>
  </si>
  <si>
    <t>Структура инвесторов на первичном и вторичном рынках ГЦБ на КФБ (Первичный рынок)</t>
  </si>
  <si>
    <t>Структура инвесторов на первичном и вторичном рынках ГЦБ на КФБ (Вторичный рынок)</t>
  </si>
  <si>
    <t>Объемы торгов казахстанских эмитентов на КФБ и Лондонской фондовой бирже (АО "Кселл")</t>
  </si>
  <si>
    <t>Объемы сделок на внутреннем организованном и неорганизованном рынках ценных бумаг*</t>
  </si>
  <si>
    <r>
      <t>2)</t>
    </r>
    <r>
      <rPr>
        <i/>
        <sz val="10"/>
        <color indexed="8"/>
        <rFont val="Times New Roman"/>
        <family val="1"/>
        <charset val="204"/>
      </rPr>
      <t xml:space="preserve"> Вертикальная ось графика ограничена значением 15%.</t>
    </r>
  </si>
  <si>
    <t>* Разделение дней на «спокойные» дни и дни повышенной активности производилось путем использования результатов анализа активности участников на валютном спот рынке КФБ (см. График 1 к Боксу 4). К периоду повышенной активности отнесены дни, значения числовых результатов (доли количества участников рынка или доли количества сделок с выявленными «выбросами») которых были равны либо превышали 80-ый перцентиль по соответствующей выборке значений за 2014г.</t>
  </si>
  <si>
    <t>Открытая валютная позиция банков*</t>
  </si>
  <si>
    <t>Объем торгов на КФБ</t>
  </si>
  <si>
    <t>Примечания: *Объемы торгов представлены в накопленном виде.</t>
  </si>
  <si>
    <t>Для представления объема торгов на КФБ использован усредненный курс тенге к доллару США.</t>
  </si>
  <si>
    <t>фондовой бирже (АО "Народный сберегательный банк Казахстана")*</t>
  </si>
  <si>
    <t>(АО "Народный сберегательный банк Казахстана")*</t>
  </si>
  <si>
    <t>Лондонской фондовой бирже (АО "Казкоммерцбанк")*</t>
  </si>
  <si>
    <t>(АО "Казкоммерцбанк")*</t>
  </si>
  <si>
    <t>Лондонской фондовой бирже (АО "Кселл")*</t>
  </si>
  <si>
    <t>Объемы торгов казахстанских эмитентов на КФБ и Лондонской фондовой бирже (АО "Кселл")*</t>
  </si>
  <si>
    <t>фондовой бирже (АО "Разведка Добыча "КазМунайГаз")*</t>
  </si>
  <si>
    <t>(АО "Разведка Добыча "КазМунайГаз")*</t>
  </si>
  <si>
    <t>12.2008</t>
  </si>
  <si>
    <t>12.2009</t>
  </si>
  <si>
    <t>Методика распределения регионов:
Группа с низкой активностью: как минимум 2 показателя  &lt; 33 перцентиля 
Группа с умеренной активностью: как минимум 1 показатель &lt; 33 перцентиля
Группа с более высокой активностью: как минимум 2 показателя &gt; 67 перцентиля</t>
  </si>
  <si>
    <t xml:space="preserve">*Показатели активности: </t>
  </si>
  <si>
    <r>
      <t xml:space="preserve">AVE_VOL </t>
    </r>
    <r>
      <rPr>
        <b/>
        <vertAlign val="superscript"/>
        <sz val="10"/>
        <color indexed="8"/>
        <rFont val="Times"/>
        <family val="1"/>
      </rPr>
      <t>(1)</t>
    </r>
  </si>
  <si>
    <r>
      <t xml:space="preserve">BUYER_NUM </t>
    </r>
    <r>
      <rPr>
        <b/>
        <vertAlign val="superscript"/>
        <sz val="10"/>
        <color indexed="8"/>
        <rFont val="Times"/>
        <family val="1"/>
      </rPr>
      <t>(2)</t>
    </r>
  </si>
  <si>
    <r>
      <t xml:space="preserve">SELLER_NUM </t>
    </r>
    <r>
      <rPr>
        <b/>
        <vertAlign val="superscript"/>
        <sz val="10"/>
        <color indexed="8"/>
        <rFont val="Times"/>
        <family val="1"/>
      </rPr>
      <t>(3)</t>
    </r>
  </si>
  <si>
    <r>
      <t xml:space="preserve">HET </t>
    </r>
    <r>
      <rPr>
        <b/>
        <vertAlign val="superscript"/>
        <sz val="10"/>
        <color indexed="8"/>
        <rFont val="Times"/>
        <family val="1"/>
      </rPr>
      <t>(4)</t>
    </r>
  </si>
  <si>
    <r>
      <t xml:space="preserve">CHG </t>
    </r>
    <r>
      <rPr>
        <b/>
        <vertAlign val="superscript"/>
        <sz val="10"/>
        <color indexed="8"/>
        <rFont val="Times"/>
        <family val="1"/>
      </rPr>
      <t>(5)</t>
    </r>
  </si>
  <si>
    <r>
      <t xml:space="preserve">DEAL_NUM </t>
    </r>
    <r>
      <rPr>
        <b/>
        <vertAlign val="superscript"/>
        <sz val="10"/>
        <color indexed="8"/>
        <rFont val="Times"/>
        <family val="1"/>
      </rPr>
      <t>(6)</t>
    </r>
  </si>
  <si>
    <t>Структура инвесторов на первичном и вторичном рынках ГЦБ (Вторичный рынок)</t>
  </si>
  <si>
    <t>Metals Price Index, 2005 = 100, includes Copper, Aluminum, Iron Ore, Tin, Nickel, Zinc, Lead, and Uranium Price Indices</t>
  </si>
  <si>
    <t>Fuel (Energy) Index, 2005 = 100, includes Crude oil (petroleum), Natural Gas, and Coal Price Indices</t>
  </si>
  <si>
    <t>Wheat, No.1 Hard Red Winter, ordinary protein, FOB Gulf of Mexico, US$ per metric ton</t>
  </si>
  <si>
    <t>Рейтинговое агентство</t>
  </si>
  <si>
    <t>Аргентина</t>
  </si>
  <si>
    <t>Колумбия</t>
  </si>
  <si>
    <t>На 05.01.2015г.</t>
  </si>
  <si>
    <t>S&amp;P</t>
  </si>
  <si>
    <t>BBB+</t>
  </si>
  <si>
    <t>BBB-</t>
  </si>
  <si>
    <t>B-</t>
  </si>
  <si>
    <t>SD</t>
  </si>
  <si>
    <t>BB</t>
  </si>
  <si>
    <t>BB+</t>
  </si>
  <si>
    <t>BBB</t>
  </si>
  <si>
    <t>A-</t>
  </si>
  <si>
    <t>A</t>
  </si>
  <si>
    <t>AA-</t>
  </si>
  <si>
    <t>Moody's</t>
  </si>
  <si>
    <t>Baa2</t>
  </si>
  <si>
    <t>B3</t>
  </si>
  <si>
    <t>Caa1</t>
  </si>
  <si>
    <t>Ba1</t>
  </si>
  <si>
    <t>Baa3</t>
  </si>
  <si>
    <t>Baa1</t>
  </si>
  <si>
    <t>A3</t>
  </si>
  <si>
    <t>A2</t>
  </si>
  <si>
    <t>A1</t>
  </si>
  <si>
    <t>Fitch</t>
  </si>
  <si>
    <t>CCC</t>
  </si>
  <si>
    <t>На 05.03.2015г.</t>
  </si>
  <si>
    <t>Источник: Thomson Reuters Eikon</t>
  </si>
  <si>
    <t>Динамика спрэдов CDS</t>
  </si>
  <si>
    <t>А. Динамика CDS стран ЕАЭС</t>
  </si>
  <si>
    <t>Б. Динамика CDS сопоставимых стран</t>
  </si>
  <si>
    <t>Активы/ВВП</t>
  </si>
  <si>
    <t>Казахстан*</t>
  </si>
  <si>
    <t>Россия*</t>
  </si>
  <si>
    <t>Беларусь*</t>
  </si>
  <si>
    <t>Источник: МВФ, АРКС, НБРК, ЦБРФ, НБРБ, расчеты НБРК</t>
  </si>
  <si>
    <t xml:space="preserve">Отношение кредитов и депозитов к ВВП на 01.07.2014г. </t>
  </si>
  <si>
    <t>Кредиты/ВВП</t>
  </si>
  <si>
    <t>Депозиты/ВВП</t>
  </si>
  <si>
    <t>н.д.</t>
  </si>
  <si>
    <t>Депозиты/Кредитам (за исключением межбанковских кредитов)</t>
  </si>
  <si>
    <t>Казахстан*(12950**)</t>
  </si>
  <si>
    <t>Россия*(14317**)</t>
  </si>
  <si>
    <t>Беларусь*(8195**)</t>
  </si>
  <si>
    <t>Аргентина(12778**)</t>
  </si>
  <si>
    <t>Индонезия(3404**)</t>
  </si>
  <si>
    <t>Колумбия(8394**)</t>
  </si>
  <si>
    <t>Латвия(16145**)</t>
  </si>
  <si>
    <t>Польша(14330**)</t>
  </si>
  <si>
    <t>Чехия(18985**)</t>
  </si>
  <si>
    <t xml:space="preserve">** ВВП на душу населения в долларах США </t>
  </si>
  <si>
    <t>Источник: МВФ, НБРК, НБРБ, ЦБРФ, расчеты НБРК</t>
  </si>
  <si>
    <t>Доля банков с иностранным участием</t>
  </si>
  <si>
    <t>Доля банков с государственным участием более 50%</t>
  </si>
  <si>
    <t>Количество банков и их доля в активах банковских систем по каждой группе</t>
  </si>
  <si>
    <t>Кол-во</t>
  </si>
  <si>
    <t>Доля</t>
  </si>
  <si>
    <t>на 01.01.2015</t>
  </si>
  <si>
    <t>Топ 5</t>
  </si>
  <si>
    <t>Средние банки</t>
  </si>
  <si>
    <t>Мелкие банки, Региональные банки</t>
  </si>
  <si>
    <t>Банки с иностранным участием</t>
  </si>
  <si>
    <t>Топ 5 + средние банки</t>
  </si>
  <si>
    <t>на 01.01.2014</t>
  </si>
  <si>
    <t>на 01.01.2013</t>
  </si>
  <si>
    <t xml:space="preserve">Примечание: Составы групп банков стран ЕАЭС были подвержены изменению на каждую отчетную дату под влиянием процессов слияния банков и опережающего роста активов отдельных банков: </t>
  </si>
  <si>
    <t>(1) Топ 5 – 5 крупнейших банков по размеру активов.</t>
  </si>
  <si>
    <t xml:space="preserve">(2) Средние банки – в Казахстане банки с долей активов более 1,0% от активов банковской системы страны. В России банки с долей активов более 0,5% от активов банковской системы страны. В Беларуси банки с долей активов более 5,0% от активов банковской системы страны за вычетом активов группы Топ 5. </t>
  </si>
  <si>
    <t xml:space="preserve">(3) Мелкие банки – в Казахстане и Беларуси мелкие банки, не вошедшие в группы Топ 5 и Средние банки. </t>
  </si>
  <si>
    <t xml:space="preserve">(4) Региональные банки – в России региональные банки, головные офисы которых зарегистрированы не в г. Москва, с долей активов более 0,1% от активов банковской системы страны. </t>
  </si>
  <si>
    <t>(5) Иностранные банки – в Казахстане банки соответствующие п.5 ст.3 «Закона о банках», в Беларуси банки с преобладающей долей в уставном фонде иностранного капитала. В России банки со 100% иностранным участием в капитале.</t>
  </si>
  <si>
    <t>Источник: НБРК, ЦБРФ, НБРБ, расчеты НБРК</t>
  </si>
  <si>
    <t>Иностранные банки</t>
  </si>
  <si>
    <t>Мелкие</t>
  </si>
  <si>
    <t>Регион</t>
  </si>
  <si>
    <t>Средства в центральном банке, денежные средства</t>
  </si>
  <si>
    <t>Средства в банках</t>
  </si>
  <si>
    <t>Ценные бумаги</t>
  </si>
  <si>
    <t>Инвестиции в дочерние организации</t>
  </si>
  <si>
    <t>Ссудный портфель</t>
  </si>
  <si>
    <t>Прочие активы</t>
  </si>
  <si>
    <t>Доля рынка по размеру активов</t>
  </si>
  <si>
    <t>Средства и займы центральных банков</t>
  </si>
  <si>
    <t>Обязательства перед банками</t>
  </si>
  <si>
    <t>Средства клиентов</t>
  </si>
  <si>
    <t>Выпущенные ценные бумаги</t>
  </si>
  <si>
    <t>Прочие обязательства</t>
  </si>
  <si>
    <t>Капитал</t>
  </si>
  <si>
    <t>Доля рынка по размеру обязательств</t>
  </si>
  <si>
    <t>Доля средств клиентов группы к общим обязательствам группы</t>
  </si>
  <si>
    <t>Источник: Bloomberg, расчеты НБРК</t>
  </si>
  <si>
    <t>Доля срочных вкладов клиентов в ин. валюте во всех вкладах</t>
  </si>
  <si>
    <t>Доля срочных вкладов клиентов к обязательствам перед клиентами</t>
  </si>
  <si>
    <t>Ссудный портфель в ин. валюте*</t>
  </si>
  <si>
    <t>Ссудный портфель в нац. валюте*</t>
  </si>
  <si>
    <t>Доля ссудного портфеля в активах</t>
  </si>
  <si>
    <t xml:space="preserve">Примечание:*по Беларуси - кроме просроченной кредитной задолженности, просроченных платежных инструментов; кредитной задолженности, платежных инструментов с ненаступившими сроками погашения, классифицированных по IV – V группам риска**; просроченной задолженности по предоставленным займам
** В соответствии с Инструкцией о порядке формирования и использования банками и небанковскими кредитно-финансовыми организациями специальных резервов на покрытие возможных убытков по активам и операциям, не отраженным на балансе, утвержденной постановлением Правления Национального банка Республики Беларусь от 28 сентября 2006 г. № 138 и локальными нормативными правовыми актами банка, небанковской кредитно-финансовой организации.
</t>
  </si>
  <si>
    <t>2012*</t>
  </si>
  <si>
    <t>* По Казахстану 2012г. без учета АО «БТА Банка» в связи с отрицательным капиталом на отчетный период</t>
  </si>
  <si>
    <t>Динамика 1-дневных процентных ставок* на рынках межбанковского кредитования странах ЕАЭС</t>
  </si>
  <si>
    <t>Казахстан: TONIA</t>
  </si>
  <si>
    <t>Россия: RUONIA</t>
  </si>
  <si>
    <t>Россия: MOEXREPO ОФЗ</t>
  </si>
  <si>
    <t>Беларусь: Рынок межбанковских кредитов - 1 день</t>
  </si>
  <si>
    <t>Примечание: *при построении графика были использованы средневзвешенные ставки за месяц</t>
  </si>
  <si>
    <t>Казахстан: ставка рефинансирования/РЕПО</t>
  </si>
  <si>
    <t>Россия: ставка рефинансирования</t>
  </si>
  <si>
    <t>Россия: ключевая ставка</t>
  </si>
  <si>
    <t>Беларусь: ставка рефинансирования</t>
  </si>
  <si>
    <t>Источник: НБРК, ЦБРФ, НБРБ</t>
  </si>
  <si>
    <t>(1) Коэффициент ликвидности до востребования, k4</t>
  </si>
  <si>
    <t>(2) Коэффициент ликвидности до месяца, k4-2</t>
  </si>
  <si>
    <t xml:space="preserve">(1) Коэффициент ликвидности до востребования, H2  </t>
  </si>
  <si>
    <t>(2) Коэффициент ликвидности до месяца, Н3</t>
  </si>
  <si>
    <t>(1) Коэффициент ликвидности до востребования</t>
  </si>
  <si>
    <t>(2) Коэффициент ликвидности до месяца</t>
  </si>
  <si>
    <t>Процентный спрэд между ставками по новым кредитам и депозитам банков стран ЕАЭС (%)</t>
  </si>
  <si>
    <t>А. Казахстан</t>
  </si>
  <si>
    <t>Б. Россия</t>
  </si>
  <si>
    <t>В. Беларусь</t>
  </si>
  <si>
    <t>Спрэд ФЛ в нац.валюте</t>
  </si>
  <si>
    <t>Спрэд ФЛ в ин.валюте</t>
  </si>
  <si>
    <t>Спрэд ЮЛ в нац.валюте</t>
  </si>
  <si>
    <t>Спрэд ЮЛ в ин.валюте</t>
  </si>
  <si>
    <t>Спрэд ФЛ в долларах</t>
  </si>
  <si>
    <t>Спрэд ЮЛ в долларах</t>
  </si>
  <si>
    <t>А. Казахстан*</t>
  </si>
  <si>
    <t>Б. Россия**</t>
  </si>
  <si>
    <t>В. Беларусь**</t>
  </si>
  <si>
    <t xml:space="preserve">*По Казахстану спрэды рассчитаны как разница между средневзвешенными ставками по всем выданным кредитам и привлеченным депозитам; </t>
  </si>
  <si>
    <t>** По России и Беларуси, исходя из характеристик займов как долгосрочных инструментов и характеристик депозитов как краткосрочных инструментов, спрэды рассчитаны как разница между средневзвешенными ставками по выданным кредитам свыше года и привлеченным депозитам до года;</t>
  </si>
  <si>
    <t xml:space="preserve">Доля неработающих займов в совокупном ссудном портфеле и покрытие провизиями неработающих займов </t>
  </si>
  <si>
    <t>Провизии по неработающим займам</t>
  </si>
  <si>
    <t xml:space="preserve">Покрытие неработающих займов провизиями (правая ось) </t>
  </si>
  <si>
    <t>Примечание: *по Казахстану данные на 01.01.2015г.</t>
  </si>
  <si>
    <t>Источник: МВФ, НБРК, расчеты НБРК</t>
  </si>
  <si>
    <t>Примечание: *по Беларуси - кредиты клиентам по направлениям кредитования в соответствии с Инструкцией № 138.</t>
  </si>
  <si>
    <t>**по Беларуси - активы, классифицированные по III-V группам кредитного риска в соответствии с Инструкцией №138</t>
  </si>
  <si>
    <t>Примечание: *по странам ЕАЭС данные на 01.01.2015г.</t>
  </si>
  <si>
    <t>Чистый процентный доход</t>
  </si>
  <si>
    <t>Чистый коммисионный доход</t>
  </si>
  <si>
    <t>Чистый доход по ЦБ</t>
  </si>
  <si>
    <t>Чистый доход по ПФИ</t>
  </si>
  <si>
    <t>Чистые отчисления в резервы</t>
  </si>
  <si>
    <t>Чистый прочие доход</t>
  </si>
  <si>
    <t>КПН</t>
  </si>
  <si>
    <t>Группировка банков</t>
  </si>
  <si>
    <t>А. Рентабельность активов (ROA*)</t>
  </si>
  <si>
    <t>Мелкие (в РФ - Региональные) банки</t>
  </si>
  <si>
    <t>Б. Рентабельность капитала (ROE**)</t>
  </si>
  <si>
    <t>*Отношение чистой прибыли к средним активам</t>
  </si>
  <si>
    <t>**Отношение чистой прибыли к среднему капиталу</t>
  </si>
  <si>
    <t>(в %)</t>
  </si>
  <si>
    <t>Межбанковские займы</t>
  </si>
  <si>
    <t>Крупный бизнес</t>
  </si>
  <si>
    <t>МСБ</t>
  </si>
  <si>
    <t>Изменение СП</t>
  </si>
  <si>
    <t xml:space="preserve">Примечание: Изменение ссудного портфеля представлено в виде процентного изменения к аналогичному периоду предыдущего года. </t>
  </si>
  <si>
    <t>Всего неработающие займы</t>
  </si>
  <si>
    <t>А. Доля неработающих займов   в ссудном портфеле</t>
  </si>
  <si>
    <t>Б. Доля неработающих займов по каждому портфелю</t>
  </si>
  <si>
    <t>Источник: НБРК, Кредитный регистр</t>
  </si>
  <si>
    <t>А. Ссудный портфель</t>
  </si>
  <si>
    <t>Всего сектор</t>
  </si>
  <si>
    <t>ТОП 5</t>
  </si>
  <si>
    <t>Мелкие банки</t>
  </si>
  <si>
    <t>С иностранным участием</t>
  </si>
  <si>
    <t>Доля займов группы в СП</t>
  </si>
  <si>
    <t>Б. Портфель неработающих займов</t>
  </si>
  <si>
    <t>Примечание: Банки сгруппированы на конец каждого периода. ТОП 5 - пять крупнейших банков по доле активов; средние банки - участники, доля активов которых превышала 1% от всех активов системы; мелкие банки - участники с долей активов менее 1%. Группу с иностранным участием составляют банки, которые соответствовали п.5 ст.3 «Закона о банках».</t>
  </si>
  <si>
    <t>01.2012</t>
  </si>
  <si>
    <t>02.2012</t>
  </si>
  <si>
    <t>03.2012</t>
  </si>
  <si>
    <t>04.2012</t>
  </si>
  <si>
    <t>05.2012</t>
  </si>
  <si>
    <t>06.2012</t>
  </si>
  <si>
    <t>07.2012</t>
  </si>
  <si>
    <t>08.2012</t>
  </si>
  <si>
    <t>09.2012</t>
  </si>
  <si>
    <t>10.2012</t>
  </si>
  <si>
    <t>11.2012</t>
  </si>
  <si>
    <t>01.2013</t>
  </si>
  <si>
    <t>02.2013</t>
  </si>
  <si>
    <t>04.2013</t>
  </si>
  <si>
    <t>05.2013</t>
  </si>
  <si>
    <t>07.2013</t>
  </si>
  <si>
    <t>08.2013</t>
  </si>
  <si>
    <t>10.2013</t>
  </si>
  <si>
    <t>11.2013</t>
  </si>
  <si>
    <t>01.2014</t>
  </si>
  <si>
    <t>02.2014</t>
  </si>
  <si>
    <t>04.2014</t>
  </si>
  <si>
    <t>05.2014</t>
  </si>
  <si>
    <t>07.2014</t>
  </si>
  <si>
    <t>08.2014</t>
  </si>
  <si>
    <t>10.2014</t>
  </si>
  <si>
    <t>11.2014</t>
  </si>
  <si>
    <t>Годовой прирост займов NPL</t>
  </si>
  <si>
    <t>Годовой прирост ссудного портфеля</t>
  </si>
  <si>
    <t>Вклад займов без задолженности</t>
  </si>
  <si>
    <t>Вклад займов NPL</t>
  </si>
  <si>
    <t>Вклад займов 0-90 дней</t>
  </si>
  <si>
    <t>Ссудный портфель (правая ось)</t>
  </si>
  <si>
    <t>Вклад займов в разрезе количества дней просроченной задолженности в изменение ссудного портфеля</t>
  </si>
  <si>
    <t>Примечание: «Займы 0-90 дней» - займы с просроченной задолженностью по основному долгу и/или начисленному вознаграждению от 0 до 90 дней</t>
  </si>
  <si>
    <t>До 2010</t>
  </si>
  <si>
    <t>Портфель неработающих займов на 01.01.2014</t>
  </si>
  <si>
    <t>Портфель неработающих займов на 01.01.2015</t>
  </si>
  <si>
    <t>Отношение неработающих займов каждой группы ко всем неработающим займам на дату, %</t>
  </si>
  <si>
    <t>Изменение структуры неработающего портфеля как результат проведенной в 2014г. работы по снижению доли неработающих займов (в разрезе периодов накопления неработающих займов)</t>
  </si>
  <si>
    <t>Примечание: В %-ном выражении указана доля неработающих займов, накопленных в каждом периоде, в ссудном портфеле на 01.01.2014 и 01.01.2015</t>
  </si>
  <si>
    <t>До 2010  8,5%</t>
  </si>
  <si>
    <t>2010  15,6%</t>
  </si>
  <si>
    <t>2011  25,4%</t>
  </si>
  <si>
    <t>2012  13,0%</t>
  </si>
  <si>
    <t>2013  10,2%</t>
  </si>
  <si>
    <t>2014  27,2%</t>
  </si>
  <si>
    <t>Наименование групп банков</t>
  </si>
  <si>
    <t>Крупные банки с низким качеством портфеля</t>
  </si>
  <si>
    <t>Средние банки с низким качеством портфеля</t>
  </si>
  <si>
    <t>Крупные банки с высоким качеством портфеля</t>
  </si>
  <si>
    <t>Средние банки, ориентированные на потреб. кред-нии</t>
  </si>
  <si>
    <t>Остальные банки</t>
  </si>
  <si>
    <t>Источник: НБРК, Кредитный регистр.</t>
  </si>
  <si>
    <t>Кредиты, выданные в национальной валюте</t>
  </si>
  <si>
    <t>Кредиты, выданные в иностранной валюте</t>
  </si>
  <si>
    <t>Ставка вознаграждения в национальной валюте (правая ось)</t>
  </si>
  <si>
    <t>Ставка вознаграждения в иностранной валюте (правая ось)</t>
  </si>
  <si>
    <t xml:space="preserve">Предложение по займам нефинансовым организациям </t>
  </si>
  <si>
    <t>Примечание: Чистое процентное изменение рассчитывается как разница % респондентов, отметивших увеличение/смягчение параметров спроса или предложения.</t>
  </si>
  <si>
    <t>Всего по отраслям экономики</t>
  </si>
  <si>
    <t xml:space="preserve">Обрабатывающая промышленность </t>
  </si>
  <si>
    <t>Связь</t>
  </si>
  <si>
    <t>Непроизводственная сфера</t>
  </si>
  <si>
    <t>Структура портфеля неработающих займов юридических лиц в разрезе отраслей, %</t>
  </si>
  <si>
    <t>Наименование отрасли</t>
  </si>
  <si>
    <t>Б. Доля NPL в каждой отрасли</t>
  </si>
  <si>
    <t>А. Структура неработающего портфеля</t>
  </si>
  <si>
    <t>Горнодоб. пром-ть</t>
  </si>
  <si>
    <t>Обрабат. пром-ть</t>
  </si>
  <si>
    <t>Прочая пром-ть</t>
  </si>
  <si>
    <t>Строит-во и операции с недвиж. имуществом</t>
  </si>
  <si>
    <t>Строит-во и операции с недвиж.</t>
  </si>
  <si>
    <t>Малый и средний бизнес</t>
  </si>
  <si>
    <t>Примечание: Портфель неработающих займов юридических лиц состоит на 86,5% из займов, выданных крупному бизнесу, и на 13,5% – субъектам МСБ.</t>
  </si>
  <si>
    <t>А. Операционная маржа крупных и средних предприятий</t>
  </si>
  <si>
    <t>Реальный сектор</t>
  </si>
  <si>
    <t>Траспорт и связь</t>
  </si>
  <si>
    <t>Прочая промышленность</t>
  </si>
  <si>
    <t>Сельское хозозяйство</t>
  </si>
  <si>
    <t>Б. Процентное покрытие за счет операционной деятельности</t>
  </si>
  <si>
    <r>
      <t>В. Коэффициент текущей ликвидности</t>
    </r>
    <r>
      <rPr>
        <sz val="9"/>
        <color indexed="8"/>
        <rFont val="Times New Roman"/>
        <family val="1"/>
        <charset val="204"/>
      </rPr>
      <t xml:space="preserve"> </t>
    </r>
  </si>
  <si>
    <t xml:space="preserve">Г. Коэффициент долгового бремени </t>
  </si>
  <si>
    <t>Примечание: Операционная маржа – отношение дохода до уплаты финансовых расходов и налогообложения (EBIT) к валовому доходу от основной деятельности;
Коэффициент долгового бремени - отношение задолженности перед банками к сумме активов;
Процентное покрытие за счет операционной деятельности - доход до уплаты финансовых расходов и налогообложения (EBIT) к финансовым расходам;
Коэффициент текущей ликвидности – отношение краткосрочных активов к краткосрочным обязательствам.</t>
  </si>
  <si>
    <t>Валютный риск (ВП/СК)</t>
  </si>
  <si>
    <t>Коэффициент ликвидности в ин. валюте</t>
  </si>
  <si>
    <t xml:space="preserve">Доля займов перед БВУ во всех займах перед БВУ </t>
  </si>
  <si>
    <t>Примечание: Диаметр окружности соответствует доле займов перед БВУ во всех займах перед БВУ на балансе крупных и средних предприятий</t>
  </si>
  <si>
    <t>Ипотека, предложение</t>
  </si>
  <si>
    <t>Потреб., предложение</t>
  </si>
  <si>
    <t>Примечание: Чистое процентное изменение рассчитывается как разница долей респондентов, отметивших увеличение/смягчение параметров спроса или предложения.</t>
  </si>
  <si>
    <t>Структура неработающего портфеля займов, выданных физическим лицам, по целям кредитования, %</t>
  </si>
  <si>
    <t>Б. Доля 90+ в каждом портфеле</t>
  </si>
  <si>
    <t>А. Структура 90+</t>
  </si>
  <si>
    <t>Потребительские</t>
  </si>
  <si>
    <t>Прочие</t>
  </si>
  <si>
    <t>Ипотека</t>
  </si>
  <si>
    <t>Динамика и качество займов, выданных физическим лицам на потребительские цели</t>
  </si>
  <si>
    <t>03.2011</t>
  </si>
  <si>
    <t>06.2011</t>
  </si>
  <si>
    <t>09.2011</t>
  </si>
  <si>
    <t>Потребительские займы</t>
  </si>
  <si>
    <t>Доля NPL в портфеле потребительских займов (правая ось)</t>
  </si>
  <si>
    <t>Потребительские займы без обеспечения</t>
  </si>
  <si>
    <t>Доля NPL в портфеле необеспеченных потребительсикх займов (правая ось)</t>
  </si>
  <si>
    <t xml:space="preserve">Долг и финансовые активы домашних хозяйств </t>
  </si>
  <si>
    <t>Долг/ВВП</t>
  </si>
  <si>
    <t>Долг/Располагаемый доход</t>
  </si>
  <si>
    <t>Долг/Финансовые активы</t>
  </si>
  <si>
    <t>Долг (правая ось)</t>
  </si>
  <si>
    <t>Депозиты (правая ось)</t>
  </si>
  <si>
    <t>Финансовые активы (правая ось)</t>
  </si>
  <si>
    <t>Продовольственные</t>
  </si>
  <si>
    <t>Непродовольственные</t>
  </si>
  <si>
    <t>Платные услуги</t>
  </si>
  <si>
    <t>Мат. помощь и алименты</t>
  </si>
  <si>
    <t>Налоги и другие выплаты</t>
  </si>
  <si>
    <t>Погашение кредита и долга</t>
  </si>
  <si>
    <t>Денежные расходы (правая ось)</t>
  </si>
  <si>
    <t>Потребительские расходы к располагаемому доходу</t>
  </si>
  <si>
    <t>Обеспечение по NPL</t>
  </si>
  <si>
    <t>Провизии по NPL</t>
  </si>
  <si>
    <t>Доля NPL в портфеле (правая ось)</t>
  </si>
  <si>
    <t>Прирост NPL (правая ось)</t>
  </si>
  <si>
    <t>Прирост портфеля (правая ось)</t>
  </si>
  <si>
    <t>Структура ссудного портфеля по типу обеспечения, %</t>
  </si>
  <si>
    <t>Наименование типа обеспечения</t>
  </si>
  <si>
    <t>Доля неработающего портфеля на 01.10.14 по типу обеспечения</t>
  </si>
  <si>
    <t>Покрытие провизиями неработающих займов (правая ось)</t>
  </si>
  <si>
    <t>Недвижимость</t>
  </si>
  <si>
    <t>Без обеспечения</t>
  </si>
  <si>
    <t>Машины и оборудование</t>
  </si>
  <si>
    <t>Гарантии и поручительства</t>
  </si>
  <si>
    <t>Нематериальные активы</t>
  </si>
  <si>
    <t>ТМЦ</t>
  </si>
  <si>
    <t>Транспортные средства</t>
  </si>
  <si>
    <t>По состоянию на 01.01.2012г.</t>
  </si>
  <si>
    <t>По состоянию на 01.01.2015г.</t>
  </si>
  <si>
    <t>Наименование банка</t>
  </si>
  <si>
    <t>Доля банка в совокупном ссудном портфеле</t>
  </si>
  <si>
    <t>Доля NPL в ссудном порфтеле банка</t>
  </si>
  <si>
    <t>Коэффициент покрытия провизиями неработающих займов</t>
  </si>
  <si>
    <t>Банк 1</t>
  </si>
  <si>
    <t>Банк 2</t>
  </si>
  <si>
    <t>Банк 3</t>
  </si>
  <si>
    <t>Банк 4</t>
  </si>
  <si>
    <t>Банк 5</t>
  </si>
  <si>
    <t>Банк 6</t>
  </si>
  <si>
    <t>Банк 7</t>
  </si>
  <si>
    <t>Банк 8</t>
  </si>
  <si>
    <t>Банк 9</t>
  </si>
  <si>
    <t>Банк 10</t>
  </si>
  <si>
    <t>Банк 11</t>
  </si>
  <si>
    <t>Банк 12</t>
  </si>
  <si>
    <t>Банк 13</t>
  </si>
  <si>
    <t>Банк 14</t>
  </si>
  <si>
    <t>Банк 15</t>
  </si>
  <si>
    <t>Банк 16</t>
  </si>
  <si>
    <t>Банк 17</t>
  </si>
  <si>
    <t>Банк 18</t>
  </si>
  <si>
    <t>Банк 19</t>
  </si>
  <si>
    <t>Примечание: диаметр окружностей соответствует доле банка в совокупном ссудном портфеле</t>
  </si>
  <si>
    <t>Возрастная категория</t>
  </si>
  <si>
    <t xml:space="preserve">Мужчины </t>
  </si>
  <si>
    <t>Женщины</t>
  </si>
  <si>
    <t>до 22 лет</t>
  </si>
  <si>
    <t>от 22 лет до 30 лет</t>
  </si>
  <si>
    <t xml:space="preserve">от 30 лет до 40 лет </t>
  </si>
  <si>
    <t>от 40 лет до 50 лет</t>
  </si>
  <si>
    <t>от 50 лет до пенсионного возраста</t>
  </si>
  <si>
    <t>старше пенсионного возраста</t>
  </si>
  <si>
    <t>итого</t>
  </si>
  <si>
    <t>Источник: оценка НБРК по данным компаний</t>
  </si>
  <si>
    <t>Категория</t>
  </si>
  <si>
    <t>Доля в общем количестве заемщиков</t>
  </si>
  <si>
    <t>Название</t>
  </si>
  <si>
    <t>ВЛА(в тенге)/Активы(в тенге)</t>
  </si>
  <si>
    <t>ВЛА(в тенге)/Обязательства до востребования и до 3 месяцев(в тенге)</t>
  </si>
  <si>
    <t>ВЛА(в иностранной валюте)/Активы(в иностранной валюте)</t>
  </si>
  <si>
    <t>ВЛА(в иностранной валюте)/Обязательства до востребования и до 3 месяцев(в иностранной валюте)</t>
  </si>
  <si>
    <t>Прирост вкладов в тенге (правая ось)</t>
  </si>
  <si>
    <t>Прирост вкладов в ин. валюте(леваяя ось)</t>
  </si>
  <si>
    <t>Прирост вкладов в ин.валюте (правая ось)</t>
  </si>
  <si>
    <t>До востребования и до 3 месяцев</t>
  </si>
  <si>
    <t>От  3 месяцев до 1 года</t>
  </si>
  <si>
    <t>От 1 года до 3 лет</t>
  </si>
  <si>
    <t>Свыше 3 лет</t>
  </si>
  <si>
    <t>Всего депозиты в тенге (правая ось)</t>
  </si>
  <si>
    <t>ГК Самрук-Казына</t>
  </si>
  <si>
    <t>Байтерек</t>
  </si>
  <si>
    <t>Каз Агро</t>
  </si>
  <si>
    <t>Прочие компании</t>
  </si>
  <si>
    <t>НБ РК</t>
  </si>
  <si>
    <t>Доля источников фондирования от совокупных обязательств</t>
  </si>
  <si>
    <t>Доля источников фондирования от обязательств перед клиентами</t>
  </si>
  <si>
    <t>Примечание:</t>
  </si>
  <si>
    <t>Депозиты АО «ФНБ «Самрук-Казына» и дочерних организаций</t>
  </si>
  <si>
    <t xml:space="preserve">Депозиты АО «НУХ «Байтерек» и дочерних организаций </t>
  </si>
  <si>
    <t>Депозиты ЕНПФ</t>
  </si>
  <si>
    <t>Депозиты иных организаций квазигосударственного сектора</t>
  </si>
  <si>
    <t>Источник: БВУ</t>
  </si>
  <si>
    <t>ПКЛ</t>
  </si>
  <si>
    <t>Займы полученные</t>
  </si>
  <si>
    <t>Обязательства перед клиентами</t>
  </si>
  <si>
    <t>ЦБ и субординированные долги</t>
  </si>
  <si>
    <t>РЕПО</t>
  </si>
  <si>
    <t>LTD</t>
  </si>
  <si>
    <t>минимальный уровень ПКЛ</t>
  </si>
  <si>
    <t>Доля ВЛА</t>
  </si>
  <si>
    <t>ОВП Баланс/Капитал</t>
  </si>
  <si>
    <t>ОВП Внебаланс/Капитал</t>
  </si>
  <si>
    <t>Нетто ОВП/Капитал</t>
  </si>
  <si>
    <t>Персентиль 75% (Балансовая ОВП)</t>
  </si>
  <si>
    <t>Персентиль 25% (Балансовая ОВП)</t>
  </si>
  <si>
    <t>Персентиль 75% (Внебалансовая ОВП)</t>
  </si>
  <si>
    <t>Персентиль 25% (Внебалансовая ОВП)</t>
  </si>
  <si>
    <t>Источник:  НБРК</t>
  </si>
  <si>
    <t xml:space="preserve">Балансовая ОВП/Капитал по 1-й группе БВУ </t>
  </si>
  <si>
    <t xml:space="preserve">Внебалансовая ОВП/Капитал по 1-й группе БВУ </t>
  </si>
  <si>
    <t xml:space="preserve">Балансовая ОВП / Капитал по 2-й группе БВУ </t>
  </si>
  <si>
    <t>Внебалансовая ОВП/Капитал по 2-й группе БВУ</t>
  </si>
  <si>
    <t>Нетто ОВП/Капитал (по всем БВУ)</t>
  </si>
  <si>
    <t>Доля объема длинной ОВП выборочных банков из 1-й группы банков (правая ось)</t>
  </si>
  <si>
    <t>Количество выборочных банков из 1-й группы банков</t>
  </si>
  <si>
    <t>Итого банков в 1-й группе банков</t>
  </si>
  <si>
    <t>ОВП по балансу/Капитал по выборочным банкам из 1-й группы банков</t>
  </si>
  <si>
    <t>ОВП по внебалансу/Капитал по выборочным банкам из 1-й группы банков</t>
  </si>
  <si>
    <t>ОВП по ПФИ (внебаланс) / Капитал по выборочным банкам из 1-й группы банков (полугодовые данные)</t>
  </si>
  <si>
    <t>Источник: БВУ, НБРК</t>
  </si>
  <si>
    <t>Выборка</t>
  </si>
  <si>
    <t>Изменение K/RWA</t>
  </si>
  <si>
    <t xml:space="preserve">Прирост капитала </t>
  </si>
  <si>
    <t xml:space="preserve">Прирост RWA </t>
  </si>
  <si>
    <t>Прирост Активы</t>
  </si>
  <si>
    <t xml:space="preserve">Прирост RWA/ Активы </t>
  </si>
  <si>
    <t>п.п.</t>
  </si>
  <si>
    <t>Полная выборка</t>
  </si>
  <si>
    <t>Иностранное участие</t>
  </si>
  <si>
    <t>Прирост Капитал/ RWA</t>
  </si>
  <si>
    <t>Прирост Капитала</t>
  </si>
  <si>
    <t>Прирост RWA</t>
  </si>
  <si>
    <t>Прирост RWA/ Активы</t>
  </si>
  <si>
    <t>Прирост Активов</t>
  </si>
  <si>
    <t>a</t>
  </si>
  <si>
    <t>b</t>
  </si>
  <si>
    <t>c</t>
  </si>
  <si>
    <t>d</t>
  </si>
  <si>
    <t>e</t>
  </si>
  <si>
    <t>Источник: расчеты НБРК</t>
  </si>
  <si>
    <t>Декомпозиция изменения Капитал через G-фактор нормализации процентных пунктов за 2014г.</t>
  </si>
  <si>
    <t xml:space="preserve">Изменение за счет НЧД и ЧД </t>
  </si>
  <si>
    <t>Изменение за счет иных источников</t>
  </si>
  <si>
    <t>Полная выборка
G фактор=0.1610</t>
  </si>
  <si>
    <t>Топ 5
G=0.1510</t>
  </si>
  <si>
    <t>Средние банки
G=0.1515</t>
  </si>
  <si>
    <t>Мелкие банки
G=0.2883</t>
  </si>
  <si>
    <t>Иностранное участие
G=0.1633</t>
  </si>
  <si>
    <t>Коэффициент достаточности основного капитала (СЕТ1)</t>
  </si>
  <si>
    <t>Коэффициент достаточности капитала первого уровня (k1-2)</t>
  </si>
  <si>
    <t>Коэффициент достаточности собственного капитала (k2)</t>
  </si>
  <si>
    <t xml:space="preserve">Полная выборка </t>
  </si>
  <si>
    <t>Норматив</t>
  </si>
  <si>
    <t>Примечание: Полная выборка включает 34 банка (за исключением АО «БТА», АО «Альянс Банк», АО «Темир Банк» и АО «Forte Банк»), Топ 5 - пять крупнейших банков по доле активов (за исключением АО «БТА Банк»); средние банки - участники, доля активов которых превышала 1% от всех активов системы (за исключением АО «Альянс Банк», АО «Темир Банк»); мелкие банки - участники с долей активов менее 1% (за исключением АО «Forte Банк»). Группу с иностранным участием составляют банки, которые соответствовали п.5 ст.3 Закона РК «О банках и банковской деятельности в Республике Казахстан»;</t>
  </si>
  <si>
    <t>Основной капитал</t>
  </si>
  <si>
    <t>Добавочный капитал</t>
  </si>
  <si>
    <t>Капитал второго уровня</t>
  </si>
  <si>
    <t>ГЭП соотношения кредитов к ВВП и размер контрциклического буфера капитала</t>
  </si>
  <si>
    <t>ГЭП соотношения кредитов к ВВП (правая ось)</t>
  </si>
  <si>
    <t>Новый ГЭП соотношения кредитов к ВВП (правая ось)</t>
  </si>
  <si>
    <t>Нижний порог</t>
  </si>
  <si>
    <t>Верхний порог</t>
  </si>
  <si>
    <t>Данные необходимые для построения графика</t>
  </si>
  <si>
    <t xml:space="preserve">Примечание: </t>
  </si>
  <si>
    <t>(1)  Серым цветом отмечен период кредитного бума. Период бума был определен с помощью коэффициента шум-сигнал (NSR).</t>
  </si>
  <si>
    <t>(2)  Размер буфера равен 0%, если ГЭП соотношения кредитов к ВВП не превышает 6 п.п., если ГЭП соотношения кредитов к ВВП равен 12 п.п. или превышает его, то размер буфера будет равен 3% от риск-взвешенных активов.</t>
  </si>
  <si>
    <t>(3)  * отмечены предварительные данные</t>
  </si>
  <si>
    <t>12.2014*</t>
  </si>
  <si>
    <t>k1 стрессовый</t>
  </si>
  <si>
    <t>k2 стрессовый</t>
  </si>
  <si>
    <t>Примечание: Рассчитано для 27 банков</t>
  </si>
  <si>
    <t>Доходы и убытки формируемые банками по результатам рыночного риска в млрд. тенге</t>
  </si>
  <si>
    <t>Cтрессовый сценарий</t>
  </si>
  <si>
    <t>Доход/убыток от переоценки ЦБ</t>
  </si>
  <si>
    <t>Доход/убыток от переоценки валютных позиций</t>
  </si>
  <si>
    <t>Доход/убыток от переоценки валютных позиций учитываемых на внебалансовых счетах</t>
  </si>
  <si>
    <t>Стрессовый сценарий</t>
  </si>
  <si>
    <t>Риск переоценки стоимости ценных бумаг</t>
  </si>
  <si>
    <t>Валютный риск</t>
  </si>
  <si>
    <t>Макроэкономические показатели</t>
  </si>
  <si>
    <t>4 квартал 2015г.</t>
  </si>
  <si>
    <t>4 квартал 2016г.</t>
  </si>
  <si>
    <t>Цена на нефть марки Brent (долл. США, средняя за период)</t>
  </si>
  <si>
    <t>38 долл. США.</t>
  </si>
  <si>
    <t>50 долл. США</t>
  </si>
  <si>
    <t>Реальный ВВП России (за период, млрд. руб.)</t>
  </si>
  <si>
    <t>снижение на 3,6%</t>
  </si>
  <si>
    <t>рост на 2,7%</t>
  </si>
  <si>
    <t>Экспорт товаров и услуг РК (в млн. долл. США)</t>
  </si>
  <si>
    <t>снижение на 52%</t>
  </si>
  <si>
    <t>рост на 36%</t>
  </si>
  <si>
    <t>рост на 1,4%</t>
  </si>
  <si>
    <t>рост на 4,2%</t>
  </si>
  <si>
    <t xml:space="preserve">Производство по отрасли горнодобывающая промышленность </t>
  </si>
  <si>
    <t>снижение на 3,1%</t>
  </si>
  <si>
    <t>рост на 4,7%</t>
  </si>
  <si>
    <t>Производство по отрасли обрабатывающая промышленность</t>
  </si>
  <si>
    <t>снижение на 1,1%</t>
  </si>
  <si>
    <t>рост на 4,6%</t>
  </si>
  <si>
    <t>Производство по отрасли строительство</t>
  </si>
  <si>
    <t>снижение на 5,9%</t>
  </si>
  <si>
    <t>Производство по отрасли торговля</t>
  </si>
  <si>
    <t>рост 1,9%</t>
  </si>
  <si>
    <t>снижение на 8%</t>
  </si>
  <si>
    <t>Доходность по государственным ценным бумагам (%)</t>
  </si>
  <si>
    <t>рост на 3,9 п. п.</t>
  </si>
  <si>
    <t>рост на 0,7 п. п.</t>
  </si>
  <si>
    <t>Показатель</t>
  </si>
  <si>
    <t>на конец 
4 квартала 2015г.</t>
  </si>
  <si>
    <t>на конец 
4 квартала 2016г.</t>
  </si>
  <si>
    <t>Необходимый минимальный капитал для выполнения норматива</t>
  </si>
  <si>
    <t>1 138,2</t>
  </si>
  <si>
    <t>1 428,2</t>
  </si>
  <si>
    <t>Требуемый уровень докапитализации**</t>
  </si>
  <si>
    <t>32,2</t>
  </si>
  <si>
    <t>49,9</t>
  </si>
  <si>
    <t>k2</t>
  </si>
  <si>
    <t>1 097,5</t>
  </si>
  <si>
    <t>1 390,2</t>
  </si>
  <si>
    <t>Требуемый уровень докапитализации</t>
  </si>
  <si>
    <t>29,2</t>
  </si>
  <si>
    <t>41,6</t>
  </si>
  <si>
    <t>Убытки по рыночному риску в млрд. тенге*</t>
  </si>
  <si>
    <t>№</t>
  </si>
  <si>
    <t xml:space="preserve">Стрессовый сценарий </t>
  </si>
  <si>
    <t>на 31.12.2015г.</t>
  </si>
  <si>
    <t>на 31.12.2016г.</t>
  </si>
  <si>
    <t>-96,9</t>
  </si>
  <si>
    <t>-110,7</t>
  </si>
  <si>
    <t>-13,0</t>
  </si>
  <si>
    <t>-11,5</t>
  </si>
  <si>
    <t>Итого доход/убыток</t>
  </si>
  <si>
    <t>-109,9</t>
  </si>
  <si>
    <t>-122,1</t>
  </si>
  <si>
    <t>*Убытки по рыночному риску представлены накопленным итогом.</t>
  </si>
  <si>
    <t>Страховые премии, переданные на перестрахование нерезидентам</t>
  </si>
  <si>
    <t>ВСЕГО</t>
  </si>
  <si>
    <t>Передано на перестрахование нерезидентам</t>
  </si>
  <si>
    <t>Возмещение, полученное по договорам перестрахования от нерезидентов</t>
  </si>
  <si>
    <t>Страховые премии, переданные в 2014г. на перестрахование (по классам страхования)</t>
  </si>
  <si>
    <t>Класс страхования</t>
  </si>
  <si>
    <t>Страховые премии</t>
  </si>
  <si>
    <t>Страховые премии, переданные на перестрахование</t>
  </si>
  <si>
    <t>Доля страховых премий, переданных нерезидентам РК</t>
  </si>
  <si>
    <t>гражданско-правовая ответственность владельцев транспортных средств</t>
  </si>
  <si>
    <t>страхование работника от несчастных случаев при исполнении им трудовых (служебных) обязанностей</t>
  </si>
  <si>
    <t>страхование от несчастных случаев</t>
  </si>
  <si>
    <t>страхование ГПО владельцев воздушного транспорта</t>
  </si>
  <si>
    <t>страхование ГПО владельцев водного транспорта</t>
  </si>
  <si>
    <t>страхование воздушного транспорта</t>
  </si>
  <si>
    <t>страхование водного транспорта</t>
  </si>
  <si>
    <t>страхование грузов</t>
  </si>
  <si>
    <t>страхование от прочих финансовых убытков</t>
  </si>
  <si>
    <t>страхование гражданско-правовой ответственности</t>
  </si>
  <si>
    <t>страхование имущества</t>
  </si>
  <si>
    <t>Страховые премии, переданные в 2014 г. на перестрахование, в разрезе рейтингов перестраховочных организаций</t>
  </si>
  <si>
    <t>Рейтинг финансовой надежности</t>
  </si>
  <si>
    <t>Объем обязательств, переданных на перестрахование</t>
  </si>
  <si>
    <t>Страховые премии, переданные перестраховочной организации</t>
  </si>
  <si>
    <t>Доля в перестраховочных премиях, в %</t>
  </si>
  <si>
    <t>от ААА до А-</t>
  </si>
  <si>
    <t>от ВВВ+ до В-</t>
  </si>
  <si>
    <t>ниже В- или без рейтинга</t>
  </si>
  <si>
    <t>Всего</t>
  </si>
  <si>
    <t xml:space="preserve">Страховые резервы и доля перестраховщика </t>
  </si>
  <si>
    <t>в т.ч. доля перестраховщика</t>
  </si>
  <si>
    <t>Количество страховых организаций в зоне риска недооценки резерва убытков</t>
  </si>
  <si>
    <t>Инвестиционный портфель страховых организаций</t>
  </si>
  <si>
    <t>Деньги и денежные эквиваленты</t>
  </si>
  <si>
    <t>Вклады размещенные</t>
  </si>
  <si>
    <t>Государственные ценные бумаги Республики Казахстан</t>
  </si>
  <si>
    <t>Негосударственные эмиссионные ценные бумаги организаций РК</t>
  </si>
  <si>
    <t>Ценные бумаги иностранных государств</t>
  </si>
  <si>
    <t>Негосударственные ценные бумаги эмитентов - нерезидентов РК</t>
  </si>
  <si>
    <t>Ценные бумаги международных финансовых организаций</t>
  </si>
  <si>
    <t>Паи инвестиционных фондов</t>
  </si>
  <si>
    <t>Комиссионные вознаграждения и общие административные расходы страховых организаций</t>
  </si>
  <si>
    <t>Расходы по выплате комиссионного вознаграждения по страховой деятельности</t>
  </si>
  <si>
    <t>Общие и административные расходы</t>
  </si>
  <si>
    <t>Общая сумма страховых премий (по договорам страхования/перестрахования)</t>
  </si>
  <si>
    <t>Общая сумма расходов</t>
  </si>
  <si>
    <t>Отношение расходов по выплате комиссионного вознаграждения к страховым премиям, полученным по договорам страхования/перестрахования</t>
  </si>
  <si>
    <t>Доля общих и административных расходов в расходах страховой организации</t>
  </si>
  <si>
    <t>Отношение расходов по выплате комиссионного вознаграждения и общих и административных расходов к страховым премиям, полученным по договорам страхования/перестрахования</t>
  </si>
  <si>
    <t>Комиссионные вознаграждения по классам страхования</t>
  </si>
  <si>
    <t>Расходы по выплате комиссионного вознаграждения по страховой деятельности по классам страхования</t>
  </si>
  <si>
    <t xml:space="preserve">Сумма расходов </t>
  </si>
  <si>
    <t>Отношение к страховым премиям, в %</t>
  </si>
  <si>
    <t>страхование ГПО владельцев транспортных средств</t>
  </si>
  <si>
    <t>страхование жизни</t>
  </si>
  <si>
    <t>страхование ГПО владельцев автомобильного транспорта</t>
  </si>
  <si>
    <t>страхование ГПО</t>
  </si>
  <si>
    <t>Дебиторская задолженность страховых организаций</t>
  </si>
  <si>
    <t>Страховые премии к получению от страхователей и посредников (без вычета резервов на обесценение)</t>
  </si>
  <si>
    <t>Задолженность, просроченная до 90 дней</t>
  </si>
  <si>
    <t>Задолженность, просроченная более 90 дней</t>
  </si>
  <si>
    <t>Общая сумма просроченной задолженности</t>
  </si>
  <si>
    <t>Доля просроченной задолженности в общей страховой дебиторской задолженности</t>
  </si>
  <si>
    <t>Доля задолженности, просроченной на срок более 90 дней в общей страховой дебиторской задолженности</t>
  </si>
  <si>
    <t>Динамика суммы и количества платежей в МСПД</t>
  </si>
  <si>
    <t>Объем платежей, трлн. тенге</t>
  </si>
  <si>
    <t>Количество платежей, млн. транзакций (правая ось)</t>
  </si>
  <si>
    <t>Динамика потоков платежей в МСПД</t>
  </si>
  <si>
    <t>Объемы платежей в разрезе видов назначения платежей в МСПД и СМК</t>
  </si>
  <si>
    <t>2011г.</t>
  </si>
  <si>
    <t xml:space="preserve">Изменение, в % </t>
  </si>
  <si>
    <t>Операции с иностранной валютой
и драгоценными металлами</t>
  </si>
  <si>
    <t>Займы</t>
  </si>
  <si>
    <t>Ценные бумаги, векселя и
депозитные сертификаты</t>
  </si>
  <si>
    <t>Товары, нематериальные
активы и услуги</t>
  </si>
  <si>
    <t>Прочие платежи*</t>
  </si>
  <si>
    <t>Примечание:* включают пенсионные платежи и пособия, специфические переводы,  платежи в бюджет и выплаты из бюджета</t>
  </si>
  <si>
    <t>Динамика суммы и количества платежей в СМК</t>
  </si>
  <si>
    <t>Динамика потоков платежей в СМК</t>
  </si>
  <si>
    <t xml:space="preserve">Показатели ликвидности в МСПД </t>
  </si>
  <si>
    <t>Обороты в сред. за день, в млрд. тенге</t>
  </si>
  <si>
    <t>Входящий остаток в сред. за период, в млрд. тенге</t>
  </si>
  <si>
    <t>Обороты пользователей в сред. за день, в млрд. тенге</t>
  </si>
  <si>
    <t>Средняя сумма чистой позиции пользователей, в млрд. тенге</t>
  </si>
  <si>
    <t>Коэффициент оборачиваемости денег в СМК в среднем за период (левая ось)</t>
  </si>
  <si>
    <t xml:space="preserve">Показатели ликвидности в СМК </t>
  </si>
  <si>
    <t>Динамика изменения коэффициента работоспособности платежных систем за 2010-2014гг.</t>
  </si>
  <si>
    <t>МСПД</t>
  </si>
  <si>
    <t>СМК</t>
  </si>
  <si>
    <t>Объемы платежей, отправленных и полученных через СМДП</t>
  </si>
  <si>
    <t>Объем полученных переводов (мрлд. тенге)</t>
  </si>
  <si>
    <t>Объем отправленных переводов (мрлд. тенге)</t>
  </si>
  <si>
    <t>Объемы платежей, отправленных и полученных в 2014г. через СМДП в разрезе стран, млрд. тенге</t>
  </si>
  <si>
    <t>Отправленные из Казахстана</t>
  </si>
  <si>
    <t>Полученные в Казахстан</t>
  </si>
  <si>
    <t>Страна получателя</t>
  </si>
  <si>
    <t xml:space="preserve">Сумма </t>
  </si>
  <si>
    <t>Страна отправителя</t>
  </si>
  <si>
    <t>Российская Федерация</t>
  </si>
  <si>
    <t>Узбекистан</t>
  </si>
  <si>
    <t>Кыргызстан</t>
  </si>
  <si>
    <t>Германия</t>
  </si>
  <si>
    <t>Таджикистан</t>
  </si>
  <si>
    <t>Турция</t>
  </si>
  <si>
    <t>Армения</t>
  </si>
  <si>
    <t>Объединенные Арабские Эмираты</t>
  </si>
  <si>
    <t>Динамика роста платежей с использованием платежных карточек</t>
  </si>
  <si>
    <t>Количество</t>
  </si>
  <si>
    <t>безналичные</t>
  </si>
  <si>
    <t>наличные</t>
  </si>
  <si>
    <t>Сумма</t>
  </si>
  <si>
    <t>Операции, совершенные с использованием платежных карточек в Казахстане в 2014г. посредством электронных терминалов и систем удаленного доступа</t>
  </si>
  <si>
    <t>Среда проведения операции</t>
  </si>
  <si>
    <t>с использованием наличных денег</t>
  </si>
  <si>
    <t>количество (млн.транз.)</t>
  </si>
  <si>
    <t>объем
(млрд. тенге)</t>
  </si>
  <si>
    <t>количество (млн. транз.)</t>
  </si>
  <si>
    <t>банкомат</t>
  </si>
  <si>
    <t>доля %</t>
  </si>
  <si>
    <t>POS-терминал</t>
  </si>
  <si>
    <t>интернет</t>
  </si>
  <si>
    <t>-</t>
  </si>
  <si>
    <t>моб-й телефон</t>
  </si>
  <si>
    <t>прочие[1]</t>
  </si>
  <si>
    <t>Всего:</t>
  </si>
  <si>
    <t>Эмитенты электронных денег</t>
  </si>
  <si>
    <t>Система</t>
  </si>
  <si>
    <t>Эмитент</t>
  </si>
  <si>
    <t>«e-kzt»</t>
  </si>
  <si>
    <t>АО «Эксимбанк Казахстан» и ДБ АО «Банк Хоум Кредит»</t>
  </si>
  <si>
    <t>«Woopay»</t>
  </si>
  <si>
    <t>АО «Евразийский банк»</t>
  </si>
  <si>
    <t>«ЭПС KZM»</t>
  </si>
  <si>
    <t>АО «Альянс банк»</t>
  </si>
  <si>
    <t>«Visa Qiwi Wallet»</t>
  </si>
  <si>
    <t>АО «AsiaCredit Bank»</t>
  </si>
  <si>
    <t>«Личная Касса»</t>
  </si>
  <si>
    <t>АО «Цеснабанк»</t>
  </si>
  <si>
    <t>«Tau - tenge»</t>
  </si>
  <si>
    <t>АО «Эксимбанк Казахстан»</t>
  </si>
  <si>
    <t>«TV - Money»</t>
  </si>
  <si>
    <t>«Paypoint»</t>
  </si>
  <si>
    <t>Таблица 3.2.1.3</t>
  </si>
  <si>
    <t>Таблица 3.2.1.4</t>
  </si>
  <si>
    <t>Таблица 3.2.1.5</t>
  </si>
  <si>
    <t>Таблица 3.2.1.6</t>
  </si>
  <si>
    <t>Таблица 3.2.1.7</t>
  </si>
  <si>
    <t>График 3.3.1.2</t>
  </si>
  <si>
    <t>График 3.3.1.3</t>
  </si>
  <si>
    <t>График 3.3.1.4</t>
  </si>
  <si>
    <t>График 3.3.1.5</t>
  </si>
  <si>
    <t>Таблица 3.3.2.1</t>
  </si>
  <si>
    <t>Таблица 3.3.2.2</t>
  </si>
  <si>
    <t>Таблица 3.3.2.3</t>
  </si>
  <si>
    <t>Таблица 3.3.2.4</t>
  </si>
  <si>
    <t>Национальные платежные системы Казахстана</t>
  </si>
  <si>
    <t>Альтернативиые платежные системы</t>
  </si>
  <si>
    <t xml:space="preserve">Спецификация </t>
  </si>
  <si>
    <t>Coefficient</t>
  </si>
  <si>
    <t>t-Statistic</t>
  </si>
  <si>
    <t>DEP (-1)</t>
  </si>
  <si>
    <t>15.49735</t>
  </si>
  <si>
    <t>CRSHPST(-1)</t>
  </si>
  <si>
    <t>8.415018</t>
  </si>
  <si>
    <t>CRLBST(-1)</t>
  </si>
  <si>
    <t>-9.050062</t>
  </si>
  <si>
    <t>CRLBSTURN(-1)</t>
  </si>
  <si>
    <t>16.25387</t>
  </si>
  <si>
    <t>W(-1)</t>
  </si>
  <si>
    <t>-6.044725</t>
  </si>
  <si>
    <t>SEASON</t>
  </si>
  <si>
    <t>-4.378242</t>
  </si>
  <si>
    <t>DUMMY 2013M4</t>
  </si>
  <si>
    <t>3.259659</t>
  </si>
  <si>
    <t>DUMMY 2013M7</t>
  </si>
  <si>
    <t>3.414586</t>
  </si>
  <si>
    <r>
      <t>R</t>
    </r>
    <r>
      <rPr>
        <b/>
        <vertAlign val="superscript"/>
        <sz val="10"/>
        <color indexed="18"/>
        <rFont val="Times New Roman"/>
        <family val="1"/>
        <charset val="204"/>
      </rPr>
      <t>2</t>
    </r>
  </si>
  <si>
    <t>0.942192</t>
  </si>
  <si>
    <r>
      <t>Adjusted R</t>
    </r>
    <r>
      <rPr>
        <b/>
        <vertAlign val="superscript"/>
        <sz val="10"/>
        <color indexed="18"/>
        <rFont val="Times New Roman"/>
        <family val="1"/>
        <charset val="204"/>
      </rPr>
      <t>2</t>
    </r>
  </si>
  <si>
    <t>0.938579</t>
  </si>
  <si>
    <t>DW statistic</t>
  </si>
  <si>
    <t>1.596692</t>
  </si>
  <si>
    <t>Источник: оценка НБРК</t>
  </si>
  <si>
    <t>1 кв 2013</t>
  </si>
  <si>
    <t>2 кв 2013</t>
  </si>
  <si>
    <t>3 кв 2013</t>
  </si>
  <si>
    <t>4 кв 2013</t>
  </si>
  <si>
    <t>1 кв 2014</t>
  </si>
  <si>
    <t>2 кв 2014</t>
  </si>
  <si>
    <t>3 кв 2014</t>
  </si>
  <si>
    <t>4 кв 2014</t>
  </si>
  <si>
    <t>Фактические данные</t>
  </si>
  <si>
    <t>Оценка на базе модели</t>
  </si>
  <si>
    <t>Источник: НБРК, оценка НБРК</t>
  </si>
  <si>
    <t>Группа 1 (одобренные заявки)</t>
  </si>
  <si>
    <t>Группа 1 (отклоненные заявки)</t>
  </si>
  <si>
    <t>Группа 2 (одобренные заявки)</t>
  </si>
  <si>
    <t>Группа 2 (отклоненные заявки)</t>
  </si>
  <si>
    <t>Источник: оценка НБРК по данным выборки банков</t>
  </si>
  <si>
    <t>Группа 1</t>
  </si>
  <si>
    <t>Группа 2</t>
  </si>
  <si>
    <t>За 1 кв</t>
  </si>
  <si>
    <t>За 2 кв</t>
  </si>
  <si>
    <t>За 3 кв</t>
  </si>
  <si>
    <t>За 4 кв</t>
  </si>
  <si>
    <t>Заемшики группы 1</t>
  </si>
  <si>
    <t>Заемщики группы 2</t>
  </si>
  <si>
    <t>Займы до года</t>
  </si>
  <si>
    <t>Займы свыше года</t>
  </si>
  <si>
    <t>Средний размер выданного займа*, тыс. тенге</t>
  </si>
  <si>
    <t>в 2013г.</t>
  </si>
  <si>
    <t>в 2014г.</t>
  </si>
  <si>
    <t>Средний срок выданного займа, мес.</t>
  </si>
  <si>
    <t>Среднее значение DTI согласно скоринговым системам выборки банков</t>
  </si>
  <si>
    <t>Обеспечение сбалансированнного развития сегмента потребительского кредитования</t>
  </si>
  <si>
    <t>1. Мониторинг ситуации в сегменте потребительского кредитования, калибровка и оптимизация введенных корректирующих мер</t>
  </si>
  <si>
    <t>Усиление подходов к управлению рисками ликвидности</t>
  </si>
  <si>
    <t>2. Разработка основных положений внедрения в казахстанскую практику регулирования стандартов Базель III в части коэффициента покрытия краткосрочной ликвидности (Liquidity coverage ratio)</t>
  </si>
  <si>
    <t>Создание условий для стабильного и бесперебойного функционирования системообразующих банков</t>
  </si>
  <si>
    <t>3. Продолжение работы по формированию системы регулирования системообразующих банков</t>
  </si>
  <si>
    <t xml:space="preserve">Обеспечение банковского сектора системной ликвидностью </t>
  </si>
  <si>
    <t>4. Расширение перечня залогового обеспечения, принимаемого НБРК при проведении операций денежно-кредитной политики</t>
  </si>
  <si>
    <t>Создание условий для развития рынка межбанковского кредитования</t>
  </si>
  <si>
    <t>5. Разработка механизмов, способствующих снижению рисков в части межбанковского кредитования</t>
  </si>
  <si>
    <t>Показатели и удельные веса (%)</t>
  </si>
  <si>
    <t xml:space="preserve">согласно методике БКБН </t>
  </si>
  <si>
    <t>согласно методике НБРК</t>
  </si>
  <si>
    <t>Критерий: Международная деятельность</t>
  </si>
  <si>
    <t>Международные требования (10%)</t>
  </si>
  <si>
    <t>Не применим для национальных системообразующих банков (DSIB).</t>
  </si>
  <si>
    <t>Международные обязательства (10%)</t>
  </si>
  <si>
    <t>Критерий: Размер</t>
  </si>
  <si>
    <t>Размер рисков (total exposures), рассчитанных для Левереджа согласно рекомендациям Базель 3 (20%)</t>
  </si>
  <si>
    <t>Критерий: Взаимосвязанность</t>
  </si>
  <si>
    <t>Внутрифинансовые активы (10%)</t>
  </si>
  <si>
    <t>Внутрифинансовые активы, в том числе межбанковские активы и инвестиции в дочерние организации (5%);</t>
  </si>
  <si>
    <t>Внутрифинансовые обязательства (10%)</t>
  </si>
  <si>
    <t>Внутрифинансовые обязательства, в том числе межбанковские обязательства, а также инвестиции ЕНПФ во вклады в банк и ценные бумаги, выпущенные банком (5%);</t>
  </si>
  <si>
    <t>Взаимосвязанность с КФГД: размер депозитов, подлежащих гарантированию КФГД (10%).</t>
  </si>
  <si>
    <t>Критерий: Взаимозаменяемость и инфраструктура/платежные системы</t>
  </si>
  <si>
    <t>Активы, принятые на кастодиальное обслуживание (6.67%);</t>
  </si>
  <si>
    <t>Активы, принятые на кастодиальное обслуживание (3%);</t>
  </si>
  <si>
    <t>Платежные системы и клиринг (6.67%);</t>
  </si>
  <si>
    <t>Платежные системы и клиринг (10%);</t>
  </si>
  <si>
    <t>Операции по андеррайтинговой деятельности (6.67%).</t>
  </si>
  <si>
    <t>Ссудный портфель (7%).</t>
  </si>
  <si>
    <t>Критерий: Комплексность (сложность) операций</t>
  </si>
  <si>
    <t>Условная сумма сделок по внебиржевым ПФИ (6.67%)</t>
  </si>
  <si>
    <t>Условные требования банка по ПФИ и иностранной валюте (5%);</t>
  </si>
  <si>
    <t>Сумма ценных бумаг, учитываемых банком по справедливой стоимости через прибыль или убыток, и ценных бумаг, имеющихся у банка в наличии для продажи (6.67%);</t>
  </si>
  <si>
    <t>Условные обязательства банка по ПФИ и иностранной валюте (5%);</t>
  </si>
  <si>
    <t>Активы 3 уровня, то есть неликвидные активы, справедливая стоимость которых не может быть оценена рыночной стоимостью и рыночными моделями (6.67%).</t>
  </si>
  <si>
    <t>Сумма ценных бумаг, учитываемых банком по справедливой стоимости через прибыль или убыток, и ценных бумаг, имеющихся у банка в наличии для продажи (10%).</t>
  </si>
  <si>
    <t>Примечание: *Данные показатели были включены вместо размера риска, используемого для Левереджа согласно Базель III, с учетом международного опыта. При этом в будущем после внедрения в Казахстане показателя Левереджа согласно Базель III и наличии соответствующих данных, показатели (доля активов и обязательств) могут быть заменены.</t>
  </si>
  <si>
    <t>Значение ОП</t>
  </si>
  <si>
    <t>Интерпретация значения ОП</t>
  </si>
  <si>
    <t>Количество банков</t>
  </si>
  <si>
    <t>10% ≤ ОП</t>
  </si>
  <si>
    <t>Системообразующий банк</t>
  </si>
  <si>
    <t>5% ≤ ОП &lt; 10%</t>
  </si>
  <si>
    <t>Потенциальный банк, который может быть признан системообразующим банком по результатам очередной оценки, включенный в список наблюдения (‘watch list’)</t>
  </si>
  <si>
    <t>ОП&lt;5%</t>
  </si>
  <si>
    <t>Иные банки</t>
  </si>
  <si>
    <t>Консервационный буфер (2,5%)</t>
  </si>
  <si>
    <t>Системный буфер</t>
  </si>
  <si>
    <t>Надбавка Pillar II</t>
  </si>
  <si>
    <t>Субординированный капитал (5,0%)</t>
  </si>
  <si>
    <t>Субординированный капитал (3,5%)</t>
  </si>
  <si>
    <t>СЕТ 1 (4,5%)</t>
  </si>
  <si>
    <t>Не системообразующий банк</t>
  </si>
  <si>
    <t>Финансовая стабильность и банковский надзор</t>
  </si>
  <si>
    <t>Тщательный мониторинг качества займов, деноминированных в иностранной валюте</t>
  </si>
  <si>
    <t>I</t>
  </si>
  <si>
    <t>Тщательный мониторинг рисков концентрации</t>
  </si>
  <si>
    <t>Усиление риск ориентированного надзора</t>
  </si>
  <si>
    <t>Усиление возможностей регулятора по вопросам провизирования</t>
  </si>
  <si>
    <t>Усиление надзора за международными операциями казахстанских банков, а также подписание Меморандумов о взаимопонимании с иностранными регуляторами</t>
  </si>
  <si>
    <t>Регулярный анализ косвенного кредитного риска и рыночного риска, включая риск, связанный с обменным курсом</t>
  </si>
  <si>
    <t>Мониторинг влияния макропруденциальных мер и оценка их эффективности</t>
  </si>
  <si>
    <t>Система обеспечения стабильного функционирования финансовой системы, урегулирование проблемных займов и управление системной ликвидностью</t>
  </si>
  <si>
    <t>Пересмотр механизма передачи активов и обязательств другому банку (P&amp;A) путем исключения требования по получению согласия депозиторов и кредиторов</t>
  </si>
  <si>
    <t>Ограничение предоставления экстренной кредитной помощи (ELA) платежеспособным финансовым институтам, финансовое состояние которых позволяет оплачивать штрафные процентные ставки</t>
  </si>
  <si>
    <t>Разработка процедур по документированию анализа финансовой стабильности и случаев предоставления государственной поддержки финансовому сектору</t>
  </si>
  <si>
    <t xml:space="preserve">Внедрение многостороннего подхода по урегулированию проблемы неработающих займов </t>
  </si>
  <si>
    <t>Сокращение расходов на процедуры принудительного взыскания залогового имущества</t>
  </si>
  <si>
    <t>Пересмотр законодательства о банкротстве в целях усиления защиты прав обеспеченных кредиторов путем предоставления им более высокого приоритета среди кредиторов</t>
  </si>
  <si>
    <t>Стимулирование внесудебной реструктуризации путем предоставления налоговых льгот для кредитора и должника за списание долгов, частичное списание безнадежных долгов и продажи залогового имущества</t>
  </si>
  <si>
    <t>Укрепление полномочий АО «Фонд Проблемных Кредитов» по урегулированию неработающих займов, а также адекватного финансирования и увеличения штатных ресурсов</t>
  </si>
  <si>
    <t xml:space="preserve">Содействие перевода проблемных займов в ООУСА, в том числе путем пересмотра норм по банковской тайне и регистрации залоговых прав </t>
  </si>
  <si>
    <t>Пенсионный сектор, страховой сектор и рынок ценных бумаг</t>
  </si>
  <si>
    <t xml:space="preserve">Установление в Уставе ЕНПФ четких полномочий по максимизации пенсионных доходов для своих членов </t>
  </si>
  <si>
    <t>Изменение обязательных компенсаций работников в целях недопущения коллапса страхового сектора</t>
  </si>
  <si>
    <t>Снижение неопределенности в завершенности расчетов по сделкам</t>
  </si>
  <si>
    <t>Учет результатов стресс-тестирования капитала банков в рамках внедрения второго компонента Базель II (Pillar II)</t>
  </si>
  <si>
    <t>6.  Разработка подходов к учету результатов стресс-тестирования в рамках надзорного процесса по оценке адекватности капитала согласно индивидуальному риск-профилю банка (Pillar II capital)</t>
  </si>
  <si>
    <t>Приоритеты НБРК в части макропруденциального регулирования на 2015-2016гг.</t>
  </si>
  <si>
    <t>Доля NPL группы во всех NPL</t>
  </si>
  <si>
    <t>Доля NPL в СП группы</t>
  </si>
  <si>
    <t xml:space="preserve">Динамика спроса и предложения на кредитные продукты </t>
  </si>
  <si>
    <t>Примечание: Данные представлены для 18 крупных банков, совокупные активы которых составляют более 90% активов банковской системы, за исключением АО «Жилстройсбербанк».В качестве крупных источников фондирования определены вклады, составляющие больше 5% от обязательств банка.Прочими компаниями являются компании квазигосударственного сектора.</t>
  </si>
  <si>
    <r>
      <t xml:space="preserve">Полная выборка
</t>
    </r>
    <r>
      <rPr>
        <i/>
        <sz val="10"/>
        <color indexed="8"/>
        <rFont val="Times New Roman"/>
        <family val="1"/>
        <charset val="204"/>
      </rPr>
      <t>F-фактор= 0.1754</t>
    </r>
  </si>
  <si>
    <r>
      <t xml:space="preserve">Топ 5
</t>
    </r>
    <r>
      <rPr>
        <i/>
        <sz val="10"/>
        <color indexed="8"/>
        <rFont val="Times New Roman"/>
        <family val="1"/>
        <charset val="204"/>
      </rPr>
      <t>F =0.1620</t>
    </r>
  </si>
  <si>
    <r>
      <t xml:space="preserve">Средние банки
</t>
    </r>
    <r>
      <rPr>
        <i/>
        <sz val="10"/>
        <color indexed="8"/>
        <rFont val="Times New Roman"/>
        <family val="1"/>
        <charset val="204"/>
      </rPr>
      <t>F =0.1657</t>
    </r>
  </si>
  <si>
    <r>
      <t xml:space="preserve">Мелкие банки
</t>
    </r>
    <r>
      <rPr>
        <i/>
        <sz val="10"/>
        <color indexed="8"/>
        <rFont val="Times New Roman"/>
        <family val="1"/>
        <charset val="204"/>
      </rPr>
      <t>F =0.3064</t>
    </r>
  </si>
  <si>
    <r>
      <t xml:space="preserve">Иностранное участие
</t>
    </r>
    <r>
      <rPr>
        <i/>
        <sz val="10"/>
        <color indexed="8"/>
        <rFont val="Times New Roman"/>
        <family val="1"/>
        <charset val="204"/>
      </rPr>
      <t>F=0.1725</t>
    </r>
  </si>
  <si>
    <t>Источник: Комитет по системно значимым финансовым институтам Дании</t>
  </si>
  <si>
    <t>Примечание: Индекс Херфиндаля-Хиршмана используется для оценки монополизации сектора экономики. Индекс представляет собой сумму квадратов долей всех банков, которые действуют на рынке. Общепринятой для ИХХ является следующая градация: от 0 до 0,10 – низкий уровень концентрации; от 0,10 до 0,18 – средний уровень концентрации; от 0,18 до 1 – высокий уровень концентрации.</t>
  </si>
  <si>
    <t>(количество лет)</t>
  </si>
  <si>
    <t>(долл. США)</t>
  </si>
  <si>
    <t>(тыс. тенге)</t>
  </si>
  <si>
    <t>Цена на нефть марки Brent</t>
  </si>
  <si>
    <t>Тенге/ доллар США</t>
  </si>
  <si>
    <t>Российский рубль/ доллар США</t>
  </si>
  <si>
    <t>(млн. рублей)</t>
  </si>
  <si>
    <t>(млрд. тенге)</t>
  </si>
  <si>
    <t>(штук)</t>
  </si>
  <si>
    <t>(тыс.)</t>
  </si>
  <si>
    <t>(тыс. долл. США)</t>
  </si>
  <si>
    <t>*Учитывая значительное количество кредитных организаций в России, анализ включал только выборку банков.</t>
  </si>
  <si>
    <t>(%)</t>
  </si>
  <si>
    <t xml:space="preserve">А. Ссудный портфель </t>
  </si>
  <si>
    <t>Наемные работники</t>
  </si>
  <si>
    <t>Самостоятельно занятые</t>
  </si>
  <si>
    <t>Временно безработные</t>
  </si>
  <si>
    <t>С высшим образованием</t>
  </si>
  <si>
    <t>Со средним общим/ профессиональным образованием</t>
  </si>
  <si>
    <t>Концентрация риска в разрезе банков</t>
  </si>
  <si>
    <t>(млрд.тенге)</t>
  </si>
  <si>
    <t>(млн. тенге)</t>
  </si>
  <si>
    <t>Источник: БВУ, расчеты НБРК</t>
  </si>
  <si>
    <t>Корр. счета и вклады в БВУ и НБО</t>
  </si>
  <si>
    <r>
      <t>Источник: НБРК,</t>
    </r>
    <r>
      <rPr>
        <sz val="11"/>
        <color indexed="8"/>
        <rFont val="Calibri"/>
        <family val="2"/>
        <charset val="204"/>
      </rPr>
      <t xml:space="preserve"> </t>
    </r>
    <r>
      <rPr>
        <i/>
        <sz val="9"/>
        <color indexed="8"/>
        <rFont val="Times New Roman"/>
        <family val="1"/>
        <charset val="204"/>
      </rPr>
      <t>БВУ в рамках запроса НБРК</t>
    </r>
  </si>
  <si>
    <t>(п.п.)</t>
  </si>
  <si>
    <t>(млрд. тенге , %)</t>
  </si>
  <si>
    <t>(млрд. тенге, %)</t>
  </si>
  <si>
    <t>Ипотека, спрос в тенге</t>
  </si>
  <si>
    <t>Потреб., спрос в тенге</t>
  </si>
  <si>
    <t>Ипотека, спрос в ин. валюте</t>
  </si>
  <si>
    <t>Потреб., спрос в ин. валюте</t>
  </si>
  <si>
    <t>(чистое процентное изменение)</t>
  </si>
  <si>
    <t xml:space="preserve">Размер буфера </t>
  </si>
  <si>
    <t>Чистая прибыль</t>
  </si>
  <si>
    <t>Объемы платежей в разрезе видов назначения платежей в МСПД и СМК (трлн. тенге)</t>
  </si>
  <si>
    <t>Страховые резервы</t>
  </si>
  <si>
    <t>Страховые премии к ВВП (правая ось)</t>
  </si>
  <si>
    <t>Прирост ссудного портфеля</t>
  </si>
  <si>
    <t>Прирост реального ВВП (правая ось)</t>
  </si>
  <si>
    <t>Чистый доход</t>
  </si>
  <si>
    <t>Государственный бюджет включает в себя республиканский и местный бюджеты.</t>
  </si>
  <si>
    <t>Заемные средства состоят из кредитов банков и других заемных средств.</t>
  </si>
  <si>
    <t xml:space="preserve">Риски, связанные со структурой ликвидности и фондирования </t>
  </si>
  <si>
    <t>Спрос на краткосрочные займы в тенге</t>
  </si>
  <si>
    <t>Спрос на краткосрочные займы в ин. валюте</t>
  </si>
  <si>
    <t>Спрос на долгосрочные займы в тенге</t>
  </si>
  <si>
    <t>Спрос на долгосрочные займы в ин. валюте</t>
  </si>
  <si>
    <t>Годовой прирост по потребительским займам</t>
  </si>
  <si>
    <t>Показатель LTD и размер банка на 01.01.2015г.</t>
  </si>
  <si>
    <t>Размер банка (% активов по банковской системе)</t>
  </si>
  <si>
    <t>Источник: KASE, ММВБ, ЦБРФ, НБРБ</t>
  </si>
  <si>
    <t>Страны, прошедшие этап восстановления (17 стран)**</t>
  </si>
  <si>
    <t>Страны, находящиеся на этапе восстановления (33 страны)***</t>
  </si>
  <si>
    <r>
      <t>Примечание:  *4 квартал 2008г. = 100
**</t>
    </r>
    <r>
      <rPr>
        <i/>
        <u/>
        <sz val="9"/>
        <color indexed="8"/>
        <rFont val="Times New Roman"/>
        <family val="1"/>
        <charset val="204"/>
      </rPr>
      <t xml:space="preserve">Страны, прошедшие этап восстановления (17 стран): </t>
    </r>
    <r>
      <rPr>
        <i/>
        <sz val="9"/>
        <color indexed="8"/>
        <rFont val="Times New Roman"/>
        <family val="1"/>
        <charset val="204"/>
      </rPr>
      <t>Австралия, Австрия, Бразилия, Канада, Китай, Колумбия, Германия, Гонконг, Израиль, Люксембург, Малайзия, Новая Зеландия, Норвегия, Филиппины, Сингапур, Швеция, Швейцария.
***</t>
    </r>
    <r>
      <rPr>
        <i/>
        <u/>
        <sz val="9"/>
        <color indexed="8"/>
        <rFont val="Times New Roman"/>
        <family val="1"/>
        <charset val="204"/>
      </rPr>
      <t>Страны, находящиеся на этапе восстановления (33 страны):</t>
    </r>
    <r>
      <rPr>
        <i/>
        <sz val="9"/>
        <color indexed="8"/>
        <rFont val="Times New Roman"/>
        <family val="1"/>
        <charset val="204"/>
      </rPr>
      <t>Бельгия, Болгария, Хорватия, Кипр, Чехия, Дания, Эстония, Финляндия, Франция, Греция, Венгрия, Исландия, Индия, Индонезия, Ирландия, Италия, Япония, Корея, Латвия, Литва, Мальта, Мексика, Нидерланды, Польша, Португалия, Россия, Словакия, Словения, Южная Африка, Испания, Таиланд, Великобритания, США.</t>
    </r>
  </si>
  <si>
    <t>Изменение цен на недвижимость в 2014г. по сравнению с 2013г.</t>
  </si>
  <si>
    <t>Средневзвешенная ставка вознаграждения по выданным ипотечным кредитам населению (правая ось)</t>
  </si>
  <si>
    <t xml:space="preserve">Выданные ипотечные кредиты населению в национальной валюте </t>
  </si>
  <si>
    <t xml:space="preserve">Выданные ипотечные кредиты населению в иностранной валюте </t>
  </si>
  <si>
    <t>Наименование области</t>
  </si>
  <si>
    <t>Примечание: Красным выделены значения для 10 крупных по размеру активов банков.</t>
  </si>
  <si>
    <t xml:space="preserve">(увеличение индекса свидетельствует о снижении доступности)  </t>
  </si>
  <si>
    <t>Валовое накопление основного капитала</t>
  </si>
  <si>
    <t>Изменение запасов</t>
  </si>
  <si>
    <t>Крупные ФЛ</t>
  </si>
  <si>
    <t>50 долл. за баррель</t>
  </si>
  <si>
    <t>60 долл. за баррель</t>
  </si>
  <si>
    <t>40 долл. за баррель</t>
  </si>
  <si>
    <t>Текущий счет</t>
  </si>
  <si>
    <t>Сальдо текущего счета, от ВВП</t>
  </si>
  <si>
    <t>Торговый баланс</t>
  </si>
  <si>
    <t>Экспорт товаров</t>
  </si>
  <si>
    <t>Импорт товаров</t>
  </si>
  <si>
    <t>Экспорт услуг</t>
  </si>
  <si>
    <t>Импорт услуг</t>
  </si>
  <si>
    <t>Финансовый счет</t>
  </si>
  <si>
    <t>Общий баланс</t>
  </si>
  <si>
    <t>Основные различия между методиками идентификации системообразующих банков (GSIB, DSIB) БКБН и НБРК</t>
  </si>
  <si>
    <t>Нетто-продажа рубля ФЛ через обменные пукнты (правая ось)</t>
  </si>
  <si>
    <t>за исключением обменных операций ФЛ.</t>
  </si>
  <si>
    <t>Доля депозитов ФЛ в тенге</t>
  </si>
  <si>
    <t>Доля депозитов ФЛ в инвалюте</t>
  </si>
  <si>
    <t>ФЛ</t>
  </si>
  <si>
    <t>ЮЛ</t>
  </si>
  <si>
    <t>Срочные вклады ФЛ в ин. валюте</t>
  </si>
  <si>
    <t>Срочные вклады ЮЛ в нац. валюте</t>
  </si>
  <si>
    <t>Срочные вклады ЮЛ в ин. валюте</t>
  </si>
  <si>
    <t>Срочные вкалды ФЛ в нац. валюте</t>
  </si>
  <si>
    <t>Ссудный портфель ЮЛ*</t>
  </si>
  <si>
    <t>Ссудный портфель ФЛ*</t>
  </si>
  <si>
    <t>Неработающие займы ЮЛ**</t>
  </si>
  <si>
    <t>Неработающие займы ФЛ**</t>
  </si>
  <si>
    <t>Провизии по неработащим займам ЮЛ*</t>
  </si>
  <si>
    <t>провизии по неработащим займам ФЛ*</t>
  </si>
  <si>
    <t>Покрытие провизиями неработающих займов ЮЛ</t>
  </si>
  <si>
    <t>Покрытие провизиями неработающих займов ФЛ</t>
  </si>
  <si>
    <t>Годовой прирост по выданным кредитам ФЛ</t>
  </si>
  <si>
    <t>Вклады ФЛ в тенге</t>
  </si>
  <si>
    <t>Вклады ФЛ в ин.валюте</t>
  </si>
  <si>
    <t>Депозиты ФЛ и ЮЛ в тенге</t>
  </si>
  <si>
    <t>Депозиты ФЛ и ЮЛ в ин. валюте</t>
  </si>
  <si>
    <t>Годовой прирост по выданным кредитам ЮЛ</t>
  </si>
  <si>
    <t>Вклады ЮЛ в тенге</t>
  </si>
  <si>
    <t>Вклады ЮЛ в ин.валюте</t>
  </si>
  <si>
    <t>Реальный ВВП Казахстана (за период, млрд. тенге)</t>
  </si>
  <si>
    <t>СОДЕРЖАНИЕ</t>
  </si>
  <si>
    <t>Изменение коэффициентов достаточности капитала k1 и k2</t>
  </si>
  <si>
    <t>Индекс цен на рынке недвижимости Казахстана в сравнении с мировыми рынками недвижимости</t>
  </si>
  <si>
    <t>Цены на недвижимость в странах, сопоставимых по уровню развития</t>
  </si>
  <si>
    <t>Цена  на жилье к себестоимости строительства: отклонение от исторической средней</t>
  </si>
  <si>
    <t>Цена на жилье к цене аренды: отклонение от исторической средней</t>
  </si>
  <si>
    <t>Активность на рынке недвижимости по регионам</t>
  </si>
  <si>
    <t>Коэффициент вариации индекса доступности жилья (снижение коэффициента свидетельствует о снижении дифференциации)</t>
  </si>
  <si>
    <t>Доступность жилья за счет заемных средств</t>
  </si>
  <si>
    <t>Динамика 1-дневных процентных ставок на рынках межбанковского кредитования стран ЕАЭС</t>
  </si>
  <si>
    <t>График 3.3.1.5'!B200</t>
  </si>
  <si>
    <t>Прирост инвестиций в основной капита</t>
  </si>
  <si>
    <t>СК</t>
  </si>
  <si>
    <t>Бокс 7 График 1</t>
  </si>
  <si>
    <t>Бокс 7 График 2</t>
  </si>
  <si>
    <t>Бокс 7 График 3</t>
  </si>
  <si>
    <t>Бокс 11 График 1</t>
  </si>
  <si>
    <t>Бокс 11 График 2</t>
  </si>
  <si>
    <t>Бокс 11 Таблица 1</t>
  </si>
  <si>
    <t>Располагаемый доход (правая ось)</t>
  </si>
  <si>
    <t>Страны</t>
  </si>
  <si>
    <t>Наименование источника</t>
  </si>
  <si>
    <t>Суверенные кредитные рейтинги стран ЕАЭС и стран выборки в иностранной валюте*</t>
  </si>
  <si>
    <t>Примечание: Для сравнения в выборку стран, не входящих в ЕАЭС, были включены страны по трем критериям – ВВП на душу населения и/или вхождение в список индекса MSCI Frontier Markets и/или экспортоориентированность экономики с сырьевой направленностью. Перечень стран включает: Аргентину, Венгрию, Индонезию, Колумбию, Латвию, Малайзию, Польшу и Чехию.</t>
  </si>
  <si>
    <t>Динамика изменения индексов валют по отношению к доллару США, (2013 = 100%)</t>
  </si>
  <si>
    <t>Коэффициенты ликвидности банковских систем стан ЕАЭС*</t>
  </si>
  <si>
    <t xml:space="preserve">Примечание: *Для стран ЕАЭС были выбраны наиболее схожие нормативы ликвидности по срокам погашения обязательств: (1)обязательства до востребования:
- Казахстана – Отношение высоколиквидных активов к обязательствам до востребования, k4;
- Россия – Отношение высоколиквидных активов к обязательствам до востребования, Н2;
- Беларусь – Отношение активов до востребования к пассивам до востребования, коэффициент мгновенной ликвидности.
(2) обязательства до востребования и до одного месяца:
- Казахстана – Отношение активов до 1 месяца к краткосрочным обязательствам до 1 месяца, k4-2;
- Россия – Отношение ликвидных активов к краткосрочным обязательствам до 30 дней, Н3;
- Беларусь – Отношение активов до 30 дней к пассивам до 30 дней, коэффициент текущей ликвидности.
</t>
  </si>
  <si>
    <t xml:space="preserve">Примечание: По состоянию на 01.01.15: Крупные банки – доля банка в ссудном портфеле системы более 6%, средние банки – более 1%, банки, ориентированные на потребительское кредитование – доля потребительских займов в ссудном портфеле банка свыше 35%.
Низкое качество портфеля – доля неработающих займов в ссудном портфеле более 15%; высокое качество портфеля – менее 5%.
</t>
  </si>
  <si>
    <t>Соотношение размера ОВП банков на капитал банков, %</t>
  </si>
  <si>
    <t>Соотношение размера ОВП банков на капитал банков в разбивке по группам, %</t>
  </si>
  <si>
    <t xml:space="preserve">Примечание:
1) 1-я группа банков: банки с длинной ОВП по балансовым и короткой по внебалансовым счетам;
2) Выборочные банки из 1-й группы: банки, у которых размер длинной ОВП по балансовым и короткой по внебалансовым счетам в среднем за год превышал 30% от капитала;
3) В расчет ОВП по ПФИ с иностранной валютой исключены: ПФИ, контрагентом по которым является НБРК; обменные операции с валютными инструментами с датой валютирования два дня и менее; операции валютный своп с датой валютирования два дня и менее; ПФИ, базовым активом которых является валютная пара, не содержащая национальную валюту.
</t>
  </si>
  <si>
    <t>Примечание: Полная выборка включает 34 банка (за исключением АО «БТА», АО «Альянс Банк», АО «Темир Банк» и АО «Forte Банк»)</t>
  </si>
  <si>
    <t xml:space="preserve">Примечание: Аддитивная зависимость переменной (изменения Капитала) с факторами характеризуется следующим тождеством: a = b + c:
a=изменение Капитала = F*LN(Капитал1/ Капитал0);
b=изменение за счет роста НЧД прошлых лет и ЧД текущего периода = G*(ЧД1+(НЧД1-НЧД0)/K0;
с=изменение за счет иных источников = G*Иные источники изменения капитала1/K0;
где, G-фактор рассчитан в соответствии с формулой (5).
</t>
  </si>
  <si>
    <t>*По 27 банкам, включенным в стресс тестирование.</t>
  </si>
  <si>
    <t>**Данные представлены накопленным итогом за два года.</t>
  </si>
  <si>
    <t>Динамика изменения коэффициента работоспособности платежных систем</t>
  </si>
  <si>
    <t xml:space="preserve">Примечание: *без учета кредитных карт </t>
  </si>
  <si>
    <t>Источник: БКБН, НБРК</t>
  </si>
  <si>
    <r>
      <t>Размер активов (20%)*</t>
    </r>
    <r>
      <rPr>
        <sz val="10"/>
        <color indexed="8"/>
        <rFont val="Times New Roman"/>
        <family val="1"/>
        <charset val="204"/>
      </rPr>
      <t>;</t>
    </r>
  </si>
  <si>
    <r>
      <t>Размер обязательств (20%)*</t>
    </r>
    <r>
      <rPr>
        <sz val="10"/>
        <color indexed="8"/>
        <rFont val="Times New Roman"/>
        <family val="1"/>
        <charset val="204"/>
      </rPr>
      <t>.</t>
    </r>
  </si>
  <si>
    <r>
      <t>Срок</t>
    </r>
    <r>
      <rPr>
        <b/>
        <vertAlign val="superscript"/>
        <sz val="10"/>
        <color indexed="8"/>
        <rFont val="Times New Roman"/>
        <family val="1"/>
        <charset val="204"/>
      </rPr>
      <t>*</t>
    </r>
  </si>
  <si>
    <t>Примечание: *I – в течение 1 года; II – в течение 1-3 лет; III - в течение 3-5 лет</t>
  </si>
  <si>
    <t>Источник: МВФ, НБРК, ЦБРФ, НБРБ</t>
  </si>
  <si>
    <t xml:space="preserve">*Согласно международному стандарту ООН минимально допустимым уровнем признано 30  квадратных метров общей площади на 1-го человека. </t>
  </si>
  <si>
    <t>** Международная практика: доступное жилье (до 3 лет), умеренно недоступное (3,1-4), серьезно недоступное (4,1-5), значительно недоступное (выше 5,1)</t>
  </si>
  <si>
    <t>***Величина прожиточного минимума в Казахстане в 2014 г.-  19 966 тенге.</t>
  </si>
  <si>
    <t>Совокупный доход за вычетом прожиточного минимума***</t>
  </si>
  <si>
    <t>4 года**</t>
  </si>
  <si>
    <t>90 кв.м. по нормам ООН*</t>
  </si>
  <si>
    <t xml:space="preserve">Выборка сопоставимых стран </t>
  </si>
  <si>
    <t>Шок России (при снижении ВВП России на 1 п.п.), в среднем за два года</t>
  </si>
  <si>
    <t>Шок Китая (при снижении ВВП Китая на 1 п.п.), в среднем за два года</t>
  </si>
  <si>
    <t>Шок США (при снижении ВВП США на 1 п.п.), в среднем за два года</t>
  </si>
  <si>
    <t>Шок 10-ти европейских стран* (при снижении их средневзвешенного ВВП на 1 п.п.), в среднем за два года</t>
  </si>
  <si>
    <t>Источник:  ЕЭК, расчеты НБРК</t>
  </si>
  <si>
    <t>Шок цены на нефть на ВВП, в среднем за два года</t>
  </si>
  <si>
    <t>Шок цены на нефть на реальный обменный курс**, в среднем за один год</t>
  </si>
  <si>
    <t>Примечание: *предварительные данные</t>
  </si>
  <si>
    <t>Шок 10-ти европейских стран (при снижении их средневзвешенного ВВП на 1 п.п.), в среднем за два года</t>
  </si>
  <si>
    <t>Шок цены на нефть на реальный обменный курс, в среднем за один год</t>
  </si>
  <si>
    <t>Вклад отраслей производства товаров в реальный рост ВВП Казахстана</t>
  </si>
  <si>
    <t xml:space="preserve">Примечание: Аддитивная зависимость переменной (изменения Капитал/RWA) характеризуется следующим тождеством: a = b – c = b – (d+e):
а=прирост Капитал/RWA = Капитал1/RWA1-Капитал0/RWA0; b=прирост Капитала = F*LN(Капитал1/Капитал0); c=прирост RWA= F*LN(RWA1/RWA0); d=прирост RWA/Активы = F*(LN(RWA1/Активы1) – LN(RWA0/Активы0); e=прирост Активов = F*LN(Активы1/Активы0); 
В целях визуализации показатели по активам отражены с отрицательным значением ввиду того, что рост RWA отрицательно влияет на достаточность капитала
</t>
  </si>
  <si>
    <t>Уровень докапитализации* при стрессовом сценарии по k1 и k2 в млрд. тенге</t>
  </si>
  <si>
    <t>k1</t>
  </si>
  <si>
    <t>Примечание: Зеленые ромбики показывают медианные средние значения функции обобщенного импульсного отклика, стрелки указывают на минимальное и максимальное значения. Шок задан как -1 стандартное отклонение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</si>
</sst>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6">
    <numFmt numFmtId="5" formatCode="#,##0&quot;р.&quot;;\-#,##0&quot;р.&quot;"/>
    <numFmt numFmtId="7" formatCode="#,##0.00&quot;р.&quot;;\-#,##0.00&quot;р.&quot;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mm/yyyy"/>
    <numFmt numFmtId="166" formatCode="0.0%"/>
    <numFmt numFmtId="167" formatCode="#,##0.0"/>
    <numFmt numFmtId="168" formatCode="mm/yy"/>
    <numFmt numFmtId="169" formatCode="yyyy"/>
    <numFmt numFmtId="170" formatCode="_-* #,##0_р_._-;\-* #,##0_р_._-;_-* &quot;-&quot;??_р_._-;_-@_-"/>
    <numFmt numFmtId="171" formatCode="0.0000"/>
    <numFmt numFmtId="172" formatCode="_(* #,##0.00_);_(* \(#,##0.00\);_(* &quot;-&quot;??_);_(@_)"/>
    <numFmt numFmtId="173" formatCode="_(* #,##0_);_(* \(#,##0\);_(* &quot;-&quot;??_);_(@_)"/>
    <numFmt numFmtId="174" formatCode="_(* #,##0.0_);_(* \(#,##0.0\);_(* &quot;-&quot;??_);_(@_)"/>
    <numFmt numFmtId="175" formatCode="_-* #,##0.00\ _€_-;\-* #,##0.00\ _€_-;_-* &quot;-&quot;??\ _€_-;_-@_-"/>
    <numFmt numFmtId="176" formatCode="_ * #,##0.00_ ;_ * \-#,##0.00_ ;_ * &quot;-&quot;??_ ;_ @_ "/>
    <numFmt numFmtId="177" formatCode="#,##0_);[Blue]\(\-\)\ #,##0_)"/>
    <numFmt numFmtId="178" formatCode="_(* #,##0_);_(* \(#,##0\);_(* &quot;-&quot;_);_(@_)"/>
    <numFmt numFmtId="179" formatCode="###\ ###\ ###\ ###\ ##0"/>
    <numFmt numFmtId="180" formatCode="0.000000%"/>
    <numFmt numFmtId="181" formatCode="_-* #,##0.0_р_._-;\-* #,##0.0_р_._-;_-* &quot;-&quot;?_р_._-;_-@_-"/>
    <numFmt numFmtId="182" formatCode="_-* #,##0.000_-;\-* #,##0.000_-;_-* &quot;-&quot;??_-;_-@_-"/>
    <numFmt numFmtId="183" formatCode="_-* #,##0.00_-;\-* #,##0.00_-;_-* &quot;-&quot;??_-;_-@_-"/>
    <numFmt numFmtId="184" formatCode="_-* #,##0.0_-;\-* #,##0.0_-;_-* &quot;-&quot;??_-;_-@_-"/>
    <numFmt numFmtId="185" formatCode="#,##0\ &quot;тен.&quot;;[Red]\-#,##0\ &quot;тен.&quot;"/>
    <numFmt numFmtId="186" formatCode="_-* #,##0\ &quot;тен.&quot;_-;\-* #,##0\ &quot;тен.&quot;_-;_-* &quot;-&quot;\ &quot;тен.&quot;_-;_-@_-"/>
    <numFmt numFmtId="187" formatCode="_([$€]* #,##0.00_);_([$€]* \(#,##0.00\);_([$€]* &quot;-&quot;??_);_(@_)"/>
    <numFmt numFmtId="188" formatCode="d/mm"/>
    <numFmt numFmtId="189" formatCode="_(&quot;$&quot;* #,##0_);_(&quot;$&quot;* \(#,##0\);_(&quot;$&quot;* &quot;-&quot;_);_(@_)"/>
    <numFmt numFmtId="190" formatCode="_(* #,##0.00_);[Blue]_(* \-#,##0.00_);_(* &quot;&quot;??_);_(@_)"/>
    <numFmt numFmtId="191" formatCode="#,##0.0_);[Blue]\(\-\)\ #,##0.0_)"/>
    <numFmt numFmtId="192" formatCode="_-* #,##0.0_р_._-;\-* #,##0.0_р_._-;_-* &quot;-&quot;??_р_._-;_-@_-"/>
    <numFmt numFmtId="193" formatCode="_-* #,##0.0\ _₽_-;\-* #,##0.0\ _₽_-;_-* &quot;-&quot;??\ _₽_-;_-@_-"/>
    <numFmt numFmtId="194" formatCode="_-* #,##0.00\ _₽_-;\-* #,##0.00\ _₽_-;_-* &quot;-&quot;??\ _₽_-;_-@_-"/>
    <numFmt numFmtId="195" formatCode="m/d/yyyy;@"/>
    <numFmt numFmtId="196" formatCode="dd\.mm\.yyyy"/>
    <numFmt numFmtId="197" formatCode="_-* #,##0.000_р_._-;\-* #,##0.000_р_._-;_-* &quot;-&quot;??_р_._-;_-@_-"/>
    <numFmt numFmtId="198" formatCode="0.000"/>
    <numFmt numFmtId="199" formatCode="_(&quot;$&quot;* #,##0.00_);_(&quot;$&quot;* \(#,##0.00\);_(&quot;$&quot;* &quot;-&quot;??_);_(@_)"/>
    <numFmt numFmtId="200" formatCode="mmmm\ d\,\ yyyy"/>
    <numFmt numFmtId="201" formatCode="_-* #,##0_?_._-;\-* #,##0_?_._-;_-* &quot;-&quot;_?_._-;_-@_-"/>
    <numFmt numFmtId="202" formatCode="_-* #,##0.00_?_._-;\-* #,##0.00_?_._-;_-* &quot;-&quot;??_?_._-;_-@_-"/>
    <numFmt numFmtId="203" formatCode="* #\ ###\ ###\ ###\ ###\ ##0.00"/>
    <numFmt numFmtId="204" formatCode="_-* #,##0_ _-;\-* #,##0_ _-;_-* &quot;-&quot;_ _-;_-@_-"/>
  </numFmts>
  <fonts count="288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  <font>
      <sz val="7"/>
      <name val="Times New Roman"/>
      <family val="1"/>
      <charset val="204"/>
    </font>
    <font>
      <u/>
      <sz val="10"/>
      <color indexed="12"/>
      <name val="Arial Cyr"/>
      <charset val="204"/>
    </font>
    <font>
      <sz val="10"/>
      <name val="Courier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sz val="11"/>
      <name val="Calibri"/>
      <family val="2"/>
    </font>
    <font>
      <b/>
      <sz val="9"/>
      <name val="Times New Roman"/>
      <family val="1"/>
      <charset val="204"/>
    </font>
    <font>
      <sz val="10"/>
      <name val="Courier"/>
      <family val="3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10"/>
      <name val="Calibri"/>
      <family val="2"/>
    </font>
    <font>
      <sz val="10"/>
      <name val="Times New Roman Cyr"/>
      <charset val="204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 CE"/>
      <charset val="238"/>
    </font>
    <font>
      <sz val="10"/>
      <name val="Helv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BalticaKazakh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2"/>
      <color indexed="8"/>
      <name val="Arial"/>
      <family val="2"/>
    </font>
    <font>
      <sz val="19"/>
      <color indexed="48"/>
      <name val="Arial"/>
      <family val="2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8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name val="Arial Cyr"/>
      <family val="2"/>
      <charset val="204"/>
    </font>
    <font>
      <sz val="10"/>
      <name val="Helv"/>
      <charset val="204"/>
    </font>
    <font>
      <sz val="10"/>
      <name val="Helv"/>
      <family val="2"/>
    </font>
    <font>
      <sz val="10"/>
      <color indexed="8"/>
      <name val="Arial Cyr"/>
      <family val="2"/>
      <charset val="204"/>
    </font>
    <font>
      <b/>
      <i/>
      <sz val="16"/>
      <name val="Arial Cyr"/>
      <family val="2"/>
      <charset val="204"/>
    </font>
    <font>
      <sz val="12"/>
      <name val="Arial Cyr"/>
      <charset val="204"/>
    </font>
    <font>
      <b/>
      <sz val="10"/>
      <name val="Arial"/>
      <family val="2"/>
      <charset val="204"/>
    </font>
    <font>
      <b/>
      <sz val="10"/>
      <name val="Arial"/>
      <family val="2"/>
    </font>
    <font>
      <b/>
      <i/>
      <sz val="10"/>
      <name val="Arial Cyr"/>
      <charset val="204"/>
    </font>
    <font>
      <b/>
      <sz val="12"/>
      <name val="Arial Cyr"/>
      <family val="2"/>
      <charset val="204"/>
    </font>
    <font>
      <b/>
      <sz val="12"/>
      <name val="Times New Roman Cyr"/>
      <charset val="204"/>
    </font>
    <font>
      <b/>
      <sz val="14"/>
      <name val="Times New Roman Cyr"/>
      <charset val="204"/>
    </font>
    <font>
      <sz val="10"/>
      <name val="Arial Cyr"/>
    </font>
    <font>
      <i/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6"/>
      <color indexed="8"/>
      <name val="Times New Roman"/>
      <family val="1"/>
      <charset val="204"/>
    </font>
    <font>
      <b/>
      <i/>
      <sz val="10"/>
      <color indexed="8"/>
      <name val="Arial"/>
      <family val="2"/>
      <charset val="204"/>
    </font>
    <font>
      <b/>
      <sz val="10"/>
      <color indexed="8"/>
      <name val="Times New Roman"/>
      <family val="2"/>
      <charset val="204"/>
    </font>
    <font>
      <b/>
      <sz val="10"/>
      <color indexed="10"/>
      <name val="Arial"/>
      <family val="2"/>
      <charset val="204"/>
    </font>
    <font>
      <i/>
      <sz val="12"/>
      <name val="Arial Cyr"/>
      <charset val="204"/>
    </font>
    <font>
      <b/>
      <u/>
      <sz val="12"/>
      <name val="Arial Cyr"/>
      <family val="2"/>
      <charset val="204"/>
    </font>
    <font>
      <sz val="9"/>
      <name val="Arial"/>
      <family val="2"/>
      <charset val="204"/>
    </font>
    <font>
      <sz val="8"/>
      <name val="Times New Roman Cyr"/>
      <charset val="204"/>
    </font>
    <font>
      <sz val="10"/>
      <name val="Verdana"/>
      <family val="2"/>
      <charset val="204"/>
    </font>
    <font>
      <sz val="10"/>
      <color indexed="0"/>
      <name val="Helv"/>
      <charset val="204"/>
    </font>
    <font>
      <sz val="11"/>
      <name val="Arial Cyr"/>
      <charset val="204"/>
    </font>
    <font>
      <sz val="11"/>
      <name val="ＭＳ Ｐゴシック"/>
      <family val="3"/>
      <charset val="128"/>
    </font>
    <font>
      <b/>
      <vertAlign val="superscript"/>
      <sz val="10"/>
      <color indexed="8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2"/>
      <name val="Times New Roman"/>
      <family val="1"/>
      <charset val="204"/>
    </font>
    <font>
      <i/>
      <sz val="9"/>
      <name val="Times"/>
      <family val="1"/>
    </font>
    <font>
      <sz val="10"/>
      <name val="Times"/>
      <family val="1"/>
    </font>
    <font>
      <b/>
      <sz val="10"/>
      <name val="Times"/>
      <family val="1"/>
    </font>
    <font>
      <sz val="8"/>
      <name val="Academy"/>
    </font>
    <font>
      <i/>
      <sz val="9"/>
      <name val="Times New Roman"/>
      <family val="1"/>
      <charset val="204"/>
    </font>
    <font>
      <b/>
      <sz val="10"/>
      <color indexed="63"/>
      <name val="Times"/>
      <family val="1"/>
    </font>
    <font>
      <sz val="10"/>
      <color indexed="63"/>
      <name val="Times"/>
      <family val="1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Calibri"/>
      <family val="2"/>
      <charset val="204"/>
    </font>
    <font>
      <sz val="7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1"/>
      <color indexed="10"/>
      <name val="Calibri"/>
      <family val="2"/>
    </font>
    <font>
      <b/>
      <sz val="11"/>
      <color indexed="10"/>
      <name val="Times New Roman"/>
      <family val="1"/>
      <charset val="204"/>
    </font>
    <font>
      <b/>
      <sz val="14"/>
      <color indexed="10"/>
      <name val="Calibri"/>
      <family val="2"/>
      <charset val="204"/>
    </font>
    <font>
      <sz val="10"/>
      <color indexed="10"/>
      <name val="Arial Cyr"/>
      <charset val="204"/>
    </font>
    <font>
      <sz val="10"/>
      <color indexed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1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color indexed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62"/>
      <name val="Times New Roman"/>
      <family val="1"/>
      <charset val="204"/>
    </font>
    <font>
      <b/>
      <sz val="10"/>
      <color indexed="56"/>
      <name val="Times New Roman"/>
      <family val="1"/>
      <charset val="204"/>
    </font>
    <font>
      <b/>
      <sz val="11"/>
      <color indexed="8"/>
      <name val="Calibri"/>
      <family val="2"/>
    </font>
    <font>
      <sz val="10"/>
      <color indexed="8"/>
      <name val="Times"/>
      <family val="1"/>
    </font>
    <font>
      <b/>
      <sz val="10"/>
      <color indexed="8"/>
      <name val="Times"/>
      <family val="1"/>
    </font>
    <font>
      <i/>
      <sz val="9"/>
      <color indexed="8"/>
      <name val="Times"/>
      <family val="1"/>
    </font>
    <font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10"/>
      <name val="Times"/>
      <family val="1"/>
    </font>
    <font>
      <sz val="10"/>
      <color indexed="8"/>
      <name val="Times"/>
      <family val="1"/>
    </font>
    <font>
      <i/>
      <sz val="10"/>
      <color indexed="8"/>
      <name val="Times"/>
      <family val="1"/>
    </font>
    <font>
      <i/>
      <sz val="10"/>
      <color indexed="8"/>
      <name val="Times"/>
      <family val="1"/>
    </font>
    <font>
      <sz val="9"/>
      <color indexed="8"/>
      <name val="Times"/>
      <family val="1"/>
    </font>
    <font>
      <b/>
      <sz val="8"/>
      <color indexed="8"/>
      <name val="Arial"/>
      <family val="2"/>
      <charset val="204"/>
    </font>
    <font>
      <sz val="10"/>
      <color indexed="63"/>
      <name val="Times"/>
      <family val="1"/>
    </font>
    <font>
      <i/>
      <sz val="10"/>
      <color indexed="10"/>
      <name val="Times"/>
      <family val="1"/>
    </font>
    <font>
      <i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8"/>
      <name val="Times"/>
      <family val="1"/>
    </font>
    <font>
      <sz val="10"/>
      <color indexed="8"/>
      <name val="Antique Olive"/>
      <family val="2"/>
    </font>
    <font>
      <sz val="10"/>
      <color indexed="8"/>
      <name val="Arial Cyr"/>
      <family val="2"/>
      <charset val="204"/>
    </font>
    <font>
      <sz val="12"/>
      <name val="Academy"/>
    </font>
    <font>
      <sz val="10"/>
      <name val="NTHarmonica"/>
      <charset val="204"/>
    </font>
    <font>
      <b/>
      <sz val="8"/>
      <name val="Courier New"/>
      <family val="3"/>
      <charset val="204"/>
    </font>
    <font>
      <sz val="10"/>
      <name val="Arial Cyr"/>
      <family val="2"/>
      <charset val="204"/>
    </font>
    <font>
      <i/>
      <vertAlign val="superscript"/>
      <sz val="9"/>
      <color indexed="8"/>
      <name val="Times New Roman"/>
      <family val="1"/>
      <charset val="204"/>
    </font>
    <font>
      <i/>
      <vertAlign val="superscript"/>
      <sz val="10"/>
      <color indexed="8"/>
      <name val="Times New Roman"/>
      <family val="1"/>
      <charset val="204"/>
    </font>
    <font>
      <i/>
      <sz val="9"/>
      <color indexed="8"/>
      <name val="Times"/>
      <family val="1"/>
    </font>
    <font>
      <sz val="10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0"/>
      <color indexed="56"/>
      <name val="Times New Roman"/>
      <family val="1"/>
      <charset val="204"/>
    </font>
    <font>
      <sz val="10"/>
      <color indexed="8"/>
      <name val="Times"/>
      <family val="1"/>
    </font>
    <font>
      <b/>
      <sz val="10"/>
      <color indexed="8"/>
      <name val="Times"/>
      <family val="1"/>
    </font>
    <font>
      <b/>
      <vertAlign val="superscript"/>
      <sz val="10"/>
      <color indexed="8"/>
      <name val="Times"/>
      <family val="1"/>
    </font>
    <font>
      <i/>
      <sz val="10"/>
      <color indexed="8"/>
      <name val="Times"/>
      <family val="1"/>
    </font>
    <font>
      <i/>
      <sz val="9"/>
      <color indexed="8"/>
      <name val="Times"/>
      <family val="1"/>
    </font>
    <font>
      <sz val="9"/>
      <color indexed="8"/>
      <name val="Times"/>
      <family val="1"/>
    </font>
    <font>
      <sz val="11"/>
      <color indexed="8"/>
      <name val="Times"/>
      <family val="1"/>
    </font>
    <font>
      <sz val="10"/>
      <name val="Times"/>
      <family val="1"/>
    </font>
    <font>
      <sz val="10"/>
      <color indexed="8"/>
      <name val="Times"/>
      <family val="1"/>
    </font>
    <font>
      <i/>
      <sz val="9"/>
      <color indexed="8"/>
      <name val="Times"/>
      <family val="1"/>
    </font>
    <font>
      <b/>
      <sz val="10"/>
      <name val="Times"/>
      <family val="1"/>
    </font>
    <font>
      <i/>
      <sz val="10"/>
      <name val="Times"/>
      <family val="1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Cyr"/>
      <family val="2"/>
      <charset val="204"/>
    </font>
    <font>
      <sz val="11"/>
      <color theme="0"/>
      <name val="Calibri"/>
      <family val="2"/>
      <charset val="204"/>
      <scheme val="minor"/>
    </font>
    <font>
      <sz val="10"/>
      <color theme="0"/>
      <name val="Arial Cyr"/>
      <family val="2"/>
      <charset val="204"/>
    </font>
    <font>
      <u/>
      <sz val="11"/>
      <color theme="10"/>
      <name val="Calibri"/>
      <family val="2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sz val="6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1"/>
    </font>
    <font>
      <sz val="11"/>
      <color rgb="FF3F3F76"/>
      <name val="Calibri"/>
      <family val="2"/>
      <charset val="204"/>
      <scheme val="minor"/>
    </font>
    <font>
      <sz val="10"/>
      <color rgb="FF3F3F76"/>
      <name val="Arial Cyr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0"/>
      <color rgb="FF3F3F3F"/>
      <name val="Arial Cyr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0"/>
      <color rgb="FFFA7D00"/>
      <name val="Arial Cyr"/>
      <family val="2"/>
      <charset val="204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5"/>
      <color theme="3"/>
      <name val="Arial Cyr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3"/>
      <color theme="3"/>
      <name val="Arial Cyr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1"/>
      <color theme="3"/>
      <name val="Arial Cyr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 Cyr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0"/>
      <color theme="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color rgb="FF9C6500"/>
      <name val="Arial Cyr"/>
      <family val="2"/>
      <charset val="204"/>
    </font>
    <font>
      <sz val="11"/>
      <color theme="1"/>
      <name val="Times New Roman Cyr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0"/>
      <color rgb="FF9C0006"/>
      <name val="Arial Cyr"/>
      <family val="2"/>
      <charset val="204"/>
    </font>
    <font>
      <i/>
      <sz val="11"/>
      <color rgb="FF7F7F7F"/>
      <name val="Calibri"/>
      <family val="2"/>
      <charset val="204"/>
      <scheme val="minor"/>
    </font>
    <font>
      <i/>
      <sz val="10"/>
      <color rgb="FF7F7F7F"/>
      <name val="Arial Cyr"/>
      <family val="2"/>
      <charset val="204"/>
    </font>
    <font>
      <sz val="11"/>
      <color rgb="FFFA7D00"/>
      <name val="Calibri"/>
      <family val="2"/>
      <charset val="204"/>
      <scheme val="minor"/>
    </font>
    <font>
      <sz val="10"/>
      <color rgb="FFFA7D00"/>
      <name val="Arial Cyr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Arial Cyr"/>
      <family val="2"/>
      <charset val="204"/>
    </font>
    <font>
      <sz val="11"/>
      <color rgb="FF006100"/>
      <name val="Calibri"/>
      <family val="2"/>
      <charset val="204"/>
      <scheme val="minor"/>
    </font>
    <font>
      <sz val="10"/>
      <color rgb="FF006100"/>
      <name val="Arial Cyr"/>
      <family val="2"/>
      <charset val="204"/>
    </font>
    <font>
      <sz val="10"/>
      <color theme="1"/>
      <name val="Times"/>
      <family val="1"/>
    </font>
    <font>
      <sz val="10"/>
      <color theme="1"/>
      <name val="Arial"/>
      <family val="2"/>
      <charset val="204"/>
    </font>
    <font>
      <sz val="10"/>
      <color rgb="FF000000"/>
      <name val="Times"/>
      <family val="1"/>
    </font>
    <font>
      <b/>
      <sz val="10"/>
      <color rgb="FF000080"/>
      <name val="Times"/>
      <family val="1"/>
    </font>
    <font>
      <b/>
      <sz val="10"/>
      <color theme="1"/>
      <name val="Times"/>
      <family val="1"/>
    </font>
    <font>
      <i/>
      <sz val="9"/>
      <color theme="1"/>
      <name val="Times"/>
      <family val="1"/>
    </font>
    <font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66"/>
      <name val="Times New Roman"/>
      <family val="1"/>
      <charset val="204"/>
    </font>
    <font>
      <b/>
      <sz val="10"/>
      <name val="Arial Cyr"/>
      <charset val="204"/>
    </font>
    <font>
      <b/>
      <sz val="12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indexed="63"/>
      <name val="Times New Roman"/>
      <family val="1"/>
      <charset val="204"/>
    </font>
    <font>
      <sz val="10"/>
      <color indexed="63"/>
      <name val="Times New Roman"/>
      <family val="1"/>
      <charset val="204"/>
    </font>
    <font>
      <b/>
      <sz val="10"/>
      <color rgb="FF003399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0"/>
      <color rgb="FF00008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9"/>
      <color rgb="FF333333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indexed="63"/>
      <name val="Times New Roman"/>
      <family val="1"/>
      <charset val="204"/>
    </font>
    <font>
      <b/>
      <sz val="9"/>
      <color indexed="63"/>
      <name val="Times New Roman"/>
      <family val="1"/>
      <charset val="204"/>
    </font>
    <font>
      <i/>
      <sz val="10"/>
      <color rgb="FF333333"/>
      <name val="Times New Roman"/>
      <family val="1"/>
      <charset val="204"/>
    </font>
    <font>
      <sz val="10"/>
      <color theme="0" tint="-0.499984740745262"/>
      <name val="Times New Roman"/>
      <family val="1"/>
      <charset val="204"/>
    </font>
    <font>
      <sz val="11"/>
      <color indexed="8"/>
      <name val="Arial Cyr"/>
      <charset val="204"/>
    </font>
    <font>
      <sz val="12"/>
      <color theme="1"/>
      <name val="Times New Roman"/>
      <family val="1"/>
      <charset val="204"/>
    </font>
    <font>
      <b/>
      <sz val="10"/>
      <color rgb="FF365F9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vertAlign val="superscript"/>
      <sz val="10"/>
      <color indexed="18"/>
      <name val="Times New Roman"/>
      <family val="1"/>
      <charset val="204"/>
    </font>
    <font>
      <sz val="10"/>
      <color rgb="FF000080"/>
      <name val="Times New Roman"/>
      <family val="1"/>
      <charset val="204"/>
    </font>
    <font>
      <sz val="10"/>
      <color theme="1"/>
      <name val="Times"/>
      <family val="1"/>
    </font>
    <font>
      <i/>
      <sz val="9"/>
      <color theme="1"/>
      <name val="Times"/>
      <family val="1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1"/>
      <color theme="1"/>
      <name val="Times New Roman"/>
      <family val="1"/>
      <charset val="204"/>
    </font>
    <font>
      <i/>
      <sz val="10"/>
      <color rgb="FF000080"/>
      <name val="Times New Roman"/>
      <family val="1"/>
      <charset val="204"/>
    </font>
    <font>
      <i/>
      <sz val="10"/>
      <name val="Times New Roman Cyr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i/>
      <u/>
      <sz val="9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4"/>
      <color theme="0"/>
      <name val="Times New Roman"/>
      <family val="1"/>
      <charset val="204"/>
    </font>
    <font>
      <b/>
      <sz val="13"/>
      <name val="Times New Roman"/>
      <family val="1"/>
      <charset val="204"/>
    </font>
  </fonts>
  <fills count="8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46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6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333333"/>
      </left>
      <right style="thin">
        <color rgb="FF333333"/>
      </right>
      <top/>
      <bottom style="thin">
        <color rgb="FF33333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3194">
    <xf numFmtId="0" fontId="0" fillId="0" borderId="0"/>
    <xf numFmtId="0" fontId="11" fillId="0" borderId="0"/>
    <xf numFmtId="0" fontId="11" fillId="0" borderId="0">
      <alignment vertical="top"/>
    </xf>
    <xf numFmtId="0" fontId="73" fillId="0" borderId="0" applyFont="0" applyFill="0" applyBorder="0">
      <alignment horizontal="right"/>
    </xf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7" fillId="0" borderId="0"/>
    <xf numFmtId="0" fontId="47" fillId="0" borderId="0"/>
    <xf numFmtId="0" fontId="74" fillId="0" borderId="0"/>
    <xf numFmtId="0" fontId="47" fillId="0" borderId="0"/>
    <xf numFmtId="0" fontId="47" fillId="0" borderId="0"/>
    <xf numFmtId="0" fontId="47" fillId="0" borderId="0"/>
    <xf numFmtId="0" fontId="74" fillId="0" borderId="0"/>
    <xf numFmtId="0" fontId="47" fillId="0" borderId="0"/>
    <xf numFmtId="0" fontId="47" fillId="0" borderId="0"/>
    <xf numFmtId="0" fontId="47" fillId="0" borderId="0"/>
    <xf numFmtId="0" fontId="74" fillId="0" borderId="0"/>
    <xf numFmtId="0" fontId="4" fillId="0" borderId="0"/>
    <xf numFmtId="0" fontId="47" fillId="0" borderId="0"/>
    <xf numFmtId="0" fontId="74" fillId="0" borderId="0"/>
    <xf numFmtId="0" fontId="47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74" fillId="0" borderId="0"/>
    <xf numFmtId="0" fontId="47" fillId="0" borderId="0"/>
    <xf numFmtId="0" fontId="75" fillId="0" borderId="0"/>
    <xf numFmtId="0" fontId="4" fillId="0" borderId="0"/>
    <xf numFmtId="0" fontId="4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7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188" fillId="39" borderId="0" applyNumberFormat="0" applyBorder="0" applyAlignment="0" applyProtection="0"/>
    <xf numFmtId="0" fontId="187" fillId="39" borderId="0" applyNumberFormat="0" applyBorder="0" applyAlignment="0" applyProtection="0"/>
    <xf numFmtId="0" fontId="188" fillId="39" borderId="0" applyNumberFormat="0" applyBorder="0" applyAlignment="0" applyProtection="0"/>
    <xf numFmtId="0" fontId="187" fillId="39" borderId="0" applyNumberFormat="0" applyBorder="0" applyAlignment="0" applyProtection="0"/>
    <xf numFmtId="0" fontId="188" fillId="39" borderId="0" applyNumberFormat="0" applyBorder="0" applyAlignment="0" applyProtection="0"/>
    <xf numFmtId="0" fontId="187" fillId="39" borderId="0" applyNumberFormat="0" applyBorder="0" applyAlignment="0" applyProtection="0"/>
    <xf numFmtId="0" fontId="188" fillId="39" borderId="0" applyNumberFormat="0" applyBorder="0" applyAlignment="0" applyProtection="0"/>
    <xf numFmtId="0" fontId="187" fillId="39" borderId="0" applyNumberFormat="0" applyBorder="0" applyAlignment="0" applyProtection="0"/>
    <xf numFmtId="0" fontId="188" fillId="39" borderId="0" applyNumberFormat="0" applyBorder="0" applyAlignment="0" applyProtection="0"/>
    <xf numFmtId="0" fontId="188" fillId="39" borderId="0" applyNumberFormat="0" applyBorder="0" applyAlignment="0" applyProtection="0"/>
    <xf numFmtId="0" fontId="188" fillId="39" borderId="0" applyNumberFormat="0" applyBorder="0" applyAlignment="0" applyProtection="0"/>
    <xf numFmtId="0" fontId="188" fillId="39" borderId="0" applyNumberFormat="0" applyBorder="0" applyAlignment="0" applyProtection="0"/>
    <xf numFmtId="0" fontId="188" fillId="39" borderId="0" applyNumberFormat="0" applyBorder="0" applyAlignment="0" applyProtection="0"/>
    <xf numFmtId="0" fontId="188" fillId="39" borderId="0" applyNumberFormat="0" applyBorder="0" applyAlignment="0" applyProtection="0"/>
    <xf numFmtId="0" fontId="1" fillId="2" borderId="0" applyNumberFormat="0" applyBorder="0" applyAlignment="0" applyProtection="0"/>
    <xf numFmtId="0" fontId="187" fillId="3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87" fillId="39" borderId="0" applyNumberFormat="0" applyBorder="0" applyAlignment="0" applyProtection="0"/>
    <xf numFmtId="0" fontId="187" fillId="39" borderId="0" applyNumberFormat="0" applyBorder="0" applyAlignment="0" applyProtection="0"/>
    <xf numFmtId="0" fontId="1" fillId="2" borderId="0" applyNumberFormat="0" applyBorder="0" applyAlignment="0" applyProtection="0"/>
    <xf numFmtId="0" fontId="187" fillId="39" borderId="0" applyNumberFormat="0" applyBorder="0" applyAlignment="0" applyProtection="0"/>
    <xf numFmtId="0" fontId="76" fillId="2" borderId="0" applyNumberFormat="0" applyBorder="0" applyAlignment="0" applyProtection="0"/>
    <xf numFmtId="0" fontId="188" fillId="39" borderId="0" applyNumberFormat="0" applyBorder="0" applyAlignment="0" applyProtection="0"/>
    <xf numFmtId="0" fontId="188" fillId="39" borderId="0" applyNumberFormat="0" applyBorder="0" applyAlignment="0" applyProtection="0"/>
    <xf numFmtId="0" fontId="188" fillId="39" borderId="0" applyNumberFormat="0" applyBorder="0" applyAlignment="0" applyProtection="0"/>
    <xf numFmtId="0" fontId="188" fillId="39" borderId="0" applyNumberFormat="0" applyBorder="0" applyAlignment="0" applyProtection="0"/>
    <xf numFmtId="0" fontId="187" fillId="39" borderId="0" applyNumberFormat="0" applyBorder="0" applyAlignment="0" applyProtection="0"/>
    <xf numFmtId="0" fontId="187" fillId="39" borderId="0" applyNumberFormat="0" applyBorder="0" applyAlignment="0" applyProtection="0"/>
    <xf numFmtId="0" fontId="1" fillId="2" borderId="0" applyNumberFormat="0" applyBorder="0" applyAlignment="0" applyProtection="0"/>
    <xf numFmtId="0" fontId="187" fillId="39" borderId="0" applyNumberFormat="0" applyBorder="0" applyAlignment="0" applyProtection="0"/>
    <xf numFmtId="0" fontId="187" fillId="39" borderId="0" applyNumberFormat="0" applyBorder="0" applyAlignment="0" applyProtection="0"/>
    <xf numFmtId="0" fontId="5" fillId="2" borderId="0" applyNumberFormat="0" applyBorder="0" applyAlignment="0" applyProtection="0"/>
    <xf numFmtId="0" fontId="187" fillId="39" borderId="0" applyNumberFormat="0" applyBorder="0" applyAlignment="0" applyProtection="0"/>
    <xf numFmtId="0" fontId="187" fillId="39" borderId="0" applyNumberFormat="0" applyBorder="0" applyAlignment="0" applyProtection="0"/>
    <xf numFmtId="0" fontId="187" fillId="39" borderId="0" applyNumberFormat="0" applyBorder="0" applyAlignment="0" applyProtection="0"/>
    <xf numFmtId="0" fontId="187" fillId="39" borderId="0" applyNumberFormat="0" applyBorder="0" applyAlignment="0" applyProtection="0"/>
    <xf numFmtId="0" fontId="187" fillId="39" borderId="0" applyNumberFormat="0" applyBorder="0" applyAlignment="0" applyProtection="0"/>
    <xf numFmtId="0" fontId="188" fillId="39" borderId="0" applyNumberFormat="0" applyBorder="0" applyAlignment="0" applyProtection="0"/>
    <xf numFmtId="0" fontId="187" fillId="39" borderId="0" applyNumberFormat="0" applyBorder="0" applyAlignment="0" applyProtection="0"/>
    <xf numFmtId="0" fontId="188" fillId="39" borderId="0" applyNumberFormat="0" applyBorder="0" applyAlignment="0" applyProtection="0"/>
    <xf numFmtId="0" fontId="187" fillId="39" borderId="0" applyNumberFormat="0" applyBorder="0" applyAlignment="0" applyProtection="0"/>
    <xf numFmtId="0" fontId="188" fillId="39" borderId="0" applyNumberFormat="0" applyBorder="0" applyAlignment="0" applyProtection="0"/>
    <xf numFmtId="0" fontId="187" fillId="39" borderId="0" applyNumberFormat="0" applyBorder="0" applyAlignment="0" applyProtection="0"/>
    <xf numFmtId="0" fontId="188" fillId="39" borderId="0" applyNumberFormat="0" applyBorder="0" applyAlignment="0" applyProtection="0"/>
    <xf numFmtId="0" fontId="187" fillId="39" borderId="0" applyNumberFormat="0" applyBorder="0" applyAlignment="0" applyProtection="0"/>
    <xf numFmtId="0" fontId="188" fillId="40" borderId="0" applyNumberFormat="0" applyBorder="0" applyAlignment="0" applyProtection="0"/>
    <xf numFmtId="0" fontId="187" fillId="40" borderId="0" applyNumberFormat="0" applyBorder="0" applyAlignment="0" applyProtection="0"/>
    <xf numFmtId="0" fontId="188" fillId="40" borderId="0" applyNumberFormat="0" applyBorder="0" applyAlignment="0" applyProtection="0"/>
    <xf numFmtId="0" fontId="187" fillId="40" borderId="0" applyNumberFormat="0" applyBorder="0" applyAlignment="0" applyProtection="0"/>
    <xf numFmtId="0" fontId="188" fillId="40" borderId="0" applyNumberFormat="0" applyBorder="0" applyAlignment="0" applyProtection="0"/>
    <xf numFmtId="0" fontId="187" fillId="40" borderId="0" applyNumberFormat="0" applyBorder="0" applyAlignment="0" applyProtection="0"/>
    <xf numFmtId="0" fontId="188" fillId="40" borderId="0" applyNumberFormat="0" applyBorder="0" applyAlignment="0" applyProtection="0"/>
    <xf numFmtId="0" fontId="187" fillId="40" borderId="0" applyNumberFormat="0" applyBorder="0" applyAlignment="0" applyProtection="0"/>
    <xf numFmtId="0" fontId="188" fillId="40" borderId="0" applyNumberFormat="0" applyBorder="0" applyAlignment="0" applyProtection="0"/>
    <xf numFmtId="0" fontId="188" fillId="40" borderId="0" applyNumberFormat="0" applyBorder="0" applyAlignment="0" applyProtection="0"/>
    <xf numFmtId="0" fontId="188" fillId="40" borderId="0" applyNumberFormat="0" applyBorder="0" applyAlignment="0" applyProtection="0"/>
    <xf numFmtId="0" fontId="188" fillId="40" borderId="0" applyNumberFormat="0" applyBorder="0" applyAlignment="0" applyProtection="0"/>
    <xf numFmtId="0" fontId="188" fillId="40" borderId="0" applyNumberFormat="0" applyBorder="0" applyAlignment="0" applyProtection="0"/>
    <xf numFmtId="0" fontId="188" fillId="40" borderId="0" applyNumberFormat="0" applyBorder="0" applyAlignment="0" applyProtection="0"/>
    <xf numFmtId="0" fontId="1" fillId="3" borderId="0" applyNumberFormat="0" applyBorder="0" applyAlignment="0" applyProtection="0"/>
    <xf numFmtId="0" fontId="187" fillId="40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87" fillId="40" borderId="0" applyNumberFormat="0" applyBorder="0" applyAlignment="0" applyProtection="0"/>
    <xf numFmtId="0" fontId="187" fillId="40" borderId="0" applyNumberFormat="0" applyBorder="0" applyAlignment="0" applyProtection="0"/>
    <xf numFmtId="0" fontId="1" fillId="3" borderId="0" applyNumberFormat="0" applyBorder="0" applyAlignment="0" applyProtection="0"/>
    <xf numFmtId="0" fontId="187" fillId="40" borderId="0" applyNumberFormat="0" applyBorder="0" applyAlignment="0" applyProtection="0"/>
    <xf numFmtId="0" fontId="76" fillId="3" borderId="0" applyNumberFormat="0" applyBorder="0" applyAlignment="0" applyProtection="0"/>
    <xf numFmtId="0" fontId="188" fillId="40" borderId="0" applyNumberFormat="0" applyBorder="0" applyAlignment="0" applyProtection="0"/>
    <xf numFmtId="0" fontId="188" fillId="40" borderId="0" applyNumberFormat="0" applyBorder="0" applyAlignment="0" applyProtection="0"/>
    <xf numFmtId="0" fontId="188" fillId="40" borderId="0" applyNumberFormat="0" applyBorder="0" applyAlignment="0" applyProtection="0"/>
    <xf numFmtId="0" fontId="188" fillId="40" borderId="0" applyNumberFormat="0" applyBorder="0" applyAlignment="0" applyProtection="0"/>
    <xf numFmtId="0" fontId="187" fillId="40" borderId="0" applyNumberFormat="0" applyBorder="0" applyAlignment="0" applyProtection="0"/>
    <xf numFmtId="0" fontId="187" fillId="40" borderId="0" applyNumberFormat="0" applyBorder="0" applyAlignment="0" applyProtection="0"/>
    <xf numFmtId="0" fontId="1" fillId="3" borderId="0" applyNumberFormat="0" applyBorder="0" applyAlignment="0" applyProtection="0"/>
    <xf numFmtId="0" fontId="187" fillId="40" borderId="0" applyNumberFormat="0" applyBorder="0" applyAlignment="0" applyProtection="0"/>
    <xf numFmtId="0" fontId="187" fillId="40" borderId="0" applyNumberFormat="0" applyBorder="0" applyAlignment="0" applyProtection="0"/>
    <xf numFmtId="0" fontId="5" fillId="3" borderId="0" applyNumberFormat="0" applyBorder="0" applyAlignment="0" applyProtection="0"/>
    <xf numFmtId="0" fontId="187" fillId="40" borderId="0" applyNumberFormat="0" applyBorder="0" applyAlignment="0" applyProtection="0"/>
    <xf numFmtId="0" fontId="187" fillId="40" borderId="0" applyNumberFormat="0" applyBorder="0" applyAlignment="0" applyProtection="0"/>
    <xf numFmtId="0" fontId="187" fillId="40" borderId="0" applyNumberFormat="0" applyBorder="0" applyAlignment="0" applyProtection="0"/>
    <xf numFmtId="0" fontId="187" fillId="40" borderId="0" applyNumberFormat="0" applyBorder="0" applyAlignment="0" applyProtection="0"/>
    <xf numFmtId="0" fontId="187" fillId="40" borderId="0" applyNumberFormat="0" applyBorder="0" applyAlignment="0" applyProtection="0"/>
    <xf numFmtId="0" fontId="188" fillId="40" borderId="0" applyNumberFormat="0" applyBorder="0" applyAlignment="0" applyProtection="0"/>
    <xf numFmtId="0" fontId="187" fillId="40" borderId="0" applyNumberFormat="0" applyBorder="0" applyAlignment="0" applyProtection="0"/>
    <xf numFmtId="0" fontId="188" fillId="40" borderId="0" applyNumberFormat="0" applyBorder="0" applyAlignment="0" applyProtection="0"/>
    <xf numFmtId="0" fontId="187" fillId="40" borderId="0" applyNumberFormat="0" applyBorder="0" applyAlignment="0" applyProtection="0"/>
    <xf numFmtId="0" fontId="188" fillId="40" borderId="0" applyNumberFormat="0" applyBorder="0" applyAlignment="0" applyProtection="0"/>
    <xf numFmtId="0" fontId="187" fillId="40" borderId="0" applyNumberFormat="0" applyBorder="0" applyAlignment="0" applyProtection="0"/>
    <xf numFmtId="0" fontId="188" fillId="40" borderId="0" applyNumberFormat="0" applyBorder="0" applyAlignment="0" applyProtection="0"/>
    <xf numFmtId="0" fontId="187" fillId="40" borderId="0" applyNumberFormat="0" applyBorder="0" applyAlignment="0" applyProtection="0"/>
    <xf numFmtId="0" fontId="188" fillId="41" borderId="0" applyNumberFormat="0" applyBorder="0" applyAlignment="0" applyProtection="0"/>
    <xf numFmtId="0" fontId="187" fillId="41" borderId="0" applyNumberFormat="0" applyBorder="0" applyAlignment="0" applyProtection="0"/>
    <xf numFmtId="0" fontId="188" fillId="41" borderId="0" applyNumberFormat="0" applyBorder="0" applyAlignment="0" applyProtection="0"/>
    <xf numFmtId="0" fontId="187" fillId="41" borderId="0" applyNumberFormat="0" applyBorder="0" applyAlignment="0" applyProtection="0"/>
    <xf numFmtId="0" fontId="188" fillId="41" borderId="0" applyNumberFormat="0" applyBorder="0" applyAlignment="0" applyProtection="0"/>
    <xf numFmtId="0" fontId="187" fillId="41" borderId="0" applyNumberFormat="0" applyBorder="0" applyAlignment="0" applyProtection="0"/>
    <xf numFmtId="0" fontId="188" fillId="41" borderId="0" applyNumberFormat="0" applyBorder="0" applyAlignment="0" applyProtection="0"/>
    <xf numFmtId="0" fontId="187" fillId="41" borderId="0" applyNumberFormat="0" applyBorder="0" applyAlignment="0" applyProtection="0"/>
    <xf numFmtId="0" fontId="188" fillId="41" borderId="0" applyNumberFormat="0" applyBorder="0" applyAlignment="0" applyProtection="0"/>
    <xf numFmtId="0" fontId="188" fillId="41" borderId="0" applyNumberFormat="0" applyBorder="0" applyAlignment="0" applyProtection="0"/>
    <xf numFmtId="0" fontId="188" fillId="41" borderId="0" applyNumberFormat="0" applyBorder="0" applyAlignment="0" applyProtection="0"/>
    <xf numFmtId="0" fontId="188" fillId="41" borderId="0" applyNumberFormat="0" applyBorder="0" applyAlignment="0" applyProtection="0"/>
    <xf numFmtId="0" fontId="188" fillId="41" borderId="0" applyNumberFormat="0" applyBorder="0" applyAlignment="0" applyProtection="0"/>
    <xf numFmtId="0" fontId="188" fillId="41" borderId="0" applyNumberFormat="0" applyBorder="0" applyAlignment="0" applyProtection="0"/>
    <xf numFmtId="0" fontId="1" fillId="4" borderId="0" applyNumberFormat="0" applyBorder="0" applyAlignment="0" applyProtection="0"/>
    <xf numFmtId="0" fontId="187" fillId="41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87" fillId="41" borderId="0" applyNumberFormat="0" applyBorder="0" applyAlignment="0" applyProtection="0"/>
    <xf numFmtId="0" fontId="187" fillId="41" borderId="0" applyNumberFormat="0" applyBorder="0" applyAlignment="0" applyProtection="0"/>
    <xf numFmtId="0" fontId="1" fillId="4" borderId="0" applyNumberFormat="0" applyBorder="0" applyAlignment="0" applyProtection="0"/>
    <xf numFmtId="0" fontId="187" fillId="41" borderId="0" applyNumberFormat="0" applyBorder="0" applyAlignment="0" applyProtection="0"/>
    <xf numFmtId="0" fontId="76" fillId="4" borderId="0" applyNumberFormat="0" applyBorder="0" applyAlignment="0" applyProtection="0"/>
    <xf numFmtId="0" fontId="188" fillId="41" borderId="0" applyNumberFormat="0" applyBorder="0" applyAlignment="0" applyProtection="0"/>
    <xf numFmtId="0" fontId="188" fillId="41" borderId="0" applyNumberFormat="0" applyBorder="0" applyAlignment="0" applyProtection="0"/>
    <xf numFmtId="0" fontId="188" fillId="41" borderId="0" applyNumberFormat="0" applyBorder="0" applyAlignment="0" applyProtection="0"/>
    <xf numFmtId="0" fontId="188" fillId="41" borderId="0" applyNumberFormat="0" applyBorder="0" applyAlignment="0" applyProtection="0"/>
    <xf numFmtId="0" fontId="187" fillId="41" borderId="0" applyNumberFormat="0" applyBorder="0" applyAlignment="0" applyProtection="0"/>
    <xf numFmtId="0" fontId="187" fillId="41" borderId="0" applyNumberFormat="0" applyBorder="0" applyAlignment="0" applyProtection="0"/>
    <xf numFmtId="0" fontId="1" fillId="4" borderId="0" applyNumberFormat="0" applyBorder="0" applyAlignment="0" applyProtection="0"/>
    <xf numFmtId="0" fontId="187" fillId="41" borderId="0" applyNumberFormat="0" applyBorder="0" applyAlignment="0" applyProtection="0"/>
    <xf numFmtId="0" fontId="187" fillId="41" borderId="0" applyNumberFormat="0" applyBorder="0" applyAlignment="0" applyProtection="0"/>
    <xf numFmtId="0" fontId="5" fillId="4" borderId="0" applyNumberFormat="0" applyBorder="0" applyAlignment="0" applyProtection="0"/>
    <xf numFmtId="0" fontId="187" fillId="41" borderId="0" applyNumberFormat="0" applyBorder="0" applyAlignment="0" applyProtection="0"/>
    <xf numFmtId="0" fontId="187" fillId="41" borderId="0" applyNumberFormat="0" applyBorder="0" applyAlignment="0" applyProtection="0"/>
    <xf numFmtId="0" fontId="187" fillId="41" borderId="0" applyNumberFormat="0" applyBorder="0" applyAlignment="0" applyProtection="0"/>
    <xf numFmtId="0" fontId="187" fillId="41" borderId="0" applyNumberFormat="0" applyBorder="0" applyAlignment="0" applyProtection="0"/>
    <xf numFmtId="0" fontId="187" fillId="41" borderId="0" applyNumberFormat="0" applyBorder="0" applyAlignment="0" applyProtection="0"/>
    <xf numFmtId="0" fontId="188" fillId="41" borderId="0" applyNumberFormat="0" applyBorder="0" applyAlignment="0" applyProtection="0"/>
    <xf numFmtId="0" fontId="187" fillId="41" borderId="0" applyNumberFormat="0" applyBorder="0" applyAlignment="0" applyProtection="0"/>
    <xf numFmtId="0" fontId="188" fillId="41" borderId="0" applyNumberFormat="0" applyBorder="0" applyAlignment="0" applyProtection="0"/>
    <xf numFmtId="0" fontId="187" fillId="41" borderId="0" applyNumberFormat="0" applyBorder="0" applyAlignment="0" applyProtection="0"/>
    <xf numFmtId="0" fontId="188" fillId="41" borderId="0" applyNumberFormat="0" applyBorder="0" applyAlignment="0" applyProtection="0"/>
    <xf numFmtId="0" fontId="187" fillId="41" borderId="0" applyNumberFormat="0" applyBorder="0" applyAlignment="0" applyProtection="0"/>
    <xf numFmtId="0" fontId="188" fillId="41" borderId="0" applyNumberFormat="0" applyBorder="0" applyAlignment="0" applyProtection="0"/>
    <xf numFmtId="0" fontId="187" fillId="41" borderId="0" applyNumberFormat="0" applyBorder="0" applyAlignment="0" applyProtection="0"/>
    <xf numFmtId="0" fontId="188" fillId="42" borderId="0" applyNumberFormat="0" applyBorder="0" applyAlignment="0" applyProtection="0"/>
    <xf numFmtId="0" fontId="187" fillId="42" borderId="0" applyNumberFormat="0" applyBorder="0" applyAlignment="0" applyProtection="0"/>
    <xf numFmtId="0" fontId="188" fillId="42" borderId="0" applyNumberFormat="0" applyBorder="0" applyAlignment="0" applyProtection="0"/>
    <xf numFmtId="0" fontId="187" fillId="42" borderId="0" applyNumberFormat="0" applyBorder="0" applyAlignment="0" applyProtection="0"/>
    <xf numFmtId="0" fontId="188" fillId="42" borderId="0" applyNumberFormat="0" applyBorder="0" applyAlignment="0" applyProtection="0"/>
    <xf numFmtId="0" fontId="187" fillId="42" borderId="0" applyNumberFormat="0" applyBorder="0" applyAlignment="0" applyProtection="0"/>
    <xf numFmtId="0" fontId="188" fillId="42" borderId="0" applyNumberFormat="0" applyBorder="0" applyAlignment="0" applyProtection="0"/>
    <xf numFmtId="0" fontId="187" fillId="42" borderId="0" applyNumberFormat="0" applyBorder="0" applyAlignment="0" applyProtection="0"/>
    <xf numFmtId="0" fontId="188" fillId="42" borderId="0" applyNumberFormat="0" applyBorder="0" applyAlignment="0" applyProtection="0"/>
    <xf numFmtId="0" fontId="188" fillId="42" borderId="0" applyNumberFormat="0" applyBorder="0" applyAlignment="0" applyProtection="0"/>
    <xf numFmtId="0" fontId="188" fillId="42" borderId="0" applyNumberFormat="0" applyBorder="0" applyAlignment="0" applyProtection="0"/>
    <xf numFmtId="0" fontId="188" fillId="42" borderId="0" applyNumberFormat="0" applyBorder="0" applyAlignment="0" applyProtection="0"/>
    <xf numFmtId="0" fontId="188" fillId="42" borderId="0" applyNumberFormat="0" applyBorder="0" applyAlignment="0" applyProtection="0"/>
    <xf numFmtId="0" fontId="188" fillId="42" borderId="0" applyNumberFormat="0" applyBorder="0" applyAlignment="0" applyProtection="0"/>
    <xf numFmtId="0" fontId="1" fillId="5" borderId="0" applyNumberFormat="0" applyBorder="0" applyAlignment="0" applyProtection="0"/>
    <xf numFmtId="0" fontId="187" fillId="42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7" fillId="42" borderId="0" applyNumberFormat="0" applyBorder="0" applyAlignment="0" applyProtection="0"/>
    <xf numFmtId="0" fontId="187" fillId="42" borderId="0" applyNumberFormat="0" applyBorder="0" applyAlignment="0" applyProtection="0"/>
    <xf numFmtId="0" fontId="1" fillId="5" borderId="0" applyNumberFormat="0" applyBorder="0" applyAlignment="0" applyProtection="0"/>
    <xf numFmtId="0" fontId="187" fillId="42" borderId="0" applyNumberFormat="0" applyBorder="0" applyAlignment="0" applyProtection="0"/>
    <xf numFmtId="0" fontId="76" fillId="5" borderId="0" applyNumberFormat="0" applyBorder="0" applyAlignment="0" applyProtection="0"/>
    <xf numFmtId="0" fontId="188" fillId="42" borderId="0" applyNumberFormat="0" applyBorder="0" applyAlignment="0" applyProtection="0"/>
    <xf numFmtId="0" fontId="188" fillId="42" borderId="0" applyNumberFormat="0" applyBorder="0" applyAlignment="0" applyProtection="0"/>
    <xf numFmtId="0" fontId="188" fillId="42" borderId="0" applyNumberFormat="0" applyBorder="0" applyAlignment="0" applyProtection="0"/>
    <xf numFmtId="0" fontId="188" fillId="42" borderId="0" applyNumberFormat="0" applyBorder="0" applyAlignment="0" applyProtection="0"/>
    <xf numFmtId="0" fontId="187" fillId="42" borderId="0" applyNumberFormat="0" applyBorder="0" applyAlignment="0" applyProtection="0"/>
    <xf numFmtId="0" fontId="187" fillId="42" borderId="0" applyNumberFormat="0" applyBorder="0" applyAlignment="0" applyProtection="0"/>
    <xf numFmtId="0" fontId="1" fillId="5" borderId="0" applyNumberFormat="0" applyBorder="0" applyAlignment="0" applyProtection="0"/>
    <xf numFmtId="0" fontId="187" fillId="42" borderId="0" applyNumberFormat="0" applyBorder="0" applyAlignment="0" applyProtection="0"/>
    <xf numFmtId="0" fontId="187" fillId="42" borderId="0" applyNumberFormat="0" applyBorder="0" applyAlignment="0" applyProtection="0"/>
    <xf numFmtId="0" fontId="5" fillId="5" borderId="0" applyNumberFormat="0" applyBorder="0" applyAlignment="0" applyProtection="0"/>
    <xf numFmtId="0" fontId="187" fillId="42" borderId="0" applyNumberFormat="0" applyBorder="0" applyAlignment="0" applyProtection="0"/>
    <xf numFmtId="0" fontId="187" fillId="42" borderId="0" applyNumberFormat="0" applyBorder="0" applyAlignment="0" applyProtection="0"/>
    <xf numFmtId="0" fontId="187" fillId="42" borderId="0" applyNumberFormat="0" applyBorder="0" applyAlignment="0" applyProtection="0"/>
    <xf numFmtId="0" fontId="187" fillId="42" borderId="0" applyNumberFormat="0" applyBorder="0" applyAlignment="0" applyProtection="0"/>
    <xf numFmtId="0" fontId="187" fillId="42" borderId="0" applyNumberFormat="0" applyBorder="0" applyAlignment="0" applyProtection="0"/>
    <xf numFmtId="0" fontId="188" fillId="42" borderId="0" applyNumberFormat="0" applyBorder="0" applyAlignment="0" applyProtection="0"/>
    <xf numFmtId="0" fontId="187" fillId="42" borderId="0" applyNumberFormat="0" applyBorder="0" applyAlignment="0" applyProtection="0"/>
    <xf numFmtId="0" fontId="188" fillId="42" borderId="0" applyNumberFormat="0" applyBorder="0" applyAlignment="0" applyProtection="0"/>
    <xf numFmtId="0" fontId="187" fillId="42" borderId="0" applyNumberFormat="0" applyBorder="0" applyAlignment="0" applyProtection="0"/>
    <xf numFmtId="0" fontId="188" fillId="42" borderId="0" applyNumberFormat="0" applyBorder="0" applyAlignment="0" applyProtection="0"/>
    <xf numFmtId="0" fontId="187" fillId="42" borderId="0" applyNumberFormat="0" applyBorder="0" applyAlignment="0" applyProtection="0"/>
    <xf numFmtId="0" fontId="188" fillId="42" borderId="0" applyNumberFormat="0" applyBorder="0" applyAlignment="0" applyProtection="0"/>
    <xf numFmtId="0" fontId="187" fillId="42" borderId="0" applyNumberFormat="0" applyBorder="0" applyAlignment="0" applyProtection="0"/>
    <xf numFmtId="0" fontId="188" fillId="43" borderId="0" applyNumberFormat="0" applyBorder="0" applyAlignment="0" applyProtection="0"/>
    <xf numFmtId="0" fontId="187" fillId="43" borderId="0" applyNumberFormat="0" applyBorder="0" applyAlignment="0" applyProtection="0"/>
    <xf numFmtId="0" fontId="188" fillId="43" borderId="0" applyNumberFormat="0" applyBorder="0" applyAlignment="0" applyProtection="0"/>
    <xf numFmtId="0" fontId="187" fillId="43" borderId="0" applyNumberFormat="0" applyBorder="0" applyAlignment="0" applyProtection="0"/>
    <xf numFmtId="0" fontId="188" fillId="43" borderId="0" applyNumberFormat="0" applyBorder="0" applyAlignment="0" applyProtection="0"/>
    <xf numFmtId="0" fontId="187" fillId="43" borderId="0" applyNumberFormat="0" applyBorder="0" applyAlignment="0" applyProtection="0"/>
    <xf numFmtId="0" fontId="188" fillId="43" borderId="0" applyNumberFormat="0" applyBorder="0" applyAlignment="0" applyProtection="0"/>
    <xf numFmtId="0" fontId="187" fillId="43" borderId="0" applyNumberFormat="0" applyBorder="0" applyAlignment="0" applyProtection="0"/>
    <xf numFmtId="0" fontId="188" fillId="43" borderId="0" applyNumberFormat="0" applyBorder="0" applyAlignment="0" applyProtection="0"/>
    <xf numFmtId="0" fontId="188" fillId="43" borderId="0" applyNumberFormat="0" applyBorder="0" applyAlignment="0" applyProtection="0"/>
    <xf numFmtId="0" fontId="188" fillId="43" borderId="0" applyNumberFormat="0" applyBorder="0" applyAlignment="0" applyProtection="0"/>
    <xf numFmtId="0" fontId="188" fillId="43" borderId="0" applyNumberFormat="0" applyBorder="0" applyAlignment="0" applyProtection="0"/>
    <xf numFmtId="0" fontId="188" fillId="43" borderId="0" applyNumberFormat="0" applyBorder="0" applyAlignment="0" applyProtection="0"/>
    <xf numFmtId="0" fontId="188" fillId="43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87" fillId="43" borderId="0" applyNumberFormat="0" applyBorder="0" applyAlignment="0" applyProtection="0"/>
    <xf numFmtId="0" fontId="1" fillId="6" borderId="0" applyNumberFormat="0" applyBorder="0" applyAlignment="0" applyProtection="0"/>
    <xf numFmtId="0" fontId="187" fillId="43" borderId="0" applyNumberFormat="0" applyBorder="0" applyAlignment="0" applyProtection="0"/>
    <xf numFmtId="0" fontId="187" fillId="43" borderId="0" applyNumberFormat="0" applyBorder="0" applyAlignment="0" applyProtection="0"/>
    <xf numFmtId="0" fontId="1" fillId="6" borderId="0" applyNumberFormat="0" applyBorder="0" applyAlignment="0" applyProtection="0"/>
    <xf numFmtId="0" fontId="76" fillId="6" borderId="0" applyNumberFormat="0" applyBorder="0" applyAlignment="0" applyProtection="0"/>
    <xf numFmtId="0" fontId="188" fillId="43" borderId="0" applyNumberFormat="0" applyBorder="0" applyAlignment="0" applyProtection="0"/>
    <xf numFmtId="0" fontId="188" fillId="43" borderId="0" applyNumberFormat="0" applyBorder="0" applyAlignment="0" applyProtection="0"/>
    <xf numFmtId="0" fontId="188" fillId="43" borderId="0" applyNumberFormat="0" applyBorder="0" applyAlignment="0" applyProtection="0"/>
    <xf numFmtId="0" fontId="188" fillId="43" borderId="0" applyNumberFormat="0" applyBorder="0" applyAlignment="0" applyProtection="0"/>
    <xf numFmtId="0" fontId="187" fillId="43" borderId="0" applyNumberFormat="0" applyBorder="0" applyAlignment="0" applyProtection="0"/>
    <xf numFmtId="0" fontId="187" fillId="43" borderId="0" applyNumberFormat="0" applyBorder="0" applyAlignment="0" applyProtection="0"/>
    <xf numFmtId="0" fontId="187" fillId="43" borderId="0" applyNumberFormat="0" applyBorder="0" applyAlignment="0" applyProtection="0"/>
    <xf numFmtId="0" fontId="1" fillId="6" borderId="0" applyNumberFormat="0" applyBorder="0" applyAlignment="0" applyProtection="0"/>
    <xf numFmtId="0" fontId="187" fillId="43" borderId="0" applyNumberFormat="0" applyBorder="0" applyAlignment="0" applyProtection="0"/>
    <xf numFmtId="0" fontId="187" fillId="43" borderId="0" applyNumberFormat="0" applyBorder="0" applyAlignment="0" applyProtection="0"/>
    <xf numFmtId="0" fontId="187" fillId="43" borderId="0" applyNumberFormat="0" applyBorder="0" applyAlignment="0" applyProtection="0"/>
    <xf numFmtId="0" fontId="187" fillId="43" borderId="0" applyNumberFormat="0" applyBorder="0" applyAlignment="0" applyProtection="0"/>
    <xf numFmtId="0" fontId="187" fillId="43" borderId="0" applyNumberFormat="0" applyBorder="0" applyAlignment="0" applyProtection="0"/>
    <xf numFmtId="0" fontId="187" fillId="43" borderId="0" applyNumberFormat="0" applyBorder="0" applyAlignment="0" applyProtection="0"/>
    <xf numFmtId="0" fontId="187" fillId="43" borderId="0" applyNumberFormat="0" applyBorder="0" applyAlignment="0" applyProtection="0"/>
    <xf numFmtId="0" fontId="188" fillId="43" borderId="0" applyNumberFormat="0" applyBorder="0" applyAlignment="0" applyProtection="0"/>
    <xf numFmtId="0" fontId="187" fillId="43" borderId="0" applyNumberFormat="0" applyBorder="0" applyAlignment="0" applyProtection="0"/>
    <xf numFmtId="0" fontId="188" fillId="43" borderId="0" applyNumberFormat="0" applyBorder="0" applyAlignment="0" applyProtection="0"/>
    <xf numFmtId="0" fontId="187" fillId="43" borderId="0" applyNumberFormat="0" applyBorder="0" applyAlignment="0" applyProtection="0"/>
    <xf numFmtId="0" fontId="188" fillId="43" borderId="0" applyNumberFormat="0" applyBorder="0" applyAlignment="0" applyProtection="0"/>
    <xf numFmtId="0" fontId="187" fillId="43" borderId="0" applyNumberFormat="0" applyBorder="0" applyAlignment="0" applyProtection="0"/>
    <xf numFmtId="0" fontId="188" fillId="43" borderId="0" applyNumberFormat="0" applyBorder="0" applyAlignment="0" applyProtection="0"/>
    <xf numFmtId="0" fontId="187" fillId="43" borderId="0" applyNumberFormat="0" applyBorder="0" applyAlignment="0" applyProtection="0"/>
    <xf numFmtId="0" fontId="188" fillId="44" borderId="0" applyNumberFormat="0" applyBorder="0" applyAlignment="0" applyProtection="0"/>
    <xf numFmtId="0" fontId="187" fillId="44" borderId="0" applyNumberFormat="0" applyBorder="0" applyAlignment="0" applyProtection="0"/>
    <xf numFmtId="0" fontId="188" fillId="44" borderId="0" applyNumberFormat="0" applyBorder="0" applyAlignment="0" applyProtection="0"/>
    <xf numFmtId="0" fontId="187" fillId="44" borderId="0" applyNumberFormat="0" applyBorder="0" applyAlignment="0" applyProtection="0"/>
    <xf numFmtId="0" fontId="188" fillId="44" borderId="0" applyNumberFormat="0" applyBorder="0" applyAlignment="0" applyProtection="0"/>
    <xf numFmtId="0" fontId="187" fillId="44" borderId="0" applyNumberFormat="0" applyBorder="0" applyAlignment="0" applyProtection="0"/>
    <xf numFmtId="0" fontId="188" fillId="44" borderId="0" applyNumberFormat="0" applyBorder="0" applyAlignment="0" applyProtection="0"/>
    <xf numFmtId="0" fontId="187" fillId="44" borderId="0" applyNumberFormat="0" applyBorder="0" applyAlignment="0" applyProtection="0"/>
    <xf numFmtId="0" fontId="188" fillId="44" borderId="0" applyNumberFormat="0" applyBorder="0" applyAlignment="0" applyProtection="0"/>
    <xf numFmtId="0" fontId="188" fillId="44" borderId="0" applyNumberFormat="0" applyBorder="0" applyAlignment="0" applyProtection="0"/>
    <xf numFmtId="0" fontId="188" fillId="44" borderId="0" applyNumberFormat="0" applyBorder="0" applyAlignment="0" applyProtection="0"/>
    <xf numFmtId="0" fontId="188" fillId="44" borderId="0" applyNumberFormat="0" applyBorder="0" applyAlignment="0" applyProtection="0"/>
    <xf numFmtId="0" fontId="188" fillId="44" borderId="0" applyNumberFormat="0" applyBorder="0" applyAlignment="0" applyProtection="0"/>
    <xf numFmtId="0" fontId="188" fillId="44" borderId="0" applyNumberFormat="0" applyBorder="0" applyAlignment="0" applyProtection="0"/>
    <xf numFmtId="0" fontId="1" fillId="7" borderId="0" applyNumberFormat="0" applyBorder="0" applyAlignment="0" applyProtection="0"/>
    <xf numFmtId="0" fontId="187" fillId="44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87" fillId="44" borderId="0" applyNumberFormat="0" applyBorder="0" applyAlignment="0" applyProtection="0"/>
    <xf numFmtId="0" fontId="187" fillId="44" borderId="0" applyNumberFormat="0" applyBorder="0" applyAlignment="0" applyProtection="0"/>
    <xf numFmtId="0" fontId="1" fillId="7" borderId="0" applyNumberFormat="0" applyBorder="0" applyAlignment="0" applyProtection="0"/>
    <xf numFmtId="0" fontId="187" fillId="44" borderId="0" applyNumberFormat="0" applyBorder="0" applyAlignment="0" applyProtection="0"/>
    <xf numFmtId="0" fontId="76" fillId="7" borderId="0" applyNumberFormat="0" applyBorder="0" applyAlignment="0" applyProtection="0"/>
    <xf numFmtId="0" fontId="188" fillId="44" borderId="0" applyNumberFormat="0" applyBorder="0" applyAlignment="0" applyProtection="0"/>
    <xf numFmtId="0" fontId="188" fillId="44" borderId="0" applyNumberFormat="0" applyBorder="0" applyAlignment="0" applyProtection="0"/>
    <xf numFmtId="0" fontId="188" fillId="44" borderId="0" applyNumberFormat="0" applyBorder="0" applyAlignment="0" applyProtection="0"/>
    <xf numFmtId="0" fontId="188" fillId="44" borderId="0" applyNumberFormat="0" applyBorder="0" applyAlignment="0" applyProtection="0"/>
    <xf numFmtId="0" fontId="187" fillId="44" borderId="0" applyNumberFormat="0" applyBorder="0" applyAlignment="0" applyProtection="0"/>
    <xf numFmtId="0" fontId="187" fillId="44" borderId="0" applyNumberFormat="0" applyBorder="0" applyAlignment="0" applyProtection="0"/>
    <xf numFmtId="0" fontId="1" fillId="7" borderId="0" applyNumberFormat="0" applyBorder="0" applyAlignment="0" applyProtection="0"/>
    <xf numFmtId="0" fontId="187" fillId="44" borderId="0" applyNumberFormat="0" applyBorder="0" applyAlignment="0" applyProtection="0"/>
    <xf numFmtId="0" fontId="187" fillId="44" borderId="0" applyNumberFormat="0" applyBorder="0" applyAlignment="0" applyProtection="0"/>
    <xf numFmtId="0" fontId="5" fillId="7" borderId="0" applyNumberFormat="0" applyBorder="0" applyAlignment="0" applyProtection="0"/>
    <xf numFmtId="0" fontId="187" fillId="44" borderId="0" applyNumberFormat="0" applyBorder="0" applyAlignment="0" applyProtection="0"/>
    <xf numFmtId="0" fontId="187" fillId="44" borderId="0" applyNumberFormat="0" applyBorder="0" applyAlignment="0" applyProtection="0"/>
    <xf numFmtId="0" fontId="187" fillId="44" borderId="0" applyNumberFormat="0" applyBorder="0" applyAlignment="0" applyProtection="0"/>
    <xf numFmtId="0" fontId="187" fillId="44" borderId="0" applyNumberFormat="0" applyBorder="0" applyAlignment="0" applyProtection="0"/>
    <xf numFmtId="0" fontId="187" fillId="44" borderId="0" applyNumberFormat="0" applyBorder="0" applyAlignment="0" applyProtection="0"/>
    <xf numFmtId="0" fontId="188" fillId="44" borderId="0" applyNumberFormat="0" applyBorder="0" applyAlignment="0" applyProtection="0"/>
    <xf numFmtId="0" fontId="187" fillId="44" borderId="0" applyNumberFormat="0" applyBorder="0" applyAlignment="0" applyProtection="0"/>
    <xf numFmtId="0" fontId="188" fillId="44" borderId="0" applyNumberFormat="0" applyBorder="0" applyAlignment="0" applyProtection="0"/>
    <xf numFmtId="0" fontId="187" fillId="44" borderId="0" applyNumberFormat="0" applyBorder="0" applyAlignment="0" applyProtection="0"/>
    <xf numFmtId="0" fontId="188" fillId="44" borderId="0" applyNumberFormat="0" applyBorder="0" applyAlignment="0" applyProtection="0"/>
    <xf numFmtId="0" fontId="187" fillId="44" borderId="0" applyNumberFormat="0" applyBorder="0" applyAlignment="0" applyProtection="0"/>
    <xf numFmtId="0" fontId="188" fillId="44" borderId="0" applyNumberFormat="0" applyBorder="0" applyAlignment="0" applyProtection="0"/>
    <xf numFmtId="0" fontId="187" fillId="44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188" fillId="45" borderId="0" applyNumberFormat="0" applyBorder="0" applyAlignment="0" applyProtection="0"/>
    <xf numFmtId="0" fontId="187" fillId="45" borderId="0" applyNumberFormat="0" applyBorder="0" applyAlignment="0" applyProtection="0"/>
    <xf numFmtId="0" fontId="188" fillId="45" borderId="0" applyNumberFormat="0" applyBorder="0" applyAlignment="0" applyProtection="0"/>
    <xf numFmtId="0" fontId="187" fillId="45" borderId="0" applyNumberFormat="0" applyBorder="0" applyAlignment="0" applyProtection="0"/>
    <xf numFmtId="0" fontId="188" fillId="45" borderId="0" applyNumberFormat="0" applyBorder="0" applyAlignment="0" applyProtection="0"/>
    <xf numFmtId="0" fontId="187" fillId="45" borderId="0" applyNumberFormat="0" applyBorder="0" applyAlignment="0" applyProtection="0"/>
    <xf numFmtId="0" fontId="188" fillId="45" borderId="0" applyNumberFormat="0" applyBorder="0" applyAlignment="0" applyProtection="0"/>
    <xf numFmtId="0" fontId="187" fillId="45" borderId="0" applyNumberFormat="0" applyBorder="0" applyAlignment="0" applyProtection="0"/>
    <xf numFmtId="0" fontId="188" fillId="45" borderId="0" applyNumberFormat="0" applyBorder="0" applyAlignment="0" applyProtection="0"/>
    <xf numFmtId="0" fontId="188" fillId="45" borderId="0" applyNumberFormat="0" applyBorder="0" applyAlignment="0" applyProtection="0"/>
    <xf numFmtId="0" fontId="188" fillId="45" borderId="0" applyNumberFormat="0" applyBorder="0" applyAlignment="0" applyProtection="0"/>
    <xf numFmtId="0" fontId="188" fillId="45" borderId="0" applyNumberFormat="0" applyBorder="0" applyAlignment="0" applyProtection="0"/>
    <xf numFmtId="0" fontId="188" fillId="45" borderId="0" applyNumberFormat="0" applyBorder="0" applyAlignment="0" applyProtection="0"/>
    <xf numFmtId="0" fontId="188" fillId="45" borderId="0" applyNumberFormat="0" applyBorder="0" applyAlignment="0" applyProtection="0"/>
    <xf numFmtId="0" fontId="1" fillId="8" borderId="0" applyNumberFormat="0" applyBorder="0" applyAlignment="0" applyProtection="0"/>
    <xf numFmtId="0" fontId="187" fillId="4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87" fillId="45" borderId="0" applyNumberFormat="0" applyBorder="0" applyAlignment="0" applyProtection="0"/>
    <xf numFmtId="0" fontId="187" fillId="45" borderId="0" applyNumberFormat="0" applyBorder="0" applyAlignment="0" applyProtection="0"/>
    <xf numFmtId="0" fontId="1" fillId="8" borderId="0" applyNumberFormat="0" applyBorder="0" applyAlignment="0" applyProtection="0"/>
    <xf numFmtId="0" fontId="187" fillId="45" borderId="0" applyNumberFormat="0" applyBorder="0" applyAlignment="0" applyProtection="0"/>
    <xf numFmtId="0" fontId="76" fillId="8" borderId="0" applyNumberFormat="0" applyBorder="0" applyAlignment="0" applyProtection="0"/>
    <xf numFmtId="0" fontId="188" fillId="45" borderId="0" applyNumberFormat="0" applyBorder="0" applyAlignment="0" applyProtection="0"/>
    <xf numFmtId="0" fontId="188" fillId="45" borderId="0" applyNumberFormat="0" applyBorder="0" applyAlignment="0" applyProtection="0"/>
    <xf numFmtId="0" fontId="188" fillId="45" borderId="0" applyNumberFormat="0" applyBorder="0" applyAlignment="0" applyProtection="0"/>
    <xf numFmtId="0" fontId="188" fillId="45" borderId="0" applyNumberFormat="0" applyBorder="0" applyAlignment="0" applyProtection="0"/>
    <xf numFmtId="0" fontId="187" fillId="45" borderId="0" applyNumberFormat="0" applyBorder="0" applyAlignment="0" applyProtection="0"/>
    <xf numFmtId="0" fontId="187" fillId="45" borderId="0" applyNumberFormat="0" applyBorder="0" applyAlignment="0" applyProtection="0"/>
    <xf numFmtId="0" fontId="1" fillId="8" borderId="0" applyNumberFormat="0" applyBorder="0" applyAlignment="0" applyProtection="0"/>
    <xf numFmtId="0" fontId="187" fillId="45" borderId="0" applyNumberFormat="0" applyBorder="0" applyAlignment="0" applyProtection="0"/>
    <xf numFmtId="0" fontId="187" fillId="45" borderId="0" applyNumberFormat="0" applyBorder="0" applyAlignment="0" applyProtection="0"/>
    <xf numFmtId="0" fontId="5" fillId="8" borderId="0" applyNumberFormat="0" applyBorder="0" applyAlignment="0" applyProtection="0"/>
    <xf numFmtId="0" fontId="187" fillId="45" borderId="0" applyNumberFormat="0" applyBorder="0" applyAlignment="0" applyProtection="0"/>
    <xf numFmtId="0" fontId="187" fillId="45" borderId="0" applyNumberFormat="0" applyBorder="0" applyAlignment="0" applyProtection="0"/>
    <xf numFmtId="0" fontId="187" fillId="45" borderId="0" applyNumberFormat="0" applyBorder="0" applyAlignment="0" applyProtection="0"/>
    <xf numFmtId="0" fontId="187" fillId="45" borderId="0" applyNumberFormat="0" applyBorder="0" applyAlignment="0" applyProtection="0"/>
    <xf numFmtId="0" fontId="187" fillId="45" borderId="0" applyNumberFormat="0" applyBorder="0" applyAlignment="0" applyProtection="0"/>
    <xf numFmtId="0" fontId="188" fillId="45" borderId="0" applyNumberFormat="0" applyBorder="0" applyAlignment="0" applyProtection="0"/>
    <xf numFmtId="0" fontId="187" fillId="45" borderId="0" applyNumberFormat="0" applyBorder="0" applyAlignment="0" applyProtection="0"/>
    <xf numFmtId="0" fontId="188" fillId="45" borderId="0" applyNumberFormat="0" applyBorder="0" applyAlignment="0" applyProtection="0"/>
    <xf numFmtId="0" fontId="187" fillId="45" borderId="0" applyNumberFormat="0" applyBorder="0" applyAlignment="0" applyProtection="0"/>
    <xf numFmtId="0" fontId="188" fillId="45" borderId="0" applyNumberFormat="0" applyBorder="0" applyAlignment="0" applyProtection="0"/>
    <xf numFmtId="0" fontId="187" fillId="45" borderId="0" applyNumberFormat="0" applyBorder="0" applyAlignment="0" applyProtection="0"/>
    <xf numFmtId="0" fontId="188" fillId="45" borderId="0" applyNumberFormat="0" applyBorder="0" applyAlignment="0" applyProtection="0"/>
    <xf numFmtId="0" fontId="187" fillId="45" borderId="0" applyNumberFormat="0" applyBorder="0" applyAlignment="0" applyProtection="0"/>
    <xf numFmtId="0" fontId="188" fillId="46" borderId="0" applyNumberFormat="0" applyBorder="0" applyAlignment="0" applyProtection="0"/>
    <xf numFmtId="0" fontId="187" fillId="46" borderId="0" applyNumberFormat="0" applyBorder="0" applyAlignment="0" applyProtection="0"/>
    <xf numFmtId="0" fontId="188" fillId="46" borderId="0" applyNumberFormat="0" applyBorder="0" applyAlignment="0" applyProtection="0"/>
    <xf numFmtId="0" fontId="187" fillId="46" borderId="0" applyNumberFormat="0" applyBorder="0" applyAlignment="0" applyProtection="0"/>
    <xf numFmtId="0" fontId="188" fillId="46" borderId="0" applyNumberFormat="0" applyBorder="0" applyAlignment="0" applyProtection="0"/>
    <xf numFmtId="0" fontId="187" fillId="46" borderId="0" applyNumberFormat="0" applyBorder="0" applyAlignment="0" applyProtection="0"/>
    <xf numFmtId="0" fontId="188" fillId="46" borderId="0" applyNumberFormat="0" applyBorder="0" applyAlignment="0" applyProtection="0"/>
    <xf numFmtId="0" fontId="187" fillId="46" borderId="0" applyNumberFormat="0" applyBorder="0" applyAlignment="0" applyProtection="0"/>
    <xf numFmtId="0" fontId="188" fillId="46" borderId="0" applyNumberFormat="0" applyBorder="0" applyAlignment="0" applyProtection="0"/>
    <xf numFmtId="0" fontId="188" fillId="46" borderId="0" applyNumberFormat="0" applyBorder="0" applyAlignment="0" applyProtection="0"/>
    <xf numFmtId="0" fontId="188" fillId="46" borderId="0" applyNumberFormat="0" applyBorder="0" applyAlignment="0" applyProtection="0"/>
    <xf numFmtId="0" fontId="188" fillId="46" borderId="0" applyNumberFormat="0" applyBorder="0" applyAlignment="0" applyProtection="0"/>
    <xf numFmtId="0" fontId="188" fillId="46" borderId="0" applyNumberFormat="0" applyBorder="0" applyAlignment="0" applyProtection="0"/>
    <xf numFmtId="0" fontId="188" fillId="46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87" fillId="46" borderId="0" applyNumberFormat="0" applyBorder="0" applyAlignment="0" applyProtection="0"/>
    <xf numFmtId="0" fontId="1" fillId="9" borderId="0" applyNumberFormat="0" applyBorder="0" applyAlignment="0" applyProtection="0"/>
    <xf numFmtId="0" fontId="187" fillId="46" borderId="0" applyNumberFormat="0" applyBorder="0" applyAlignment="0" applyProtection="0"/>
    <xf numFmtId="0" fontId="187" fillId="46" borderId="0" applyNumberFormat="0" applyBorder="0" applyAlignment="0" applyProtection="0"/>
    <xf numFmtId="0" fontId="1" fillId="9" borderId="0" applyNumberFormat="0" applyBorder="0" applyAlignment="0" applyProtection="0"/>
    <xf numFmtId="0" fontId="76" fillId="9" borderId="0" applyNumberFormat="0" applyBorder="0" applyAlignment="0" applyProtection="0"/>
    <xf numFmtId="0" fontId="188" fillId="46" borderId="0" applyNumberFormat="0" applyBorder="0" applyAlignment="0" applyProtection="0"/>
    <xf numFmtId="0" fontId="188" fillId="46" borderId="0" applyNumberFormat="0" applyBorder="0" applyAlignment="0" applyProtection="0"/>
    <xf numFmtId="0" fontId="188" fillId="46" borderId="0" applyNumberFormat="0" applyBorder="0" applyAlignment="0" applyProtection="0"/>
    <xf numFmtId="0" fontId="188" fillId="46" borderId="0" applyNumberFormat="0" applyBorder="0" applyAlignment="0" applyProtection="0"/>
    <xf numFmtId="0" fontId="187" fillId="46" borderId="0" applyNumberFormat="0" applyBorder="0" applyAlignment="0" applyProtection="0"/>
    <xf numFmtId="0" fontId="187" fillId="46" borderId="0" applyNumberFormat="0" applyBorder="0" applyAlignment="0" applyProtection="0"/>
    <xf numFmtId="0" fontId="187" fillId="46" borderId="0" applyNumberFormat="0" applyBorder="0" applyAlignment="0" applyProtection="0"/>
    <xf numFmtId="0" fontId="1" fillId="9" borderId="0" applyNumberFormat="0" applyBorder="0" applyAlignment="0" applyProtection="0"/>
    <xf numFmtId="0" fontId="187" fillId="46" borderId="0" applyNumberFormat="0" applyBorder="0" applyAlignment="0" applyProtection="0"/>
    <xf numFmtId="0" fontId="187" fillId="46" borderId="0" applyNumberFormat="0" applyBorder="0" applyAlignment="0" applyProtection="0"/>
    <xf numFmtId="0" fontId="187" fillId="46" borderId="0" applyNumberFormat="0" applyBorder="0" applyAlignment="0" applyProtection="0"/>
    <xf numFmtId="0" fontId="187" fillId="46" borderId="0" applyNumberFormat="0" applyBorder="0" applyAlignment="0" applyProtection="0"/>
    <xf numFmtId="0" fontId="187" fillId="46" borderId="0" applyNumberFormat="0" applyBorder="0" applyAlignment="0" applyProtection="0"/>
    <xf numFmtId="0" fontId="187" fillId="46" borderId="0" applyNumberFormat="0" applyBorder="0" applyAlignment="0" applyProtection="0"/>
    <xf numFmtId="0" fontId="187" fillId="46" borderId="0" applyNumberFormat="0" applyBorder="0" applyAlignment="0" applyProtection="0"/>
    <xf numFmtId="0" fontId="188" fillId="46" borderId="0" applyNumberFormat="0" applyBorder="0" applyAlignment="0" applyProtection="0"/>
    <xf numFmtId="0" fontId="187" fillId="46" borderId="0" applyNumberFormat="0" applyBorder="0" applyAlignment="0" applyProtection="0"/>
    <xf numFmtId="0" fontId="188" fillId="46" borderId="0" applyNumberFormat="0" applyBorder="0" applyAlignment="0" applyProtection="0"/>
    <xf numFmtId="0" fontId="187" fillId="46" borderId="0" applyNumberFormat="0" applyBorder="0" applyAlignment="0" applyProtection="0"/>
    <xf numFmtId="0" fontId="188" fillId="46" borderId="0" applyNumberFormat="0" applyBorder="0" applyAlignment="0" applyProtection="0"/>
    <xf numFmtId="0" fontId="187" fillId="46" borderId="0" applyNumberFormat="0" applyBorder="0" applyAlignment="0" applyProtection="0"/>
    <xf numFmtId="0" fontId="188" fillId="46" borderId="0" applyNumberFormat="0" applyBorder="0" applyAlignment="0" applyProtection="0"/>
    <xf numFmtId="0" fontId="187" fillId="46" borderId="0" applyNumberFormat="0" applyBorder="0" applyAlignment="0" applyProtection="0"/>
    <xf numFmtId="0" fontId="188" fillId="47" borderId="0" applyNumberFormat="0" applyBorder="0" applyAlignment="0" applyProtection="0"/>
    <xf numFmtId="0" fontId="187" fillId="47" borderId="0" applyNumberFormat="0" applyBorder="0" applyAlignment="0" applyProtection="0"/>
    <xf numFmtId="0" fontId="188" fillId="47" borderId="0" applyNumberFormat="0" applyBorder="0" applyAlignment="0" applyProtection="0"/>
    <xf numFmtId="0" fontId="187" fillId="47" borderId="0" applyNumberFormat="0" applyBorder="0" applyAlignment="0" applyProtection="0"/>
    <xf numFmtId="0" fontId="188" fillId="47" borderId="0" applyNumberFormat="0" applyBorder="0" applyAlignment="0" applyProtection="0"/>
    <xf numFmtId="0" fontId="187" fillId="47" borderId="0" applyNumberFormat="0" applyBorder="0" applyAlignment="0" applyProtection="0"/>
    <xf numFmtId="0" fontId="188" fillId="47" borderId="0" applyNumberFormat="0" applyBorder="0" applyAlignment="0" applyProtection="0"/>
    <xf numFmtId="0" fontId="187" fillId="47" borderId="0" applyNumberFormat="0" applyBorder="0" applyAlignment="0" applyProtection="0"/>
    <xf numFmtId="0" fontId="188" fillId="47" borderId="0" applyNumberFormat="0" applyBorder="0" applyAlignment="0" applyProtection="0"/>
    <xf numFmtId="0" fontId="188" fillId="47" borderId="0" applyNumberFormat="0" applyBorder="0" applyAlignment="0" applyProtection="0"/>
    <xf numFmtId="0" fontId="188" fillId="47" borderId="0" applyNumberFormat="0" applyBorder="0" applyAlignment="0" applyProtection="0"/>
    <xf numFmtId="0" fontId="188" fillId="47" borderId="0" applyNumberFormat="0" applyBorder="0" applyAlignment="0" applyProtection="0"/>
    <xf numFmtId="0" fontId="188" fillId="47" borderId="0" applyNumberFormat="0" applyBorder="0" applyAlignment="0" applyProtection="0"/>
    <xf numFmtId="0" fontId="188" fillId="47" borderId="0" applyNumberFormat="0" applyBorder="0" applyAlignment="0" applyProtection="0"/>
    <xf numFmtId="0" fontId="1" fillId="10" borderId="0" applyNumberFormat="0" applyBorder="0" applyAlignment="0" applyProtection="0"/>
    <xf numFmtId="0" fontId="187" fillId="4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87" fillId="47" borderId="0" applyNumberFormat="0" applyBorder="0" applyAlignment="0" applyProtection="0"/>
    <xf numFmtId="0" fontId="187" fillId="47" borderId="0" applyNumberFormat="0" applyBorder="0" applyAlignment="0" applyProtection="0"/>
    <xf numFmtId="0" fontId="1" fillId="10" borderId="0" applyNumberFormat="0" applyBorder="0" applyAlignment="0" applyProtection="0"/>
    <xf numFmtId="0" fontId="187" fillId="47" borderId="0" applyNumberFormat="0" applyBorder="0" applyAlignment="0" applyProtection="0"/>
    <xf numFmtId="0" fontId="76" fillId="10" borderId="0" applyNumberFormat="0" applyBorder="0" applyAlignment="0" applyProtection="0"/>
    <xf numFmtId="0" fontId="188" fillId="47" borderId="0" applyNumberFormat="0" applyBorder="0" applyAlignment="0" applyProtection="0"/>
    <xf numFmtId="0" fontId="188" fillId="47" borderId="0" applyNumberFormat="0" applyBorder="0" applyAlignment="0" applyProtection="0"/>
    <xf numFmtId="0" fontId="188" fillId="47" borderId="0" applyNumberFormat="0" applyBorder="0" applyAlignment="0" applyProtection="0"/>
    <xf numFmtId="0" fontId="188" fillId="47" borderId="0" applyNumberFormat="0" applyBorder="0" applyAlignment="0" applyProtection="0"/>
    <xf numFmtId="0" fontId="187" fillId="47" borderId="0" applyNumberFormat="0" applyBorder="0" applyAlignment="0" applyProtection="0"/>
    <xf numFmtId="0" fontId="187" fillId="47" borderId="0" applyNumberFormat="0" applyBorder="0" applyAlignment="0" applyProtection="0"/>
    <xf numFmtId="0" fontId="1" fillId="10" borderId="0" applyNumberFormat="0" applyBorder="0" applyAlignment="0" applyProtection="0"/>
    <xf numFmtId="0" fontId="187" fillId="47" borderId="0" applyNumberFormat="0" applyBorder="0" applyAlignment="0" applyProtection="0"/>
    <xf numFmtId="0" fontId="187" fillId="47" borderId="0" applyNumberFormat="0" applyBorder="0" applyAlignment="0" applyProtection="0"/>
    <xf numFmtId="0" fontId="5" fillId="10" borderId="0" applyNumberFormat="0" applyBorder="0" applyAlignment="0" applyProtection="0"/>
    <xf numFmtId="0" fontId="187" fillId="47" borderId="0" applyNumberFormat="0" applyBorder="0" applyAlignment="0" applyProtection="0"/>
    <xf numFmtId="0" fontId="187" fillId="47" borderId="0" applyNumberFormat="0" applyBorder="0" applyAlignment="0" applyProtection="0"/>
    <xf numFmtId="0" fontId="187" fillId="47" borderId="0" applyNumberFormat="0" applyBorder="0" applyAlignment="0" applyProtection="0"/>
    <xf numFmtId="0" fontId="187" fillId="47" borderId="0" applyNumberFormat="0" applyBorder="0" applyAlignment="0" applyProtection="0"/>
    <xf numFmtId="0" fontId="187" fillId="47" borderId="0" applyNumberFormat="0" applyBorder="0" applyAlignment="0" applyProtection="0"/>
    <xf numFmtId="0" fontId="188" fillId="47" borderId="0" applyNumberFormat="0" applyBorder="0" applyAlignment="0" applyProtection="0"/>
    <xf numFmtId="0" fontId="187" fillId="47" borderId="0" applyNumberFormat="0" applyBorder="0" applyAlignment="0" applyProtection="0"/>
    <xf numFmtId="0" fontId="188" fillId="47" borderId="0" applyNumberFormat="0" applyBorder="0" applyAlignment="0" applyProtection="0"/>
    <xf numFmtId="0" fontId="187" fillId="47" borderId="0" applyNumberFormat="0" applyBorder="0" applyAlignment="0" applyProtection="0"/>
    <xf numFmtId="0" fontId="188" fillId="47" borderId="0" applyNumberFormat="0" applyBorder="0" applyAlignment="0" applyProtection="0"/>
    <xf numFmtId="0" fontId="187" fillId="47" borderId="0" applyNumberFormat="0" applyBorder="0" applyAlignment="0" applyProtection="0"/>
    <xf numFmtId="0" fontId="188" fillId="47" borderId="0" applyNumberFormat="0" applyBorder="0" applyAlignment="0" applyProtection="0"/>
    <xf numFmtId="0" fontId="187" fillId="47" borderId="0" applyNumberFormat="0" applyBorder="0" applyAlignment="0" applyProtection="0"/>
    <xf numFmtId="0" fontId="188" fillId="48" borderId="0" applyNumberFormat="0" applyBorder="0" applyAlignment="0" applyProtection="0"/>
    <xf numFmtId="0" fontId="187" fillId="48" borderId="0" applyNumberFormat="0" applyBorder="0" applyAlignment="0" applyProtection="0"/>
    <xf numFmtId="0" fontId="188" fillId="48" borderId="0" applyNumberFormat="0" applyBorder="0" applyAlignment="0" applyProtection="0"/>
    <xf numFmtId="0" fontId="187" fillId="48" borderId="0" applyNumberFormat="0" applyBorder="0" applyAlignment="0" applyProtection="0"/>
    <xf numFmtId="0" fontId="188" fillId="48" borderId="0" applyNumberFormat="0" applyBorder="0" applyAlignment="0" applyProtection="0"/>
    <xf numFmtId="0" fontId="187" fillId="48" borderId="0" applyNumberFormat="0" applyBorder="0" applyAlignment="0" applyProtection="0"/>
    <xf numFmtId="0" fontId="188" fillId="48" borderId="0" applyNumberFormat="0" applyBorder="0" applyAlignment="0" applyProtection="0"/>
    <xf numFmtId="0" fontId="187" fillId="48" borderId="0" applyNumberFormat="0" applyBorder="0" applyAlignment="0" applyProtection="0"/>
    <xf numFmtId="0" fontId="188" fillId="48" borderId="0" applyNumberFormat="0" applyBorder="0" applyAlignment="0" applyProtection="0"/>
    <xf numFmtId="0" fontId="188" fillId="48" borderId="0" applyNumberFormat="0" applyBorder="0" applyAlignment="0" applyProtection="0"/>
    <xf numFmtId="0" fontId="188" fillId="48" borderId="0" applyNumberFormat="0" applyBorder="0" applyAlignment="0" applyProtection="0"/>
    <xf numFmtId="0" fontId="188" fillId="48" borderId="0" applyNumberFormat="0" applyBorder="0" applyAlignment="0" applyProtection="0"/>
    <xf numFmtId="0" fontId="188" fillId="48" borderId="0" applyNumberFormat="0" applyBorder="0" applyAlignment="0" applyProtection="0"/>
    <xf numFmtId="0" fontId="188" fillId="48" borderId="0" applyNumberFormat="0" applyBorder="0" applyAlignment="0" applyProtection="0"/>
    <xf numFmtId="0" fontId="1" fillId="5" borderId="0" applyNumberFormat="0" applyBorder="0" applyAlignment="0" applyProtection="0"/>
    <xf numFmtId="0" fontId="187" fillId="48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87" fillId="48" borderId="0" applyNumberFormat="0" applyBorder="0" applyAlignment="0" applyProtection="0"/>
    <xf numFmtId="0" fontId="187" fillId="48" borderId="0" applyNumberFormat="0" applyBorder="0" applyAlignment="0" applyProtection="0"/>
    <xf numFmtId="0" fontId="1" fillId="5" borderId="0" applyNumberFormat="0" applyBorder="0" applyAlignment="0" applyProtection="0"/>
    <xf numFmtId="0" fontId="187" fillId="48" borderId="0" applyNumberFormat="0" applyBorder="0" applyAlignment="0" applyProtection="0"/>
    <xf numFmtId="0" fontId="76" fillId="5" borderId="0" applyNumberFormat="0" applyBorder="0" applyAlignment="0" applyProtection="0"/>
    <xf numFmtId="0" fontId="188" fillId="48" borderId="0" applyNumberFormat="0" applyBorder="0" applyAlignment="0" applyProtection="0"/>
    <xf numFmtId="0" fontId="188" fillId="48" borderId="0" applyNumberFormat="0" applyBorder="0" applyAlignment="0" applyProtection="0"/>
    <xf numFmtId="0" fontId="188" fillId="48" borderId="0" applyNumberFormat="0" applyBorder="0" applyAlignment="0" applyProtection="0"/>
    <xf numFmtId="0" fontId="188" fillId="48" borderId="0" applyNumberFormat="0" applyBorder="0" applyAlignment="0" applyProtection="0"/>
    <xf numFmtId="0" fontId="187" fillId="48" borderId="0" applyNumberFormat="0" applyBorder="0" applyAlignment="0" applyProtection="0"/>
    <xf numFmtId="0" fontId="187" fillId="48" borderId="0" applyNumberFormat="0" applyBorder="0" applyAlignment="0" applyProtection="0"/>
    <xf numFmtId="0" fontId="1" fillId="5" borderId="0" applyNumberFormat="0" applyBorder="0" applyAlignment="0" applyProtection="0"/>
    <xf numFmtId="0" fontId="187" fillId="48" borderId="0" applyNumberFormat="0" applyBorder="0" applyAlignment="0" applyProtection="0"/>
    <xf numFmtId="0" fontId="187" fillId="48" borderId="0" applyNumberFormat="0" applyBorder="0" applyAlignment="0" applyProtection="0"/>
    <xf numFmtId="0" fontId="5" fillId="5" borderId="0" applyNumberFormat="0" applyBorder="0" applyAlignment="0" applyProtection="0"/>
    <xf numFmtId="0" fontId="187" fillId="48" borderId="0" applyNumberFormat="0" applyBorder="0" applyAlignment="0" applyProtection="0"/>
    <xf numFmtId="0" fontId="187" fillId="48" borderId="0" applyNumberFormat="0" applyBorder="0" applyAlignment="0" applyProtection="0"/>
    <xf numFmtId="0" fontId="187" fillId="48" borderId="0" applyNumberFormat="0" applyBorder="0" applyAlignment="0" applyProtection="0"/>
    <xf numFmtId="0" fontId="187" fillId="48" borderId="0" applyNumberFormat="0" applyBorder="0" applyAlignment="0" applyProtection="0"/>
    <xf numFmtId="0" fontId="187" fillId="48" borderId="0" applyNumberFormat="0" applyBorder="0" applyAlignment="0" applyProtection="0"/>
    <xf numFmtId="0" fontId="188" fillId="48" borderId="0" applyNumberFormat="0" applyBorder="0" applyAlignment="0" applyProtection="0"/>
    <xf numFmtId="0" fontId="187" fillId="48" borderId="0" applyNumberFormat="0" applyBorder="0" applyAlignment="0" applyProtection="0"/>
    <xf numFmtId="0" fontId="188" fillId="48" borderId="0" applyNumberFormat="0" applyBorder="0" applyAlignment="0" applyProtection="0"/>
    <xf numFmtId="0" fontId="187" fillId="48" borderId="0" applyNumberFormat="0" applyBorder="0" applyAlignment="0" applyProtection="0"/>
    <xf numFmtId="0" fontId="188" fillId="48" borderId="0" applyNumberFormat="0" applyBorder="0" applyAlignment="0" applyProtection="0"/>
    <xf numFmtId="0" fontId="187" fillId="48" borderId="0" applyNumberFormat="0" applyBorder="0" applyAlignment="0" applyProtection="0"/>
    <xf numFmtId="0" fontId="188" fillId="48" borderId="0" applyNumberFormat="0" applyBorder="0" applyAlignment="0" applyProtection="0"/>
    <xf numFmtId="0" fontId="187" fillId="48" borderId="0" applyNumberFormat="0" applyBorder="0" applyAlignment="0" applyProtection="0"/>
    <xf numFmtId="0" fontId="188" fillId="49" borderId="0" applyNumberFormat="0" applyBorder="0" applyAlignment="0" applyProtection="0"/>
    <xf numFmtId="0" fontId="187" fillId="49" borderId="0" applyNumberFormat="0" applyBorder="0" applyAlignment="0" applyProtection="0"/>
    <xf numFmtId="0" fontId="188" fillId="49" borderId="0" applyNumberFormat="0" applyBorder="0" applyAlignment="0" applyProtection="0"/>
    <xf numFmtId="0" fontId="187" fillId="49" borderId="0" applyNumberFormat="0" applyBorder="0" applyAlignment="0" applyProtection="0"/>
    <xf numFmtId="0" fontId="188" fillId="49" borderId="0" applyNumberFormat="0" applyBorder="0" applyAlignment="0" applyProtection="0"/>
    <xf numFmtId="0" fontId="187" fillId="49" borderId="0" applyNumberFormat="0" applyBorder="0" applyAlignment="0" applyProtection="0"/>
    <xf numFmtId="0" fontId="188" fillId="49" borderId="0" applyNumberFormat="0" applyBorder="0" applyAlignment="0" applyProtection="0"/>
    <xf numFmtId="0" fontId="187" fillId="49" borderId="0" applyNumberFormat="0" applyBorder="0" applyAlignment="0" applyProtection="0"/>
    <xf numFmtId="0" fontId="188" fillId="49" borderId="0" applyNumberFormat="0" applyBorder="0" applyAlignment="0" applyProtection="0"/>
    <xf numFmtId="0" fontId="188" fillId="49" borderId="0" applyNumberFormat="0" applyBorder="0" applyAlignment="0" applyProtection="0"/>
    <xf numFmtId="0" fontId="188" fillId="49" borderId="0" applyNumberFormat="0" applyBorder="0" applyAlignment="0" applyProtection="0"/>
    <xf numFmtId="0" fontId="188" fillId="49" borderId="0" applyNumberFormat="0" applyBorder="0" applyAlignment="0" applyProtection="0"/>
    <xf numFmtId="0" fontId="188" fillId="49" borderId="0" applyNumberFormat="0" applyBorder="0" applyAlignment="0" applyProtection="0"/>
    <xf numFmtId="0" fontId="188" fillId="4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87" fillId="49" borderId="0" applyNumberFormat="0" applyBorder="0" applyAlignment="0" applyProtection="0"/>
    <xf numFmtId="0" fontId="1" fillId="8" borderId="0" applyNumberFormat="0" applyBorder="0" applyAlignment="0" applyProtection="0"/>
    <xf numFmtId="0" fontId="187" fillId="49" borderId="0" applyNumberFormat="0" applyBorder="0" applyAlignment="0" applyProtection="0"/>
    <xf numFmtId="0" fontId="187" fillId="49" borderId="0" applyNumberFormat="0" applyBorder="0" applyAlignment="0" applyProtection="0"/>
    <xf numFmtId="0" fontId="1" fillId="8" borderId="0" applyNumberFormat="0" applyBorder="0" applyAlignment="0" applyProtection="0"/>
    <xf numFmtId="0" fontId="76" fillId="8" borderId="0" applyNumberFormat="0" applyBorder="0" applyAlignment="0" applyProtection="0"/>
    <xf numFmtId="0" fontId="188" fillId="49" borderId="0" applyNumberFormat="0" applyBorder="0" applyAlignment="0" applyProtection="0"/>
    <xf numFmtId="0" fontId="188" fillId="49" borderId="0" applyNumberFormat="0" applyBorder="0" applyAlignment="0" applyProtection="0"/>
    <xf numFmtId="0" fontId="188" fillId="49" borderId="0" applyNumberFormat="0" applyBorder="0" applyAlignment="0" applyProtection="0"/>
    <xf numFmtId="0" fontId="188" fillId="49" borderId="0" applyNumberFormat="0" applyBorder="0" applyAlignment="0" applyProtection="0"/>
    <xf numFmtId="0" fontId="187" fillId="49" borderId="0" applyNumberFormat="0" applyBorder="0" applyAlignment="0" applyProtection="0"/>
    <xf numFmtId="0" fontId="187" fillId="49" borderId="0" applyNumberFormat="0" applyBorder="0" applyAlignment="0" applyProtection="0"/>
    <xf numFmtId="0" fontId="187" fillId="49" borderId="0" applyNumberFormat="0" applyBorder="0" applyAlignment="0" applyProtection="0"/>
    <xf numFmtId="0" fontId="1" fillId="8" borderId="0" applyNumberFormat="0" applyBorder="0" applyAlignment="0" applyProtection="0"/>
    <xf numFmtId="0" fontId="187" fillId="49" borderId="0" applyNumberFormat="0" applyBorder="0" applyAlignment="0" applyProtection="0"/>
    <xf numFmtId="0" fontId="187" fillId="49" borderId="0" applyNumberFormat="0" applyBorder="0" applyAlignment="0" applyProtection="0"/>
    <xf numFmtId="0" fontId="187" fillId="49" borderId="0" applyNumberFormat="0" applyBorder="0" applyAlignment="0" applyProtection="0"/>
    <xf numFmtId="0" fontId="187" fillId="49" borderId="0" applyNumberFormat="0" applyBorder="0" applyAlignment="0" applyProtection="0"/>
    <xf numFmtId="0" fontId="187" fillId="49" borderId="0" applyNumberFormat="0" applyBorder="0" applyAlignment="0" applyProtection="0"/>
    <xf numFmtId="0" fontId="187" fillId="49" borderId="0" applyNumberFormat="0" applyBorder="0" applyAlignment="0" applyProtection="0"/>
    <xf numFmtId="0" fontId="187" fillId="49" borderId="0" applyNumberFormat="0" applyBorder="0" applyAlignment="0" applyProtection="0"/>
    <xf numFmtId="0" fontId="188" fillId="49" borderId="0" applyNumberFormat="0" applyBorder="0" applyAlignment="0" applyProtection="0"/>
    <xf numFmtId="0" fontId="187" fillId="49" borderId="0" applyNumberFormat="0" applyBorder="0" applyAlignment="0" applyProtection="0"/>
    <xf numFmtId="0" fontId="188" fillId="49" borderId="0" applyNumberFormat="0" applyBorder="0" applyAlignment="0" applyProtection="0"/>
    <xf numFmtId="0" fontId="187" fillId="49" borderId="0" applyNumberFormat="0" applyBorder="0" applyAlignment="0" applyProtection="0"/>
    <xf numFmtId="0" fontId="188" fillId="49" borderId="0" applyNumberFormat="0" applyBorder="0" applyAlignment="0" applyProtection="0"/>
    <xf numFmtId="0" fontId="187" fillId="49" borderId="0" applyNumberFormat="0" applyBorder="0" applyAlignment="0" applyProtection="0"/>
    <xf numFmtId="0" fontId="188" fillId="49" borderId="0" applyNumberFormat="0" applyBorder="0" applyAlignment="0" applyProtection="0"/>
    <xf numFmtId="0" fontId="187" fillId="49" borderId="0" applyNumberFormat="0" applyBorder="0" applyAlignment="0" applyProtection="0"/>
    <xf numFmtId="0" fontId="188" fillId="50" borderId="0" applyNumberFormat="0" applyBorder="0" applyAlignment="0" applyProtection="0"/>
    <xf numFmtId="0" fontId="187" fillId="50" borderId="0" applyNumberFormat="0" applyBorder="0" applyAlignment="0" applyProtection="0"/>
    <xf numFmtId="0" fontId="188" fillId="50" borderId="0" applyNumberFormat="0" applyBorder="0" applyAlignment="0" applyProtection="0"/>
    <xf numFmtId="0" fontId="187" fillId="50" borderId="0" applyNumberFormat="0" applyBorder="0" applyAlignment="0" applyProtection="0"/>
    <xf numFmtId="0" fontId="188" fillId="50" borderId="0" applyNumberFormat="0" applyBorder="0" applyAlignment="0" applyProtection="0"/>
    <xf numFmtId="0" fontId="187" fillId="50" borderId="0" applyNumberFormat="0" applyBorder="0" applyAlignment="0" applyProtection="0"/>
    <xf numFmtId="0" fontId="188" fillId="50" borderId="0" applyNumberFormat="0" applyBorder="0" applyAlignment="0" applyProtection="0"/>
    <xf numFmtId="0" fontId="187" fillId="50" borderId="0" applyNumberFormat="0" applyBorder="0" applyAlignment="0" applyProtection="0"/>
    <xf numFmtId="0" fontId="188" fillId="50" borderId="0" applyNumberFormat="0" applyBorder="0" applyAlignment="0" applyProtection="0"/>
    <xf numFmtId="0" fontId="188" fillId="50" borderId="0" applyNumberFormat="0" applyBorder="0" applyAlignment="0" applyProtection="0"/>
    <xf numFmtId="0" fontId="188" fillId="50" borderId="0" applyNumberFormat="0" applyBorder="0" applyAlignment="0" applyProtection="0"/>
    <xf numFmtId="0" fontId="188" fillId="50" borderId="0" applyNumberFormat="0" applyBorder="0" applyAlignment="0" applyProtection="0"/>
    <xf numFmtId="0" fontId="188" fillId="50" borderId="0" applyNumberFormat="0" applyBorder="0" applyAlignment="0" applyProtection="0"/>
    <xf numFmtId="0" fontId="188" fillId="50" borderId="0" applyNumberFormat="0" applyBorder="0" applyAlignment="0" applyProtection="0"/>
    <xf numFmtId="0" fontId="1" fillId="11" borderId="0" applyNumberFormat="0" applyBorder="0" applyAlignment="0" applyProtection="0"/>
    <xf numFmtId="0" fontId="187" fillId="5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87" fillId="50" borderId="0" applyNumberFormat="0" applyBorder="0" applyAlignment="0" applyProtection="0"/>
    <xf numFmtId="0" fontId="187" fillId="50" borderId="0" applyNumberFormat="0" applyBorder="0" applyAlignment="0" applyProtection="0"/>
    <xf numFmtId="0" fontId="1" fillId="11" borderId="0" applyNumberFormat="0" applyBorder="0" applyAlignment="0" applyProtection="0"/>
    <xf numFmtId="0" fontId="187" fillId="50" borderId="0" applyNumberFormat="0" applyBorder="0" applyAlignment="0" applyProtection="0"/>
    <xf numFmtId="0" fontId="76" fillId="11" borderId="0" applyNumberFormat="0" applyBorder="0" applyAlignment="0" applyProtection="0"/>
    <xf numFmtId="0" fontId="188" fillId="50" borderId="0" applyNumberFormat="0" applyBorder="0" applyAlignment="0" applyProtection="0"/>
    <xf numFmtId="0" fontId="188" fillId="50" borderId="0" applyNumberFormat="0" applyBorder="0" applyAlignment="0" applyProtection="0"/>
    <xf numFmtId="0" fontId="188" fillId="50" borderId="0" applyNumberFormat="0" applyBorder="0" applyAlignment="0" applyProtection="0"/>
    <xf numFmtId="0" fontId="188" fillId="50" borderId="0" applyNumberFormat="0" applyBorder="0" applyAlignment="0" applyProtection="0"/>
    <xf numFmtId="0" fontId="187" fillId="50" borderId="0" applyNumberFormat="0" applyBorder="0" applyAlignment="0" applyProtection="0"/>
    <xf numFmtId="0" fontId="187" fillId="50" borderId="0" applyNumberFormat="0" applyBorder="0" applyAlignment="0" applyProtection="0"/>
    <xf numFmtId="0" fontId="1" fillId="11" borderId="0" applyNumberFormat="0" applyBorder="0" applyAlignment="0" applyProtection="0"/>
    <xf numFmtId="0" fontId="187" fillId="50" borderId="0" applyNumberFormat="0" applyBorder="0" applyAlignment="0" applyProtection="0"/>
    <xf numFmtId="0" fontId="187" fillId="50" borderId="0" applyNumberFormat="0" applyBorder="0" applyAlignment="0" applyProtection="0"/>
    <xf numFmtId="0" fontId="5" fillId="11" borderId="0" applyNumberFormat="0" applyBorder="0" applyAlignment="0" applyProtection="0"/>
    <xf numFmtId="0" fontId="187" fillId="50" borderId="0" applyNumberFormat="0" applyBorder="0" applyAlignment="0" applyProtection="0"/>
    <xf numFmtId="0" fontId="187" fillId="50" borderId="0" applyNumberFormat="0" applyBorder="0" applyAlignment="0" applyProtection="0"/>
    <xf numFmtId="0" fontId="187" fillId="50" borderId="0" applyNumberFormat="0" applyBorder="0" applyAlignment="0" applyProtection="0"/>
    <xf numFmtId="0" fontId="187" fillId="50" borderId="0" applyNumberFormat="0" applyBorder="0" applyAlignment="0" applyProtection="0"/>
    <xf numFmtId="0" fontId="187" fillId="50" borderId="0" applyNumberFormat="0" applyBorder="0" applyAlignment="0" applyProtection="0"/>
    <xf numFmtId="0" fontId="188" fillId="50" borderId="0" applyNumberFormat="0" applyBorder="0" applyAlignment="0" applyProtection="0"/>
    <xf numFmtId="0" fontId="187" fillId="50" borderId="0" applyNumberFormat="0" applyBorder="0" applyAlignment="0" applyProtection="0"/>
    <xf numFmtId="0" fontId="188" fillId="50" borderId="0" applyNumberFormat="0" applyBorder="0" applyAlignment="0" applyProtection="0"/>
    <xf numFmtId="0" fontId="187" fillId="50" borderId="0" applyNumberFormat="0" applyBorder="0" applyAlignment="0" applyProtection="0"/>
    <xf numFmtId="0" fontId="188" fillId="50" borderId="0" applyNumberFormat="0" applyBorder="0" applyAlignment="0" applyProtection="0"/>
    <xf numFmtId="0" fontId="187" fillId="50" borderId="0" applyNumberFormat="0" applyBorder="0" applyAlignment="0" applyProtection="0"/>
    <xf numFmtId="0" fontId="188" fillId="50" borderId="0" applyNumberFormat="0" applyBorder="0" applyAlignment="0" applyProtection="0"/>
    <xf numFmtId="0" fontId="187" fillId="50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36" fillId="15" borderId="0" applyNumberFormat="0" applyBorder="0" applyAlignment="0" applyProtection="0"/>
    <xf numFmtId="0" fontId="190" fillId="51" borderId="0" applyNumberFormat="0" applyBorder="0" applyAlignment="0" applyProtection="0"/>
    <xf numFmtId="0" fontId="189" fillId="51" borderId="0" applyNumberFormat="0" applyBorder="0" applyAlignment="0" applyProtection="0"/>
    <xf numFmtId="0" fontId="190" fillId="51" borderId="0" applyNumberFormat="0" applyBorder="0" applyAlignment="0" applyProtection="0"/>
    <xf numFmtId="0" fontId="189" fillId="51" borderId="0" applyNumberFormat="0" applyBorder="0" applyAlignment="0" applyProtection="0"/>
    <xf numFmtId="0" fontId="190" fillId="51" borderId="0" applyNumberFormat="0" applyBorder="0" applyAlignment="0" applyProtection="0"/>
    <xf numFmtId="0" fontId="189" fillId="51" borderId="0" applyNumberFormat="0" applyBorder="0" applyAlignment="0" applyProtection="0"/>
    <xf numFmtId="0" fontId="190" fillId="51" borderId="0" applyNumberFormat="0" applyBorder="0" applyAlignment="0" applyProtection="0"/>
    <xf numFmtId="0" fontId="189" fillId="51" borderId="0" applyNumberFormat="0" applyBorder="0" applyAlignment="0" applyProtection="0"/>
    <xf numFmtId="0" fontId="190" fillId="51" borderId="0" applyNumberFormat="0" applyBorder="0" applyAlignment="0" applyProtection="0"/>
    <xf numFmtId="0" fontId="190" fillId="51" borderId="0" applyNumberFormat="0" applyBorder="0" applyAlignment="0" applyProtection="0"/>
    <xf numFmtId="0" fontId="190" fillId="51" borderId="0" applyNumberFormat="0" applyBorder="0" applyAlignment="0" applyProtection="0"/>
    <xf numFmtId="0" fontId="190" fillId="51" borderId="0" applyNumberFormat="0" applyBorder="0" applyAlignment="0" applyProtection="0"/>
    <xf numFmtId="0" fontId="190" fillId="51" borderId="0" applyNumberFormat="0" applyBorder="0" applyAlignment="0" applyProtection="0"/>
    <xf numFmtId="0" fontId="190" fillId="5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9" fillId="51" borderId="0" applyNumberFormat="0" applyBorder="0" applyAlignment="0" applyProtection="0"/>
    <xf numFmtId="0" fontId="17" fillId="12" borderId="0" applyNumberFormat="0" applyBorder="0" applyAlignment="0" applyProtection="0"/>
    <xf numFmtId="0" fontId="189" fillId="51" borderId="0" applyNumberFormat="0" applyBorder="0" applyAlignment="0" applyProtection="0"/>
    <xf numFmtId="0" fontId="189" fillId="51" borderId="0" applyNumberFormat="0" applyBorder="0" applyAlignment="0" applyProtection="0"/>
    <xf numFmtId="0" fontId="17" fillId="12" borderId="0" applyNumberFormat="0" applyBorder="0" applyAlignment="0" applyProtection="0"/>
    <xf numFmtId="0" fontId="189" fillId="51" borderId="0" applyNumberFormat="0" applyBorder="0" applyAlignment="0" applyProtection="0"/>
    <xf numFmtId="0" fontId="190" fillId="51" borderId="0" applyNumberFormat="0" applyBorder="0" applyAlignment="0" applyProtection="0"/>
    <xf numFmtId="0" fontId="190" fillId="51" borderId="0" applyNumberFormat="0" applyBorder="0" applyAlignment="0" applyProtection="0"/>
    <xf numFmtId="0" fontId="190" fillId="51" borderId="0" applyNumberFormat="0" applyBorder="0" applyAlignment="0" applyProtection="0"/>
    <xf numFmtId="0" fontId="190" fillId="51" borderId="0" applyNumberFormat="0" applyBorder="0" applyAlignment="0" applyProtection="0"/>
    <xf numFmtId="0" fontId="17" fillId="12" borderId="0" applyNumberFormat="0" applyBorder="0" applyAlignment="0" applyProtection="0"/>
    <xf numFmtId="0" fontId="189" fillId="51" borderId="0" applyNumberFormat="0" applyBorder="0" applyAlignment="0" applyProtection="0"/>
    <xf numFmtId="0" fontId="189" fillId="51" borderId="0" applyNumberFormat="0" applyBorder="0" applyAlignment="0" applyProtection="0"/>
    <xf numFmtId="0" fontId="36" fillId="12" borderId="0" applyNumberFormat="0" applyBorder="0" applyAlignment="0" applyProtection="0"/>
    <xf numFmtId="0" fontId="189" fillId="51" borderId="0" applyNumberFormat="0" applyBorder="0" applyAlignment="0" applyProtection="0"/>
    <xf numFmtId="0" fontId="189" fillId="51" borderId="0" applyNumberFormat="0" applyBorder="0" applyAlignment="0" applyProtection="0"/>
    <xf numFmtId="0" fontId="190" fillId="51" borderId="0" applyNumberFormat="0" applyBorder="0" applyAlignment="0" applyProtection="0"/>
    <xf numFmtId="0" fontId="189" fillId="51" borderId="0" applyNumberFormat="0" applyBorder="0" applyAlignment="0" applyProtection="0"/>
    <xf numFmtId="0" fontId="189" fillId="51" borderId="0" applyNumberFormat="0" applyBorder="0" applyAlignment="0" applyProtection="0"/>
    <xf numFmtId="0" fontId="190" fillId="51" borderId="0" applyNumberFormat="0" applyBorder="0" applyAlignment="0" applyProtection="0"/>
    <xf numFmtId="0" fontId="189" fillId="51" borderId="0" applyNumberFormat="0" applyBorder="0" applyAlignment="0" applyProtection="0"/>
    <xf numFmtId="0" fontId="190" fillId="51" borderId="0" applyNumberFormat="0" applyBorder="0" applyAlignment="0" applyProtection="0"/>
    <xf numFmtId="0" fontId="189" fillId="51" borderId="0" applyNumberFormat="0" applyBorder="0" applyAlignment="0" applyProtection="0"/>
    <xf numFmtId="0" fontId="190" fillId="51" borderId="0" applyNumberFormat="0" applyBorder="0" applyAlignment="0" applyProtection="0"/>
    <xf numFmtId="0" fontId="189" fillId="51" borderId="0" applyNumberFormat="0" applyBorder="0" applyAlignment="0" applyProtection="0"/>
    <xf numFmtId="0" fontId="190" fillId="51" borderId="0" applyNumberFormat="0" applyBorder="0" applyAlignment="0" applyProtection="0"/>
    <xf numFmtId="0" fontId="189" fillId="51" borderId="0" applyNumberFormat="0" applyBorder="0" applyAlignment="0" applyProtection="0"/>
    <xf numFmtId="0" fontId="190" fillId="52" borderId="0" applyNumberFormat="0" applyBorder="0" applyAlignment="0" applyProtection="0"/>
    <xf numFmtId="0" fontId="189" fillId="52" borderId="0" applyNumberFormat="0" applyBorder="0" applyAlignment="0" applyProtection="0"/>
    <xf numFmtId="0" fontId="190" fillId="52" borderId="0" applyNumberFormat="0" applyBorder="0" applyAlignment="0" applyProtection="0"/>
    <xf numFmtId="0" fontId="189" fillId="52" borderId="0" applyNumberFormat="0" applyBorder="0" applyAlignment="0" applyProtection="0"/>
    <xf numFmtId="0" fontId="190" fillId="52" borderId="0" applyNumberFormat="0" applyBorder="0" applyAlignment="0" applyProtection="0"/>
    <xf numFmtId="0" fontId="189" fillId="52" borderId="0" applyNumberFormat="0" applyBorder="0" applyAlignment="0" applyProtection="0"/>
    <xf numFmtId="0" fontId="190" fillId="52" borderId="0" applyNumberFormat="0" applyBorder="0" applyAlignment="0" applyProtection="0"/>
    <xf numFmtId="0" fontId="189" fillId="52" borderId="0" applyNumberFormat="0" applyBorder="0" applyAlignment="0" applyProtection="0"/>
    <xf numFmtId="0" fontId="190" fillId="52" borderId="0" applyNumberFormat="0" applyBorder="0" applyAlignment="0" applyProtection="0"/>
    <xf numFmtId="0" fontId="190" fillId="52" borderId="0" applyNumberFormat="0" applyBorder="0" applyAlignment="0" applyProtection="0"/>
    <xf numFmtId="0" fontId="190" fillId="52" borderId="0" applyNumberFormat="0" applyBorder="0" applyAlignment="0" applyProtection="0"/>
    <xf numFmtId="0" fontId="190" fillId="52" borderId="0" applyNumberFormat="0" applyBorder="0" applyAlignment="0" applyProtection="0"/>
    <xf numFmtId="0" fontId="190" fillId="52" borderId="0" applyNumberFormat="0" applyBorder="0" applyAlignment="0" applyProtection="0"/>
    <xf numFmtId="0" fontId="190" fillId="5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9" fillId="52" borderId="0" applyNumberFormat="0" applyBorder="0" applyAlignment="0" applyProtection="0"/>
    <xf numFmtId="0" fontId="17" fillId="9" borderId="0" applyNumberFormat="0" applyBorder="0" applyAlignment="0" applyProtection="0"/>
    <xf numFmtId="0" fontId="189" fillId="52" borderId="0" applyNumberFormat="0" applyBorder="0" applyAlignment="0" applyProtection="0"/>
    <xf numFmtId="0" fontId="189" fillId="52" borderId="0" applyNumberFormat="0" applyBorder="0" applyAlignment="0" applyProtection="0"/>
    <xf numFmtId="0" fontId="17" fillId="9" borderId="0" applyNumberFormat="0" applyBorder="0" applyAlignment="0" applyProtection="0"/>
    <xf numFmtId="0" fontId="190" fillId="52" borderId="0" applyNumberFormat="0" applyBorder="0" applyAlignment="0" applyProtection="0"/>
    <xf numFmtId="0" fontId="190" fillId="52" borderId="0" applyNumberFormat="0" applyBorder="0" applyAlignment="0" applyProtection="0"/>
    <xf numFmtId="0" fontId="190" fillId="52" borderId="0" applyNumberFormat="0" applyBorder="0" applyAlignment="0" applyProtection="0"/>
    <xf numFmtId="0" fontId="190" fillId="5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89" fillId="52" borderId="0" applyNumberFormat="0" applyBorder="0" applyAlignment="0" applyProtection="0"/>
    <xf numFmtId="0" fontId="190" fillId="52" borderId="0" applyNumberFormat="0" applyBorder="0" applyAlignment="0" applyProtection="0"/>
    <xf numFmtId="0" fontId="189" fillId="52" borderId="0" applyNumberFormat="0" applyBorder="0" applyAlignment="0" applyProtection="0"/>
    <xf numFmtId="0" fontId="189" fillId="52" borderId="0" applyNumberFormat="0" applyBorder="0" applyAlignment="0" applyProtection="0"/>
    <xf numFmtId="0" fontId="190" fillId="52" borderId="0" applyNumberFormat="0" applyBorder="0" applyAlignment="0" applyProtection="0"/>
    <xf numFmtId="0" fontId="189" fillId="52" borderId="0" applyNumberFormat="0" applyBorder="0" applyAlignment="0" applyProtection="0"/>
    <xf numFmtId="0" fontId="189" fillId="52" borderId="0" applyNumberFormat="0" applyBorder="0" applyAlignment="0" applyProtection="0"/>
    <xf numFmtId="0" fontId="190" fillId="52" borderId="0" applyNumberFormat="0" applyBorder="0" applyAlignment="0" applyProtection="0"/>
    <xf numFmtId="0" fontId="189" fillId="52" borderId="0" applyNumberFormat="0" applyBorder="0" applyAlignment="0" applyProtection="0"/>
    <xf numFmtId="0" fontId="190" fillId="52" borderId="0" applyNumberFormat="0" applyBorder="0" applyAlignment="0" applyProtection="0"/>
    <xf numFmtId="0" fontId="189" fillId="52" borderId="0" applyNumberFormat="0" applyBorder="0" applyAlignment="0" applyProtection="0"/>
    <xf numFmtId="0" fontId="190" fillId="52" borderId="0" applyNumberFormat="0" applyBorder="0" applyAlignment="0" applyProtection="0"/>
    <xf numFmtId="0" fontId="189" fillId="52" borderId="0" applyNumberFormat="0" applyBorder="0" applyAlignment="0" applyProtection="0"/>
    <xf numFmtId="0" fontId="190" fillId="52" borderId="0" applyNumberFormat="0" applyBorder="0" applyAlignment="0" applyProtection="0"/>
    <xf numFmtId="0" fontId="189" fillId="52" borderId="0" applyNumberFormat="0" applyBorder="0" applyAlignment="0" applyProtection="0"/>
    <xf numFmtId="0" fontId="190" fillId="53" borderId="0" applyNumberFormat="0" applyBorder="0" applyAlignment="0" applyProtection="0"/>
    <xf numFmtId="0" fontId="189" fillId="53" borderId="0" applyNumberFormat="0" applyBorder="0" applyAlignment="0" applyProtection="0"/>
    <xf numFmtId="0" fontId="190" fillId="53" borderId="0" applyNumberFormat="0" applyBorder="0" applyAlignment="0" applyProtection="0"/>
    <xf numFmtId="0" fontId="189" fillId="53" borderId="0" applyNumberFormat="0" applyBorder="0" applyAlignment="0" applyProtection="0"/>
    <xf numFmtId="0" fontId="190" fillId="53" borderId="0" applyNumberFormat="0" applyBorder="0" applyAlignment="0" applyProtection="0"/>
    <xf numFmtId="0" fontId="189" fillId="53" borderId="0" applyNumberFormat="0" applyBorder="0" applyAlignment="0" applyProtection="0"/>
    <xf numFmtId="0" fontId="190" fillId="53" borderId="0" applyNumberFormat="0" applyBorder="0" applyAlignment="0" applyProtection="0"/>
    <xf numFmtId="0" fontId="189" fillId="53" borderId="0" applyNumberFormat="0" applyBorder="0" applyAlignment="0" applyProtection="0"/>
    <xf numFmtId="0" fontId="190" fillId="53" borderId="0" applyNumberFormat="0" applyBorder="0" applyAlignment="0" applyProtection="0"/>
    <xf numFmtId="0" fontId="190" fillId="53" borderId="0" applyNumberFormat="0" applyBorder="0" applyAlignment="0" applyProtection="0"/>
    <xf numFmtId="0" fontId="190" fillId="53" borderId="0" applyNumberFormat="0" applyBorder="0" applyAlignment="0" applyProtection="0"/>
    <xf numFmtId="0" fontId="190" fillId="53" borderId="0" applyNumberFormat="0" applyBorder="0" applyAlignment="0" applyProtection="0"/>
    <xf numFmtId="0" fontId="190" fillId="53" borderId="0" applyNumberFormat="0" applyBorder="0" applyAlignment="0" applyProtection="0"/>
    <xf numFmtId="0" fontId="190" fillId="53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89" fillId="53" borderId="0" applyNumberFormat="0" applyBorder="0" applyAlignment="0" applyProtection="0"/>
    <xf numFmtId="0" fontId="17" fillId="10" borderId="0" applyNumberFormat="0" applyBorder="0" applyAlignment="0" applyProtection="0"/>
    <xf numFmtId="0" fontId="189" fillId="53" borderId="0" applyNumberFormat="0" applyBorder="0" applyAlignment="0" applyProtection="0"/>
    <xf numFmtId="0" fontId="189" fillId="53" borderId="0" applyNumberFormat="0" applyBorder="0" applyAlignment="0" applyProtection="0"/>
    <xf numFmtId="0" fontId="17" fillId="10" borderId="0" applyNumberFormat="0" applyBorder="0" applyAlignment="0" applyProtection="0"/>
    <xf numFmtId="0" fontId="189" fillId="53" borderId="0" applyNumberFormat="0" applyBorder="0" applyAlignment="0" applyProtection="0"/>
    <xf numFmtId="0" fontId="190" fillId="53" borderId="0" applyNumberFormat="0" applyBorder="0" applyAlignment="0" applyProtection="0"/>
    <xf numFmtId="0" fontId="190" fillId="53" borderId="0" applyNumberFormat="0" applyBorder="0" applyAlignment="0" applyProtection="0"/>
    <xf numFmtId="0" fontId="190" fillId="53" borderId="0" applyNumberFormat="0" applyBorder="0" applyAlignment="0" applyProtection="0"/>
    <xf numFmtId="0" fontId="190" fillId="53" borderId="0" applyNumberFormat="0" applyBorder="0" applyAlignment="0" applyProtection="0"/>
    <xf numFmtId="0" fontId="17" fillId="10" borderId="0" applyNumberFormat="0" applyBorder="0" applyAlignment="0" applyProtection="0"/>
    <xf numFmtId="0" fontId="189" fillId="53" borderId="0" applyNumberFormat="0" applyBorder="0" applyAlignment="0" applyProtection="0"/>
    <xf numFmtId="0" fontId="189" fillId="53" borderId="0" applyNumberFormat="0" applyBorder="0" applyAlignment="0" applyProtection="0"/>
    <xf numFmtId="0" fontId="36" fillId="10" borderId="0" applyNumberFormat="0" applyBorder="0" applyAlignment="0" applyProtection="0"/>
    <xf numFmtId="0" fontId="189" fillId="53" borderId="0" applyNumberFormat="0" applyBorder="0" applyAlignment="0" applyProtection="0"/>
    <xf numFmtId="0" fontId="189" fillId="53" borderId="0" applyNumberFormat="0" applyBorder="0" applyAlignment="0" applyProtection="0"/>
    <xf numFmtId="0" fontId="190" fillId="53" borderId="0" applyNumberFormat="0" applyBorder="0" applyAlignment="0" applyProtection="0"/>
    <xf numFmtId="0" fontId="189" fillId="53" borderId="0" applyNumberFormat="0" applyBorder="0" applyAlignment="0" applyProtection="0"/>
    <xf numFmtId="0" fontId="189" fillId="53" borderId="0" applyNumberFormat="0" applyBorder="0" applyAlignment="0" applyProtection="0"/>
    <xf numFmtId="0" fontId="190" fillId="53" borderId="0" applyNumberFormat="0" applyBorder="0" applyAlignment="0" applyProtection="0"/>
    <xf numFmtId="0" fontId="189" fillId="53" borderId="0" applyNumberFormat="0" applyBorder="0" applyAlignment="0" applyProtection="0"/>
    <xf numFmtId="0" fontId="190" fillId="53" borderId="0" applyNumberFormat="0" applyBorder="0" applyAlignment="0" applyProtection="0"/>
    <xf numFmtId="0" fontId="189" fillId="53" borderId="0" applyNumberFormat="0" applyBorder="0" applyAlignment="0" applyProtection="0"/>
    <xf numFmtId="0" fontId="190" fillId="53" borderId="0" applyNumberFormat="0" applyBorder="0" applyAlignment="0" applyProtection="0"/>
    <xf numFmtId="0" fontId="189" fillId="53" borderId="0" applyNumberFormat="0" applyBorder="0" applyAlignment="0" applyProtection="0"/>
    <xf numFmtId="0" fontId="190" fillId="53" borderId="0" applyNumberFormat="0" applyBorder="0" applyAlignment="0" applyProtection="0"/>
    <xf numFmtId="0" fontId="189" fillId="53" borderId="0" applyNumberFormat="0" applyBorder="0" applyAlignment="0" applyProtection="0"/>
    <xf numFmtId="0" fontId="190" fillId="54" borderId="0" applyNumberFormat="0" applyBorder="0" applyAlignment="0" applyProtection="0"/>
    <xf numFmtId="0" fontId="189" fillId="54" borderId="0" applyNumberFormat="0" applyBorder="0" applyAlignment="0" applyProtection="0"/>
    <xf numFmtId="0" fontId="190" fillId="54" borderId="0" applyNumberFormat="0" applyBorder="0" applyAlignment="0" applyProtection="0"/>
    <xf numFmtId="0" fontId="189" fillId="54" borderId="0" applyNumberFormat="0" applyBorder="0" applyAlignment="0" applyProtection="0"/>
    <xf numFmtId="0" fontId="190" fillId="54" borderId="0" applyNumberFormat="0" applyBorder="0" applyAlignment="0" applyProtection="0"/>
    <xf numFmtId="0" fontId="189" fillId="54" borderId="0" applyNumberFormat="0" applyBorder="0" applyAlignment="0" applyProtection="0"/>
    <xf numFmtId="0" fontId="190" fillId="54" borderId="0" applyNumberFormat="0" applyBorder="0" applyAlignment="0" applyProtection="0"/>
    <xf numFmtId="0" fontId="189" fillId="54" borderId="0" applyNumberFormat="0" applyBorder="0" applyAlignment="0" applyProtection="0"/>
    <xf numFmtId="0" fontId="190" fillId="54" borderId="0" applyNumberFormat="0" applyBorder="0" applyAlignment="0" applyProtection="0"/>
    <xf numFmtId="0" fontId="190" fillId="54" borderId="0" applyNumberFormat="0" applyBorder="0" applyAlignment="0" applyProtection="0"/>
    <xf numFmtId="0" fontId="190" fillId="54" borderId="0" applyNumberFormat="0" applyBorder="0" applyAlignment="0" applyProtection="0"/>
    <xf numFmtId="0" fontId="190" fillId="54" borderId="0" applyNumberFormat="0" applyBorder="0" applyAlignment="0" applyProtection="0"/>
    <xf numFmtId="0" fontId="190" fillId="54" borderId="0" applyNumberFormat="0" applyBorder="0" applyAlignment="0" applyProtection="0"/>
    <xf numFmtId="0" fontId="190" fillId="54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9" fillId="54" borderId="0" applyNumberFormat="0" applyBorder="0" applyAlignment="0" applyProtection="0"/>
    <xf numFmtId="0" fontId="17" fillId="13" borderId="0" applyNumberFormat="0" applyBorder="0" applyAlignment="0" applyProtection="0"/>
    <xf numFmtId="0" fontId="189" fillId="54" borderId="0" applyNumberFormat="0" applyBorder="0" applyAlignment="0" applyProtection="0"/>
    <xf numFmtId="0" fontId="189" fillId="54" borderId="0" applyNumberFormat="0" applyBorder="0" applyAlignment="0" applyProtection="0"/>
    <xf numFmtId="0" fontId="17" fillId="13" borderId="0" applyNumberFormat="0" applyBorder="0" applyAlignment="0" applyProtection="0"/>
    <xf numFmtId="0" fontId="189" fillId="54" borderId="0" applyNumberFormat="0" applyBorder="0" applyAlignment="0" applyProtection="0"/>
    <xf numFmtId="0" fontId="190" fillId="54" borderId="0" applyNumberFormat="0" applyBorder="0" applyAlignment="0" applyProtection="0"/>
    <xf numFmtId="0" fontId="190" fillId="54" borderId="0" applyNumberFormat="0" applyBorder="0" applyAlignment="0" applyProtection="0"/>
    <xf numFmtId="0" fontId="190" fillId="54" borderId="0" applyNumberFormat="0" applyBorder="0" applyAlignment="0" applyProtection="0"/>
    <xf numFmtId="0" fontId="190" fillId="54" borderId="0" applyNumberFormat="0" applyBorder="0" applyAlignment="0" applyProtection="0"/>
    <xf numFmtId="0" fontId="17" fillId="13" borderId="0" applyNumberFormat="0" applyBorder="0" applyAlignment="0" applyProtection="0"/>
    <xf numFmtId="0" fontId="189" fillId="54" borderId="0" applyNumberFormat="0" applyBorder="0" applyAlignment="0" applyProtection="0"/>
    <xf numFmtId="0" fontId="189" fillId="54" borderId="0" applyNumberFormat="0" applyBorder="0" applyAlignment="0" applyProtection="0"/>
    <xf numFmtId="0" fontId="36" fillId="13" borderId="0" applyNumberFormat="0" applyBorder="0" applyAlignment="0" applyProtection="0"/>
    <xf numFmtId="0" fontId="189" fillId="54" borderId="0" applyNumberFormat="0" applyBorder="0" applyAlignment="0" applyProtection="0"/>
    <xf numFmtId="0" fontId="189" fillId="54" borderId="0" applyNumberFormat="0" applyBorder="0" applyAlignment="0" applyProtection="0"/>
    <xf numFmtId="0" fontId="190" fillId="54" borderId="0" applyNumberFormat="0" applyBorder="0" applyAlignment="0" applyProtection="0"/>
    <xf numFmtId="0" fontId="189" fillId="54" borderId="0" applyNumberFormat="0" applyBorder="0" applyAlignment="0" applyProtection="0"/>
    <xf numFmtId="0" fontId="189" fillId="54" borderId="0" applyNumberFormat="0" applyBorder="0" applyAlignment="0" applyProtection="0"/>
    <xf numFmtId="0" fontId="190" fillId="54" borderId="0" applyNumberFormat="0" applyBorder="0" applyAlignment="0" applyProtection="0"/>
    <xf numFmtId="0" fontId="189" fillId="54" borderId="0" applyNumberFormat="0" applyBorder="0" applyAlignment="0" applyProtection="0"/>
    <xf numFmtId="0" fontId="190" fillId="54" borderId="0" applyNumberFormat="0" applyBorder="0" applyAlignment="0" applyProtection="0"/>
    <xf numFmtId="0" fontId="189" fillId="54" borderId="0" applyNumberFormat="0" applyBorder="0" applyAlignment="0" applyProtection="0"/>
    <xf numFmtId="0" fontId="190" fillId="54" borderId="0" applyNumberFormat="0" applyBorder="0" applyAlignment="0" applyProtection="0"/>
    <xf numFmtId="0" fontId="189" fillId="54" borderId="0" applyNumberFormat="0" applyBorder="0" applyAlignment="0" applyProtection="0"/>
    <xf numFmtId="0" fontId="190" fillId="54" borderId="0" applyNumberFormat="0" applyBorder="0" applyAlignment="0" applyProtection="0"/>
    <xf numFmtId="0" fontId="189" fillId="54" borderId="0" applyNumberFormat="0" applyBorder="0" applyAlignment="0" applyProtection="0"/>
    <xf numFmtId="0" fontId="190" fillId="55" borderId="0" applyNumberFormat="0" applyBorder="0" applyAlignment="0" applyProtection="0"/>
    <xf numFmtId="0" fontId="189" fillId="55" borderId="0" applyNumberFormat="0" applyBorder="0" applyAlignment="0" applyProtection="0"/>
    <xf numFmtId="0" fontId="190" fillId="55" borderId="0" applyNumberFormat="0" applyBorder="0" applyAlignment="0" applyProtection="0"/>
    <xf numFmtId="0" fontId="189" fillId="55" borderId="0" applyNumberFormat="0" applyBorder="0" applyAlignment="0" applyProtection="0"/>
    <xf numFmtId="0" fontId="190" fillId="55" borderId="0" applyNumberFormat="0" applyBorder="0" applyAlignment="0" applyProtection="0"/>
    <xf numFmtId="0" fontId="189" fillId="55" borderId="0" applyNumberFormat="0" applyBorder="0" applyAlignment="0" applyProtection="0"/>
    <xf numFmtId="0" fontId="190" fillId="55" borderId="0" applyNumberFormat="0" applyBorder="0" applyAlignment="0" applyProtection="0"/>
    <xf numFmtId="0" fontId="189" fillId="55" borderId="0" applyNumberFormat="0" applyBorder="0" applyAlignment="0" applyProtection="0"/>
    <xf numFmtId="0" fontId="190" fillId="55" borderId="0" applyNumberFormat="0" applyBorder="0" applyAlignment="0" applyProtection="0"/>
    <xf numFmtId="0" fontId="190" fillId="55" borderId="0" applyNumberFormat="0" applyBorder="0" applyAlignment="0" applyProtection="0"/>
    <xf numFmtId="0" fontId="190" fillId="55" borderId="0" applyNumberFormat="0" applyBorder="0" applyAlignment="0" applyProtection="0"/>
    <xf numFmtId="0" fontId="190" fillId="55" borderId="0" applyNumberFormat="0" applyBorder="0" applyAlignment="0" applyProtection="0"/>
    <xf numFmtId="0" fontId="190" fillId="55" borderId="0" applyNumberFormat="0" applyBorder="0" applyAlignment="0" applyProtection="0"/>
    <xf numFmtId="0" fontId="190" fillId="5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9" fillId="55" borderId="0" applyNumberFormat="0" applyBorder="0" applyAlignment="0" applyProtection="0"/>
    <xf numFmtId="0" fontId="17" fillId="14" borderId="0" applyNumberFormat="0" applyBorder="0" applyAlignment="0" applyProtection="0"/>
    <xf numFmtId="0" fontId="189" fillId="55" borderId="0" applyNumberFormat="0" applyBorder="0" applyAlignment="0" applyProtection="0"/>
    <xf numFmtId="0" fontId="189" fillId="55" borderId="0" applyNumberFormat="0" applyBorder="0" applyAlignment="0" applyProtection="0"/>
    <xf numFmtId="0" fontId="17" fillId="14" borderId="0" applyNumberFormat="0" applyBorder="0" applyAlignment="0" applyProtection="0"/>
    <xf numFmtId="0" fontId="190" fillId="55" borderId="0" applyNumberFormat="0" applyBorder="0" applyAlignment="0" applyProtection="0"/>
    <xf numFmtId="0" fontId="190" fillId="55" borderId="0" applyNumberFormat="0" applyBorder="0" applyAlignment="0" applyProtection="0"/>
    <xf numFmtId="0" fontId="190" fillId="55" borderId="0" applyNumberFormat="0" applyBorder="0" applyAlignment="0" applyProtection="0"/>
    <xf numFmtId="0" fontId="190" fillId="5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9" fillId="55" borderId="0" applyNumberFormat="0" applyBorder="0" applyAlignment="0" applyProtection="0"/>
    <xf numFmtId="0" fontId="190" fillId="55" borderId="0" applyNumberFormat="0" applyBorder="0" applyAlignment="0" applyProtection="0"/>
    <xf numFmtId="0" fontId="189" fillId="55" borderId="0" applyNumberFormat="0" applyBorder="0" applyAlignment="0" applyProtection="0"/>
    <xf numFmtId="0" fontId="189" fillId="55" borderId="0" applyNumberFormat="0" applyBorder="0" applyAlignment="0" applyProtection="0"/>
    <xf numFmtId="0" fontId="190" fillId="55" borderId="0" applyNumberFormat="0" applyBorder="0" applyAlignment="0" applyProtection="0"/>
    <xf numFmtId="0" fontId="189" fillId="55" borderId="0" applyNumberFormat="0" applyBorder="0" applyAlignment="0" applyProtection="0"/>
    <xf numFmtId="0" fontId="189" fillId="55" borderId="0" applyNumberFormat="0" applyBorder="0" applyAlignment="0" applyProtection="0"/>
    <xf numFmtId="0" fontId="190" fillId="55" borderId="0" applyNumberFormat="0" applyBorder="0" applyAlignment="0" applyProtection="0"/>
    <xf numFmtId="0" fontId="189" fillId="55" borderId="0" applyNumberFormat="0" applyBorder="0" applyAlignment="0" applyProtection="0"/>
    <xf numFmtId="0" fontId="190" fillId="55" borderId="0" applyNumberFormat="0" applyBorder="0" applyAlignment="0" applyProtection="0"/>
    <xf numFmtId="0" fontId="189" fillId="55" borderId="0" applyNumberFormat="0" applyBorder="0" applyAlignment="0" applyProtection="0"/>
    <xf numFmtId="0" fontId="190" fillId="55" borderId="0" applyNumberFormat="0" applyBorder="0" applyAlignment="0" applyProtection="0"/>
    <xf numFmtId="0" fontId="189" fillId="55" borderId="0" applyNumberFormat="0" applyBorder="0" applyAlignment="0" applyProtection="0"/>
    <xf numFmtId="0" fontId="190" fillId="55" borderId="0" applyNumberFormat="0" applyBorder="0" applyAlignment="0" applyProtection="0"/>
    <xf numFmtId="0" fontId="189" fillId="55" borderId="0" applyNumberFormat="0" applyBorder="0" applyAlignment="0" applyProtection="0"/>
    <xf numFmtId="0" fontId="190" fillId="56" borderId="0" applyNumberFormat="0" applyBorder="0" applyAlignment="0" applyProtection="0"/>
    <xf numFmtId="0" fontId="189" fillId="56" borderId="0" applyNumberFormat="0" applyBorder="0" applyAlignment="0" applyProtection="0"/>
    <xf numFmtId="0" fontId="190" fillId="56" borderId="0" applyNumberFormat="0" applyBorder="0" applyAlignment="0" applyProtection="0"/>
    <xf numFmtId="0" fontId="189" fillId="56" borderId="0" applyNumberFormat="0" applyBorder="0" applyAlignment="0" applyProtection="0"/>
    <xf numFmtId="0" fontId="190" fillId="56" borderId="0" applyNumberFormat="0" applyBorder="0" applyAlignment="0" applyProtection="0"/>
    <xf numFmtId="0" fontId="189" fillId="56" borderId="0" applyNumberFormat="0" applyBorder="0" applyAlignment="0" applyProtection="0"/>
    <xf numFmtId="0" fontId="190" fillId="56" borderId="0" applyNumberFormat="0" applyBorder="0" applyAlignment="0" applyProtection="0"/>
    <xf numFmtId="0" fontId="189" fillId="56" borderId="0" applyNumberFormat="0" applyBorder="0" applyAlignment="0" applyProtection="0"/>
    <xf numFmtId="0" fontId="190" fillId="56" borderId="0" applyNumberFormat="0" applyBorder="0" applyAlignment="0" applyProtection="0"/>
    <xf numFmtId="0" fontId="190" fillId="56" borderId="0" applyNumberFormat="0" applyBorder="0" applyAlignment="0" applyProtection="0"/>
    <xf numFmtId="0" fontId="190" fillId="56" borderId="0" applyNumberFormat="0" applyBorder="0" applyAlignment="0" applyProtection="0"/>
    <xf numFmtId="0" fontId="190" fillId="56" borderId="0" applyNumberFormat="0" applyBorder="0" applyAlignment="0" applyProtection="0"/>
    <xf numFmtId="0" fontId="190" fillId="56" borderId="0" applyNumberFormat="0" applyBorder="0" applyAlignment="0" applyProtection="0"/>
    <xf numFmtId="0" fontId="190" fillId="56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89" fillId="56" borderId="0" applyNumberFormat="0" applyBorder="0" applyAlignment="0" applyProtection="0"/>
    <xf numFmtId="0" fontId="17" fillId="15" borderId="0" applyNumberFormat="0" applyBorder="0" applyAlignment="0" applyProtection="0"/>
    <xf numFmtId="0" fontId="189" fillId="56" borderId="0" applyNumberFormat="0" applyBorder="0" applyAlignment="0" applyProtection="0"/>
    <xf numFmtId="0" fontId="189" fillId="56" borderId="0" applyNumberFormat="0" applyBorder="0" applyAlignment="0" applyProtection="0"/>
    <xf numFmtId="0" fontId="17" fillId="15" borderId="0" applyNumberFormat="0" applyBorder="0" applyAlignment="0" applyProtection="0"/>
    <xf numFmtId="0" fontId="189" fillId="56" borderId="0" applyNumberFormat="0" applyBorder="0" applyAlignment="0" applyProtection="0"/>
    <xf numFmtId="0" fontId="190" fillId="56" borderId="0" applyNumberFormat="0" applyBorder="0" applyAlignment="0" applyProtection="0"/>
    <xf numFmtId="0" fontId="190" fillId="56" borderId="0" applyNumberFormat="0" applyBorder="0" applyAlignment="0" applyProtection="0"/>
    <xf numFmtId="0" fontId="190" fillId="56" borderId="0" applyNumberFormat="0" applyBorder="0" applyAlignment="0" applyProtection="0"/>
    <xf numFmtId="0" fontId="190" fillId="56" borderId="0" applyNumberFormat="0" applyBorder="0" applyAlignment="0" applyProtection="0"/>
    <xf numFmtId="0" fontId="17" fillId="15" borderId="0" applyNumberFormat="0" applyBorder="0" applyAlignment="0" applyProtection="0"/>
    <xf numFmtId="0" fontId="189" fillId="56" borderId="0" applyNumberFormat="0" applyBorder="0" applyAlignment="0" applyProtection="0"/>
    <xf numFmtId="0" fontId="189" fillId="56" borderId="0" applyNumberFormat="0" applyBorder="0" applyAlignment="0" applyProtection="0"/>
    <xf numFmtId="0" fontId="36" fillId="15" borderId="0" applyNumberFormat="0" applyBorder="0" applyAlignment="0" applyProtection="0"/>
    <xf numFmtId="0" fontId="189" fillId="56" borderId="0" applyNumberFormat="0" applyBorder="0" applyAlignment="0" applyProtection="0"/>
    <xf numFmtId="0" fontId="189" fillId="56" borderId="0" applyNumberFormat="0" applyBorder="0" applyAlignment="0" applyProtection="0"/>
    <xf numFmtId="0" fontId="190" fillId="56" borderId="0" applyNumberFormat="0" applyBorder="0" applyAlignment="0" applyProtection="0"/>
    <xf numFmtId="0" fontId="189" fillId="56" borderId="0" applyNumberFormat="0" applyBorder="0" applyAlignment="0" applyProtection="0"/>
    <xf numFmtId="0" fontId="189" fillId="56" borderId="0" applyNumberFormat="0" applyBorder="0" applyAlignment="0" applyProtection="0"/>
    <xf numFmtId="0" fontId="190" fillId="56" borderId="0" applyNumberFormat="0" applyBorder="0" applyAlignment="0" applyProtection="0"/>
    <xf numFmtId="0" fontId="189" fillId="56" borderId="0" applyNumberFormat="0" applyBorder="0" applyAlignment="0" applyProtection="0"/>
    <xf numFmtId="0" fontId="190" fillId="56" borderId="0" applyNumberFormat="0" applyBorder="0" applyAlignment="0" applyProtection="0"/>
    <xf numFmtId="0" fontId="189" fillId="56" borderId="0" applyNumberFormat="0" applyBorder="0" applyAlignment="0" applyProtection="0"/>
    <xf numFmtId="0" fontId="190" fillId="56" borderId="0" applyNumberFormat="0" applyBorder="0" applyAlignment="0" applyProtection="0"/>
    <xf numFmtId="0" fontId="189" fillId="56" borderId="0" applyNumberFormat="0" applyBorder="0" applyAlignment="0" applyProtection="0"/>
    <xf numFmtId="0" fontId="190" fillId="56" borderId="0" applyNumberFormat="0" applyBorder="0" applyAlignment="0" applyProtection="0"/>
    <xf numFmtId="0" fontId="189" fillId="56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77" fillId="20" borderId="1" applyNumberFormat="0" applyAlignment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43" fillId="3" borderId="0" applyNumberFormat="0" applyBorder="0" applyAlignment="0" applyProtection="0"/>
    <xf numFmtId="195" fontId="11" fillId="0" borderId="0"/>
    <xf numFmtId="0" fontId="79" fillId="0" borderId="0">
      <alignment horizontal="center" wrapText="1"/>
    </xf>
    <xf numFmtId="0" fontId="79" fillId="0" borderId="0">
      <alignment horizontal="center" wrapText="1"/>
    </xf>
    <xf numFmtId="0" fontId="79" fillId="0" borderId="0">
      <alignment horizontal="center" wrapText="1"/>
    </xf>
    <xf numFmtId="0" fontId="80" fillId="0" borderId="0">
      <alignment horizontal="left"/>
    </xf>
    <xf numFmtId="0" fontId="80" fillId="0" borderId="0">
      <alignment horizontal="right"/>
    </xf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7" fillId="4" borderId="0" applyNumberFormat="0" applyBorder="0" applyAlignment="0" applyProtection="0"/>
    <xf numFmtId="0" fontId="38" fillId="21" borderId="2" applyNumberFormat="0" applyAlignment="0" applyProtection="0"/>
    <xf numFmtId="0" fontId="38" fillId="21" borderId="2" applyNumberFormat="0" applyAlignment="0" applyProtection="0"/>
    <xf numFmtId="0" fontId="38" fillId="21" borderId="2" applyNumberFormat="0" applyAlignment="0" applyProtection="0"/>
    <xf numFmtId="0" fontId="38" fillId="21" borderId="2" applyNumberFormat="0" applyAlignment="0" applyProtection="0"/>
    <xf numFmtId="0" fontId="38" fillId="21" borderId="2" applyNumberFormat="0" applyAlignment="0" applyProtection="0"/>
    <xf numFmtId="0" fontId="39" fillId="22" borderId="3" applyNumberFormat="0" applyAlignment="0" applyProtection="0"/>
    <xf numFmtId="0" fontId="39" fillId="22" borderId="3" applyNumberFormat="0" applyAlignment="0" applyProtection="0"/>
    <xf numFmtId="0" fontId="39" fillId="22" borderId="3" applyNumberFormat="0" applyAlignment="0" applyProtection="0"/>
    <xf numFmtId="0" fontId="39" fillId="22" borderId="3" applyNumberFormat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0" fillId="0" borderId="4" applyNumberFormat="0" applyFill="0" applyAlignment="0" applyProtection="0"/>
    <xf numFmtId="0" fontId="44" fillId="0" borderId="0">
      <alignment horizontal="center" wrapText="1"/>
    </xf>
    <xf numFmtId="0" fontId="39" fillId="22" borderId="3" applyNumberFormat="0" applyAlignment="0" applyProtection="0"/>
    <xf numFmtId="167" fontId="11" fillId="0" borderId="0" applyFill="0" applyBorder="0" applyAlignment="0" applyProtection="0"/>
    <xf numFmtId="178" fontId="109" fillId="0" borderId="0" applyFont="0" applyFill="0" applyBorder="0" applyAlignment="0" applyProtection="0"/>
    <xf numFmtId="172" fontId="109" fillId="0" borderId="0" applyFont="0" applyFill="0" applyBorder="0" applyAlignment="0" applyProtection="0"/>
    <xf numFmtId="3" fontId="11" fillId="0" borderId="0" applyFill="0" applyBorder="0" applyAlignment="0" applyProtection="0"/>
    <xf numFmtId="14" fontId="81" fillId="0" borderId="0"/>
    <xf numFmtId="0" fontId="82" fillId="0" borderId="5"/>
    <xf numFmtId="0" fontId="83" fillId="0" borderId="6" applyBorder="0"/>
    <xf numFmtId="0" fontId="4" fillId="0" borderId="0" applyFill="0" applyBorder="0" applyProtection="0"/>
    <xf numFmtId="0" fontId="4" fillId="0" borderId="7" applyFill="0" applyProtection="0"/>
    <xf numFmtId="0" fontId="4" fillId="0" borderId="8" applyFill="0" applyProtection="0"/>
    <xf numFmtId="185" fontId="4" fillId="0" borderId="0" applyFill="0" applyBorder="0" applyProtection="0"/>
    <xf numFmtId="7" fontId="11" fillId="0" borderId="0" applyFill="0" applyBorder="0" applyAlignment="0" applyProtection="0"/>
    <xf numFmtId="189" fontId="109" fillId="0" borderId="0" applyFont="0" applyFill="0" applyBorder="0" applyAlignment="0" applyProtection="0"/>
    <xf numFmtId="199" fontId="109" fillId="0" borderId="0" applyFont="0" applyFill="0" applyBorder="0" applyAlignment="0" applyProtection="0"/>
    <xf numFmtId="5" fontId="11" fillId="0" borderId="0" applyFill="0" applyBorder="0" applyAlignment="0" applyProtection="0"/>
    <xf numFmtId="14" fontId="73" fillId="0" borderId="0">
      <alignment horizontal="right"/>
    </xf>
    <xf numFmtId="200" fontId="11" fillId="0" borderId="0" applyFill="0" applyBorder="0" applyAlignment="0" applyProtection="0"/>
    <xf numFmtId="0" fontId="4" fillId="0" borderId="0" applyFill="0" applyBorder="0" applyProtection="0"/>
    <xf numFmtId="0" fontId="4" fillId="0" borderId="7" applyFill="0" applyProtection="0"/>
    <xf numFmtId="0" fontId="4" fillId="0" borderId="8" applyFill="0" applyProtection="0"/>
    <xf numFmtId="186" fontId="4" fillId="0" borderId="0" applyFill="0" applyBorder="0" applyProtection="0"/>
    <xf numFmtId="0" fontId="77" fillId="0" borderId="8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36" fillId="19" borderId="0" applyNumberFormat="0" applyBorder="0" applyAlignment="0" applyProtection="0"/>
    <xf numFmtId="0" fontId="42" fillId="7" borderId="2" applyNumberFormat="0" applyAlignment="0" applyProtection="0"/>
    <xf numFmtId="0" fontId="42" fillId="7" borderId="2" applyNumberFormat="0" applyAlignment="0" applyProtection="0"/>
    <xf numFmtId="0" fontId="42" fillId="7" borderId="2" applyNumberFormat="0" applyAlignment="0" applyProtection="0"/>
    <xf numFmtId="0" fontId="42" fillId="7" borderId="2" applyNumberFormat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0" fontId="157" fillId="0" borderId="0"/>
    <xf numFmtId="0" fontId="57" fillId="0" borderId="0" applyNumberFormat="0" applyFill="0" applyBorder="0" applyAlignment="0" applyProtection="0"/>
    <xf numFmtId="2" fontId="11" fillId="0" borderId="0" applyFill="0" applyBorder="0" applyAlignment="0" applyProtection="0"/>
    <xf numFmtId="0" fontId="37" fillId="4" borderId="0" applyNumberFormat="0" applyBorder="0" applyAlignment="0" applyProtection="0"/>
    <xf numFmtId="0" fontId="58" fillId="0" borderId="9" applyNumberFormat="0" applyFill="0" applyAlignment="0" applyProtection="0"/>
    <xf numFmtId="0" fontId="59" fillId="0" borderId="10" applyNumberFormat="0" applyFill="0" applyAlignment="0" applyProtection="0"/>
    <xf numFmtId="0" fontId="41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19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54" fillId="0" borderId="0">
      <alignment wrapText="1"/>
    </xf>
    <xf numFmtId="0" fontId="109" fillId="0" borderId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43" fillId="3" borderId="0" applyNumberFormat="0" applyBorder="0" applyAlignment="0" applyProtection="0"/>
    <xf numFmtId="0" fontId="84" fillId="0" borderId="0" applyBorder="0"/>
    <xf numFmtId="0" fontId="42" fillId="7" borderId="2" applyNumberFormat="0" applyAlignment="0" applyProtection="0"/>
    <xf numFmtId="3" fontId="192" fillId="0" borderId="12" applyFill="0" applyBorder="0" applyAlignment="0"/>
    <xf numFmtId="188" fontId="85" fillId="0" borderId="0"/>
    <xf numFmtId="0" fontId="44" fillId="0" borderId="0">
      <alignment horizontal="left"/>
    </xf>
    <xf numFmtId="0" fontId="40" fillId="0" borderId="4" applyNumberFormat="0" applyFill="0" applyAlignment="0" applyProtection="0"/>
    <xf numFmtId="172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2" fontId="44" fillId="0" borderId="0" applyFont="0" applyFill="0" applyBorder="0" applyAlignment="0" applyProtection="0"/>
    <xf numFmtId="176" fontId="44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44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175" fontId="5" fillId="0" borderId="0" applyFont="0" applyFill="0" applyBorder="0" applyAlignment="0" applyProtection="0"/>
    <xf numFmtId="0" fontId="45" fillId="23" borderId="0" applyNumberFormat="0" applyBorder="0" applyAlignment="0" applyProtection="0"/>
    <xf numFmtId="0" fontId="45" fillId="23" borderId="0" applyNumberFormat="0" applyBorder="0" applyAlignment="0" applyProtection="0"/>
    <xf numFmtId="0" fontId="11" fillId="0" borderId="0" applyNumberFormat="0" applyFill="0" applyBorder="0" applyAlignment="0" applyProtection="0"/>
    <xf numFmtId="0" fontId="1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5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44" fillId="0" borderId="0"/>
    <xf numFmtId="0" fontId="35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193" fillId="0" borderId="0"/>
    <xf numFmtId="0" fontId="35" fillId="0" borderId="0"/>
    <xf numFmtId="0" fontId="44" fillId="0" borderId="0"/>
    <xf numFmtId="0" fontId="44" fillId="0" borderId="0"/>
    <xf numFmtId="0" fontId="4" fillId="0" borderId="0"/>
    <xf numFmtId="0" fontId="46" fillId="0" borderId="0"/>
    <xf numFmtId="0" fontId="11" fillId="0" borderId="0"/>
    <xf numFmtId="0" fontId="46" fillId="0" borderId="0"/>
    <xf numFmtId="0" fontId="69" fillId="0" borderId="0"/>
    <xf numFmtId="0" fontId="98" fillId="0" borderId="0"/>
    <xf numFmtId="0" fontId="47" fillId="0" borderId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5" fillId="24" borderId="13" applyNumberFormat="0" applyFont="0" applyAlignment="0" applyProtection="0"/>
    <xf numFmtId="0" fontId="11" fillId="24" borderId="13" applyNumberFormat="0" applyFont="0" applyAlignment="0" applyProtection="0"/>
    <xf numFmtId="0" fontId="11" fillId="24" borderId="13" applyNumberFormat="0" applyFont="0" applyAlignment="0" applyProtection="0"/>
    <xf numFmtId="0" fontId="11" fillId="24" borderId="13" applyNumberFormat="0" applyFont="0" applyAlignment="0" applyProtection="0"/>
    <xf numFmtId="0" fontId="86" fillId="0" borderId="14"/>
    <xf numFmtId="189" fontId="5" fillId="0" borderId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201" fontId="155" fillId="0" borderId="0" applyFont="0" applyFill="0" applyBorder="0" applyAlignment="0" applyProtection="0"/>
    <xf numFmtId="202" fontId="155" fillId="0" borderId="0" applyFont="0" applyFill="0" applyBorder="0" applyAlignment="0" applyProtection="0"/>
    <xf numFmtId="172" fontId="11" fillId="0" borderId="0" applyFont="0" applyFill="0" applyBorder="0" applyProtection="0"/>
    <xf numFmtId="0" fontId="48" fillId="21" borderId="15" applyNumberFormat="0" applyAlignment="0" applyProtection="0"/>
    <xf numFmtId="10" fontId="11" fillId="0" borderId="0" applyFill="0" applyBorder="0" applyAlignment="0" applyProtection="0"/>
    <xf numFmtId="0" fontId="87" fillId="0" borderId="0">
      <alignment horizontal="left" vertical="top"/>
    </xf>
    <xf numFmtId="0" fontId="194" fillId="0" borderId="0">
      <alignment horizontal="center" vertical="top"/>
    </xf>
    <xf numFmtId="0" fontId="194" fillId="0" borderId="0">
      <alignment horizontal="center" vertical="top"/>
    </xf>
    <xf numFmtId="0" fontId="194" fillId="0" borderId="0">
      <alignment horizontal="center" vertical="top"/>
    </xf>
    <xf numFmtId="0" fontId="194" fillId="0" borderId="0">
      <alignment horizontal="center" vertical="top"/>
    </xf>
    <xf numFmtId="0" fontId="194" fillId="0" borderId="0">
      <alignment horizontal="center" vertical="top"/>
    </xf>
    <xf numFmtId="0" fontId="194" fillId="0" borderId="0">
      <alignment horizontal="center" vertical="top"/>
    </xf>
    <xf numFmtId="0" fontId="194" fillId="0" borderId="0">
      <alignment horizontal="center" vertical="top"/>
    </xf>
    <xf numFmtId="0" fontId="194" fillId="0" borderId="0">
      <alignment horizontal="center" vertical="top"/>
    </xf>
    <xf numFmtId="0" fontId="194" fillId="0" borderId="0">
      <alignment horizontal="left" vertical="top"/>
    </xf>
    <xf numFmtId="0" fontId="195" fillId="0" borderId="0">
      <alignment horizontal="center" vertical="center"/>
    </xf>
    <xf numFmtId="0" fontId="87" fillId="0" borderId="0">
      <alignment horizontal="left" vertical="top"/>
    </xf>
    <xf numFmtId="0" fontId="64" fillId="0" borderId="0">
      <alignment horizontal="center" vertical="center"/>
    </xf>
    <xf numFmtId="0" fontId="195" fillId="0" borderId="0">
      <alignment horizontal="center" vertical="top"/>
    </xf>
    <xf numFmtId="0" fontId="64" fillId="0" borderId="0">
      <alignment horizontal="center" vertical="top"/>
    </xf>
    <xf numFmtId="0" fontId="64" fillId="0" borderId="0">
      <alignment horizontal="center" vertical="top"/>
    </xf>
    <xf numFmtId="0" fontId="194" fillId="0" borderId="0">
      <alignment horizontal="center" vertical="top"/>
    </xf>
    <xf numFmtId="0" fontId="64" fillId="0" borderId="0">
      <alignment horizontal="center" vertical="top"/>
    </xf>
    <xf numFmtId="0" fontId="194" fillId="0" borderId="0">
      <alignment horizontal="center" vertical="top"/>
    </xf>
    <xf numFmtId="0" fontId="87" fillId="0" borderId="0">
      <alignment horizontal="left" vertical="top"/>
    </xf>
    <xf numFmtId="0" fontId="194" fillId="0" borderId="0">
      <alignment horizontal="center" vertical="top"/>
    </xf>
    <xf numFmtId="0" fontId="87" fillId="0" borderId="0">
      <alignment horizontal="center" vertical="top"/>
    </xf>
    <xf numFmtId="0" fontId="194" fillId="0" borderId="0">
      <alignment horizontal="center" vertical="top"/>
    </xf>
    <xf numFmtId="0" fontId="194" fillId="0" borderId="0">
      <alignment horizontal="center" vertical="top"/>
    </xf>
    <xf numFmtId="0" fontId="64" fillId="0" borderId="0">
      <alignment horizontal="center" vertical="center"/>
    </xf>
    <xf numFmtId="0" fontId="71" fillId="0" borderId="0">
      <alignment horizontal="left" vertical="top"/>
    </xf>
    <xf numFmtId="0" fontId="196" fillId="0" borderId="0">
      <alignment horizontal="center" vertical="top"/>
    </xf>
    <xf numFmtId="0" fontId="196" fillId="0" borderId="0">
      <alignment horizontal="left" vertical="top"/>
    </xf>
    <xf numFmtId="0" fontId="194" fillId="0" borderId="0">
      <alignment horizontal="center" vertical="top"/>
    </xf>
    <xf numFmtId="0" fontId="71" fillId="0" borderId="0">
      <alignment horizontal="left" vertical="top"/>
    </xf>
    <xf numFmtId="0" fontId="194" fillId="0" borderId="0">
      <alignment horizontal="center" vertical="top"/>
    </xf>
    <xf numFmtId="0" fontId="87" fillId="0" borderId="0">
      <alignment horizontal="left" vertical="top"/>
    </xf>
    <xf numFmtId="0" fontId="194" fillId="0" borderId="0">
      <alignment horizontal="center" vertical="top"/>
    </xf>
    <xf numFmtId="0" fontId="64" fillId="0" borderId="0">
      <alignment horizontal="center" vertical="center"/>
    </xf>
    <xf numFmtId="0" fontId="194" fillId="0" borderId="0">
      <alignment horizontal="center" vertical="top"/>
    </xf>
    <xf numFmtId="0" fontId="194" fillId="0" borderId="0">
      <alignment horizontal="center" vertical="top"/>
    </xf>
    <xf numFmtId="0" fontId="194" fillId="0" borderId="0">
      <alignment horizontal="center" vertical="top"/>
    </xf>
    <xf numFmtId="0" fontId="194" fillId="0" borderId="0">
      <alignment horizontal="left" vertical="top"/>
    </xf>
    <xf numFmtId="0" fontId="87" fillId="0" borderId="0">
      <alignment horizontal="center" vertical="top"/>
    </xf>
    <xf numFmtId="0" fontId="71" fillId="0" borderId="0">
      <alignment horizontal="left" vertical="top"/>
    </xf>
    <xf numFmtId="0" fontId="196" fillId="0" borderId="0">
      <alignment horizontal="right" vertical="top"/>
    </xf>
    <xf numFmtId="0" fontId="197" fillId="0" borderId="0">
      <alignment horizontal="right" vertical="top"/>
    </xf>
    <xf numFmtId="0" fontId="71" fillId="0" borderId="0">
      <alignment horizontal="right" vertical="top"/>
    </xf>
    <xf numFmtId="0" fontId="198" fillId="0" borderId="0">
      <alignment horizontal="left" vertical="top"/>
    </xf>
    <xf numFmtId="0" fontId="197" fillId="0" borderId="0">
      <alignment horizontal="right" vertical="top"/>
    </xf>
    <xf numFmtId="0" fontId="199" fillId="0" borderId="0">
      <alignment horizontal="right" vertical="center"/>
    </xf>
    <xf numFmtId="0" fontId="199" fillId="0" borderId="0">
      <alignment horizontal="left" vertical="center"/>
    </xf>
    <xf numFmtId="0" fontId="197" fillId="0" borderId="0">
      <alignment horizontal="left" vertical="top"/>
    </xf>
    <xf numFmtId="0" fontId="196" fillId="0" borderId="0">
      <alignment horizontal="center" vertical="center"/>
    </xf>
    <xf numFmtId="0" fontId="71" fillId="0" borderId="0">
      <alignment horizontal="center" vertical="top"/>
    </xf>
    <xf numFmtId="0" fontId="63" fillId="0" borderId="0">
      <alignment horizontal="center" vertical="center"/>
    </xf>
    <xf numFmtId="0" fontId="197" fillId="0" borderId="0">
      <alignment horizontal="right" vertical="center"/>
    </xf>
    <xf numFmtId="0" fontId="88" fillId="0" borderId="0">
      <alignment horizontal="center" vertical="top"/>
    </xf>
    <xf numFmtId="0" fontId="63" fillId="0" borderId="0">
      <alignment horizontal="center" vertical="center"/>
    </xf>
    <xf numFmtId="0" fontId="195" fillId="0" borderId="0">
      <alignment horizontal="center" vertical="center"/>
    </xf>
    <xf numFmtId="0" fontId="197" fillId="0" borderId="0">
      <alignment horizontal="right"/>
    </xf>
    <xf numFmtId="0" fontId="197" fillId="0" borderId="0">
      <alignment horizontal="center" vertical="center"/>
    </xf>
    <xf numFmtId="0" fontId="64" fillId="0" borderId="0">
      <alignment horizontal="left" vertical="top"/>
    </xf>
    <xf numFmtId="0" fontId="87" fillId="0" borderId="0">
      <alignment horizontal="center" vertical="top"/>
    </xf>
    <xf numFmtId="0" fontId="63" fillId="0" borderId="0">
      <alignment horizontal="right" vertical="center"/>
    </xf>
    <xf numFmtId="0" fontId="64" fillId="0" borderId="0">
      <alignment horizontal="left" vertical="top"/>
    </xf>
    <xf numFmtId="0" fontId="197" fillId="0" borderId="0">
      <alignment horizontal="center" vertical="center"/>
    </xf>
    <xf numFmtId="0" fontId="195" fillId="0" borderId="0">
      <alignment horizontal="right" vertical="center"/>
    </xf>
    <xf numFmtId="0" fontId="88" fillId="0" borderId="0">
      <alignment horizontal="center" vertical="top"/>
    </xf>
    <xf numFmtId="0" fontId="63" fillId="0" borderId="0">
      <alignment horizontal="right"/>
    </xf>
    <xf numFmtId="0" fontId="197" fillId="0" borderId="0">
      <alignment horizontal="left" vertical="center"/>
    </xf>
    <xf numFmtId="0" fontId="200" fillId="0" borderId="0">
      <alignment horizontal="left" vertical="center"/>
    </xf>
    <xf numFmtId="0" fontId="87" fillId="0" borderId="0">
      <alignment horizontal="center" vertical="top"/>
    </xf>
    <xf numFmtId="0" fontId="64" fillId="0" borderId="0">
      <alignment horizontal="right" vertical="center"/>
    </xf>
    <xf numFmtId="0" fontId="200" fillId="0" borderId="0">
      <alignment horizontal="left" vertical="center"/>
    </xf>
    <xf numFmtId="0" fontId="63" fillId="0" borderId="0">
      <alignment horizontal="center" vertical="center"/>
    </xf>
    <xf numFmtId="0" fontId="63" fillId="0" borderId="0">
      <alignment horizontal="right"/>
    </xf>
    <xf numFmtId="0" fontId="197" fillId="0" borderId="0">
      <alignment horizontal="right"/>
    </xf>
    <xf numFmtId="0" fontId="197" fillId="0" borderId="0">
      <alignment horizontal="right"/>
    </xf>
    <xf numFmtId="0" fontId="195" fillId="0" borderId="0">
      <alignment horizontal="center" vertical="center"/>
    </xf>
    <xf numFmtId="0" fontId="63" fillId="0" borderId="0">
      <alignment horizontal="center" vertical="center"/>
    </xf>
    <xf numFmtId="0" fontId="88" fillId="0" borderId="0">
      <alignment horizontal="center" vertical="top"/>
    </xf>
    <xf numFmtId="0" fontId="63" fillId="0" borderId="0">
      <alignment horizontal="center" vertical="center"/>
    </xf>
    <xf numFmtId="0" fontId="63" fillId="0" borderId="0">
      <alignment horizontal="right"/>
    </xf>
    <xf numFmtId="0" fontId="63" fillId="0" borderId="0">
      <alignment horizontal="right"/>
    </xf>
    <xf numFmtId="0" fontId="63" fillId="0" borderId="0">
      <alignment horizontal="right"/>
    </xf>
    <xf numFmtId="0" fontId="63" fillId="0" borderId="0">
      <alignment horizontal="right"/>
    </xf>
    <xf numFmtId="0" fontId="63" fillId="0" borderId="0">
      <alignment horizontal="right"/>
    </xf>
    <xf numFmtId="0" fontId="63" fillId="0" borderId="0">
      <alignment horizontal="right"/>
    </xf>
    <xf numFmtId="0" fontId="64" fillId="0" borderId="0">
      <alignment horizontal="left" vertical="center"/>
    </xf>
    <xf numFmtId="0" fontId="195" fillId="0" borderId="0">
      <alignment horizontal="left" vertical="center"/>
    </xf>
    <xf numFmtId="0" fontId="64" fillId="0" borderId="0">
      <alignment horizontal="right"/>
    </xf>
    <xf numFmtId="0" fontId="64" fillId="0" borderId="0">
      <alignment horizontal="right"/>
    </xf>
    <xf numFmtId="0" fontId="64" fillId="0" borderId="0">
      <alignment horizontal="right"/>
    </xf>
    <xf numFmtId="0" fontId="87" fillId="0" borderId="0">
      <alignment horizontal="center" vertical="top"/>
    </xf>
    <xf numFmtId="0" fontId="87" fillId="0" borderId="0">
      <alignment horizontal="center" vertical="top"/>
    </xf>
    <xf numFmtId="0" fontId="63" fillId="0" borderId="0">
      <alignment horizontal="center" vertical="center"/>
    </xf>
    <xf numFmtId="0" fontId="87" fillId="0" borderId="0">
      <alignment horizontal="center" vertical="top"/>
    </xf>
    <xf numFmtId="0" fontId="87" fillId="0" borderId="0">
      <alignment horizontal="center" vertical="top"/>
    </xf>
    <xf numFmtId="0" fontId="87" fillId="0" borderId="0">
      <alignment horizontal="left" vertical="top"/>
    </xf>
    <xf numFmtId="0" fontId="87" fillId="0" borderId="0">
      <alignment horizontal="center" vertical="top"/>
    </xf>
    <xf numFmtId="0" fontId="87" fillId="0" borderId="0">
      <alignment horizontal="center" vertical="top"/>
    </xf>
    <xf numFmtId="0" fontId="87" fillId="0" borderId="0">
      <alignment horizontal="center" vertical="top"/>
    </xf>
    <xf numFmtId="0" fontId="87" fillId="0" borderId="0">
      <alignment horizontal="center" vertical="top"/>
    </xf>
    <xf numFmtId="0" fontId="87" fillId="0" borderId="0">
      <alignment horizontal="center" vertical="top"/>
    </xf>
    <xf numFmtId="0" fontId="87" fillId="0" borderId="0">
      <alignment horizontal="center" vertical="top"/>
    </xf>
    <xf numFmtId="0" fontId="87" fillId="0" borderId="0">
      <alignment horizontal="center" vertical="top"/>
    </xf>
    <xf numFmtId="0" fontId="194" fillId="0" borderId="0">
      <alignment horizontal="right" vertical="top"/>
    </xf>
    <xf numFmtId="0" fontId="195" fillId="0" borderId="0">
      <alignment horizontal="center" vertical="center"/>
    </xf>
    <xf numFmtId="0" fontId="197" fillId="0" borderId="0">
      <alignment horizontal="center" vertical="center"/>
    </xf>
    <xf numFmtId="0" fontId="89" fillId="0" borderId="0">
      <alignment horizontal="left" vertical="top"/>
    </xf>
    <xf numFmtId="0" fontId="63" fillId="0" borderId="0">
      <alignment horizontal="center" vertical="center"/>
    </xf>
    <xf numFmtId="0" fontId="63" fillId="0" borderId="0">
      <alignment horizontal="center" vertical="center"/>
    </xf>
    <xf numFmtId="0" fontId="197" fillId="0" borderId="0">
      <alignment horizontal="left" vertical="top"/>
    </xf>
    <xf numFmtId="0" fontId="87" fillId="0" borderId="0">
      <alignment horizontal="center" vertical="top"/>
    </xf>
    <xf numFmtId="0" fontId="63" fillId="0" borderId="0">
      <alignment horizontal="left" vertical="top"/>
    </xf>
    <xf numFmtId="0" fontId="196" fillId="0" borderId="0">
      <alignment horizontal="left" vertical="top"/>
    </xf>
    <xf numFmtId="0" fontId="195" fillId="0" borderId="0">
      <alignment horizontal="center" vertical="center"/>
    </xf>
    <xf numFmtId="0" fontId="197" fillId="0" borderId="0">
      <alignment horizontal="left" vertical="center"/>
    </xf>
    <xf numFmtId="0" fontId="195" fillId="0" borderId="0">
      <alignment horizontal="left" vertical="center"/>
    </xf>
    <xf numFmtId="0" fontId="197" fillId="0" borderId="0">
      <alignment horizontal="center" vertical="center"/>
    </xf>
    <xf numFmtId="0" fontId="196" fillId="0" borderId="0">
      <alignment horizontal="right" vertical="top"/>
    </xf>
    <xf numFmtId="0" fontId="64" fillId="0" borderId="0">
      <alignment horizontal="center" vertical="center"/>
    </xf>
    <xf numFmtId="0" fontId="64" fillId="0" borderId="0">
      <alignment horizontal="right"/>
    </xf>
    <xf numFmtId="0" fontId="64" fillId="0" borderId="0">
      <alignment horizontal="right"/>
    </xf>
    <xf numFmtId="0" fontId="64" fillId="0" borderId="0">
      <alignment horizontal="right"/>
    </xf>
    <xf numFmtId="0" fontId="197" fillId="0" borderId="0">
      <alignment horizontal="left" vertical="center"/>
    </xf>
    <xf numFmtId="0" fontId="197" fillId="0" borderId="0">
      <alignment horizontal="left" vertical="center"/>
    </xf>
    <xf numFmtId="0" fontId="87" fillId="0" borderId="0">
      <alignment horizontal="center" vertical="top"/>
    </xf>
    <xf numFmtId="0" fontId="197" fillId="0" borderId="0">
      <alignment horizontal="left" vertical="center"/>
    </xf>
    <xf numFmtId="0" fontId="64" fillId="0" borderId="0">
      <alignment horizontal="center" vertical="top"/>
    </xf>
    <xf numFmtId="0" fontId="197" fillId="0" borderId="0">
      <alignment horizontal="left" vertical="center"/>
    </xf>
    <xf numFmtId="0" fontId="88" fillId="0" borderId="0">
      <alignment horizontal="center" vertical="top"/>
    </xf>
    <xf numFmtId="0" fontId="197" fillId="0" borderId="0">
      <alignment horizontal="left" vertical="center"/>
    </xf>
    <xf numFmtId="0" fontId="197" fillId="0" borderId="0">
      <alignment horizontal="left" vertical="center"/>
    </xf>
    <xf numFmtId="0" fontId="197" fillId="0" borderId="0">
      <alignment horizontal="left" vertical="center"/>
    </xf>
    <xf numFmtId="0" fontId="197" fillId="0" borderId="0">
      <alignment horizontal="left" vertical="center"/>
    </xf>
    <xf numFmtId="0" fontId="197" fillId="0" borderId="0">
      <alignment horizontal="left" vertical="center"/>
    </xf>
    <xf numFmtId="0" fontId="197" fillId="0" borderId="0">
      <alignment horizontal="left" vertical="center"/>
    </xf>
    <xf numFmtId="0" fontId="197" fillId="0" borderId="0">
      <alignment horizontal="left" vertical="center"/>
    </xf>
    <xf numFmtId="0" fontId="194" fillId="0" borderId="0">
      <alignment horizontal="right" vertical="top"/>
    </xf>
    <xf numFmtId="0" fontId="195" fillId="0" borderId="0">
      <alignment horizontal="left" vertical="top"/>
    </xf>
    <xf numFmtId="0" fontId="87" fillId="0" borderId="0">
      <alignment horizontal="center" vertical="top"/>
    </xf>
    <xf numFmtId="0" fontId="63" fillId="0" borderId="0">
      <alignment horizontal="center" vertical="top"/>
    </xf>
    <xf numFmtId="0" fontId="195" fillId="0" borderId="0">
      <alignment horizontal="center" vertical="center"/>
    </xf>
    <xf numFmtId="0" fontId="87" fillId="0" borderId="0">
      <alignment horizontal="left" vertical="top"/>
    </xf>
    <xf numFmtId="0" fontId="64" fillId="0" borderId="0">
      <alignment horizontal="center" vertical="center"/>
    </xf>
    <xf numFmtId="0" fontId="197" fillId="0" borderId="0">
      <alignment horizontal="left" vertical="top"/>
    </xf>
    <xf numFmtId="0" fontId="90" fillId="0" borderId="0">
      <alignment horizontal="center" vertical="top"/>
    </xf>
    <xf numFmtId="0" fontId="63" fillId="0" borderId="0">
      <alignment horizontal="left" vertical="top"/>
    </xf>
    <xf numFmtId="0" fontId="197" fillId="0" borderId="0">
      <alignment horizontal="right"/>
    </xf>
    <xf numFmtId="0" fontId="197" fillId="0" borderId="0">
      <alignment horizontal="left" vertical="center"/>
    </xf>
    <xf numFmtId="0" fontId="197" fillId="0" borderId="0">
      <alignment horizontal="center" vertical="center"/>
    </xf>
    <xf numFmtId="0" fontId="197" fillId="0" borderId="0">
      <alignment horizontal="center" vertical="center"/>
    </xf>
    <xf numFmtId="0" fontId="195" fillId="0" borderId="0">
      <alignment horizontal="left" vertical="center"/>
    </xf>
    <xf numFmtId="0" fontId="197" fillId="0" borderId="0">
      <alignment horizontal="left" vertical="center"/>
    </xf>
    <xf numFmtId="0" fontId="63" fillId="0" borderId="0">
      <alignment horizontal="center" vertical="top"/>
    </xf>
    <xf numFmtId="0" fontId="64" fillId="0" borderId="0">
      <alignment horizontal="center" vertical="center"/>
    </xf>
    <xf numFmtId="0" fontId="53" fillId="25" borderId="0">
      <alignment horizontal="right" vertical="center"/>
    </xf>
    <xf numFmtId="0" fontId="197" fillId="0" borderId="0">
      <alignment horizontal="left" vertical="center"/>
    </xf>
    <xf numFmtId="0" fontId="195" fillId="0" borderId="0">
      <alignment horizontal="center" vertical="center"/>
    </xf>
    <xf numFmtId="0" fontId="201" fillId="0" borderId="0">
      <alignment horizontal="left" vertical="top"/>
    </xf>
    <xf numFmtId="0" fontId="63" fillId="0" borderId="0">
      <alignment horizontal="center" vertical="center"/>
    </xf>
    <xf numFmtId="0" fontId="201" fillId="0" borderId="0">
      <alignment horizontal="left" vertical="top"/>
    </xf>
    <xf numFmtId="0" fontId="87" fillId="0" borderId="0">
      <alignment horizontal="center" vertical="top"/>
    </xf>
    <xf numFmtId="0" fontId="201" fillId="0" borderId="0">
      <alignment horizontal="left" vertical="top"/>
    </xf>
    <xf numFmtId="0" fontId="88" fillId="0" borderId="0">
      <alignment horizontal="left" vertical="top"/>
    </xf>
    <xf numFmtId="0" fontId="201" fillId="0" borderId="0">
      <alignment horizontal="left" vertical="top"/>
    </xf>
    <xf numFmtId="0" fontId="201" fillId="0" borderId="0">
      <alignment horizontal="left" vertical="top"/>
    </xf>
    <xf numFmtId="0" fontId="201" fillId="0" borderId="0">
      <alignment horizontal="left" vertical="top"/>
    </xf>
    <xf numFmtId="0" fontId="201" fillId="0" borderId="0">
      <alignment horizontal="center" vertical="top"/>
    </xf>
    <xf numFmtId="0" fontId="197" fillId="0" borderId="0">
      <alignment horizontal="center" vertical="center"/>
    </xf>
    <xf numFmtId="0" fontId="90" fillId="0" borderId="0">
      <alignment horizontal="center" vertical="top"/>
    </xf>
    <xf numFmtId="0" fontId="63" fillId="0" borderId="0">
      <alignment horizontal="left" vertical="top"/>
    </xf>
    <xf numFmtId="0" fontId="197" fillId="0" borderId="0">
      <alignment horizontal="right" vertical="center"/>
    </xf>
    <xf numFmtId="0" fontId="88" fillId="0" borderId="0">
      <alignment horizontal="center" vertical="top"/>
    </xf>
    <xf numFmtId="0" fontId="63" fillId="0" borderId="0">
      <alignment horizontal="right" vertical="center"/>
    </xf>
    <xf numFmtId="0" fontId="53" fillId="25" borderId="0">
      <alignment horizontal="right" vertical="center"/>
    </xf>
    <xf numFmtId="0" fontId="89" fillId="0" borderId="0">
      <alignment horizontal="center" vertical="top"/>
    </xf>
    <xf numFmtId="0" fontId="195" fillId="0" borderId="0">
      <alignment horizontal="center" vertical="top"/>
    </xf>
    <xf numFmtId="0" fontId="197" fillId="0" borderId="0">
      <alignment horizontal="center" vertical="center"/>
    </xf>
    <xf numFmtId="0" fontId="197" fillId="0" borderId="0">
      <alignment horizontal="center" vertical="top"/>
    </xf>
    <xf numFmtId="0" fontId="197" fillId="0" borderId="0">
      <alignment horizontal="right"/>
    </xf>
    <xf numFmtId="0" fontId="195" fillId="0" borderId="0">
      <alignment horizontal="right" vertical="center"/>
    </xf>
    <xf numFmtId="0" fontId="202" fillId="0" borderId="0">
      <alignment horizontal="center" vertical="center"/>
    </xf>
    <xf numFmtId="0" fontId="64" fillId="0" borderId="0">
      <alignment horizontal="right" vertical="center"/>
    </xf>
    <xf numFmtId="0" fontId="64" fillId="0" borderId="0">
      <alignment horizontal="center" vertical="center"/>
    </xf>
    <xf numFmtId="0" fontId="63" fillId="0" borderId="0">
      <alignment horizontal="right"/>
    </xf>
    <xf numFmtId="0" fontId="203" fillId="0" borderId="0">
      <alignment horizontal="left" vertical="center"/>
    </xf>
    <xf numFmtId="0" fontId="63" fillId="0" borderId="0">
      <alignment horizontal="right" vertical="center"/>
    </xf>
    <xf numFmtId="0" fontId="203" fillId="0" borderId="0">
      <alignment horizontal="left" vertical="center"/>
    </xf>
    <xf numFmtId="0" fontId="90" fillId="0" borderId="0">
      <alignment horizontal="left" vertical="top"/>
    </xf>
    <xf numFmtId="0" fontId="203" fillId="0" borderId="0">
      <alignment horizontal="left" vertical="center"/>
    </xf>
    <xf numFmtId="0" fontId="203" fillId="0" borderId="0">
      <alignment horizontal="left" vertical="center"/>
    </xf>
    <xf numFmtId="0" fontId="203" fillId="0" borderId="0">
      <alignment horizontal="left" vertical="center"/>
    </xf>
    <xf numFmtId="0" fontId="203" fillId="0" borderId="0">
      <alignment horizontal="left" vertical="center"/>
    </xf>
    <xf numFmtId="0" fontId="203" fillId="0" borderId="0">
      <alignment horizontal="left" vertical="center"/>
    </xf>
    <xf numFmtId="0" fontId="203" fillId="0" borderId="0">
      <alignment horizontal="left" vertical="center"/>
    </xf>
    <xf numFmtId="0" fontId="203" fillId="0" borderId="0">
      <alignment horizontal="left" vertical="center"/>
    </xf>
    <xf numFmtId="0" fontId="203" fillId="0" borderId="0">
      <alignment horizontal="left" vertical="center"/>
    </xf>
    <xf numFmtId="0" fontId="63" fillId="0" borderId="0">
      <alignment horizontal="right"/>
    </xf>
    <xf numFmtId="0" fontId="197" fillId="0" borderId="0">
      <alignment horizontal="right"/>
    </xf>
    <xf numFmtId="0" fontId="91" fillId="0" borderId="0">
      <alignment horizontal="left" vertical="center"/>
    </xf>
    <xf numFmtId="0" fontId="88" fillId="0" borderId="0">
      <alignment horizontal="left" vertical="top"/>
    </xf>
    <xf numFmtId="0" fontId="197" fillId="0" borderId="0">
      <alignment horizontal="center" vertical="center"/>
    </xf>
    <xf numFmtId="0" fontId="87" fillId="0" borderId="0">
      <alignment horizontal="right" vertical="top"/>
    </xf>
    <xf numFmtId="0" fontId="88" fillId="0" borderId="0">
      <alignment horizontal="center" vertical="top"/>
    </xf>
    <xf numFmtId="0" fontId="63" fillId="0" borderId="0">
      <alignment horizontal="center" vertical="center"/>
    </xf>
    <xf numFmtId="0" fontId="53" fillId="25" borderId="0">
      <alignment horizontal="right" vertical="center"/>
    </xf>
    <xf numFmtId="0" fontId="195" fillId="0" borderId="0">
      <alignment horizontal="right"/>
    </xf>
    <xf numFmtId="0" fontId="88" fillId="0" borderId="0">
      <alignment horizontal="center" vertical="top"/>
    </xf>
    <xf numFmtId="0" fontId="92" fillId="0" borderId="0">
      <alignment horizontal="left" vertical="top"/>
    </xf>
    <xf numFmtId="0" fontId="197" fillId="0" borderId="0">
      <alignment horizontal="left" vertical="top"/>
    </xf>
    <xf numFmtId="0" fontId="92" fillId="0" borderId="0">
      <alignment horizontal="left" vertical="top"/>
    </xf>
    <xf numFmtId="0" fontId="63" fillId="0" borderId="0">
      <alignment horizontal="left" vertical="top"/>
    </xf>
    <xf numFmtId="0" fontId="63" fillId="0" borderId="0">
      <alignment horizontal="right"/>
    </xf>
    <xf numFmtId="0" fontId="195" fillId="0" borderId="0">
      <alignment horizontal="right" vertical="center"/>
    </xf>
    <xf numFmtId="0" fontId="203" fillId="0" borderId="0">
      <alignment horizontal="left" vertical="center"/>
    </xf>
    <xf numFmtId="0" fontId="64" fillId="0" borderId="0">
      <alignment horizontal="right" vertical="center"/>
    </xf>
    <xf numFmtId="0" fontId="203" fillId="0" borderId="0">
      <alignment horizontal="left" vertical="center"/>
    </xf>
    <xf numFmtId="0" fontId="63" fillId="0" borderId="0">
      <alignment horizontal="left" vertical="top"/>
    </xf>
    <xf numFmtId="0" fontId="203" fillId="0" borderId="0">
      <alignment horizontal="left" vertical="center"/>
    </xf>
    <xf numFmtId="0" fontId="88" fillId="0" borderId="0">
      <alignment horizontal="center" vertical="top"/>
    </xf>
    <xf numFmtId="0" fontId="63" fillId="0" borderId="0">
      <alignment horizontal="right"/>
    </xf>
    <xf numFmtId="0" fontId="64" fillId="0" borderId="0">
      <alignment horizontal="center" vertical="center"/>
    </xf>
    <xf numFmtId="0" fontId="204" fillId="0" borderId="0">
      <alignment horizontal="center" vertical="top"/>
    </xf>
    <xf numFmtId="0" fontId="87" fillId="0" borderId="0">
      <alignment horizontal="left" vertical="top"/>
    </xf>
    <xf numFmtId="0" fontId="204" fillId="0" borderId="0">
      <alignment horizontal="center" vertical="top"/>
    </xf>
    <xf numFmtId="0" fontId="204" fillId="0" borderId="0">
      <alignment horizontal="center" vertical="top"/>
    </xf>
    <xf numFmtId="0" fontId="204" fillId="0" borderId="0">
      <alignment horizontal="center" vertical="top"/>
    </xf>
    <xf numFmtId="0" fontId="204" fillId="0" borderId="0">
      <alignment horizontal="center" vertical="top"/>
    </xf>
    <xf numFmtId="0" fontId="204" fillId="0" borderId="0">
      <alignment horizontal="center" vertical="top"/>
    </xf>
    <xf numFmtId="0" fontId="204" fillId="0" borderId="0">
      <alignment horizontal="center" vertical="top"/>
    </xf>
    <xf numFmtId="0" fontId="204" fillId="0" borderId="0">
      <alignment horizontal="center" vertical="top"/>
    </xf>
    <xf numFmtId="0" fontId="63" fillId="0" borderId="0">
      <alignment horizontal="right"/>
    </xf>
    <xf numFmtId="0" fontId="87" fillId="0" borderId="0">
      <alignment horizontal="right" vertical="top"/>
    </xf>
    <xf numFmtId="0" fontId="87" fillId="0" borderId="0">
      <alignment horizontal="center" vertical="top"/>
    </xf>
    <xf numFmtId="0" fontId="64" fillId="0" borderId="0">
      <alignment horizontal="left" vertical="top"/>
    </xf>
    <xf numFmtId="0" fontId="53" fillId="25" borderId="0">
      <alignment horizontal="right" vertical="center"/>
    </xf>
    <xf numFmtId="0" fontId="205" fillId="0" borderId="0">
      <alignment horizontal="left" vertical="top"/>
    </xf>
    <xf numFmtId="0" fontId="87" fillId="0" borderId="0">
      <alignment horizontal="center" vertical="top"/>
    </xf>
    <xf numFmtId="0" fontId="88" fillId="0" borderId="0">
      <alignment horizontal="center" vertical="top"/>
    </xf>
    <xf numFmtId="0" fontId="197" fillId="0" borderId="0">
      <alignment horizontal="right"/>
    </xf>
    <xf numFmtId="0" fontId="88" fillId="0" borderId="0">
      <alignment horizontal="center" vertical="top"/>
    </xf>
    <xf numFmtId="0" fontId="87" fillId="0" borderId="0">
      <alignment horizontal="right" vertical="top"/>
    </xf>
    <xf numFmtId="0" fontId="63" fillId="0" borderId="0">
      <alignment horizontal="right"/>
    </xf>
    <xf numFmtId="0" fontId="195" fillId="0" borderId="0">
      <alignment horizontal="center" vertical="center"/>
    </xf>
    <xf numFmtId="0" fontId="206" fillId="0" borderId="0">
      <alignment horizontal="center" vertical="center"/>
    </xf>
    <xf numFmtId="0" fontId="89" fillId="0" borderId="0">
      <alignment horizontal="left" vertical="top"/>
    </xf>
    <xf numFmtId="0" fontId="64" fillId="0" borderId="0">
      <alignment horizontal="center" vertical="center"/>
    </xf>
    <xf numFmtId="0" fontId="197" fillId="0" borderId="0">
      <alignment horizontal="right" vertical="center"/>
    </xf>
    <xf numFmtId="0" fontId="63" fillId="0" borderId="0">
      <alignment horizontal="right"/>
    </xf>
    <xf numFmtId="0" fontId="204" fillId="0" borderId="0">
      <alignment horizontal="center" vertical="top"/>
    </xf>
    <xf numFmtId="0" fontId="64" fillId="0" borderId="0">
      <alignment horizontal="center" vertical="center"/>
    </xf>
    <xf numFmtId="0" fontId="204" fillId="0" borderId="0">
      <alignment horizontal="center" vertical="top"/>
    </xf>
    <xf numFmtId="0" fontId="90" fillId="0" borderId="0">
      <alignment horizontal="center" vertical="top"/>
    </xf>
    <xf numFmtId="0" fontId="63" fillId="0" borderId="0">
      <alignment horizontal="right"/>
    </xf>
    <xf numFmtId="0" fontId="64" fillId="0" borderId="0">
      <alignment horizontal="center" vertical="center"/>
    </xf>
    <xf numFmtId="0" fontId="87" fillId="0" borderId="0">
      <alignment horizontal="left" vertical="top"/>
    </xf>
    <xf numFmtId="0" fontId="63" fillId="0" borderId="0">
      <alignment horizontal="right"/>
    </xf>
    <xf numFmtId="0" fontId="88" fillId="0" borderId="0">
      <alignment horizontal="center" vertical="top"/>
    </xf>
    <xf numFmtId="0" fontId="64" fillId="0" borderId="0">
      <alignment horizontal="right"/>
    </xf>
    <xf numFmtId="0" fontId="195" fillId="0" borderId="0">
      <alignment horizontal="center" vertical="top"/>
    </xf>
    <xf numFmtId="0" fontId="87" fillId="0" borderId="0">
      <alignment horizontal="center" vertical="top"/>
    </xf>
    <xf numFmtId="0" fontId="87" fillId="0" borderId="0">
      <alignment horizontal="right" vertical="top"/>
    </xf>
    <xf numFmtId="0" fontId="64" fillId="0" borderId="0">
      <alignment horizontal="center" vertical="top"/>
    </xf>
    <xf numFmtId="0" fontId="197" fillId="0" borderId="0">
      <alignment horizontal="right"/>
    </xf>
    <xf numFmtId="0" fontId="205" fillId="0" borderId="0">
      <alignment horizontal="center" vertical="center"/>
    </xf>
    <xf numFmtId="0" fontId="87" fillId="0" borderId="0">
      <alignment horizontal="right" vertical="top"/>
    </xf>
    <xf numFmtId="0" fontId="63" fillId="0" borderId="0">
      <alignment horizontal="right"/>
    </xf>
    <xf numFmtId="0" fontId="195" fillId="0" borderId="0">
      <alignment horizontal="center" vertical="center"/>
    </xf>
    <xf numFmtId="0" fontId="206" fillId="0" borderId="0">
      <alignment horizontal="center" vertical="center"/>
    </xf>
    <xf numFmtId="0" fontId="64" fillId="0" borderId="0">
      <alignment horizontal="center" vertical="center"/>
    </xf>
    <xf numFmtId="0" fontId="63" fillId="0" borderId="0">
      <alignment horizontal="right"/>
    </xf>
    <xf numFmtId="0" fontId="64" fillId="0" borderId="0">
      <alignment horizontal="center" vertical="center"/>
    </xf>
    <xf numFmtId="0" fontId="88" fillId="0" borderId="0">
      <alignment horizontal="left" vertical="top"/>
    </xf>
    <xf numFmtId="0" fontId="64" fillId="0" borderId="0">
      <alignment horizontal="left" vertical="top"/>
    </xf>
    <xf numFmtId="0" fontId="63" fillId="0" borderId="0">
      <alignment horizontal="right"/>
    </xf>
    <xf numFmtId="0" fontId="64" fillId="0" borderId="0">
      <alignment horizontal="left" vertical="top"/>
    </xf>
    <xf numFmtId="0" fontId="64" fillId="0" borderId="0">
      <alignment horizontal="right"/>
    </xf>
    <xf numFmtId="0" fontId="87" fillId="0" borderId="0">
      <alignment horizontal="left" vertical="top"/>
    </xf>
    <xf numFmtId="0" fontId="195" fillId="0" borderId="0">
      <alignment horizontal="right" vertical="center"/>
    </xf>
    <xf numFmtId="0" fontId="87" fillId="0" borderId="0">
      <alignment horizontal="right" vertical="top"/>
    </xf>
    <xf numFmtId="0" fontId="64" fillId="0" borderId="0">
      <alignment horizontal="right" vertical="center"/>
    </xf>
    <xf numFmtId="0" fontId="195" fillId="0" borderId="0">
      <alignment horizontal="left" vertical="top"/>
    </xf>
    <xf numFmtId="0" fontId="205" fillId="0" borderId="0">
      <alignment horizontal="right" vertical="center"/>
    </xf>
    <xf numFmtId="0" fontId="87" fillId="0" borderId="0">
      <alignment horizontal="center" vertical="top"/>
    </xf>
    <xf numFmtId="0" fontId="88" fillId="0" borderId="0">
      <alignment horizontal="center" vertical="top"/>
    </xf>
    <xf numFmtId="0" fontId="64" fillId="0" borderId="0">
      <alignment horizontal="left" vertical="top"/>
    </xf>
    <xf numFmtId="0" fontId="202" fillId="0" borderId="0">
      <alignment horizontal="right" vertical="center"/>
    </xf>
    <xf numFmtId="0" fontId="88" fillId="0" borderId="0">
      <alignment horizontal="center" vertical="top"/>
    </xf>
    <xf numFmtId="0" fontId="87" fillId="0" borderId="0">
      <alignment horizontal="center" vertical="top"/>
    </xf>
    <xf numFmtId="0" fontId="93" fillId="0" borderId="0">
      <alignment horizontal="right" vertical="center"/>
    </xf>
    <xf numFmtId="0" fontId="197" fillId="0" borderId="0">
      <alignment horizontal="right"/>
    </xf>
    <xf numFmtId="0" fontId="195" fillId="0" borderId="0">
      <alignment horizontal="center" vertical="center"/>
    </xf>
    <xf numFmtId="0" fontId="197" fillId="0" borderId="0">
      <alignment horizontal="center" vertical="center"/>
    </xf>
    <xf numFmtId="0" fontId="64" fillId="0" borderId="0">
      <alignment horizontal="left" vertical="top"/>
    </xf>
    <xf numFmtId="0" fontId="87" fillId="0" borderId="0">
      <alignment horizontal="right" vertical="top"/>
    </xf>
    <xf numFmtId="0" fontId="64" fillId="0" borderId="0">
      <alignment horizontal="center" vertical="center"/>
    </xf>
    <xf numFmtId="0" fontId="64" fillId="0" borderId="0">
      <alignment horizontal="right"/>
    </xf>
    <xf numFmtId="0" fontId="195" fillId="0" borderId="0">
      <alignment horizontal="right"/>
    </xf>
    <xf numFmtId="0" fontId="197" fillId="0" borderId="0">
      <alignment horizontal="left" vertical="top"/>
    </xf>
    <xf numFmtId="0" fontId="88" fillId="0" borderId="0">
      <alignment horizontal="center" vertical="top"/>
    </xf>
    <xf numFmtId="0" fontId="64" fillId="0" borderId="0">
      <alignment horizontal="right"/>
    </xf>
    <xf numFmtId="0" fontId="197" fillId="0" borderId="0">
      <alignment horizontal="center" vertical="center"/>
    </xf>
    <xf numFmtId="0" fontId="195" fillId="0" borderId="0">
      <alignment horizontal="center" vertical="center"/>
    </xf>
    <xf numFmtId="0" fontId="197" fillId="0" borderId="0">
      <alignment horizontal="center" vertical="center"/>
    </xf>
    <xf numFmtId="0" fontId="64" fillId="0" borderId="0">
      <alignment horizontal="right"/>
    </xf>
    <xf numFmtId="0" fontId="64" fillId="0" borderId="0">
      <alignment horizontal="left" vertical="top"/>
    </xf>
    <xf numFmtId="0" fontId="87" fillId="0" borderId="0">
      <alignment horizontal="center" vertical="top"/>
    </xf>
    <xf numFmtId="0" fontId="64" fillId="0" borderId="0">
      <alignment horizontal="center" vertical="center"/>
    </xf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4" fontId="49" fillId="23" borderId="16" applyNumberFormat="0" applyProtection="0">
      <alignment vertical="center"/>
    </xf>
    <xf numFmtId="4" fontId="50" fillId="26" borderId="16" applyNumberFormat="0" applyProtection="0">
      <alignment vertical="center"/>
    </xf>
    <xf numFmtId="4" fontId="49" fillId="26" borderId="16" applyNumberFormat="0" applyProtection="0">
      <alignment horizontal="left" vertical="center" indent="1"/>
    </xf>
    <xf numFmtId="0" fontId="49" fillId="26" borderId="16" applyNumberFormat="0" applyProtection="0">
      <alignment horizontal="left" vertical="top" indent="1"/>
    </xf>
    <xf numFmtId="4" fontId="49" fillId="27" borderId="0" applyNumberFormat="0" applyProtection="0">
      <alignment horizontal="left" vertical="center" indent="1"/>
    </xf>
    <xf numFmtId="4" fontId="51" fillId="3" borderId="16" applyNumberFormat="0" applyProtection="0">
      <alignment horizontal="right" vertical="center"/>
    </xf>
    <xf numFmtId="4" fontId="51" fillId="9" borderId="16" applyNumberFormat="0" applyProtection="0">
      <alignment horizontal="right" vertical="center"/>
    </xf>
    <xf numFmtId="4" fontId="51" fillId="17" borderId="16" applyNumberFormat="0" applyProtection="0">
      <alignment horizontal="right" vertical="center"/>
    </xf>
    <xf numFmtId="4" fontId="51" fillId="11" borderId="16" applyNumberFormat="0" applyProtection="0">
      <alignment horizontal="right" vertical="center"/>
    </xf>
    <xf numFmtId="4" fontId="51" fillId="15" borderId="16" applyNumberFormat="0" applyProtection="0">
      <alignment horizontal="right" vertical="center"/>
    </xf>
    <xf numFmtId="4" fontId="51" fillId="19" borderId="16" applyNumberFormat="0" applyProtection="0">
      <alignment horizontal="right" vertical="center"/>
    </xf>
    <xf numFmtId="4" fontId="51" fillId="18" borderId="16" applyNumberFormat="0" applyProtection="0">
      <alignment horizontal="right" vertical="center"/>
    </xf>
    <xf numFmtId="4" fontId="51" fillId="28" borderId="16" applyNumberFormat="0" applyProtection="0">
      <alignment horizontal="right" vertical="center"/>
    </xf>
    <xf numFmtId="4" fontId="51" fillId="10" borderId="16" applyNumberFormat="0" applyProtection="0">
      <alignment horizontal="right" vertical="center"/>
    </xf>
    <xf numFmtId="4" fontId="49" fillId="29" borderId="17" applyNumberFormat="0" applyProtection="0">
      <alignment horizontal="left" vertical="center" indent="1"/>
    </xf>
    <xf numFmtId="4" fontId="51" fillId="30" borderId="0" applyNumberFormat="0" applyProtection="0">
      <alignment horizontal="left" vertical="center" indent="1"/>
    </xf>
    <xf numFmtId="4" fontId="52" fillId="31" borderId="0" applyNumberFormat="0" applyProtection="0">
      <alignment horizontal="left" vertical="center" indent="1"/>
    </xf>
    <xf numFmtId="4" fontId="66" fillId="31" borderId="0" applyNumberFormat="0" applyProtection="0">
      <alignment horizontal="left" vertical="center" indent="1"/>
    </xf>
    <xf numFmtId="4" fontId="51" fillId="32" borderId="16" applyNumberFormat="0" applyProtection="0">
      <alignment horizontal="right" vertical="center"/>
    </xf>
    <xf numFmtId="4" fontId="53" fillId="30" borderId="0" applyNumberFormat="0" applyProtection="0">
      <alignment horizontal="left" vertical="center" indent="1"/>
    </xf>
    <xf numFmtId="4" fontId="51" fillId="30" borderId="0" applyNumberFormat="0" applyProtection="0">
      <alignment horizontal="left" vertical="center" indent="1"/>
    </xf>
    <xf numFmtId="4" fontId="53" fillId="27" borderId="0" applyNumberFormat="0" applyProtection="0">
      <alignment horizontal="left" vertical="center" indent="1"/>
    </xf>
    <xf numFmtId="4" fontId="51" fillId="27" borderId="0" applyNumberFormat="0" applyProtection="0">
      <alignment horizontal="left" vertical="center" indent="1"/>
    </xf>
    <xf numFmtId="0" fontId="11" fillId="31" borderId="16" applyNumberFormat="0" applyProtection="0">
      <alignment horizontal="left" vertical="center" indent="1"/>
    </xf>
    <xf numFmtId="0" fontId="44" fillId="31" borderId="16" applyNumberFormat="0" applyProtection="0">
      <alignment horizontal="left" vertical="center" indent="1"/>
    </xf>
    <xf numFmtId="0" fontId="11" fillId="31" borderId="16" applyNumberFormat="0" applyProtection="0">
      <alignment horizontal="left" vertical="top" indent="1"/>
    </xf>
    <xf numFmtId="0" fontId="44" fillId="31" borderId="16" applyNumberFormat="0" applyProtection="0">
      <alignment horizontal="left" vertical="top" indent="1"/>
    </xf>
    <xf numFmtId="0" fontId="11" fillId="27" borderId="16" applyNumberFormat="0" applyProtection="0">
      <alignment horizontal="left" vertical="center" indent="1"/>
    </xf>
    <xf numFmtId="0" fontId="44" fillId="27" borderId="16" applyNumberFormat="0" applyProtection="0">
      <alignment horizontal="left" vertical="center" indent="1"/>
    </xf>
    <xf numFmtId="0" fontId="11" fillId="27" borderId="16" applyNumberFormat="0" applyProtection="0">
      <alignment horizontal="left" vertical="top" indent="1"/>
    </xf>
    <xf numFmtId="0" fontId="44" fillId="27" borderId="16" applyNumberFormat="0" applyProtection="0">
      <alignment horizontal="left" vertical="top" indent="1"/>
    </xf>
    <xf numFmtId="0" fontId="11" fillId="33" borderId="16" applyNumberFormat="0" applyProtection="0">
      <alignment horizontal="left" vertical="center" indent="1"/>
    </xf>
    <xf numFmtId="0" fontId="44" fillId="33" borderId="16" applyNumberFormat="0" applyProtection="0">
      <alignment horizontal="left" vertical="center" indent="1"/>
    </xf>
    <xf numFmtId="0" fontId="11" fillId="33" borderId="16" applyNumberFormat="0" applyProtection="0">
      <alignment horizontal="left" vertical="top" indent="1"/>
    </xf>
    <xf numFmtId="0" fontId="44" fillId="33" borderId="16" applyNumberFormat="0" applyProtection="0">
      <alignment horizontal="left" vertical="top" indent="1"/>
    </xf>
    <xf numFmtId="0" fontId="11" fillId="34" borderId="16" applyNumberFormat="0" applyProtection="0">
      <alignment horizontal="left" vertical="center" indent="1"/>
    </xf>
    <xf numFmtId="0" fontId="44" fillId="34" borderId="16" applyNumberFormat="0" applyProtection="0">
      <alignment horizontal="left" vertical="center" indent="1"/>
    </xf>
    <xf numFmtId="0" fontId="11" fillId="34" borderId="16" applyNumberFormat="0" applyProtection="0">
      <alignment horizontal="left" vertical="top" indent="1"/>
    </xf>
    <xf numFmtId="0" fontId="44" fillId="34" borderId="16" applyNumberFormat="0" applyProtection="0">
      <alignment horizontal="left" vertical="top" indent="1"/>
    </xf>
    <xf numFmtId="4" fontId="51" fillId="35" borderId="16" applyNumberFormat="0" applyProtection="0">
      <alignment vertical="center"/>
    </xf>
    <xf numFmtId="4" fontId="54" fillId="35" borderId="16" applyNumberFormat="0" applyProtection="0">
      <alignment vertical="center"/>
    </xf>
    <xf numFmtId="4" fontId="51" fillId="35" borderId="16" applyNumberFormat="0" applyProtection="0">
      <alignment horizontal="left" vertical="center" indent="1"/>
    </xf>
    <xf numFmtId="0" fontId="51" fillId="35" borderId="16" applyNumberFormat="0" applyProtection="0">
      <alignment horizontal="left" vertical="top" indent="1"/>
    </xf>
    <xf numFmtId="4" fontId="51" fillId="30" borderId="16" applyNumberFormat="0" applyProtection="0">
      <alignment horizontal="right" vertical="center"/>
    </xf>
    <xf numFmtId="4" fontId="54" fillId="30" borderId="16" applyNumberFormat="0" applyProtection="0">
      <alignment horizontal="right" vertical="center"/>
    </xf>
    <xf numFmtId="4" fontId="51" fillId="32" borderId="16" applyNumberFormat="0" applyProtection="0">
      <alignment horizontal="left" vertical="center" indent="1"/>
    </xf>
    <xf numFmtId="0" fontId="51" fillId="27" borderId="16" applyNumberFormat="0" applyProtection="0">
      <alignment horizontal="left" vertical="top" indent="1"/>
    </xf>
    <xf numFmtId="4" fontId="55" fillId="36" borderId="0" applyNumberFormat="0" applyProtection="0">
      <alignment horizontal="left" vertical="center" indent="1"/>
    </xf>
    <xf numFmtId="4" fontId="67" fillId="36" borderId="0" applyNumberFormat="0" applyProtection="0">
      <alignment horizontal="left" vertical="center" indent="1"/>
    </xf>
    <xf numFmtId="4" fontId="56" fillId="30" borderId="16" applyNumberFormat="0" applyProtection="0">
      <alignment horizontal="right" vertical="center"/>
    </xf>
    <xf numFmtId="0" fontId="207" fillId="0" borderId="0"/>
    <xf numFmtId="190" fontId="2" fillId="0" borderId="0" applyFill="0" applyBorder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94" fillId="0" borderId="0">
      <alignment horizontal="center" vertical="top"/>
    </xf>
    <xf numFmtId="0" fontId="60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8" fillId="0" borderId="9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59" fillId="0" borderId="10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41" fillId="0" borderId="11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18" applyNumberFormat="0" applyFill="0" applyAlignment="0" applyProtection="0"/>
    <xf numFmtId="0" fontId="61" fillId="0" borderId="18" applyNumberFormat="0" applyFill="0" applyAlignment="0" applyProtection="0"/>
    <xf numFmtId="0" fontId="33" fillId="0" borderId="0" applyNumberFormat="0" applyFill="0" applyBorder="0" applyAlignment="0" applyProtection="0"/>
    <xf numFmtId="0" fontId="190" fillId="57" borderId="0" applyNumberFormat="0" applyBorder="0" applyAlignment="0" applyProtection="0"/>
    <xf numFmtId="0" fontId="189" fillId="57" borderId="0" applyNumberFormat="0" applyBorder="0" applyAlignment="0" applyProtection="0"/>
    <xf numFmtId="0" fontId="190" fillId="57" borderId="0" applyNumberFormat="0" applyBorder="0" applyAlignment="0" applyProtection="0"/>
    <xf numFmtId="0" fontId="189" fillId="57" borderId="0" applyNumberFormat="0" applyBorder="0" applyAlignment="0" applyProtection="0"/>
    <xf numFmtId="0" fontId="190" fillId="57" borderId="0" applyNumberFormat="0" applyBorder="0" applyAlignment="0" applyProtection="0"/>
    <xf numFmtId="0" fontId="189" fillId="57" borderId="0" applyNumberFormat="0" applyBorder="0" applyAlignment="0" applyProtection="0"/>
    <xf numFmtId="0" fontId="190" fillId="57" borderId="0" applyNumberFormat="0" applyBorder="0" applyAlignment="0" applyProtection="0"/>
    <xf numFmtId="0" fontId="189" fillId="57" borderId="0" applyNumberFormat="0" applyBorder="0" applyAlignment="0" applyProtection="0"/>
    <xf numFmtId="0" fontId="190" fillId="57" borderId="0" applyNumberFormat="0" applyBorder="0" applyAlignment="0" applyProtection="0"/>
    <xf numFmtId="0" fontId="190" fillId="57" borderId="0" applyNumberFormat="0" applyBorder="0" applyAlignment="0" applyProtection="0"/>
    <xf numFmtId="0" fontId="190" fillId="57" borderId="0" applyNumberFormat="0" applyBorder="0" applyAlignment="0" applyProtection="0"/>
    <xf numFmtId="0" fontId="190" fillId="57" borderId="0" applyNumberFormat="0" applyBorder="0" applyAlignment="0" applyProtection="0"/>
    <xf numFmtId="0" fontId="190" fillId="57" borderId="0" applyNumberFormat="0" applyBorder="0" applyAlignment="0" applyProtection="0"/>
    <xf numFmtId="0" fontId="190" fillId="5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89" fillId="57" borderId="0" applyNumberFormat="0" applyBorder="0" applyAlignment="0" applyProtection="0"/>
    <xf numFmtId="0" fontId="17" fillId="16" borderId="0" applyNumberFormat="0" applyBorder="0" applyAlignment="0" applyProtection="0"/>
    <xf numFmtId="0" fontId="189" fillId="57" borderId="0" applyNumberFormat="0" applyBorder="0" applyAlignment="0" applyProtection="0"/>
    <xf numFmtId="0" fontId="189" fillId="57" borderId="0" applyNumberFormat="0" applyBorder="0" applyAlignment="0" applyProtection="0"/>
    <xf numFmtId="0" fontId="17" fillId="16" borderId="0" applyNumberFormat="0" applyBorder="0" applyAlignment="0" applyProtection="0"/>
    <xf numFmtId="0" fontId="189" fillId="57" borderId="0" applyNumberFormat="0" applyBorder="0" applyAlignment="0" applyProtection="0"/>
    <xf numFmtId="0" fontId="190" fillId="57" borderId="0" applyNumberFormat="0" applyBorder="0" applyAlignment="0" applyProtection="0"/>
    <xf numFmtId="0" fontId="190" fillId="57" borderId="0" applyNumberFormat="0" applyBorder="0" applyAlignment="0" applyProtection="0"/>
    <xf numFmtId="0" fontId="190" fillId="57" borderId="0" applyNumberFormat="0" applyBorder="0" applyAlignment="0" applyProtection="0"/>
    <xf numFmtId="0" fontId="190" fillId="57" borderId="0" applyNumberFormat="0" applyBorder="0" applyAlignment="0" applyProtection="0"/>
    <xf numFmtId="0" fontId="17" fillId="16" borderId="0" applyNumberFormat="0" applyBorder="0" applyAlignment="0" applyProtection="0"/>
    <xf numFmtId="0" fontId="189" fillId="57" borderId="0" applyNumberFormat="0" applyBorder="0" applyAlignment="0" applyProtection="0"/>
    <xf numFmtId="0" fontId="189" fillId="57" borderId="0" applyNumberFormat="0" applyBorder="0" applyAlignment="0" applyProtection="0"/>
    <xf numFmtId="0" fontId="36" fillId="16" borderId="0" applyNumberFormat="0" applyBorder="0" applyAlignment="0" applyProtection="0"/>
    <xf numFmtId="0" fontId="189" fillId="57" borderId="0" applyNumberFormat="0" applyBorder="0" applyAlignment="0" applyProtection="0"/>
    <xf numFmtId="0" fontId="189" fillId="57" borderId="0" applyNumberFormat="0" applyBorder="0" applyAlignment="0" applyProtection="0"/>
    <xf numFmtId="0" fontId="190" fillId="57" borderId="0" applyNumberFormat="0" applyBorder="0" applyAlignment="0" applyProtection="0"/>
    <xf numFmtId="0" fontId="189" fillId="57" borderId="0" applyNumberFormat="0" applyBorder="0" applyAlignment="0" applyProtection="0"/>
    <xf numFmtId="0" fontId="189" fillId="57" borderId="0" applyNumberFormat="0" applyBorder="0" applyAlignment="0" applyProtection="0"/>
    <xf numFmtId="0" fontId="190" fillId="57" borderId="0" applyNumberFormat="0" applyBorder="0" applyAlignment="0" applyProtection="0"/>
    <xf numFmtId="0" fontId="189" fillId="57" borderId="0" applyNumberFormat="0" applyBorder="0" applyAlignment="0" applyProtection="0"/>
    <xf numFmtId="0" fontId="190" fillId="57" borderId="0" applyNumberFormat="0" applyBorder="0" applyAlignment="0" applyProtection="0"/>
    <xf numFmtId="0" fontId="189" fillId="57" borderId="0" applyNumberFormat="0" applyBorder="0" applyAlignment="0" applyProtection="0"/>
    <xf numFmtId="0" fontId="190" fillId="57" borderId="0" applyNumberFormat="0" applyBorder="0" applyAlignment="0" applyProtection="0"/>
    <xf numFmtId="0" fontId="189" fillId="57" borderId="0" applyNumberFormat="0" applyBorder="0" applyAlignment="0" applyProtection="0"/>
    <xf numFmtId="0" fontId="190" fillId="57" borderId="0" applyNumberFormat="0" applyBorder="0" applyAlignment="0" applyProtection="0"/>
    <xf numFmtId="0" fontId="189" fillId="57" borderId="0" applyNumberFormat="0" applyBorder="0" applyAlignment="0" applyProtection="0"/>
    <xf numFmtId="0" fontId="190" fillId="58" borderId="0" applyNumberFormat="0" applyBorder="0" applyAlignment="0" applyProtection="0"/>
    <xf numFmtId="0" fontId="189" fillId="58" borderId="0" applyNumberFormat="0" applyBorder="0" applyAlignment="0" applyProtection="0"/>
    <xf numFmtId="0" fontId="190" fillId="58" borderId="0" applyNumberFormat="0" applyBorder="0" applyAlignment="0" applyProtection="0"/>
    <xf numFmtId="0" fontId="189" fillId="58" borderId="0" applyNumberFormat="0" applyBorder="0" applyAlignment="0" applyProtection="0"/>
    <xf numFmtId="0" fontId="190" fillId="58" borderId="0" applyNumberFormat="0" applyBorder="0" applyAlignment="0" applyProtection="0"/>
    <xf numFmtId="0" fontId="189" fillId="58" borderId="0" applyNumberFormat="0" applyBorder="0" applyAlignment="0" applyProtection="0"/>
    <xf numFmtId="0" fontId="190" fillId="58" borderId="0" applyNumberFormat="0" applyBorder="0" applyAlignment="0" applyProtection="0"/>
    <xf numFmtId="0" fontId="189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9" fillId="58" borderId="0" applyNumberFormat="0" applyBorder="0" applyAlignment="0" applyProtection="0"/>
    <xf numFmtId="0" fontId="17" fillId="17" borderId="0" applyNumberFormat="0" applyBorder="0" applyAlignment="0" applyProtection="0"/>
    <xf numFmtId="0" fontId="189" fillId="58" borderId="0" applyNumberFormat="0" applyBorder="0" applyAlignment="0" applyProtection="0"/>
    <xf numFmtId="0" fontId="189" fillId="58" borderId="0" applyNumberFormat="0" applyBorder="0" applyAlignment="0" applyProtection="0"/>
    <xf numFmtId="0" fontId="17" fillId="17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90" fillId="5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9" fillId="58" borderId="0" applyNumberFormat="0" applyBorder="0" applyAlignment="0" applyProtection="0"/>
    <xf numFmtId="0" fontId="190" fillId="58" borderId="0" applyNumberFormat="0" applyBorder="0" applyAlignment="0" applyProtection="0"/>
    <xf numFmtId="0" fontId="189" fillId="58" borderId="0" applyNumberFormat="0" applyBorder="0" applyAlignment="0" applyProtection="0"/>
    <xf numFmtId="0" fontId="189" fillId="58" borderId="0" applyNumberFormat="0" applyBorder="0" applyAlignment="0" applyProtection="0"/>
    <xf numFmtId="0" fontId="190" fillId="58" borderId="0" applyNumberFormat="0" applyBorder="0" applyAlignment="0" applyProtection="0"/>
    <xf numFmtId="0" fontId="189" fillId="58" borderId="0" applyNumberFormat="0" applyBorder="0" applyAlignment="0" applyProtection="0"/>
    <xf numFmtId="0" fontId="189" fillId="58" borderId="0" applyNumberFormat="0" applyBorder="0" applyAlignment="0" applyProtection="0"/>
    <xf numFmtId="0" fontId="190" fillId="58" borderId="0" applyNumberFormat="0" applyBorder="0" applyAlignment="0" applyProtection="0"/>
    <xf numFmtId="0" fontId="189" fillId="58" borderId="0" applyNumberFormat="0" applyBorder="0" applyAlignment="0" applyProtection="0"/>
    <xf numFmtId="0" fontId="190" fillId="58" borderId="0" applyNumberFormat="0" applyBorder="0" applyAlignment="0" applyProtection="0"/>
    <xf numFmtId="0" fontId="189" fillId="58" borderId="0" applyNumberFormat="0" applyBorder="0" applyAlignment="0" applyProtection="0"/>
    <xf numFmtId="0" fontId="190" fillId="58" borderId="0" applyNumberFormat="0" applyBorder="0" applyAlignment="0" applyProtection="0"/>
    <xf numFmtId="0" fontId="189" fillId="58" borderId="0" applyNumberFormat="0" applyBorder="0" applyAlignment="0" applyProtection="0"/>
    <xf numFmtId="0" fontId="190" fillId="58" borderId="0" applyNumberFormat="0" applyBorder="0" applyAlignment="0" applyProtection="0"/>
    <xf numFmtId="0" fontId="189" fillId="58" borderId="0" applyNumberFormat="0" applyBorder="0" applyAlignment="0" applyProtection="0"/>
    <xf numFmtId="0" fontId="190" fillId="59" borderId="0" applyNumberFormat="0" applyBorder="0" applyAlignment="0" applyProtection="0"/>
    <xf numFmtId="0" fontId="189" fillId="59" borderId="0" applyNumberFormat="0" applyBorder="0" applyAlignment="0" applyProtection="0"/>
    <xf numFmtId="0" fontId="190" fillId="59" borderId="0" applyNumberFormat="0" applyBorder="0" applyAlignment="0" applyProtection="0"/>
    <xf numFmtId="0" fontId="189" fillId="59" borderId="0" applyNumberFormat="0" applyBorder="0" applyAlignment="0" applyProtection="0"/>
    <xf numFmtId="0" fontId="190" fillId="59" borderId="0" applyNumberFormat="0" applyBorder="0" applyAlignment="0" applyProtection="0"/>
    <xf numFmtId="0" fontId="189" fillId="59" borderId="0" applyNumberFormat="0" applyBorder="0" applyAlignment="0" applyProtection="0"/>
    <xf numFmtId="0" fontId="190" fillId="59" borderId="0" applyNumberFormat="0" applyBorder="0" applyAlignment="0" applyProtection="0"/>
    <xf numFmtId="0" fontId="189" fillId="59" borderId="0" applyNumberFormat="0" applyBorder="0" applyAlignment="0" applyProtection="0"/>
    <xf numFmtId="0" fontId="190" fillId="59" borderId="0" applyNumberFormat="0" applyBorder="0" applyAlignment="0" applyProtection="0"/>
    <xf numFmtId="0" fontId="190" fillId="59" borderId="0" applyNumberFormat="0" applyBorder="0" applyAlignment="0" applyProtection="0"/>
    <xf numFmtId="0" fontId="190" fillId="59" borderId="0" applyNumberFormat="0" applyBorder="0" applyAlignment="0" applyProtection="0"/>
    <xf numFmtId="0" fontId="190" fillId="59" borderId="0" applyNumberFormat="0" applyBorder="0" applyAlignment="0" applyProtection="0"/>
    <xf numFmtId="0" fontId="190" fillId="59" borderId="0" applyNumberFormat="0" applyBorder="0" applyAlignment="0" applyProtection="0"/>
    <xf numFmtId="0" fontId="190" fillId="59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9" fillId="59" borderId="0" applyNumberFormat="0" applyBorder="0" applyAlignment="0" applyProtection="0"/>
    <xf numFmtId="0" fontId="17" fillId="18" borderId="0" applyNumberFormat="0" applyBorder="0" applyAlignment="0" applyProtection="0"/>
    <xf numFmtId="0" fontId="189" fillId="59" borderId="0" applyNumberFormat="0" applyBorder="0" applyAlignment="0" applyProtection="0"/>
    <xf numFmtId="0" fontId="189" fillId="59" borderId="0" applyNumberFormat="0" applyBorder="0" applyAlignment="0" applyProtection="0"/>
    <xf numFmtId="0" fontId="17" fillId="18" borderId="0" applyNumberFormat="0" applyBorder="0" applyAlignment="0" applyProtection="0"/>
    <xf numFmtId="0" fontId="190" fillId="59" borderId="0" applyNumberFormat="0" applyBorder="0" applyAlignment="0" applyProtection="0"/>
    <xf numFmtId="0" fontId="190" fillId="59" borderId="0" applyNumberFormat="0" applyBorder="0" applyAlignment="0" applyProtection="0"/>
    <xf numFmtId="0" fontId="190" fillId="59" borderId="0" applyNumberFormat="0" applyBorder="0" applyAlignment="0" applyProtection="0"/>
    <xf numFmtId="0" fontId="190" fillId="59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9" fillId="59" borderId="0" applyNumberFormat="0" applyBorder="0" applyAlignment="0" applyProtection="0"/>
    <xf numFmtId="0" fontId="190" fillId="59" borderId="0" applyNumberFormat="0" applyBorder="0" applyAlignment="0" applyProtection="0"/>
    <xf numFmtId="0" fontId="189" fillId="59" borderId="0" applyNumberFormat="0" applyBorder="0" applyAlignment="0" applyProtection="0"/>
    <xf numFmtId="0" fontId="189" fillId="59" borderId="0" applyNumberFormat="0" applyBorder="0" applyAlignment="0" applyProtection="0"/>
    <xf numFmtId="0" fontId="190" fillId="59" borderId="0" applyNumberFormat="0" applyBorder="0" applyAlignment="0" applyProtection="0"/>
    <xf numFmtId="0" fontId="189" fillId="59" borderId="0" applyNumberFormat="0" applyBorder="0" applyAlignment="0" applyProtection="0"/>
    <xf numFmtId="0" fontId="189" fillId="59" borderId="0" applyNumberFormat="0" applyBorder="0" applyAlignment="0" applyProtection="0"/>
    <xf numFmtId="0" fontId="190" fillId="59" borderId="0" applyNumberFormat="0" applyBorder="0" applyAlignment="0" applyProtection="0"/>
    <xf numFmtId="0" fontId="189" fillId="59" borderId="0" applyNumberFormat="0" applyBorder="0" applyAlignment="0" applyProtection="0"/>
    <xf numFmtId="0" fontId="190" fillId="59" borderId="0" applyNumberFormat="0" applyBorder="0" applyAlignment="0" applyProtection="0"/>
    <xf numFmtId="0" fontId="189" fillId="59" borderId="0" applyNumberFormat="0" applyBorder="0" applyAlignment="0" applyProtection="0"/>
    <xf numFmtId="0" fontId="190" fillId="59" borderId="0" applyNumberFormat="0" applyBorder="0" applyAlignment="0" applyProtection="0"/>
    <xf numFmtId="0" fontId="189" fillId="59" borderId="0" applyNumberFormat="0" applyBorder="0" applyAlignment="0" applyProtection="0"/>
    <xf numFmtId="0" fontId="190" fillId="59" borderId="0" applyNumberFormat="0" applyBorder="0" applyAlignment="0" applyProtection="0"/>
    <xf numFmtId="0" fontId="189" fillId="59" borderId="0" applyNumberFormat="0" applyBorder="0" applyAlignment="0" applyProtection="0"/>
    <xf numFmtId="0" fontId="190" fillId="60" borderId="0" applyNumberFormat="0" applyBorder="0" applyAlignment="0" applyProtection="0"/>
    <xf numFmtId="0" fontId="189" fillId="60" borderId="0" applyNumberFormat="0" applyBorder="0" applyAlignment="0" applyProtection="0"/>
    <xf numFmtId="0" fontId="190" fillId="60" borderId="0" applyNumberFormat="0" applyBorder="0" applyAlignment="0" applyProtection="0"/>
    <xf numFmtId="0" fontId="189" fillId="60" borderId="0" applyNumberFormat="0" applyBorder="0" applyAlignment="0" applyProtection="0"/>
    <xf numFmtId="0" fontId="190" fillId="60" borderId="0" applyNumberFormat="0" applyBorder="0" applyAlignment="0" applyProtection="0"/>
    <xf numFmtId="0" fontId="189" fillId="60" borderId="0" applyNumberFormat="0" applyBorder="0" applyAlignment="0" applyProtection="0"/>
    <xf numFmtId="0" fontId="190" fillId="60" borderId="0" applyNumberFormat="0" applyBorder="0" applyAlignment="0" applyProtection="0"/>
    <xf numFmtId="0" fontId="189" fillId="60" borderId="0" applyNumberFormat="0" applyBorder="0" applyAlignment="0" applyProtection="0"/>
    <xf numFmtId="0" fontId="190" fillId="60" borderId="0" applyNumberFormat="0" applyBorder="0" applyAlignment="0" applyProtection="0"/>
    <xf numFmtId="0" fontId="190" fillId="60" borderId="0" applyNumberFormat="0" applyBorder="0" applyAlignment="0" applyProtection="0"/>
    <xf numFmtId="0" fontId="190" fillId="60" borderId="0" applyNumberFormat="0" applyBorder="0" applyAlignment="0" applyProtection="0"/>
    <xf numFmtId="0" fontId="190" fillId="60" borderId="0" applyNumberFormat="0" applyBorder="0" applyAlignment="0" applyProtection="0"/>
    <xf numFmtId="0" fontId="190" fillId="60" borderId="0" applyNumberFormat="0" applyBorder="0" applyAlignment="0" applyProtection="0"/>
    <xf numFmtId="0" fontId="190" fillId="6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89" fillId="60" borderId="0" applyNumberFormat="0" applyBorder="0" applyAlignment="0" applyProtection="0"/>
    <xf numFmtId="0" fontId="17" fillId="13" borderId="0" applyNumberFormat="0" applyBorder="0" applyAlignment="0" applyProtection="0"/>
    <xf numFmtId="0" fontId="189" fillId="60" borderId="0" applyNumberFormat="0" applyBorder="0" applyAlignment="0" applyProtection="0"/>
    <xf numFmtId="0" fontId="189" fillId="60" borderId="0" applyNumberFormat="0" applyBorder="0" applyAlignment="0" applyProtection="0"/>
    <xf numFmtId="0" fontId="17" fillId="13" borderId="0" applyNumberFormat="0" applyBorder="0" applyAlignment="0" applyProtection="0"/>
    <xf numFmtId="0" fontId="189" fillId="60" borderId="0" applyNumberFormat="0" applyBorder="0" applyAlignment="0" applyProtection="0"/>
    <xf numFmtId="0" fontId="190" fillId="60" borderId="0" applyNumberFormat="0" applyBorder="0" applyAlignment="0" applyProtection="0"/>
    <xf numFmtId="0" fontId="190" fillId="60" borderId="0" applyNumberFormat="0" applyBorder="0" applyAlignment="0" applyProtection="0"/>
    <xf numFmtId="0" fontId="190" fillId="60" borderId="0" applyNumberFormat="0" applyBorder="0" applyAlignment="0" applyProtection="0"/>
    <xf numFmtId="0" fontId="190" fillId="60" borderId="0" applyNumberFormat="0" applyBorder="0" applyAlignment="0" applyProtection="0"/>
    <xf numFmtId="0" fontId="17" fillId="13" borderId="0" applyNumberFormat="0" applyBorder="0" applyAlignment="0" applyProtection="0"/>
    <xf numFmtId="0" fontId="189" fillId="60" borderId="0" applyNumberFormat="0" applyBorder="0" applyAlignment="0" applyProtection="0"/>
    <xf numFmtId="0" fontId="189" fillId="60" borderId="0" applyNumberFormat="0" applyBorder="0" applyAlignment="0" applyProtection="0"/>
    <xf numFmtId="0" fontId="36" fillId="13" borderId="0" applyNumberFormat="0" applyBorder="0" applyAlignment="0" applyProtection="0"/>
    <xf numFmtId="0" fontId="189" fillId="60" borderId="0" applyNumberFormat="0" applyBorder="0" applyAlignment="0" applyProtection="0"/>
    <xf numFmtId="0" fontId="189" fillId="60" borderId="0" applyNumberFormat="0" applyBorder="0" applyAlignment="0" applyProtection="0"/>
    <xf numFmtId="0" fontId="190" fillId="60" borderId="0" applyNumberFormat="0" applyBorder="0" applyAlignment="0" applyProtection="0"/>
    <xf numFmtId="0" fontId="189" fillId="60" borderId="0" applyNumberFormat="0" applyBorder="0" applyAlignment="0" applyProtection="0"/>
    <xf numFmtId="0" fontId="189" fillId="60" borderId="0" applyNumberFormat="0" applyBorder="0" applyAlignment="0" applyProtection="0"/>
    <xf numFmtId="0" fontId="190" fillId="60" borderId="0" applyNumberFormat="0" applyBorder="0" applyAlignment="0" applyProtection="0"/>
    <xf numFmtId="0" fontId="189" fillId="60" borderId="0" applyNumberFormat="0" applyBorder="0" applyAlignment="0" applyProtection="0"/>
    <xf numFmtId="0" fontId="190" fillId="60" borderId="0" applyNumberFormat="0" applyBorder="0" applyAlignment="0" applyProtection="0"/>
    <xf numFmtId="0" fontId="189" fillId="60" borderId="0" applyNumberFormat="0" applyBorder="0" applyAlignment="0" applyProtection="0"/>
    <xf numFmtId="0" fontId="190" fillId="60" borderId="0" applyNumberFormat="0" applyBorder="0" applyAlignment="0" applyProtection="0"/>
    <xf numFmtId="0" fontId="189" fillId="60" borderId="0" applyNumberFormat="0" applyBorder="0" applyAlignment="0" applyProtection="0"/>
    <xf numFmtId="0" fontId="190" fillId="60" borderId="0" applyNumberFormat="0" applyBorder="0" applyAlignment="0" applyProtection="0"/>
    <xf numFmtId="0" fontId="189" fillId="60" borderId="0" applyNumberFormat="0" applyBorder="0" applyAlignment="0" applyProtection="0"/>
    <xf numFmtId="0" fontId="190" fillId="61" borderId="0" applyNumberFormat="0" applyBorder="0" applyAlignment="0" applyProtection="0"/>
    <xf numFmtId="0" fontId="189" fillId="61" borderId="0" applyNumberFormat="0" applyBorder="0" applyAlignment="0" applyProtection="0"/>
    <xf numFmtId="0" fontId="190" fillId="61" borderId="0" applyNumberFormat="0" applyBorder="0" applyAlignment="0" applyProtection="0"/>
    <xf numFmtId="0" fontId="189" fillId="61" borderId="0" applyNumberFormat="0" applyBorder="0" applyAlignment="0" applyProtection="0"/>
    <xf numFmtId="0" fontId="190" fillId="61" borderId="0" applyNumberFormat="0" applyBorder="0" applyAlignment="0" applyProtection="0"/>
    <xf numFmtId="0" fontId="189" fillId="61" borderId="0" applyNumberFormat="0" applyBorder="0" applyAlignment="0" applyProtection="0"/>
    <xf numFmtId="0" fontId="190" fillId="61" borderId="0" applyNumberFormat="0" applyBorder="0" applyAlignment="0" applyProtection="0"/>
    <xf numFmtId="0" fontId="189" fillId="61" borderId="0" applyNumberFormat="0" applyBorder="0" applyAlignment="0" applyProtection="0"/>
    <xf numFmtId="0" fontId="190" fillId="61" borderId="0" applyNumberFormat="0" applyBorder="0" applyAlignment="0" applyProtection="0"/>
    <xf numFmtId="0" fontId="190" fillId="61" borderId="0" applyNumberFormat="0" applyBorder="0" applyAlignment="0" applyProtection="0"/>
    <xf numFmtId="0" fontId="190" fillId="61" borderId="0" applyNumberFormat="0" applyBorder="0" applyAlignment="0" applyProtection="0"/>
    <xf numFmtId="0" fontId="190" fillId="61" borderId="0" applyNumberFormat="0" applyBorder="0" applyAlignment="0" applyProtection="0"/>
    <xf numFmtId="0" fontId="190" fillId="61" borderId="0" applyNumberFormat="0" applyBorder="0" applyAlignment="0" applyProtection="0"/>
    <xf numFmtId="0" fontId="190" fillId="6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9" fillId="61" borderId="0" applyNumberFormat="0" applyBorder="0" applyAlignment="0" applyProtection="0"/>
    <xf numFmtId="0" fontId="17" fillId="14" borderId="0" applyNumberFormat="0" applyBorder="0" applyAlignment="0" applyProtection="0"/>
    <xf numFmtId="0" fontId="189" fillId="61" borderId="0" applyNumberFormat="0" applyBorder="0" applyAlignment="0" applyProtection="0"/>
    <xf numFmtId="0" fontId="189" fillId="61" borderId="0" applyNumberFormat="0" applyBorder="0" applyAlignment="0" applyProtection="0"/>
    <xf numFmtId="0" fontId="17" fillId="14" borderId="0" applyNumberFormat="0" applyBorder="0" applyAlignment="0" applyProtection="0"/>
    <xf numFmtId="0" fontId="190" fillId="61" borderId="0" applyNumberFormat="0" applyBorder="0" applyAlignment="0" applyProtection="0"/>
    <xf numFmtId="0" fontId="190" fillId="61" borderId="0" applyNumberFormat="0" applyBorder="0" applyAlignment="0" applyProtection="0"/>
    <xf numFmtId="0" fontId="190" fillId="61" borderId="0" applyNumberFormat="0" applyBorder="0" applyAlignment="0" applyProtection="0"/>
    <xf numFmtId="0" fontId="190" fillId="61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89" fillId="61" borderId="0" applyNumberFormat="0" applyBorder="0" applyAlignment="0" applyProtection="0"/>
    <xf numFmtId="0" fontId="190" fillId="61" borderId="0" applyNumberFormat="0" applyBorder="0" applyAlignment="0" applyProtection="0"/>
    <xf numFmtId="0" fontId="189" fillId="61" borderId="0" applyNumberFormat="0" applyBorder="0" applyAlignment="0" applyProtection="0"/>
    <xf numFmtId="0" fontId="189" fillId="61" borderId="0" applyNumberFormat="0" applyBorder="0" applyAlignment="0" applyProtection="0"/>
    <xf numFmtId="0" fontId="190" fillId="61" borderId="0" applyNumberFormat="0" applyBorder="0" applyAlignment="0" applyProtection="0"/>
    <xf numFmtId="0" fontId="189" fillId="61" borderId="0" applyNumberFormat="0" applyBorder="0" applyAlignment="0" applyProtection="0"/>
    <xf numFmtId="0" fontId="189" fillId="61" borderId="0" applyNumberFormat="0" applyBorder="0" applyAlignment="0" applyProtection="0"/>
    <xf numFmtId="0" fontId="190" fillId="61" borderId="0" applyNumberFormat="0" applyBorder="0" applyAlignment="0" applyProtection="0"/>
    <xf numFmtId="0" fontId="189" fillId="61" borderId="0" applyNumberFormat="0" applyBorder="0" applyAlignment="0" applyProtection="0"/>
    <xf numFmtId="0" fontId="190" fillId="61" borderId="0" applyNumberFormat="0" applyBorder="0" applyAlignment="0" applyProtection="0"/>
    <xf numFmtId="0" fontId="189" fillId="61" borderId="0" applyNumberFormat="0" applyBorder="0" applyAlignment="0" applyProtection="0"/>
    <xf numFmtId="0" fontId="190" fillId="61" borderId="0" applyNumberFormat="0" applyBorder="0" applyAlignment="0" applyProtection="0"/>
    <xf numFmtId="0" fontId="189" fillId="61" borderId="0" applyNumberFormat="0" applyBorder="0" applyAlignment="0" applyProtection="0"/>
    <xf numFmtId="0" fontId="190" fillId="61" borderId="0" applyNumberFormat="0" applyBorder="0" applyAlignment="0" applyProtection="0"/>
    <xf numFmtId="0" fontId="189" fillId="61" borderId="0" applyNumberFormat="0" applyBorder="0" applyAlignment="0" applyProtection="0"/>
    <xf numFmtId="0" fontId="190" fillId="62" borderId="0" applyNumberFormat="0" applyBorder="0" applyAlignment="0" applyProtection="0"/>
    <xf numFmtId="0" fontId="189" fillId="62" borderId="0" applyNumberFormat="0" applyBorder="0" applyAlignment="0" applyProtection="0"/>
    <xf numFmtId="0" fontId="190" fillId="62" borderId="0" applyNumberFormat="0" applyBorder="0" applyAlignment="0" applyProtection="0"/>
    <xf numFmtId="0" fontId="189" fillId="62" borderId="0" applyNumberFormat="0" applyBorder="0" applyAlignment="0" applyProtection="0"/>
    <xf numFmtId="0" fontId="190" fillId="62" borderId="0" applyNumberFormat="0" applyBorder="0" applyAlignment="0" applyProtection="0"/>
    <xf numFmtId="0" fontId="189" fillId="62" borderId="0" applyNumberFormat="0" applyBorder="0" applyAlignment="0" applyProtection="0"/>
    <xf numFmtId="0" fontId="190" fillId="62" borderId="0" applyNumberFormat="0" applyBorder="0" applyAlignment="0" applyProtection="0"/>
    <xf numFmtId="0" fontId="189" fillId="62" borderId="0" applyNumberFormat="0" applyBorder="0" applyAlignment="0" applyProtection="0"/>
    <xf numFmtId="0" fontId="190" fillId="62" borderId="0" applyNumberFormat="0" applyBorder="0" applyAlignment="0" applyProtection="0"/>
    <xf numFmtId="0" fontId="190" fillId="62" borderId="0" applyNumberFormat="0" applyBorder="0" applyAlignment="0" applyProtection="0"/>
    <xf numFmtId="0" fontId="190" fillId="62" borderId="0" applyNumberFormat="0" applyBorder="0" applyAlignment="0" applyProtection="0"/>
    <xf numFmtId="0" fontId="190" fillId="62" borderId="0" applyNumberFormat="0" applyBorder="0" applyAlignment="0" applyProtection="0"/>
    <xf numFmtId="0" fontId="190" fillId="62" borderId="0" applyNumberFormat="0" applyBorder="0" applyAlignment="0" applyProtection="0"/>
    <xf numFmtId="0" fontId="190" fillId="6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9" fillId="62" borderId="0" applyNumberFormat="0" applyBorder="0" applyAlignment="0" applyProtection="0"/>
    <xf numFmtId="0" fontId="17" fillId="19" borderId="0" applyNumberFormat="0" applyBorder="0" applyAlignment="0" applyProtection="0"/>
    <xf numFmtId="0" fontId="189" fillId="62" borderId="0" applyNumberFormat="0" applyBorder="0" applyAlignment="0" applyProtection="0"/>
    <xf numFmtId="0" fontId="189" fillId="62" borderId="0" applyNumberFormat="0" applyBorder="0" applyAlignment="0" applyProtection="0"/>
    <xf numFmtId="0" fontId="17" fillId="19" borderId="0" applyNumberFormat="0" applyBorder="0" applyAlignment="0" applyProtection="0"/>
    <xf numFmtId="0" fontId="189" fillId="62" borderId="0" applyNumberFormat="0" applyBorder="0" applyAlignment="0" applyProtection="0"/>
    <xf numFmtId="0" fontId="190" fillId="62" borderId="0" applyNumberFormat="0" applyBorder="0" applyAlignment="0" applyProtection="0"/>
    <xf numFmtId="0" fontId="190" fillId="62" borderId="0" applyNumberFormat="0" applyBorder="0" applyAlignment="0" applyProtection="0"/>
    <xf numFmtId="0" fontId="190" fillId="62" borderId="0" applyNumberFormat="0" applyBorder="0" applyAlignment="0" applyProtection="0"/>
    <xf numFmtId="0" fontId="190" fillId="62" borderId="0" applyNumberFormat="0" applyBorder="0" applyAlignment="0" applyProtection="0"/>
    <xf numFmtId="0" fontId="17" fillId="19" borderId="0" applyNumberFormat="0" applyBorder="0" applyAlignment="0" applyProtection="0"/>
    <xf numFmtId="0" fontId="189" fillId="62" borderId="0" applyNumberFormat="0" applyBorder="0" applyAlignment="0" applyProtection="0"/>
    <xf numFmtId="0" fontId="189" fillId="62" borderId="0" applyNumberFormat="0" applyBorder="0" applyAlignment="0" applyProtection="0"/>
    <xf numFmtId="0" fontId="36" fillId="19" borderId="0" applyNumberFormat="0" applyBorder="0" applyAlignment="0" applyProtection="0"/>
    <xf numFmtId="0" fontId="189" fillId="62" borderId="0" applyNumberFormat="0" applyBorder="0" applyAlignment="0" applyProtection="0"/>
    <xf numFmtId="0" fontId="189" fillId="62" borderId="0" applyNumberFormat="0" applyBorder="0" applyAlignment="0" applyProtection="0"/>
    <xf numFmtId="0" fontId="190" fillId="62" borderId="0" applyNumberFormat="0" applyBorder="0" applyAlignment="0" applyProtection="0"/>
    <xf numFmtId="0" fontId="189" fillId="62" borderId="0" applyNumberFormat="0" applyBorder="0" applyAlignment="0" applyProtection="0"/>
    <xf numFmtId="0" fontId="189" fillId="62" borderId="0" applyNumberFormat="0" applyBorder="0" applyAlignment="0" applyProtection="0"/>
    <xf numFmtId="0" fontId="190" fillId="62" borderId="0" applyNumberFormat="0" applyBorder="0" applyAlignment="0" applyProtection="0"/>
    <xf numFmtId="0" fontId="189" fillId="62" borderId="0" applyNumberFormat="0" applyBorder="0" applyAlignment="0" applyProtection="0"/>
    <xf numFmtId="0" fontId="190" fillId="62" borderId="0" applyNumberFormat="0" applyBorder="0" applyAlignment="0" applyProtection="0"/>
    <xf numFmtId="0" fontId="189" fillId="62" borderId="0" applyNumberFormat="0" applyBorder="0" applyAlignment="0" applyProtection="0"/>
    <xf numFmtId="0" fontId="190" fillId="62" borderId="0" applyNumberFormat="0" applyBorder="0" applyAlignment="0" applyProtection="0"/>
    <xf numFmtId="0" fontId="189" fillId="62" borderId="0" applyNumberFormat="0" applyBorder="0" applyAlignment="0" applyProtection="0"/>
    <xf numFmtId="0" fontId="190" fillId="62" borderId="0" applyNumberFormat="0" applyBorder="0" applyAlignment="0" applyProtection="0"/>
    <xf numFmtId="0" fontId="189" fillId="62" borderId="0" applyNumberFormat="0" applyBorder="0" applyAlignment="0" applyProtection="0"/>
    <xf numFmtId="0" fontId="209" fillId="63" borderId="39" applyNumberFormat="0" applyAlignment="0" applyProtection="0"/>
    <xf numFmtId="0" fontId="208" fillId="63" borderId="39" applyNumberFormat="0" applyAlignment="0" applyProtection="0"/>
    <xf numFmtId="0" fontId="209" fillId="63" borderId="39" applyNumberFormat="0" applyAlignment="0" applyProtection="0"/>
    <xf numFmtId="0" fontId="208" fillId="63" borderId="39" applyNumberFormat="0" applyAlignment="0" applyProtection="0"/>
    <xf numFmtId="0" fontId="209" fillId="63" borderId="39" applyNumberFormat="0" applyAlignment="0" applyProtection="0"/>
    <xf numFmtId="0" fontId="208" fillId="63" borderId="39" applyNumberFormat="0" applyAlignment="0" applyProtection="0"/>
    <xf numFmtId="0" fontId="209" fillId="63" borderId="39" applyNumberFormat="0" applyAlignment="0" applyProtection="0"/>
    <xf numFmtId="0" fontId="208" fillId="63" borderId="39" applyNumberFormat="0" applyAlignment="0" applyProtection="0"/>
    <xf numFmtId="0" fontId="209" fillId="63" borderId="39" applyNumberFormat="0" applyAlignment="0" applyProtection="0"/>
    <xf numFmtId="0" fontId="209" fillId="63" borderId="39" applyNumberFormat="0" applyAlignment="0" applyProtection="0"/>
    <xf numFmtId="0" fontId="209" fillId="63" borderId="39" applyNumberFormat="0" applyAlignment="0" applyProtection="0"/>
    <xf numFmtId="0" fontId="209" fillId="63" borderId="39" applyNumberFormat="0" applyAlignment="0" applyProtection="0"/>
    <xf numFmtId="0" fontId="209" fillId="63" borderId="39" applyNumberFormat="0" applyAlignment="0" applyProtection="0"/>
    <xf numFmtId="0" fontId="209" fillId="63" borderId="39" applyNumberFormat="0" applyAlignment="0" applyProtection="0"/>
    <xf numFmtId="0" fontId="18" fillId="7" borderId="2" applyNumberFormat="0" applyAlignment="0" applyProtection="0"/>
    <xf numFmtId="0" fontId="18" fillId="7" borderId="2" applyNumberFormat="0" applyAlignment="0" applyProtection="0"/>
    <xf numFmtId="0" fontId="208" fillId="63" borderId="39" applyNumberFormat="0" applyAlignment="0" applyProtection="0"/>
    <xf numFmtId="0" fontId="18" fillId="7" borderId="2" applyNumberFormat="0" applyAlignment="0" applyProtection="0"/>
    <xf numFmtId="0" fontId="208" fillId="63" borderId="39" applyNumberFormat="0" applyAlignment="0" applyProtection="0"/>
    <xf numFmtId="0" fontId="208" fillId="63" borderId="39" applyNumberFormat="0" applyAlignment="0" applyProtection="0"/>
    <xf numFmtId="0" fontId="18" fillId="7" borderId="2" applyNumberFormat="0" applyAlignment="0" applyProtection="0"/>
    <xf numFmtId="0" fontId="208" fillId="63" borderId="39" applyNumberFormat="0" applyAlignment="0" applyProtection="0"/>
    <xf numFmtId="0" fontId="209" fillId="63" borderId="39" applyNumberFormat="0" applyAlignment="0" applyProtection="0"/>
    <xf numFmtId="0" fontId="209" fillId="63" borderId="39" applyNumberFormat="0" applyAlignment="0" applyProtection="0"/>
    <xf numFmtId="0" fontId="209" fillId="63" borderId="39" applyNumberFormat="0" applyAlignment="0" applyProtection="0"/>
    <xf numFmtId="0" fontId="209" fillId="63" borderId="39" applyNumberFormat="0" applyAlignment="0" applyProtection="0"/>
    <xf numFmtId="0" fontId="18" fillId="7" borderId="2" applyNumberFormat="0" applyAlignment="0" applyProtection="0"/>
    <xf numFmtId="0" fontId="208" fillId="63" borderId="39" applyNumberFormat="0" applyAlignment="0" applyProtection="0"/>
    <xf numFmtId="0" fontId="208" fillId="63" borderId="39" applyNumberFormat="0" applyAlignment="0" applyProtection="0"/>
    <xf numFmtId="0" fontId="42" fillId="7" borderId="2" applyNumberFormat="0" applyAlignment="0" applyProtection="0"/>
    <xf numFmtId="0" fontId="208" fillId="63" borderId="39" applyNumberFormat="0" applyAlignment="0" applyProtection="0"/>
    <xf numFmtId="0" fontId="208" fillId="63" borderId="39" applyNumberFormat="0" applyAlignment="0" applyProtection="0"/>
    <xf numFmtId="0" fontId="209" fillId="63" borderId="39" applyNumberFormat="0" applyAlignment="0" applyProtection="0"/>
    <xf numFmtId="0" fontId="208" fillId="63" borderId="39" applyNumberFormat="0" applyAlignment="0" applyProtection="0"/>
    <xf numFmtId="0" fontId="208" fillId="63" borderId="39" applyNumberFormat="0" applyAlignment="0" applyProtection="0"/>
    <xf numFmtId="0" fontId="209" fillId="63" borderId="39" applyNumberFormat="0" applyAlignment="0" applyProtection="0"/>
    <xf numFmtId="0" fontId="208" fillId="63" borderId="39" applyNumberFormat="0" applyAlignment="0" applyProtection="0"/>
    <xf numFmtId="0" fontId="209" fillId="63" borderId="39" applyNumberFormat="0" applyAlignment="0" applyProtection="0"/>
    <xf numFmtId="0" fontId="208" fillId="63" borderId="39" applyNumberFormat="0" applyAlignment="0" applyProtection="0"/>
    <xf numFmtId="0" fontId="209" fillId="63" borderId="39" applyNumberFormat="0" applyAlignment="0" applyProtection="0"/>
    <xf numFmtId="0" fontId="208" fillId="63" borderId="39" applyNumberFormat="0" applyAlignment="0" applyProtection="0"/>
    <xf numFmtId="0" fontId="209" fillId="63" borderId="39" applyNumberFormat="0" applyAlignment="0" applyProtection="0"/>
    <xf numFmtId="0" fontId="208" fillId="63" borderId="39" applyNumberFormat="0" applyAlignment="0" applyProtection="0"/>
    <xf numFmtId="177" fontId="2" fillId="0" borderId="12" applyBorder="0">
      <protection hidden="1"/>
    </xf>
    <xf numFmtId="191" fontId="3" fillId="37" borderId="19" applyFont="0" applyFill="0" applyBorder="0">
      <protection hidden="1"/>
    </xf>
    <xf numFmtId="0" fontId="211" fillId="64" borderId="40" applyNumberFormat="0" applyAlignment="0" applyProtection="0"/>
    <xf numFmtId="0" fontId="210" fillId="64" borderId="40" applyNumberFormat="0" applyAlignment="0" applyProtection="0"/>
    <xf numFmtId="0" fontId="211" fillId="64" borderId="40" applyNumberFormat="0" applyAlignment="0" applyProtection="0"/>
    <xf numFmtId="0" fontId="210" fillId="64" borderId="40" applyNumberFormat="0" applyAlignment="0" applyProtection="0"/>
    <xf numFmtId="0" fontId="211" fillId="64" borderId="40" applyNumberFormat="0" applyAlignment="0" applyProtection="0"/>
    <xf numFmtId="0" fontId="210" fillId="64" borderId="40" applyNumberFormat="0" applyAlignment="0" applyProtection="0"/>
    <xf numFmtId="0" fontId="211" fillId="64" borderId="40" applyNumberFormat="0" applyAlignment="0" applyProtection="0"/>
    <xf numFmtId="0" fontId="210" fillId="64" borderId="40" applyNumberFormat="0" applyAlignment="0" applyProtection="0"/>
    <xf numFmtId="0" fontId="211" fillId="64" borderId="40" applyNumberFormat="0" applyAlignment="0" applyProtection="0"/>
    <xf numFmtId="0" fontId="211" fillId="64" borderId="40" applyNumberFormat="0" applyAlignment="0" applyProtection="0"/>
    <xf numFmtId="0" fontId="211" fillId="64" borderId="40" applyNumberFormat="0" applyAlignment="0" applyProtection="0"/>
    <xf numFmtId="0" fontId="211" fillId="64" borderId="40" applyNumberFormat="0" applyAlignment="0" applyProtection="0"/>
    <xf numFmtId="0" fontId="211" fillId="64" borderId="40" applyNumberFormat="0" applyAlignment="0" applyProtection="0"/>
    <xf numFmtId="0" fontId="211" fillId="64" borderId="40" applyNumberFormat="0" applyAlignment="0" applyProtection="0"/>
    <xf numFmtId="0" fontId="19" fillId="21" borderId="15" applyNumberFormat="0" applyAlignment="0" applyProtection="0"/>
    <xf numFmtId="0" fontId="19" fillId="21" borderId="15" applyNumberFormat="0" applyAlignment="0" applyProtection="0"/>
    <xf numFmtId="0" fontId="210" fillId="64" borderId="40" applyNumberFormat="0" applyAlignment="0" applyProtection="0"/>
    <xf numFmtId="0" fontId="19" fillId="21" borderId="15" applyNumberFormat="0" applyAlignment="0" applyProtection="0"/>
    <xf numFmtId="0" fontId="210" fillId="64" borderId="40" applyNumberFormat="0" applyAlignment="0" applyProtection="0"/>
    <xf numFmtId="0" fontId="210" fillId="64" borderId="40" applyNumberFormat="0" applyAlignment="0" applyProtection="0"/>
    <xf numFmtId="0" fontId="19" fillId="21" borderId="15" applyNumberFormat="0" applyAlignment="0" applyProtection="0"/>
    <xf numFmtId="0" fontId="210" fillId="64" borderId="40" applyNumberFormat="0" applyAlignment="0" applyProtection="0"/>
    <xf numFmtId="0" fontId="211" fillId="64" borderId="40" applyNumberFormat="0" applyAlignment="0" applyProtection="0"/>
    <xf numFmtId="0" fontId="211" fillId="64" borderId="40" applyNumberFormat="0" applyAlignment="0" applyProtection="0"/>
    <xf numFmtId="0" fontId="211" fillId="64" borderId="40" applyNumberFormat="0" applyAlignment="0" applyProtection="0"/>
    <xf numFmtId="0" fontId="211" fillId="64" borderId="40" applyNumberFormat="0" applyAlignment="0" applyProtection="0"/>
    <xf numFmtId="0" fontId="19" fillId="21" borderId="15" applyNumberFormat="0" applyAlignment="0" applyProtection="0"/>
    <xf numFmtId="0" fontId="210" fillId="64" borderId="40" applyNumberFormat="0" applyAlignment="0" applyProtection="0"/>
    <xf numFmtId="0" fontId="210" fillId="64" borderId="40" applyNumberFormat="0" applyAlignment="0" applyProtection="0"/>
    <xf numFmtId="0" fontId="48" fillId="21" borderId="15" applyNumberFormat="0" applyAlignment="0" applyProtection="0"/>
    <xf numFmtId="0" fontId="210" fillId="64" borderId="40" applyNumberFormat="0" applyAlignment="0" applyProtection="0"/>
    <xf numFmtId="0" fontId="210" fillId="64" borderId="40" applyNumberFormat="0" applyAlignment="0" applyProtection="0"/>
    <xf numFmtId="0" fontId="211" fillId="64" borderId="40" applyNumberFormat="0" applyAlignment="0" applyProtection="0"/>
    <xf numFmtId="0" fontId="210" fillId="64" borderId="40" applyNumberFormat="0" applyAlignment="0" applyProtection="0"/>
    <xf numFmtId="0" fontId="210" fillId="64" borderId="40" applyNumberFormat="0" applyAlignment="0" applyProtection="0"/>
    <xf numFmtId="0" fontId="211" fillId="64" borderId="40" applyNumberFormat="0" applyAlignment="0" applyProtection="0"/>
    <xf numFmtId="0" fontId="210" fillId="64" borderId="40" applyNumberFormat="0" applyAlignment="0" applyProtection="0"/>
    <xf numFmtId="0" fontId="211" fillId="64" borderId="40" applyNumberFormat="0" applyAlignment="0" applyProtection="0"/>
    <xf numFmtId="0" fontId="210" fillId="64" borderId="40" applyNumberFormat="0" applyAlignment="0" applyProtection="0"/>
    <xf numFmtId="0" fontId="211" fillId="64" borderId="40" applyNumberFormat="0" applyAlignment="0" applyProtection="0"/>
    <xf numFmtId="0" fontId="210" fillId="64" borderId="40" applyNumberFormat="0" applyAlignment="0" applyProtection="0"/>
    <xf numFmtId="0" fontId="211" fillId="64" borderId="40" applyNumberFormat="0" applyAlignment="0" applyProtection="0"/>
    <xf numFmtId="0" fontId="210" fillId="64" borderId="40" applyNumberFormat="0" applyAlignment="0" applyProtection="0"/>
    <xf numFmtId="0" fontId="213" fillId="64" borderId="39" applyNumberFormat="0" applyAlignment="0" applyProtection="0"/>
    <xf numFmtId="0" fontId="212" fillId="64" borderId="39" applyNumberFormat="0" applyAlignment="0" applyProtection="0"/>
    <xf numFmtId="0" fontId="213" fillId="64" borderId="39" applyNumberFormat="0" applyAlignment="0" applyProtection="0"/>
    <xf numFmtId="0" fontId="212" fillId="64" borderId="39" applyNumberFormat="0" applyAlignment="0" applyProtection="0"/>
    <xf numFmtId="0" fontId="213" fillId="64" borderId="39" applyNumberFormat="0" applyAlignment="0" applyProtection="0"/>
    <xf numFmtId="0" fontId="212" fillId="64" borderId="39" applyNumberFormat="0" applyAlignment="0" applyProtection="0"/>
    <xf numFmtId="0" fontId="213" fillId="64" borderId="39" applyNumberFormat="0" applyAlignment="0" applyProtection="0"/>
    <xf numFmtId="0" fontId="212" fillId="64" borderId="39" applyNumberFormat="0" applyAlignment="0" applyProtection="0"/>
    <xf numFmtId="0" fontId="213" fillId="64" borderId="39" applyNumberFormat="0" applyAlignment="0" applyProtection="0"/>
    <xf numFmtId="0" fontId="213" fillId="64" borderId="39" applyNumberFormat="0" applyAlignment="0" applyProtection="0"/>
    <xf numFmtId="0" fontId="213" fillId="64" borderId="39" applyNumberFormat="0" applyAlignment="0" applyProtection="0"/>
    <xf numFmtId="0" fontId="213" fillId="64" borderId="39" applyNumberFormat="0" applyAlignment="0" applyProtection="0"/>
    <xf numFmtId="0" fontId="213" fillId="64" borderId="39" applyNumberFormat="0" applyAlignment="0" applyProtection="0"/>
    <xf numFmtId="0" fontId="213" fillId="64" borderId="39" applyNumberFormat="0" applyAlignment="0" applyProtection="0"/>
    <xf numFmtId="0" fontId="20" fillId="21" borderId="2" applyNumberFormat="0" applyAlignment="0" applyProtection="0"/>
    <xf numFmtId="0" fontId="20" fillId="21" borderId="2" applyNumberFormat="0" applyAlignment="0" applyProtection="0"/>
    <xf numFmtId="0" fontId="212" fillId="64" borderId="39" applyNumberFormat="0" applyAlignment="0" applyProtection="0"/>
    <xf numFmtId="0" fontId="20" fillId="21" borderId="2" applyNumberFormat="0" applyAlignment="0" applyProtection="0"/>
    <xf numFmtId="0" fontId="212" fillId="64" borderId="39" applyNumberFormat="0" applyAlignment="0" applyProtection="0"/>
    <xf numFmtId="0" fontId="212" fillId="64" borderId="39" applyNumberFormat="0" applyAlignment="0" applyProtection="0"/>
    <xf numFmtId="0" fontId="20" fillId="21" borderId="2" applyNumberFormat="0" applyAlignment="0" applyProtection="0"/>
    <xf numFmtId="0" fontId="212" fillId="64" borderId="39" applyNumberFormat="0" applyAlignment="0" applyProtection="0"/>
    <xf numFmtId="0" fontId="213" fillId="64" borderId="39" applyNumberFormat="0" applyAlignment="0" applyProtection="0"/>
    <xf numFmtId="0" fontId="213" fillId="64" borderId="39" applyNumberFormat="0" applyAlignment="0" applyProtection="0"/>
    <xf numFmtId="0" fontId="213" fillId="64" borderId="39" applyNumberFormat="0" applyAlignment="0" applyProtection="0"/>
    <xf numFmtId="0" fontId="213" fillId="64" borderId="39" applyNumberFormat="0" applyAlignment="0" applyProtection="0"/>
    <xf numFmtId="0" fontId="20" fillId="21" borderId="2" applyNumberFormat="0" applyAlignment="0" applyProtection="0"/>
    <xf numFmtId="0" fontId="212" fillId="64" borderId="39" applyNumberFormat="0" applyAlignment="0" applyProtection="0"/>
    <xf numFmtId="0" fontId="212" fillId="64" borderId="39" applyNumberFormat="0" applyAlignment="0" applyProtection="0"/>
    <xf numFmtId="0" fontId="38" fillId="21" borderId="2" applyNumberFormat="0" applyAlignment="0" applyProtection="0"/>
    <xf numFmtId="0" fontId="212" fillId="64" borderId="39" applyNumberFormat="0" applyAlignment="0" applyProtection="0"/>
    <xf numFmtId="0" fontId="212" fillId="64" borderId="39" applyNumberFormat="0" applyAlignment="0" applyProtection="0"/>
    <xf numFmtId="0" fontId="213" fillId="64" borderId="39" applyNumberFormat="0" applyAlignment="0" applyProtection="0"/>
    <xf numFmtId="0" fontId="212" fillId="64" borderId="39" applyNumberFormat="0" applyAlignment="0" applyProtection="0"/>
    <xf numFmtId="0" fontId="212" fillId="64" borderId="39" applyNumberFormat="0" applyAlignment="0" applyProtection="0"/>
    <xf numFmtId="0" fontId="213" fillId="64" borderId="39" applyNumberFormat="0" applyAlignment="0" applyProtection="0"/>
    <xf numFmtId="0" fontId="212" fillId="64" borderId="39" applyNumberFormat="0" applyAlignment="0" applyProtection="0"/>
    <xf numFmtId="0" fontId="213" fillId="64" borderId="39" applyNumberFormat="0" applyAlignment="0" applyProtection="0"/>
    <xf numFmtId="0" fontId="212" fillId="64" borderId="39" applyNumberFormat="0" applyAlignment="0" applyProtection="0"/>
    <xf numFmtId="0" fontId="213" fillId="64" borderId="39" applyNumberFormat="0" applyAlignment="0" applyProtection="0"/>
    <xf numFmtId="0" fontId="212" fillId="64" borderId="39" applyNumberFormat="0" applyAlignment="0" applyProtection="0"/>
    <xf numFmtId="0" fontId="213" fillId="64" borderId="39" applyNumberFormat="0" applyAlignment="0" applyProtection="0"/>
    <xf numFmtId="0" fontId="212" fillId="64" borderId="39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2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215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77" fillId="20" borderId="1" applyNumberFormat="0" applyAlignment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13" fillId="0" borderId="0" applyFont="0" applyFill="0" applyBorder="0" applyAlignment="0" applyProtection="0"/>
    <xf numFmtId="44" fontId="113" fillId="0" borderId="0" applyFont="0" applyFill="0" applyBorder="0" applyAlignment="0" applyProtection="0"/>
    <xf numFmtId="44" fontId="113" fillId="0" borderId="0" applyFont="0" applyFill="0" applyBorder="0" applyAlignment="0" applyProtection="0"/>
    <xf numFmtId="44" fontId="113" fillId="0" borderId="0" applyFont="0" applyFill="0" applyBorder="0" applyAlignment="0" applyProtection="0"/>
    <xf numFmtId="44" fontId="113" fillId="0" borderId="0" applyFont="0" applyFill="0" applyBorder="0" applyAlignment="0" applyProtection="0"/>
    <xf numFmtId="14" fontId="81" fillId="0" borderId="0"/>
    <xf numFmtId="0" fontId="82" fillId="0" borderId="5"/>
    <xf numFmtId="0" fontId="217" fillId="0" borderId="41" applyNumberFormat="0" applyFill="0" applyAlignment="0" applyProtection="0"/>
    <xf numFmtId="0" fontId="216" fillId="0" borderId="41" applyNumberFormat="0" applyFill="0" applyAlignment="0" applyProtection="0"/>
    <xf numFmtId="0" fontId="217" fillId="0" borderId="41" applyNumberFormat="0" applyFill="0" applyAlignment="0" applyProtection="0"/>
    <xf numFmtId="0" fontId="216" fillId="0" borderId="41" applyNumberFormat="0" applyFill="0" applyAlignment="0" applyProtection="0"/>
    <xf numFmtId="0" fontId="217" fillId="0" borderId="41" applyNumberFormat="0" applyFill="0" applyAlignment="0" applyProtection="0"/>
    <xf numFmtId="0" fontId="216" fillId="0" borderId="41" applyNumberFormat="0" applyFill="0" applyAlignment="0" applyProtection="0"/>
    <xf numFmtId="0" fontId="217" fillId="0" borderId="41" applyNumberFormat="0" applyFill="0" applyAlignment="0" applyProtection="0"/>
    <xf numFmtId="0" fontId="216" fillId="0" borderId="41" applyNumberFormat="0" applyFill="0" applyAlignment="0" applyProtection="0"/>
    <xf numFmtId="0" fontId="217" fillId="0" borderId="41" applyNumberFormat="0" applyFill="0" applyAlignment="0" applyProtection="0"/>
    <xf numFmtId="0" fontId="217" fillId="0" borderId="41" applyNumberFormat="0" applyFill="0" applyAlignment="0" applyProtection="0"/>
    <xf numFmtId="0" fontId="217" fillId="0" borderId="41" applyNumberFormat="0" applyFill="0" applyAlignment="0" applyProtection="0"/>
    <xf numFmtId="0" fontId="217" fillId="0" borderId="41" applyNumberFormat="0" applyFill="0" applyAlignment="0" applyProtection="0"/>
    <xf numFmtId="0" fontId="217" fillId="0" borderId="41" applyNumberFormat="0" applyFill="0" applyAlignment="0" applyProtection="0"/>
    <xf numFmtId="0" fontId="217" fillId="0" borderId="41" applyNumberFormat="0" applyFill="0" applyAlignment="0" applyProtection="0"/>
    <xf numFmtId="0" fontId="21" fillId="0" borderId="9" applyNumberFormat="0" applyFill="0" applyAlignment="0" applyProtection="0"/>
    <xf numFmtId="0" fontId="21" fillId="0" borderId="9" applyNumberFormat="0" applyFill="0" applyAlignment="0" applyProtection="0"/>
    <xf numFmtId="0" fontId="216" fillId="0" borderId="41" applyNumberFormat="0" applyFill="0" applyAlignment="0" applyProtection="0"/>
    <xf numFmtId="0" fontId="21" fillId="0" borderId="9" applyNumberFormat="0" applyFill="0" applyAlignment="0" applyProtection="0"/>
    <xf numFmtId="0" fontId="216" fillId="0" borderId="41" applyNumberFormat="0" applyFill="0" applyAlignment="0" applyProtection="0"/>
    <xf numFmtId="0" fontId="216" fillId="0" borderId="41" applyNumberFormat="0" applyFill="0" applyAlignment="0" applyProtection="0"/>
    <xf numFmtId="0" fontId="21" fillId="0" borderId="9" applyNumberFormat="0" applyFill="0" applyAlignment="0" applyProtection="0"/>
    <xf numFmtId="0" fontId="216" fillId="0" borderId="41" applyNumberFormat="0" applyFill="0" applyAlignment="0" applyProtection="0"/>
    <xf numFmtId="0" fontId="217" fillId="0" borderId="41" applyNumberFormat="0" applyFill="0" applyAlignment="0" applyProtection="0"/>
    <xf numFmtId="0" fontId="217" fillId="0" borderId="41" applyNumberFormat="0" applyFill="0" applyAlignment="0" applyProtection="0"/>
    <xf numFmtId="0" fontId="217" fillId="0" borderId="41" applyNumberFormat="0" applyFill="0" applyAlignment="0" applyProtection="0"/>
    <xf numFmtId="0" fontId="217" fillId="0" borderId="41" applyNumberFormat="0" applyFill="0" applyAlignment="0" applyProtection="0"/>
    <xf numFmtId="0" fontId="21" fillId="0" borderId="9" applyNumberFormat="0" applyFill="0" applyAlignment="0" applyProtection="0"/>
    <xf numFmtId="0" fontId="216" fillId="0" borderId="41" applyNumberFormat="0" applyFill="0" applyAlignment="0" applyProtection="0"/>
    <xf numFmtId="0" fontId="216" fillId="0" borderId="41" applyNumberFormat="0" applyFill="0" applyAlignment="0" applyProtection="0"/>
    <xf numFmtId="0" fontId="58" fillId="0" borderId="9" applyNumberFormat="0" applyFill="0" applyAlignment="0" applyProtection="0"/>
    <xf numFmtId="0" fontId="216" fillId="0" borderId="41" applyNumberFormat="0" applyFill="0" applyAlignment="0" applyProtection="0"/>
    <xf numFmtId="0" fontId="216" fillId="0" borderId="41" applyNumberFormat="0" applyFill="0" applyAlignment="0" applyProtection="0"/>
    <xf numFmtId="0" fontId="217" fillId="0" borderId="41" applyNumberFormat="0" applyFill="0" applyAlignment="0" applyProtection="0"/>
    <xf numFmtId="0" fontId="216" fillId="0" borderId="41" applyNumberFormat="0" applyFill="0" applyAlignment="0" applyProtection="0"/>
    <xf numFmtId="0" fontId="216" fillId="0" borderId="41" applyNumberFormat="0" applyFill="0" applyAlignment="0" applyProtection="0"/>
    <xf numFmtId="0" fontId="217" fillId="0" borderId="41" applyNumberFormat="0" applyFill="0" applyAlignment="0" applyProtection="0"/>
    <xf numFmtId="0" fontId="216" fillId="0" borderId="41" applyNumberFormat="0" applyFill="0" applyAlignment="0" applyProtection="0"/>
    <xf numFmtId="0" fontId="217" fillId="0" borderId="41" applyNumberFormat="0" applyFill="0" applyAlignment="0" applyProtection="0"/>
    <xf numFmtId="0" fontId="216" fillId="0" borderId="41" applyNumberFormat="0" applyFill="0" applyAlignment="0" applyProtection="0"/>
    <xf numFmtId="0" fontId="217" fillId="0" borderId="41" applyNumberFormat="0" applyFill="0" applyAlignment="0" applyProtection="0"/>
    <xf numFmtId="0" fontId="216" fillId="0" borderId="41" applyNumberFormat="0" applyFill="0" applyAlignment="0" applyProtection="0"/>
    <xf numFmtId="0" fontId="217" fillId="0" borderId="41" applyNumberFormat="0" applyFill="0" applyAlignment="0" applyProtection="0"/>
    <xf numFmtId="0" fontId="216" fillId="0" borderId="41" applyNumberFormat="0" applyFill="0" applyAlignment="0" applyProtection="0"/>
    <xf numFmtId="0" fontId="219" fillId="0" borderId="42" applyNumberFormat="0" applyFill="0" applyAlignment="0" applyProtection="0"/>
    <xf numFmtId="0" fontId="218" fillId="0" borderId="42" applyNumberFormat="0" applyFill="0" applyAlignment="0" applyProtection="0"/>
    <xf numFmtId="0" fontId="219" fillId="0" borderId="42" applyNumberFormat="0" applyFill="0" applyAlignment="0" applyProtection="0"/>
    <xf numFmtId="0" fontId="218" fillId="0" borderId="42" applyNumberFormat="0" applyFill="0" applyAlignment="0" applyProtection="0"/>
    <xf numFmtId="0" fontId="219" fillId="0" borderId="42" applyNumberFormat="0" applyFill="0" applyAlignment="0" applyProtection="0"/>
    <xf numFmtId="0" fontId="218" fillId="0" borderId="42" applyNumberFormat="0" applyFill="0" applyAlignment="0" applyProtection="0"/>
    <xf numFmtId="0" fontId="219" fillId="0" borderId="42" applyNumberFormat="0" applyFill="0" applyAlignment="0" applyProtection="0"/>
    <xf numFmtId="0" fontId="218" fillId="0" borderId="42" applyNumberFormat="0" applyFill="0" applyAlignment="0" applyProtection="0"/>
    <xf numFmtId="0" fontId="219" fillId="0" borderId="42" applyNumberFormat="0" applyFill="0" applyAlignment="0" applyProtection="0"/>
    <xf numFmtId="0" fontId="219" fillId="0" borderId="42" applyNumberFormat="0" applyFill="0" applyAlignment="0" applyProtection="0"/>
    <xf numFmtId="0" fontId="219" fillId="0" borderId="42" applyNumberFormat="0" applyFill="0" applyAlignment="0" applyProtection="0"/>
    <xf numFmtId="0" fontId="219" fillId="0" borderId="42" applyNumberFormat="0" applyFill="0" applyAlignment="0" applyProtection="0"/>
    <xf numFmtId="0" fontId="219" fillId="0" borderId="42" applyNumberFormat="0" applyFill="0" applyAlignment="0" applyProtection="0"/>
    <xf numFmtId="0" fontId="219" fillId="0" borderId="42" applyNumberFormat="0" applyFill="0" applyAlignment="0" applyProtection="0"/>
    <xf numFmtId="0" fontId="22" fillId="0" borderId="10" applyNumberFormat="0" applyFill="0" applyAlignment="0" applyProtection="0"/>
    <xf numFmtId="0" fontId="22" fillId="0" borderId="10" applyNumberFormat="0" applyFill="0" applyAlignment="0" applyProtection="0"/>
    <xf numFmtId="0" fontId="218" fillId="0" borderId="42" applyNumberFormat="0" applyFill="0" applyAlignment="0" applyProtection="0"/>
    <xf numFmtId="0" fontId="22" fillId="0" borderId="10" applyNumberFormat="0" applyFill="0" applyAlignment="0" applyProtection="0"/>
    <xf numFmtId="0" fontId="218" fillId="0" borderId="42" applyNumberFormat="0" applyFill="0" applyAlignment="0" applyProtection="0"/>
    <xf numFmtId="0" fontId="218" fillId="0" borderId="42" applyNumberFormat="0" applyFill="0" applyAlignment="0" applyProtection="0"/>
    <xf numFmtId="0" fontId="22" fillId="0" borderId="10" applyNumberFormat="0" applyFill="0" applyAlignment="0" applyProtection="0"/>
    <xf numFmtId="0" fontId="218" fillId="0" borderId="42" applyNumberFormat="0" applyFill="0" applyAlignment="0" applyProtection="0"/>
    <xf numFmtId="0" fontId="219" fillId="0" borderId="42" applyNumberFormat="0" applyFill="0" applyAlignment="0" applyProtection="0"/>
    <xf numFmtId="0" fontId="219" fillId="0" borderId="42" applyNumberFormat="0" applyFill="0" applyAlignment="0" applyProtection="0"/>
    <xf numFmtId="0" fontId="219" fillId="0" borderId="42" applyNumberFormat="0" applyFill="0" applyAlignment="0" applyProtection="0"/>
    <xf numFmtId="0" fontId="219" fillId="0" borderId="42" applyNumberFormat="0" applyFill="0" applyAlignment="0" applyProtection="0"/>
    <xf numFmtId="0" fontId="22" fillId="0" borderId="10" applyNumberFormat="0" applyFill="0" applyAlignment="0" applyProtection="0"/>
    <xf numFmtId="0" fontId="218" fillId="0" borderId="42" applyNumberFormat="0" applyFill="0" applyAlignment="0" applyProtection="0"/>
    <xf numFmtId="0" fontId="218" fillId="0" borderId="42" applyNumberFormat="0" applyFill="0" applyAlignment="0" applyProtection="0"/>
    <xf numFmtId="0" fontId="59" fillId="0" borderId="10" applyNumberFormat="0" applyFill="0" applyAlignment="0" applyProtection="0"/>
    <xf numFmtId="0" fontId="218" fillId="0" borderId="42" applyNumberFormat="0" applyFill="0" applyAlignment="0" applyProtection="0"/>
    <xf numFmtId="0" fontId="218" fillId="0" borderId="42" applyNumberFormat="0" applyFill="0" applyAlignment="0" applyProtection="0"/>
    <xf numFmtId="0" fontId="219" fillId="0" borderId="42" applyNumberFormat="0" applyFill="0" applyAlignment="0" applyProtection="0"/>
    <xf numFmtId="0" fontId="218" fillId="0" borderId="42" applyNumberFormat="0" applyFill="0" applyAlignment="0" applyProtection="0"/>
    <xf numFmtId="0" fontId="218" fillId="0" borderId="42" applyNumberFormat="0" applyFill="0" applyAlignment="0" applyProtection="0"/>
    <xf numFmtId="0" fontId="219" fillId="0" borderId="42" applyNumberFormat="0" applyFill="0" applyAlignment="0" applyProtection="0"/>
    <xf numFmtId="0" fontId="218" fillId="0" borderId="42" applyNumberFormat="0" applyFill="0" applyAlignment="0" applyProtection="0"/>
    <xf numFmtId="0" fontId="219" fillId="0" borderId="42" applyNumberFormat="0" applyFill="0" applyAlignment="0" applyProtection="0"/>
    <xf numFmtId="0" fontId="218" fillId="0" borderId="42" applyNumberFormat="0" applyFill="0" applyAlignment="0" applyProtection="0"/>
    <xf numFmtId="0" fontId="219" fillId="0" borderId="42" applyNumberFormat="0" applyFill="0" applyAlignment="0" applyProtection="0"/>
    <xf numFmtId="0" fontId="218" fillId="0" borderId="42" applyNumberFormat="0" applyFill="0" applyAlignment="0" applyProtection="0"/>
    <xf numFmtId="0" fontId="219" fillId="0" borderId="42" applyNumberFormat="0" applyFill="0" applyAlignment="0" applyProtection="0"/>
    <xf numFmtId="0" fontId="218" fillId="0" borderId="42" applyNumberFormat="0" applyFill="0" applyAlignment="0" applyProtection="0"/>
    <xf numFmtId="0" fontId="221" fillId="0" borderId="43" applyNumberFormat="0" applyFill="0" applyAlignment="0" applyProtection="0"/>
    <xf numFmtId="0" fontId="220" fillId="0" borderId="43" applyNumberFormat="0" applyFill="0" applyAlignment="0" applyProtection="0"/>
    <xf numFmtId="0" fontId="221" fillId="0" borderId="43" applyNumberFormat="0" applyFill="0" applyAlignment="0" applyProtection="0"/>
    <xf numFmtId="0" fontId="220" fillId="0" borderId="43" applyNumberFormat="0" applyFill="0" applyAlignment="0" applyProtection="0"/>
    <xf numFmtId="0" fontId="221" fillId="0" borderId="43" applyNumberFormat="0" applyFill="0" applyAlignment="0" applyProtection="0"/>
    <xf numFmtId="0" fontId="220" fillId="0" borderId="43" applyNumberFormat="0" applyFill="0" applyAlignment="0" applyProtection="0"/>
    <xf numFmtId="0" fontId="221" fillId="0" borderId="43" applyNumberFormat="0" applyFill="0" applyAlignment="0" applyProtection="0"/>
    <xf numFmtId="0" fontId="220" fillId="0" borderId="43" applyNumberFormat="0" applyFill="0" applyAlignment="0" applyProtection="0"/>
    <xf numFmtId="0" fontId="221" fillId="0" borderId="43" applyNumberFormat="0" applyFill="0" applyAlignment="0" applyProtection="0"/>
    <xf numFmtId="0" fontId="221" fillId="0" borderId="43" applyNumberFormat="0" applyFill="0" applyAlignment="0" applyProtection="0"/>
    <xf numFmtId="0" fontId="221" fillId="0" borderId="43" applyNumberFormat="0" applyFill="0" applyAlignment="0" applyProtection="0"/>
    <xf numFmtId="0" fontId="221" fillId="0" borderId="43" applyNumberFormat="0" applyFill="0" applyAlignment="0" applyProtection="0"/>
    <xf numFmtId="0" fontId="221" fillId="0" borderId="43" applyNumberFormat="0" applyFill="0" applyAlignment="0" applyProtection="0"/>
    <xf numFmtId="0" fontId="221" fillId="0" borderId="43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20" fillId="0" borderId="43" applyNumberFormat="0" applyFill="0" applyAlignment="0" applyProtection="0"/>
    <xf numFmtId="0" fontId="23" fillId="0" borderId="11" applyNumberFormat="0" applyFill="0" applyAlignment="0" applyProtection="0"/>
    <xf numFmtId="0" fontId="220" fillId="0" borderId="43" applyNumberFormat="0" applyFill="0" applyAlignment="0" applyProtection="0"/>
    <xf numFmtId="0" fontId="220" fillId="0" borderId="43" applyNumberFormat="0" applyFill="0" applyAlignment="0" applyProtection="0"/>
    <xf numFmtId="0" fontId="23" fillId="0" borderId="11" applyNumberFormat="0" applyFill="0" applyAlignment="0" applyProtection="0"/>
    <xf numFmtId="0" fontId="220" fillId="0" borderId="43" applyNumberFormat="0" applyFill="0" applyAlignment="0" applyProtection="0"/>
    <xf numFmtId="0" fontId="221" fillId="0" borderId="43" applyNumberFormat="0" applyFill="0" applyAlignment="0" applyProtection="0"/>
    <xf numFmtId="0" fontId="221" fillId="0" borderId="43" applyNumberFormat="0" applyFill="0" applyAlignment="0" applyProtection="0"/>
    <xf numFmtId="0" fontId="221" fillId="0" borderId="43" applyNumberFormat="0" applyFill="0" applyAlignment="0" applyProtection="0"/>
    <xf numFmtId="0" fontId="221" fillId="0" borderId="43" applyNumberFormat="0" applyFill="0" applyAlignment="0" applyProtection="0"/>
    <xf numFmtId="0" fontId="23" fillId="0" borderId="11" applyNumberFormat="0" applyFill="0" applyAlignment="0" applyProtection="0"/>
    <xf numFmtId="0" fontId="220" fillId="0" borderId="43" applyNumberFormat="0" applyFill="0" applyAlignment="0" applyProtection="0"/>
    <xf numFmtId="0" fontId="220" fillId="0" borderId="43" applyNumberFormat="0" applyFill="0" applyAlignment="0" applyProtection="0"/>
    <xf numFmtId="0" fontId="41" fillId="0" borderId="11" applyNumberFormat="0" applyFill="0" applyAlignment="0" applyProtection="0"/>
    <xf numFmtId="0" fontId="220" fillId="0" borderId="43" applyNumberFormat="0" applyFill="0" applyAlignment="0" applyProtection="0"/>
    <xf numFmtId="0" fontId="220" fillId="0" borderId="43" applyNumberFormat="0" applyFill="0" applyAlignment="0" applyProtection="0"/>
    <xf numFmtId="0" fontId="221" fillId="0" borderId="43" applyNumberFormat="0" applyFill="0" applyAlignment="0" applyProtection="0"/>
    <xf numFmtId="0" fontId="220" fillId="0" borderId="43" applyNumberFormat="0" applyFill="0" applyAlignment="0" applyProtection="0"/>
    <xf numFmtId="0" fontId="220" fillId="0" borderId="43" applyNumberFormat="0" applyFill="0" applyAlignment="0" applyProtection="0"/>
    <xf numFmtId="0" fontId="221" fillId="0" borderId="43" applyNumberFormat="0" applyFill="0" applyAlignment="0" applyProtection="0"/>
    <xf numFmtId="0" fontId="220" fillId="0" borderId="43" applyNumberFormat="0" applyFill="0" applyAlignment="0" applyProtection="0"/>
    <xf numFmtId="0" fontId="221" fillId="0" borderId="43" applyNumberFormat="0" applyFill="0" applyAlignment="0" applyProtection="0"/>
    <xf numFmtId="0" fontId="220" fillId="0" borderId="43" applyNumberFormat="0" applyFill="0" applyAlignment="0" applyProtection="0"/>
    <xf numFmtId="0" fontId="221" fillId="0" borderId="43" applyNumberFormat="0" applyFill="0" applyAlignment="0" applyProtection="0"/>
    <xf numFmtId="0" fontId="220" fillId="0" borderId="43" applyNumberFormat="0" applyFill="0" applyAlignment="0" applyProtection="0"/>
    <xf numFmtId="0" fontId="221" fillId="0" borderId="43" applyNumberFormat="0" applyFill="0" applyAlignment="0" applyProtection="0"/>
    <xf numFmtId="0" fontId="220" fillId="0" borderId="43" applyNumberFormat="0" applyFill="0" applyAlignment="0" applyProtection="0"/>
    <xf numFmtId="0" fontId="221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83" fillId="0" borderId="6" applyBorder="0"/>
    <xf numFmtId="0" fontId="223" fillId="0" borderId="44" applyNumberFormat="0" applyFill="0" applyAlignment="0" applyProtection="0"/>
    <xf numFmtId="0" fontId="222" fillId="0" borderId="44" applyNumberFormat="0" applyFill="0" applyAlignment="0" applyProtection="0"/>
    <xf numFmtId="0" fontId="223" fillId="0" borderId="44" applyNumberFormat="0" applyFill="0" applyAlignment="0" applyProtection="0"/>
    <xf numFmtId="0" fontId="222" fillId="0" borderId="44" applyNumberFormat="0" applyFill="0" applyAlignment="0" applyProtection="0"/>
    <xf numFmtId="0" fontId="223" fillId="0" borderId="44" applyNumberFormat="0" applyFill="0" applyAlignment="0" applyProtection="0"/>
    <xf numFmtId="0" fontId="222" fillId="0" borderId="44" applyNumberFormat="0" applyFill="0" applyAlignment="0" applyProtection="0"/>
    <xf numFmtId="0" fontId="223" fillId="0" borderId="44" applyNumberFormat="0" applyFill="0" applyAlignment="0" applyProtection="0"/>
    <xf numFmtId="0" fontId="222" fillId="0" borderId="44" applyNumberFormat="0" applyFill="0" applyAlignment="0" applyProtection="0"/>
    <xf numFmtId="0" fontId="223" fillId="0" borderId="44" applyNumberFormat="0" applyFill="0" applyAlignment="0" applyProtection="0"/>
    <xf numFmtId="0" fontId="223" fillId="0" borderId="44" applyNumberFormat="0" applyFill="0" applyAlignment="0" applyProtection="0"/>
    <xf numFmtId="0" fontId="223" fillId="0" borderId="44" applyNumberFormat="0" applyFill="0" applyAlignment="0" applyProtection="0"/>
    <xf numFmtId="0" fontId="223" fillId="0" borderId="44" applyNumberFormat="0" applyFill="0" applyAlignment="0" applyProtection="0"/>
    <xf numFmtId="0" fontId="223" fillId="0" borderId="44" applyNumberFormat="0" applyFill="0" applyAlignment="0" applyProtection="0"/>
    <xf numFmtId="0" fontId="223" fillId="0" borderId="44" applyNumberFormat="0" applyFill="0" applyAlignment="0" applyProtection="0"/>
    <xf numFmtId="0" fontId="24" fillId="0" borderId="18" applyNumberFormat="0" applyFill="0" applyAlignment="0" applyProtection="0"/>
    <xf numFmtId="0" fontId="24" fillId="0" borderId="18" applyNumberFormat="0" applyFill="0" applyAlignment="0" applyProtection="0"/>
    <xf numFmtId="0" fontId="222" fillId="0" borderId="44" applyNumberFormat="0" applyFill="0" applyAlignment="0" applyProtection="0"/>
    <xf numFmtId="0" fontId="24" fillId="0" borderId="18" applyNumberFormat="0" applyFill="0" applyAlignment="0" applyProtection="0"/>
    <xf numFmtId="0" fontId="222" fillId="0" borderId="44" applyNumberFormat="0" applyFill="0" applyAlignment="0" applyProtection="0"/>
    <xf numFmtId="0" fontId="222" fillId="0" borderId="44" applyNumberFormat="0" applyFill="0" applyAlignment="0" applyProtection="0"/>
    <xf numFmtId="0" fontId="24" fillId="0" borderId="18" applyNumberFormat="0" applyFill="0" applyAlignment="0" applyProtection="0"/>
    <xf numFmtId="0" fontId="222" fillId="0" borderId="44" applyNumberFormat="0" applyFill="0" applyAlignment="0" applyProtection="0"/>
    <xf numFmtId="0" fontId="223" fillId="0" borderId="44" applyNumberFormat="0" applyFill="0" applyAlignment="0" applyProtection="0"/>
    <xf numFmtId="0" fontId="223" fillId="0" borderId="44" applyNumberFormat="0" applyFill="0" applyAlignment="0" applyProtection="0"/>
    <xf numFmtId="0" fontId="223" fillId="0" borderId="44" applyNumberFormat="0" applyFill="0" applyAlignment="0" applyProtection="0"/>
    <xf numFmtId="0" fontId="223" fillId="0" borderId="44" applyNumberFormat="0" applyFill="0" applyAlignment="0" applyProtection="0"/>
    <xf numFmtId="0" fontId="24" fillId="0" borderId="18" applyNumberFormat="0" applyFill="0" applyAlignment="0" applyProtection="0"/>
    <xf numFmtId="0" fontId="222" fillId="0" borderId="44" applyNumberFormat="0" applyFill="0" applyAlignment="0" applyProtection="0"/>
    <xf numFmtId="0" fontId="222" fillId="0" borderId="44" applyNumberFormat="0" applyFill="0" applyAlignment="0" applyProtection="0"/>
    <xf numFmtId="0" fontId="61" fillId="0" borderId="18" applyNumberFormat="0" applyFill="0" applyAlignment="0" applyProtection="0"/>
    <xf numFmtId="0" fontId="222" fillId="0" borderId="44" applyNumberFormat="0" applyFill="0" applyAlignment="0" applyProtection="0"/>
    <xf numFmtId="0" fontId="222" fillId="0" borderId="44" applyNumberFormat="0" applyFill="0" applyAlignment="0" applyProtection="0"/>
    <xf numFmtId="0" fontId="223" fillId="0" borderId="44" applyNumberFormat="0" applyFill="0" applyAlignment="0" applyProtection="0"/>
    <xf numFmtId="0" fontId="222" fillId="0" borderId="44" applyNumberFormat="0" applyFill="0" applyAlignment="0" applyProtection="0"/>
    <xf numFmtId="0" fontId="222" fillId="0" borderId="44" applyNumberFormat="0" applyFill="0" applyAlignment="0" applyProtection="0"/>
    <xf numFmtId="0" fontId="223" fillId="0" borderId="44" applyNumberFormat="0" applyFill="0" applyAlignment="0" applyProtection="0"/>
    <xf numFmtId="0" fontId="222" fillId="0" borderId="44" applyNumberFormat="0" applyFill="0" applyAlignment="0" applyProtection="0"/>
    <xf numFmtId="0" fontId="223" fillId="0" borderId="44" applyNumberFormat="0" applyFill="0" applyAlignment="0" applyProtection="0"/>
    <xf numFmtId="0" fontId="222" fillId="0" borderId="44" applyNumberFormat="0" applyFill="0" applyAlignment="0" applyProtection="0"/>
    <xf numFmtId="0" fontId="223" fillId="0" borderId="44" applyNumberFormat="0" applyFill="0" applyAlignment="0" applyProtection="0"/>
    <xf numFmtId="0" fontId="222" fillId="0" borderId="44" applyNumberFormat="0" applyFill="0" applyAlignment="0" applyProtection="0"/>
    <xf numFmtId="0" fontId="223" fillId="0" borderId="44" applyNumberFormat="0" applyFill="0" applyAlignment="0" applyProtection="0"/>
    <xf numFmtId="0" fontId="222" fillId="0" borderId="44" applyNumberFormat="0" applyFill="0" applyAlignment="0" applyProtection="0"/>
    <xf numFmtId="0" fontId="11" fillId="0" borderId="0"/>
    <xf numFmtId="0" fontId="225" fillId="65" borderId="45" applyNumberFormat="0" applyAlignment="0" applyProtection="0"/>
    <xf numFmtId="0" fontId="224" fillId="65" borderId="45" applyNumberFormat="0" applyAlignment="0" applyProtection="0"/>
    <xf numFmtId="0" fontId="225" fillId="65" borderId="45" applyNumberFormat="0" applyAlignment="0" applyProtection="0"/>
    <xf numFmtId="0" fontId="224" fillId="65" borderId="45" applyNumberFormat="0" applyAlignment="0" applyProtection="0"/>
    <xf numFmtId="0" fontId="225" fillId="65" borderId="45" applyNumberFormat="0" applyAlignment="0" applyProtection="0"/>
    <xf numFmtId="0" fontId="224" fillId="65" borderId="45" applyNumberFormat="0" applyAlignment="0" applyProtection="0"/>
    <xf numFmtId="0" fontId="225" fillId="65" borderId="45" applyNumberFormat="0" applyAlignment="0" applyProtection="0"/>
    <xf numFmtId="0" fontId="224" fillId="65" borderId="45" applyNumberFormat="0" applyAlignment="0" applyProtection="0"/>
    <xf numFmtId="0" fontId="225" fillId="65" borderId="45" applyNumberFormat="0" applyAlignment="0" applyProtection="0"/>
    <xf numFmtId="0" fontId="225" fillId="65" borderId="45" applyNumberFormat="0" applyAlignment="0" applyProtection="0"/>
    <xf numFmtId="0" fontId="225" fillId="65" borderId="45" applyNumberFormat="0" applyAlignment="0" applyProtection="0"/>
    <xf numFmtId="0" fontId="225" fillId="65" borderId="45" applyNumberFormat="0" applyAlignment="0" applyProtection="0"/>
    <xf numFmtId="0" fontId="225" fillId="65" borderId="45" applyNumberFormat="0" applyAlignment="0" applyProtection="0"/>
    <xf numFmtId="0" fontId="225" fillId="65" borderId="45" applyNumberFormat="0" applyAlignment="0" applyProtection="0"/>
    <xf numFmtId="0" fontId="25" fillId="22" borderId="3" applyNumberFormat="0" applyAlignment="0" applyProtection="0"/>
    <xf numFmtId="0" fontId="25" fillId="22" borderId="3" applyNumberFormat="0" applyAlignment="0" applyProtection="0"/>
    <xf numFmtId="0" fontId="224" fillId="65" borderId="45" applyNumberFormat="0" applyAlignment="0" applyProtection="0"/>
    <xf numFmtId="0" fontId="25" fillId="22" borderId="3" applyNumberFormat="0" applyAlignment="0" applyProtection="0"/>
    <xf numFmtId="0" fontId="224" fillId="65" borderId="45" applyNumberFormat="0" applyAlignment="0" applyProtection="0"/>
    <xf numFmtId="0" fontId="224" fillId="65" borderId="45" applyNumberFormat="0" applyAlignment="0" applyProtection="0"/>
    <xf numFmtId="0" fontId="25" fillId="22" borderId="3" applyNumberFormat="0" applyAlignment="0" applyProtection="0"/>
    <xf numFmtId="0" fontId="225" fillId="65" borderId="45" applyNumberFormat="0" applyAlignment="0" applyProtection="0"/>
    <xf numFmtId="0" fontId="225" fillId="65" borderId="45" applyNumberFormat="0" applyAlignment="0" applyProtection="0"/>
    <xf numFmtId="0" fontId="225" fillId="65" borderId="45" applyNumberFormat="0" applyAlignment="0" applyProtection="0"/>
    <xf numFmtId="0" fontId="225" fillId="65" borderId="45" applyNumberFormat="0" applyAlignment="0" applyProtection="0"/>
    <xf numFmtId="0" fontId="25" fillId="22" borderId="3" applyNumberFormat="0" applyAlignment="0" applyProtection="0"/>
    <xf numFmtId="0" fontId="25" fillId="22" borderId="3" applyNumberFormat="0" applyAlignment="0" applyProtection="0"/>
    <xf numFmtId="0" fontId="224" fillId="65" borderId="45" applyNumberFormat="0" applyAlignment="0" applyProtection="0"/>
    <xf numFmtId="0" fontId="225" fillId="65" borderId="45" applyNumberFormat="0" applyAlignment="0" applyProtection="0"/>
    <xf numFmtId="0" fontId="224" fillId="65" borderId="45" applyNumberFormat="0" applyAlignment="0" applyProtection="0"/>
    <xf numFmtId="0" fontId="224" fillId="65" borderId="45" applyNumberFormat="0" applyAlignment="0" applyProtection="0"/>
    <xf numFmtId="0" fontId="225" fillId="65" borderId="45" applyNumberFormat="0" applyAlignment="0" applyProtection="0"/>
    <xf numFmtId="0" fontId="224" fillId="65" borderId="45" applyNumberFormat="0" applyAlignment="0" applyProtection="0"/>
    <xf numFmtId="0" fontId="224" fillId="65" borderId="45" applyNumberFormat="0" applyAlignment="0" applyProtection="0"/>
    <xf numFmtId="0" fontId="225" fillId="65" borderId="45" applyNumberFormat="0" applyAlignment="0" applyProtection="0"/>
    <xf numFmtId="0" fontId="224" fillId="65" borderId="45" applyNumberFormat="0" applyAlignment="0" applyProtection="0"/>
    <xf numFmtId="0" fontId="225" fillId="65" borderId="45" applyNumberFormat="0" applyAlignment="0" applyProtection="0"/>
    <xf numFmtId="0" fontId="224" fillId="65" borderId="45" applyNumberFormat="0" applyAlignment="0" applyProtection="0"/>
    <xf numFmtId="0" fontId="225" fillId="65" borderId="45" applyNumberFormat="0" applyAlignment="0" applyProtection="0"/>
    <xf numFmtId="0" fontId="224" fillId="65" borderId="45" applyNumberFormat="0" applyAlignment="0" applyProtection="0"/>
    <xf numFmtId="0" fontId="225" fillId="65" borderId="45" applyNumberFormat="0" applyAlignment="0" applyProtection="0"/>
    <xf numFmtId="0" fontId="224" fillId="65" borderId="45" applyNumberFormat="0" applyAlignment="0" applyProtection="0"/>
    <xf numFmtId="0" fontId="95" fillId="0" borderId="0" applyNumberFormat="0">
      <alignment vertical="center"/>
    </xf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8" fillId="66" borderId="0" applyNumberFormat="0" applyBorder="0" applyAlignment="0" applyProtection="0"/>
    <xf numFmtId="0" fontId="227" fillId="66" borderId="0" applyNumberFormat="0" applyBorder="0" applyAlignment="0" applyProtection="0"/>
    <xf numFmtId="0" fontId="228" fillId="66" borderId="0" applyNumberFormat="0" applyBorder="0" applyAlignment="0" applyProtection="0"/>
    <xf numFmtId="0" fontId="227" fillId="66" borderId="0" applyNumberFormat="0" applyBorder="0" applyAlignment="0" applyProtection="0"/>
    <xf numFmtId="0" fontId="228" fillId="66" borderId="0" applyNumberFormat="0" applyBorder="0" applyAlignment="0" applyProtection="0"/>
    <xf numFmtId="0" fontId="227" fillId="66" borderId="0" applyNumberFormat="0" applyBorder="0" applyAlignment="0" applyProtection="0"/>
    <xf numFmtId="0" fontId="228" fillId="66" borderId="0" applyNumberFormat="0" applyBorder="0" applyAlignment="0" applyProtection="0"/>
    <xf numFmtId="0" fontId="227" fillId="66" borderId="0" applyNumberFormat="0" applyBorder="0" applyAlignment="0" applyProtection="0"/>
    <xf numFmtId="0" fontId="228" fillId="66" borderId="0" applyNumberFormat="0" applyBorder="0" applyAlignment="0" applyProtection="0"/>
    <xf numFmtId="0" fontId="228" fillId="66" borderId="0" applyNumberFormat="0" applyBorder="0" applyAlignment="0" applyProtection="0"/>
    <xf numFmtId="0" fontId="228" fillId="66" borderId="0" applyNumberFormat="0" applyBorder="0" applyAlignment="0" applyProtection="0"/>
    <xf numFmtId="0" fontId="228" fillId="66" borderId="0" applyNumberFormat="0" applyBorder="0" applyAlignment="0" applyProtection="0"/>
    <xf numFmtId="0" fontId="228" fillId="66" borderId="0" applyNumberFormat="0" applyBorder="0" applyAlignment="0" applyProtection="0"/>
    <xf numFmtId="0" fontId="228" fillId="6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27" fillId="66" borderId="0" applyNumberFormat="0" applyBorder="0" applyAlignment="0" applyProtection="0"/>
    <xf numFmtId="0" fontId="27" fillId="23" borderId="0" applyNumberFormat="0" applyBorder="0" applyAlignment="0" applyProtection="0"/>
    <xf numFmtId="0" fontId="227" fillId="66" borderId="0" applyNumberFormat="0" applyBorder="0" applyAlignment="0" applyProtection="0"/>
    <xf numFmtId="0" fontId="227" fillId="66" borderId="0" applyNumberFormat="0" applyBorder="0" applyAlignment="0" applyProtection="0"/>
    <xf numFmtId="0" fontId="27" fillId="23" borderId="0" applyNumberFormat="0" applyBorder="0" applyAlignment="0" applyProtection="0"/>
    <xf numFmtId="0" fontId="228" fillId="66" borderId="0" applyNumberFormat="0" applyBorder="0" applyAlignment="0" applyProtection="0"/>
    <xf numFmtId="0" fontId="228" fillId="66" borderId="0" applyNumberFormat="0" applyBorder="0" applyAlignment="0" applyProtection="0"/>
    <xf numFmtId="0" fontId="228" fillId="66" borderId="0" applyNumberFormat="0" applyBorder="0" applyAlignment="0" applyProtection="0"/>
    <xf numFmtId="0" fontId="228" fillId="66" borderId="0" applyNumberFormat="0" applyBorder="0" applyAlignment="0" applyProtection="0"/>
    <xf numFmtId="0" fontId="27" fillId="23" borderId="0" applyNumberFormat="0" applyBorder="0" applyAlignment="0" applyProtection="0"/>
    <xf numFmtId="0" fontId="27" fillId="23" borderId="0" applyNumberFormat="0" applyBorder="0" applyAlignment="0" applyProtection="0"/>
    <xf numFmtId="0" fontId="227" fillId="66" borderId="0" applyNumberFormat="0" applyBorder="0" applyAlignment="0" applyProtection="0"/>
    <xf numFmtId="0" fontId="228" fillId="66" borderId="0" applyNumberFormat="0" applyBorder="0" applyAlignment="0" applyProtection="0"/>
    <xf numFmtId="0" fontId="227" fillId="66" borderId="0" applyNumberFormat="0" applyBorder="0" applyAlignment="0" applyProtection="0"/>
    <xf numFmtId="0" fontId="227" fillId="66" borderId="0" applyNumberFormat="0" applyBorder="0" applyAlignment="0" applyProtection="0"/>
    <xf numFmtId="0" fontId="228" fillId="66" borderId="0" applyNumberFormat="0" applyBorder="0" applyAlignment="0" applyProtection="0"/>
    <xf numFmtId="0" fontId="227" fillId="66" borderId="0" applyNumberFormat="0" applyBorder="0" applyAlignment="0" applyProtection="0"/>
    <xf numFmtId="0" fontId="227" fillId="66" borderId="0" applyNumberFormat="0" applyBorder="0" applyAlignment="0" applyProtection="0"/>
    <xf numFmtId="0" fontId="228" fillId="66" borderId="0" applyNumberFormat="0" applyBorder="0" applyAlignment="0" applyProtection="0"/>
    <xf numFmtId="0" fontId="227" fillId="66" borderId="0" applyNumberFormat="0" applyBorder="0" applyAlignment="0" applyProtection="0"/>
    <xf numFmtId="0" fontId="228" fillId="66" borderId="0" applyNumberFormat="0" applyBorder="0" applyAlignment="0" applyProtection="0"/>
    <xf numFmtId="0" fontId="227" fillId="66" borderId="0" applyNumberFormat="0" applyBorder="0" applyAlignment="0" applyProtection="0"/>
    <xf numFmtId="0" fontId="228" fillId="66" borderId="0" applyNumberFormat="0" applyBorder="0" applyAlignment="0" applyProtection="0"/>
    <xf numFmtId="0" fontId="227" fillId="66" borderId="0" applyNumberFormat="0" applyBorder="0" applyAlignment="0" applyProtection="0"/>
    <xf numFmtId="0" fontId="228" fillId="66" borderId="0" applyNumberFormat="0" applyBorder="0" applyAlignment="0" applyProtection="0"/>
    <xf numFmtId="0" fontId="227" fillId="66" borderId="0" applyNumberFormat="0" applyBorder="0" applyAlignment="0" applyProtection="0"/>
    <xf numFmtId="0" fontId="96" fillId="0" borderId="12" applyNumberFormat="0" applyFont="0" applyAlignment="0"/>
    <xf numFmtId="0" fontId="4" fillId="0" borderId="0"/>
    <xf numFmtId="0" fontId="4" fillId="0" borderId="0"/>
    <xf numFmtId="0" fontId="11" fillId="0" borderId="0"/>
    <xf numFmtId="0" fontId="4" fillId="0" borderId="0"/>
    <xf numFmtId="0" fontId="187" fillId="0" borderId="0"/>
    <xf numFmtId="0" fontId="229" fillId="0" borderId="0"/>
    <xf numFmtId="0" fontId="98" fillId="0" borderId="0"/>
    <xf numFmtId="0" fontId="98" fillId="0" borderId="0"/>
    <xf numFmtId="203" fontId="156" fillId="0" borderId="0" applyFill="0" applyProtection="0"/>
    <xf numFmtId="0" fontId="229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" fillId="0" borderId="0"/>
    <xf numFmtId="0" fontId="53" fillId="0" borderId="0">
      <alignment vertical="top"/>
    </xf>
    <xf numFmtId="0" fontId="187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4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53" fillId="0" borderId="0">
      <alignment vertical="top"/>
    </xf>
    <xf numFmtId="0" fontId="53" fillId="0" borderId="0">
      <alignment vertical="top"/>
    </xf>
    <xf numFmtId="0" fontId="53" fillId="0" borderId="0">
      <alignment vertical="top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" fillId="0" borderId="0"/>
    <xf numFmtId="0" fontId="53" fillId="0" borderId="0">
      <alignment vertical="top"/>
    </xf>
    <xf numFmtId="0" fontId="187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1" fillId="0" borderId="0"/>
    <xf numFmtId="0" fontId="11" fillId="0" borderId="0"/>
    <xf numFmtId="0" fontId="187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1" fillId="0" borderId="0"/>
    <xf numFmtId="0" fontId="1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93" fillId="0" borderId="0"/>
    <xf numFmtId="0" fontId="4" fillId="0" borderId="0"/>
    <xf numFmtId="0" fontId="187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4" fillId="0" borderId="0"/>
    <xf numFmtId="0" fontId="53" fillId="0" borderId="0">
      <alignment vertical="top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>
      <alignment vertical="top"/>
    </xf>
    <xf numFmtId="0" fontId="98" fillId="0" borderId="0"/>
    <xf numFmtId="0" fontId="98" fillId="0" borderId="0"/>
    <xf numFmtId="0" fontId="98" fillId="0" borderId="0"/>
    <xf numFmtId="0" fontId="98" fillId="0" borderId="0"/>
    <xf numFmtId="0" fontId="4" fillId="0" borderId="0"/>
    <xf numFmtId="0" fontId="1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>
      <alignment vertical="top"/>
    </xf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34" fillId="0" borderId="0"/>
    <xf numFmtId="203" fontId="156" fillId="0" borderId="0" applyFill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93" fillId="0" borderId="0"/>
    <xf numFmtId="0" fontId="4" fillId="0" borderId="0"/>
    <xf numFmtId="0" fontId="34" fillId="0" borderId="0"/>
    <xf numFmtId="0" fontId="187" fillId="0" borderId="0"/>
    <xf numFmtId="0" fontId="187" fillId="0" borderId="0"/>
    <xf numFmtId="0" fontId="11" fillId="0" borderId="0"/>
    <xf numFmtId="0" fontId="4" fillId="0" borderId="0"/>
    <xf numFmtId="0" fontId="187" fillId="0" borderId="0"/>
    <xf numFmtId="0" fontId="187" fillId="0" borderId="0"/>
    <xf numFmtId="0" fontId="18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87" fillId="0" borderId="0"/>
    <xf numFmtId="0" fontId="105" fillId="0" borderId="0"/>
    <xf numFmtId="0" fontId="11" fillId="0" borderId="0"/>
    <xf numFmtId="0" fontId="188" fillId="0" borderId="0"/>
    <xf numFmtId="0" fontId="6" fillId="0" borderId="0"/>
    <xf numFmtId="0" fontId="1" fillId="0" borderId="0"/>
    <xf numFmtId="0" fontId="187" fillId="0" borderId="0"/>
    <xf numFmtId="0" fontId="193" fillId="0" borderId="0"/>
    <xf numFmtId="0" fontId="187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98" fillId="0" borderId="0"/>
    <xf numFmtId="0" fontId="98" fillId="0" borderId="0">
      <alignment vertical="top"/>
    </xf>
    <xf numFmtId="0" fontId="187" fillId="0" borderId="0"/>
    <xf numFmtId="0" fontId="187" fillId="0" borderId="0"/>
    <xf numFmtId="0" fontId="187" fillId="0" borderId="0"/>
    <xf numFmtId="0" fontId="187" fillId="0" borderId="0"/>
    <xf numFmtId="0" fontId="97" fillId="0" borderId="0"/>
    <xf numFmtId="0" fontId="98" fillId="0" borderId="0"/>
    <xf numFmtId="0" fontId="97" fillId="0" borderId="0"/>
    <xf numFmtId="0" fontId="98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98" fillId="0" borderId="0"/>
    <xf numFmtId="0" fontId="187" fillId="0" borderId="0"/>
    <xf numFmtId="0" fontId="98" fillId="0" borderId="0"/>
    <xf numFmtId="0" fontId="187" fillId="0" borderId="0"/>
    <xf numFmtId="0" fontId="198" fillId="0" borderId="0"/>
    <xf numFmtId="0" fontId="187" fillId="0" borderId="0"/>
    <xf numFmtId="0" fontId="11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34" fillId="0" borderId="0"/>
    <xf numFmtId="0" fontId="193" fillId="0" borderId="0"/>
    <xf numFmtId="0" fontId="4" fillId="0" borderId="0"/>
    <xf numFmtId="0" fontId="34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98" fillId="0" borderId="0"/>
    <xf numFmtId="0" fontId="187" fillId="0" borderId="0"/>
    <xf numFmtId="203" fontId="156" fillId="0" borderId="0" applyFill="0" applyProtection="0"/>
    <xf numFmtId="0" fontId="198" fillId="0" borderId="0"/>
    <xf numFmtId="0" fontId="5" fillId="0" borderId="0"/>
    <xf numFmtId="203" fontId="156" fillId="0" borderId="0" applyFill="0" applyProtection="0"/>
    <xf numFmtId="0" fontId="198" fillId="0" borderId="0"/>
    <xf numFmtId="0" fontId="187" fillId="0" borderId="0"/>
    <xf numFmtId="0" fontId="1" fillId="0" borderId="0"/>
    <xf numFmtId="0" fontId="187" fillId="0" borderId="0"/>
    <xf numFmtId="0" fontId="98" fillId="0" borderId="0"/>
    <xf numFmtId="0" fontId="11" fillId="0" borderId="0"/>
    <xf numFmtId="0" fontId="98" fillId="0" borderId="0"/>
    <xf numFmtId="0" fontId="11" fillId="0" borderId="0"/>
    <xf numFmtId="0" fontId="98" fillId="0" borderId="0"/>
    <xf numFmtId="0" fontId="193" fillId="0" borderId="0"/>
    <xf numFmtId="0" fontId="98" fillId="0" borderId="0"/>
    <xf numFmtId="0" fontId="187" fillId="0" borderId="0"/>
    <xf numFmtId="0" fontId="98" fillId="0" borderId="0"/>
    <xf numFmtId="0" fontId="198" fillId="0" borderId="0"/>
    <xf numFmtId="0" fontId="98" fillId="0" borderId="0"/>
    <xf numFmtId="0" fontId="11" fillId="0" borderId="0"/>
    <xf numFmtId="0" fontId="44" fillId="0" borderId="0"/>
    <xf numFmtId="0" fontId="187" fillId="0" borderId="0"/>
    <xf numFmtId="0" fontId="98" fillId="0" borderId="0"/>
    <xf numFmtId="0" fontId="34" fillId="0" borderId="0"/>
    <xf numFmtId="0" fontId="11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87" fillId="0" borderId="0"/>
    <xf numFmtId="0" fontId="11" fillId="0" borderId="0"/>
    <xf numFmtId="0" fontId="98" fillId="0" borderId="0"/>
    <xf numFmtId="0" fontId="1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1" fillId="0" borderId="0"/>
    <xf numFmtId="0" fontId="2" fillId="0" borderId="0"/>
    <xf numFmtId="0" fontId="230" fillId="0" borderId="0"/>
    <xf numFmtId="0" fontId="98" fillId="0" borderId="0"/>
    <xf numFmtId="0" fontId="187" fillId="0" borderId="0"/>
    <xf numFmtId="0" fontId="1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03" fontId="156" fillId="0" borderId="0" applyFill="0" applyProtection="0"/>
    <xf numFmtId="0" fontId="98" fillId="0" borderId="0"/>
    <xf numFmtId="203" fontId="156" fillId="0" borderId="0" applyFill="0" applyProtection="0"/>
    <xf numFmtId="0" fontId="98" fillId="0" borderId="0"/>
    <xf numFmtId="203" fontId="156" fillId="0" borderId="0" applyFill="0" applyProtection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187" fillId="0" borderId="0"/>
    <xf numFmtId="0" fontId="11" fillId="0" borderId="0"/>
    <xf numFmtId="0" fontId="188" fillId="0" borderId="0"/>
    <xf numFmtId="0" fontId="187" fillId="0" borderId="0"/>
    <xf numFmtId="0" fontId="187" fillId="0" borderId="0"/>
    <xf numFmtId="0" fontId="1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0" fontId="98" fillId="0" borderId="0"/>
    <xf numFmtId="203" fontId="156" fillId="0" borderId="0" applyFill="0" applyProtection="0"/>
    <xf numFmtId="203" fontId="156" fillId="0" borderId="0" applyFill="0" applyProtection="0"/>
    <xf numFmtId="0" fontId="98" fillId="0" borderId="0"/>
    <xf numFmtId="0" fontId="98" fillId="0" borderId="0"/>
    <xf numFmtId="203" fontId="156" fillId="0" borderId="0" applyFill="0" applyProtection="0"/>
    <xf numFmtId="203" fontId="156" fillId="0" borderId="0" applyFill="0" applyProtection="0"/>
    <xf numFmtId="0" fontId="11" fillId="0" borderId="0"/>
    <xf numFmtId="0" fontId="11" fillId="0" borderId="0"/>
    <xf numFmtId="0" fontId="53" fillId="0" borderId="0">
      <alignment vertical="top"/>
    </xf>
    <xf numFmtId="0" fontId="98" fillId="0" borderId="0"/>
    <xf numFmtId="0" fontId="4" fillId="0" borderId="0"/>
    <xf numFmtId="0" fontId="98" fillId="0" borderId="0"/>
    <xf numFmtId="0" fontId="98" fillId="0" borderId="0"/>
    <xf numFmtId="0" fontId="98" fillId="0" borderId="0"/>
    <xf numFmtId="0" fontId="34" fillId="0" borderId="0"/>
    <xf numFmtId="0" fontId="98" fillId="0" borderId="0"/>
    <xf numFmtId="0" fontId="34" fillId="0" borderId="0"/>
    <xf numFmtId="0" fontId="98" fillId="0" borderId="0"/>
    <xf numFmtId="0" fontId="34" fillId="0" borderId="0"/>
    <xf numFmtId="0" fontId="98" fillId="0" borderId="0"/>
    <xf numFmtId="0" fontId="34" fillId="0" borderId="0"/>
    <xf numFmtId="0" fontId="187" fillId="0" borderId="0"/>
    <xf numFmtId="0" fontId="34" fillId="0" borderId="0"/>
    <xf numFmtId="0" fontId="229" fillId="0" borderId="0"/>
    <xf numFmtId="0" fontId="34" fillId="0" borderId="0"/>
    <xf numFmtId="0" fontId="229" fillId="0" borderId="0"/>
    <xf numFmtId="0" fontId="34" fillId="0" borderId="0"/>
    <xf numFmtId="0" fontId="229" fillId="0" borderId="0"/>
    <xf numFmtId="0" fontId="34" fillId="0" borderId="0"/>
    <xf numFmtId="0" fontId="229" fillId="0" borderId="0"/>
    <xf numFmtId="0" fontId="34" fillId="0" borderId="0"/>
    <xf numFmtId="0" fontId="11" fillId="0" borderId="0"/>
    <xf numFmtId="0" fontId="99" fillId="0" borderId="0"/>
    <xf numFmtId="0" fontId="53" fillId="0" borderId="0">
      <alignment vertical="top"/>
    </xf>
    <xf numFmtId="0" fontId="11" fillId="0" borderId="0"/>
    <xf numFmtId="0" fontId="187" fillId="0" borderId="0"/>
    <xf numFmtId="0" fontId="229" fillId="0" borderId="0"/>
    <xf numFmtId="0" fontId="34" fillId="0" borderId="0"/>
    <xf numFmtId="0" fontId="229" fillId="0" borderId="0"/>
    <xf numFmtId="0" fontId="34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229" fillId="0" borderId="0"/>
    <xf numFmtId="0" fontId="34" fillId="0" borderId="0"/>
    <xf numFmtId="0" fontId="34" fillId="0" borderId="0"/>
    <xf numFmtId="0" fontId="34" fillId="0" borderId="0"/>
    <xf numFmtId="0" fontId="193" fillId="0" borderId="0"/>
    <xf numFmtId="0" fontId="187" fillId="0" borderId="0"/>
    <xf numFmtId="0" fontId="53" fillId="0" borderId="0">
      <alignment vertical="top"/>
    </xf>
    <xf numFmtId="0" fontId="229" fillId="0" borderId="0"/>
    <xf numFmtId="0" fontId="229" fillId="0" borderId="0"/>
    <xf numFmtId="0" fontId="229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229" fillId="0" borderId="0"/>
    <xf numFmtId="0" fontId="11" fillId="0" borderId="0"/>
    <xf numFmtId="0" fontId="4" fillId="0" borderId="0"/>
    <xf numFmtId="0" fontId="2" fillId="0" borderId="0"/>
    <xf numFmtId="0" fontId="2" fillId="0" borderId="0"/>
    <xf numFmtId="0" fontId="84" fillId="0" borderId="0" applyBorder="0"/>
    <xf numFmtId="0" fontId="232" fillId="67" borderId="0" applyNumberFormat="0" applyBorder="0" applyAlignment="0" applyProtection="0"/>
    <xf numFmtId="0" fontId="231" fillId="67" borderId="0" applyNumberFormat="0" applyBorder="0" applyAlignment="0" applyProtection="0"/>
    <xf numFmtId="0" fontId="232" fillId="67" borderId="0" applyNumberFormat="0" applyBorder="0" applyAlignment="0" applyProtection="0"/>
    <xf numFmtId="0" fontId="231" fillId="67" borderId="0" applyNumberFormat="0" applyBorder="0" applyAlignment="0" applyProtection="0"/>
    <xf numFmtId="0" fontId="232" fillId="67" borderId="0" applyNumberFormat="0" applyBorder="0" applyAlignment="0" applyProtection="0"/>
    <xf numFmtId="0" fontId="231" fillId="67" borderId="0" applyNumberFormat="0" applyBorder="0" applyAlignment="0" applyProtection="0"/>
    <xf numFmtId="0" fontId="232" fillId="67" borderId="0" applyNumberFormat="0" applyBorder="0" applyAlignment="0" applyProtection="0"/>
    <xf numFmtId="0" fontId="231" fillId="67" borderId="0" applyNumberFormat="0" applyBorder="0" applyAlignment="0" applyProtection="0"/>
    <xf numFmtId="0" fontId="232" fillId="67" borderId="0" applyNumberFormat="0" applyBorder="0" applyAlignment="0" applyProtection="0"/>
    <xf numFmtId="0" fontId="232" fillId="67" borderId="0" applyNumberFormat="0" applyBorder="0" applyAlignment="0" applyProtection="0"/>
    <xf numFmtId="0" fontId="232" fillId="67" borderId="0" applyNumberFormat="0" applyBorder="0" applyAlignment="0" applyProtection="0"/>
    <xf numFmtId="0" fontId="232" fillId="67" borderId="0" applyNumberFormat="0" applyBorder="0" applyAlignment="0" applyProtection="0"/>
    <xf numFmtId="0" fontId="232" fillId="67" borderId="0" applyNumberFormat="0" applyBorder="0" applyAlignment="0" applyProtection="0"/>
    <xf numFmtId="0" fontId="232" fillId="67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31" fillId="67" borderId="0" applyNumberFormat="0" applyBorder="0" applyAlignment="0" applyProtection="0"/>
    <xf numFmtId="0" fontId="28" fillId="3" borderId="0" applyNumberFormat="0" applyBorder="0" applyAlignment="0" applyProtection="0"/>
    <xf numFmtId="0" fontId="231" fillId="67" borderId="0" applyNumberFormat="0" applyBorder="0" applyAlignment="0" applyProtection="0"/>
    <xf numFmtId="0" fontId="231" fillId="67" borderId="0" applyNumberFormat="0" applyBorder="0" applyAlignment="0" applyProtection="0"/>
    <xf numFmtId="0" fontId="28" fillId="3" borderId="0" applyNumberFormat="0" applyBorder="0" applyAlignment="0" applyProtection="0"/>
    <xf numFmtId="0" fontId="232" fillId="67" borderId="0" applyNumberFormat="0" applyBorder="0" applyAlignment="0" applyProtection="0"/>
    <xf numFmtId="0" fontId="232" fillId="67" borderId="0" applyNumberFormat="0" applyBorder="0" applyAlignment="0" applyProtection="0"/>
    <xf numFmtId="0" fontId="232" fillId="67" borderId="0" applyNumberFormat="0" applyBorder="0" applyAlignment="0" applyProtection="0"/>
    <xf numFmtId="0" fontId="232" fillId="67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31" fillId="67" borderId="0" applyNumberFormat="0" applyBorder="0" applyAlignment="0" applyProtection="0"/>
    <xf numFmtId="0" fontId="232" fillId="67" borderId="0" applyNumberFormat="0" applyBorder="0" applyAlignment="0" applyProtection="0"/>
    <xf numFmtId="0" fontId="231" fillId="67" borderId="0" applyNumberFormat="0" applyBorder="0" applyAlignment="0" applyProtection="0"/>
    <xf numFmtId="0" fontId="231" fillId="67" borderId="0" applyNumberFormat="0" applyBorder="0" applyAlignment="0" applyProtection="0"/>
    <xf numFmtId="0" fontId="232" fillId="67" borderId="0" applyNumberFormat="0" applyBorder="0" applyAlignment="0" applyProtection="0"/>
    <xf numFmtId="0" fontId="231" fillId="67" borderId="0" applyNumberFormat="0" applyBorder="0" applyAlignment="0" applyProtection="0"/>
    <xf numFmtId="0" fontId="231" fillId="67" borderId="0" applyNumberFormat="0" applyBorder="0" applyAlignment="0" applyProtection="0"/>
    <xf numFmtId="0" fontId="232" fillId="67" borderId="0" applyNumberFormat="0" applyBorder="0" applyAlignment="0" applyProtection="0"/>
    <xf numFmtId="0" fontId="231" fillId="67" borderId="0" applyNumberFormat="0" applyBorder="0" applyAlignment="0" applyProtection="0"/>
    <xf numFmtId="0" fontId="232" fillId="67" borderId="0" applyNumberFormat="0" applyBorder="0" applyAlignment="0" applyProtection="0"/>
    <xf numFmtId="0" fontId="231" fillId="67" borderId="0" applyNumberFormat="0" applyBorder="0" applyAlignment="0" applyProtection="0"/>
    <xf numFmtId="0" fontId="232" fillId="67" borderId="0" applyNumberFormat="0" applyBorder="0" applyAlignment="0" applyProtection="0"/>
    <xf numFmtId="0" fontId="231" fillId="67" borderId="0" applyNumberFormat="0" applyBorder="0" applyAlignment="0" applyProtection="0"/>
    <xf numFmtId="0" fontId="232" fillId="67" borderId="0" applyNumberFormat="0" applyBorder="0" applyAlignment="0" applyProtection="0"/>
    <xf numFmtId="0" fontId="231" fillId="67" borderId="0" applyNumberFormat="0" applyBorder="0" applyAlignment="0" applyProtection="0"/>
    <xf numFmtId="0" fontId="77" fillId="0" borderId="8"/>
    <xf numFmtId="0" fontId="234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4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153" fillId="68" borderId="46" applyNumberFormat="0" applyFont="0" applyAlignment="0" applyProtection="0"/>
    <xf numFmtId="0" fontId="1" fillId="68" borderId="46" applyNumberFormat="0" applyFont="0" applyAlignment="0" applyProtection="0"/>
    <xf numFmtId="0" fontId="153" fillId="68" borderId="46" applyNumberFormat="0" applyFont="0" applyAlignment="0" applyProtection="0"/>
    <xf numFmtId="0" fontId="1" fillId="68" borderId="46" applyNumberFormat="0" applyFont="0" applyAlignment="0" applyProtection="0"/>
    <xf numFmtId="0" fontId="153" fillId="68" borderId="46" applyNumberFormat="0" applyFont="0" applyAlignment="0" applyProtection="0"/>
    <xf numFmtId="0" fontId="1" fillId="68" borderId="46" applyNumberFormat="0" applyFont="0" applyAlignment="0" applyProtection="0"/>
    <xf numFmtId="0" fontId="153" fillId="68" borderId="46" applyNumberFormat="0" applyFont="0" applyAlignment="0" applyProtection="0"/>
    <xf numFmtId="0" fontId="1" fillId="68" borderId="46" applyNumberFormat="0" applyFont="0" applyAlignment="0" applyProtection="0"/>
    <xf numFmtId="0" fontId="113" fillId="68" borderId="46" applyNumberFormat="0" applyFont="0" applyAlignment="0" applyProtection="0"/>
    <xf numFmtId="0" fontId="153" fillId="68" borderId="46" applyNumberFormat="0" applyFont="0" applyAlignment="0" applyProtection="0"/>
    <xf numFmtId="0" fontId="153" fillId="68" borderId="46" applyNumberFormat="0" applyFont="0" applyAlignment="0" applyProtection="0"/>
    <xf numFmtId="0" fontId="153" fillId="68" borderId="46" applyNumberFormat="0" applyFont="0" applyAlignment="0" applyProtection="0"/>
    <xf numFmtId="0" fontId="153" fillId="68" borderId="46" applyNumberFormat="0" applyFont="0" applyAlignment="0" applyProtection="0"/>
    <xf numFmtId="0" fontId="153" fillId="68" borderId="46" applyNumberFormat="0" applyFont="0" applyAlignment="0" applyProtection="0"/>
    <xf numFmtId="0" fontId="4" fillId="24" borderId="13" applyNumberFormat="0" applyFont="0" applyAlignment="0" applyProtection="0"/>
    <xf numFmtId="0" fontId="113" fillId="68" borderId="46" applyNumberFormat="0" applyFont="0" applyAlignment="0" applyProtection="0"/>
    <xf numFmtId="0" fontId="4" fillId="24" borderId="13" applyNumberFormat="0" applyFont="0" applyAlignment="0" applyProtection="0"/>
    <xf numFmtId="0" fontId="4" fillId="24" borderId="13" applyNumberFormat="0" applyFont="0" applyAlignment="0" applyProtection="0"/>
    <xf numFmtId="0" fontId="1" fillId="68" borderId="46" applyNumberFormat="0" applyFont="0" applyAlignment="0" applyProtection="0"/>
    <xf numFmtId="0" fontId="1" fillId="68" borderId="46" applyNumberFormat="0" applyFont="0" applyAlignment="0" applyProtection="0"/>
    <xf numFmtId="0" fontId="4" fillId="24" borderId="13" applyNumberFormat="0" applyFont="0" applyAlignment="0" applyProtection="0"/>
    <xf numFmtId="0" fontId="113" fillId="68" borderId="46" applyNumberFormat="0" applyFont="0" applyAlignment="0" applyProtection="0"/>
    <xf numFmtId="0" fontId="11" fillId="24" borderId="13" applyNumberFormat="0" applyFont="0" applyAlignment="0" applyProtection="0"/>
    <xf numFmtId="0" fontId="153" fillId="68" borderId="46" applyNumberFormat="0" applyFont="0" applyAlignment="0" applyProtection="0"/>
    <xf numFmtId="0" fontId="153" fillId="68" borderId="46" applyNumberFormat="0" applyFont="0" applyAlignment="0" applyProtection="0"/>
    <xf numFmtId="0" fontId="153" fillId="68" borderId="46" applyNumberFormat="0" applyFont="0" applyAlignment="0" applyProtection="0"/>
    <xf numFmtId="0" fontId="153" fillId="68" borderId="46" applyNumberFormat="0" applyFont="0" applyAlignment="0" applyProtection="0"/>
    <xf numFmtId="0" fontId="113" fillId="68" borderId="46" applyNumberFormat="0" applyFont="0" applyAlignment="0" applyProtection="0"/>
    <xf numFmtId="0" fontId="113" fillId="68" borderId="46" applyNumberFormat="0" applyFont="0" applyAlignment="0" applyProtection="0"/>
    <xf numFmtId="0" fontId="4" fillId="24" borderId="13" applyNumberFormat="0" applyFont="0" applyAlignment="0" applyProtection="0"/>
    <xf numFmtId="0" fontId="4" fillId="24" borderId="13" applyNumberFormat="0" applyFont="0" applyAlignment="0" applyProtection="0"/>
    <xf numFmtId="0" fontId="1" fillId="68" borderId="46" applyNumberFormat="0" applyFont="0" applyAlignment="0" applyProtection="0"/>
    <xf numFmtId="0" fontId="4" fillId="24" borderId="13" applyNumberFormat="0" applyFont="0" applyAlignment="0" applyProtection="0"/>
    <xf numFmtId="0" fontId="1" fillId="68" borderId="46" applyNumberFormat="0" applyFont="0" applyAlignment="0" applyProtection="0"/>
    <xf numFmtId="0" fontId="1" fillId="68" borderId="46" applyNumberFormat="0" applyFont="0" applyAlignment="0" applyProtection="0"/>
    <xf numFmtId="0" fontId="97" fillId="24" borderId="13" applyNumberFormat="0" applyFont="0" applyAlignment="0" applyProtection="0"/>
    <xf numFmtId="0" fontId="1" fillId="68" borderId="46" applyNumberFormat="0" applyFont="0" applyAlignment="0" applyProtection="0"/>
    <xf numFmtId="0" fontId="1" fillId="68" borderId="46" applyNumberFormat="0" applyFont="0" applyAlignment="0" applyProtection="0"/>
    <xf numFmtId="0" fontId="113" fillId="68" borderId="46" applyNumberFormat="0" applyFont="0" applyAlignment="0" applyProtection="0"/>
    <xf numFmtId="0" fontId="1" fillId="68" borderId="46" applyNumberFormat="0" applyFont="0" applyAlignment="0" applyProtection="0"/>
    <xf numFmtId="0" fontId="153" fillId="68" borderId="46" applyNumberFormat="0" applyFont="0" applyAlignment="0" applyProtection="0"/>
    <xf numFmtId="0" fontId="1" fillId="68" borderId="46" applyNumberFormat="0" applyFont="0" applyAlignment="0" applyProtection="0"/>
    <xf numFmtId="0" fontId="153" fillId="68" borderId="46" applyNumberFormat="0" applyFont="0" applyAlignment="0" applyProtection="0"/>
    <xf numFmtId="0" fontId="1" fillId="68" borderId="46" applyNumberFormat="0" applyFont="0" applyAlignment="0" applyProtection="0"/>
    <xf numFmtId="0" fontId="153" fillId="68" borderId="46" applyNumberFormat="0" applyFont="0" applyAlignment="0" applyProtection="0"/>
    <xf numFmtId="0" fontId="1" fillId="68" borderId="46" applyNumberFormat="0" applyFont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84" fillId="0" borderId="0" applyFont="0" applyFill="0" applyBorder="0" applyAlignment="0" applyProtection="0"/>
    <xf numFmtId="9" fontId="185" fillId="0" borderId="0" applyFont="0" applyFill="0" applyBorder="0" applyAlignment="0" applyProtection="0"/>
    <xf numFmtId="9" fontId="186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8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1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13" fillId="0" borderId="0" applyFont="0" applyFill="0" applyBorder="0" applyAlignment="0" applyProtection="0"/>
    <xf numFmtId="0" fontId="236" fillId="0" borderId="47" applyNumberFormat="0" applyFill="0" applyAlignment="0" applyProtection="0"/>
    <xf numFmtId="0" fontId="235" fillId="0" borderId="47" applyNumberFormat="0" applyFill="0" applyAlignment="0" applyProtection="0"/>
    <xf numFmtId="0" fontId="236" fillId="0" borderId="47" applyNumberFormat="0" applyFill="0" applyAlignment="0" applyProtection="0"/>
    <xf numFmtId="0" fontId="235" fillId="0" borderId="47" applyNumberFormat="0" applyFill="0" applyAlignment="0" applyProtection="0"/>
    <xf numFmtId="0" fontId="236" fillId="0" borderId="47" applyNumberFormat="0" applyFill="0" applyAlignment="0" applyProtection="0"/>
    <xf numFmtId="0" fontId="235" fillId="0" borderId="47" applyNumberFormat="0" applyFill="0" applyAlignment="0" applyProtection="0"/>
    <xf numFmtId="0" fontId="236" fillId="0" borderId="47" applyNumberFormat="0" applyFill="0" applyAlignment="0" applyProtection="0"/>
    <xf numFmtId="0" fontId="235" fillId="0" borderId="47" applyNumberFormat="0" applyFill="0" applyAlignment="0" applyProtection="0"/>
    <xf numFmtId="0" fontId="236" fillId="0" borderId="47" applyNumberFormat="0" applyFill="0" applyAlignment="0" applyProtection="0"/>
    <xf numFmtId="0" fontId="236" fillId="0" borderId="47" applyNumberFormat="0" applyFill="0" applyAlignment="0" applyProtection="0"/>
    <xf numFmtId="0" fontId="236" fillId="0" borderId="47" applyNumberFormat="0" applyFill="0" applyAlignment="0" applyProtection="0"/>
    <xf numFmtId="0" fontId="236" fillId="0" borderId="47" applyNumberFormat="0" applyFill="0" applyAlignment="0" applyProtection="0"/>
    <xf numFmtId="0" fontId="236" fillId="0" borderId="47" applyNumberFormat="0" applyFill="0" applyAlignment="0" applyProtection="0"/>
    <xf numFmtId="0" fontId="236" fillId="0" borderId="47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235" fillId="0" borderId="47" applyNumberFormat="0" applyFill="0" applyAlignment="0" applyProtection="0"/>
    <xf numFmtId="0" fontId="30" fillId="0" borderId="4" applyNumberFormat="0" applyFill="0" applyAlignment="0" applyProtection="0"/>
    <xf numFmtId="0" fontId="235" fillId="0" borderId="47" applyNumberFormat="0" applyFill="0" applyAlignment="0" applyProtection="0"/>
    <xf numFmtId="0" fontId="235" fillId="0" borderId="47" applyNumberFormat="0" applyFill="0" applyAlignment="0" applyProtection="0"/>
    <xf numFmtId="0" fontId="30" fillId="0" borderId="4" applyNumberFormat="0" applyFill="0" applyAlignment="0" applyProtection="0"/>
    <xf numFmtId="0" fontId="236" fillId="0" borderId="47" applyNumberFormat="0" applyFill="0" applyAlignment="0" applyProtection="0"/>
    <xf numFmtId="0" fontId="236" fillId="0" borderId="47" applyNumberFormat="0" applyFill="0" applyAlignment="0" applyProtection="0"/>
    <xf numFmtId="0" fontId="236" fillId="0" borderId="47" applyNumberFormat="0" applyFill="0" applyAlignment="0" applyProtection="0"/>
    <xf numFmtId="0" fontId="236" fillId="0" borderId="47" applyNumberFormat="0" applyFill="0" applyAlignment="0" applyProtection="0"/>
    <xf numFmtId="0" fontId="30" fillId="0" borderId="4" applyNumberFormat="0" applyFill="0" applyAlignment="0" applyProtection="0"/>
    <xf numFmtId="0" fontId="30" fillId="0" borderId="4" applyNumberFormat="0" applyFill="0" applyAlignment="0" applyProtection="0"/>
    <xf numFmtId="0" fontId="235" fillId="0" borderId="47" applyNumberFormat="0" applyFill="0" applyAlignment="0" applyProtection="0"/>
    <xf numFmtId="0" fontId="236" fillId="0" borderId="47" applyNumberFormat="0" applyFill="0" applyAlignment="0" applyProtection="0"/>
    <xf numFmtId="0" fontId="235" fillId="0" borderId="47" applyNumberFormat="0" applyFill="0" applyAlignment="0" applyProtection="0"/>
    <xf numFmtId="0" fontId="235" fillId="0" borderId="47" applyNumberFormat="0" applyFill="0" applyAlignment="0" applyProtection="0"/>
    <xf numFmtId="0" fontId="236" fillId="0" borderId="47" applyNumberFormat="0" applyFill="0" applyAlignment="0" applyProtection="0"/>
    <xf numFmtId="0" fontId="235" fillId="0" borderId="47" applyNumberFormat="0" applyFill="0" applyAlignment="0" applyProtection="0"/>
    <xf numFmtId="0" fontId="235" fillId="0" borderId="47" applyNumberFormat="0" applyFill="0" applyAlignment="0" applyProtection="0"/>
    <xf numFmtId="0" fontId="236" fillId="0" borderId="47" applyNumberFormat="0" applyFill="0" applyAlignment="0" applyProtection="0"/>
    <xf numFmtId="0" fontId="235" fillId="0" borderId="47" applyNumberFormat="0" applyFill="0" applyAlignment="0" applyProtection="0"/>
    <xf numFmtId="0" fontId="236" fillId="0" borderId="47" applyNumberFormat="0" applyFill="0" applyAlignment="0" applyProtection="0"/>
    <xf numFmtId="0" fontId="235" fillId="0" borderId="47" applyNumberFormat="0" applyFill="0" applyAlignment="0" applyProtection="0"/>
    <xf numFmtId="0" fontId="236" fillId="0" borderId="47" applyNumberFormat="0" applyFill="0" applyAlignment="0" applyProtection="0"/>
    <xf numFmtId="0" fontId="235" fillId="0" borderId="47" applyNumberFormat="0" applyFill="0" applyAlignment="0" applyProtection="0"/>
    <xf numFmtId="0" fontId="236" fillId="0" borderId="47" applyNumberFormat="0" applyFill="0" applyAlignment="0" applyProtection="0"/>
    <xf numFmtId="0" fontId="235" fillId="0" borderId="47" applyNumberFormat="0" applyFill="0" applyAlignment="0" applyProtection="0"/>
    <xf numFmtId="14" fontId="16" fillId="0" borderId="0" applyProtection="0">
      <alignment vertical="center"/>
    </xf>
    <xf numFmtId="0" fontId="47" fillId="0" borderId="0"/>
    <xf numFmtId="0" fontId="11" fillId="0" borderId="0"/>
    <xf numFmtId="14" fontId="10" fillId="0" borderId="0" applyProtection="0">
      <alignment vertical="center"/>
    </xf>
    <xf numFmtId="0" fontId="47" fillId="0" borderId="0"/>
    <xf numFmtId="0" fontId="47" fillId="0" borderId="0"/>
    <xf numFmtId="0" fontId="100" fillId="0" borderId="0"/>
    <xf numFmtId="0" fontId="238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238" fillId="0" borderId="0" applyNumberFormat="0" applyFill="0" applyBorder="0" applyAlignment="0" applyProtection="0"/>
    <xf numFmtId="0" fontId="237" fillId="0" borderId="0" applyNumberFormat="0" applyFill="0" applyBorder="0" applyAlignment="0" applyProtection="0"/>
    <xf numFmtId="0" fontId="101" fillId="0" borderId="0" applyFont="0" applyFill="0" applyBorder="0" applyAlignment="0" applyProtection="0"/>
    <xf numFmtId="0" fontId="101" fillId="0" borderId="0" applyFont="0" applyFill="0" applyBorder="0" applyAlignment="0" applyProtection="0"/>
    <xf numFmtId="43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5" fillId="0" borderId="0" applyFont="0" applyFill="0" applyBorder="0" applyAlignment="0" applyProtection="0"/>
    <xf numFmtId="41" fontId="98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178" fontId="2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" fillId="0" borderId="0" applyFont="0" applyFill="0" applyBorder="0" applyAlignment="0" applyProtection="0"/>
    <xf numFmtId="41" fontId="4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204" fontId="1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2" fillId="0" borderId="0" applyFont="0" applyFill="0" applyBorder="0" applyAlignment="0" applyProtection="0"/>
    <xf numFmtId="18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18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94" fontId="1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1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3" fillId="0" borderId="0" applyFont="0" applyFill="0" applyBorder="0" applyAlignment="0" applyProtection="0"/>
    <xf numFmtId="43" fontId="10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3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5" fillId="0" borderId="0" applyFont="0" applyFill="0" applyBorder="0" applyAlignment="0" applyProtection="0"/>
    <xf numFmtId="43" fontId="1" fillId="0" borderId="0" applyFont="0" applyFill="0" applyBorder="0" applyAlignment="0" applyProtection="0"/>
    <xf numFmtId="194" fontId="1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13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8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40" fillId="69" borderId="0" applyNumberFormat="0" applyBorder="0" applyAlignment="0" applyProtection="0"/>
    <xf numFmtId="0" fontId="239" fillId="69" borderId="0" applyNumberFormat="0" applyBorder="0" applyAlignment="0" applyProtection="0"/>
    <xf numFmtId="0" fontId="240" fillId="69" borderId="0" applyNumberFormat="0" applyBorder="0" applyAlignment="0" applyProtection="0"/>
    <xf numFmtId="0" fontId="239" fillId="69" borderId="0" applyNumberFormat="0" applyBorder="0" applyAlignment="0" applyProtection="0"/>
    <xf numFmtId="0" fontId="240" fillId="69" borderId="0" applyNumberFormat="0" applyBorder="0" applyAlignment="0" applyProtection="0"/>
    <xf numFmtId="0" fontId="239" fillId="69" borderId="0" applyNumberFormat="0" applyBorder="0" applyAlignment="0" applyProtection="0"/>
    <xf numFmtId="0" fontId="240" fillId="69" borderId="0" applyNumberFormat="0" applyBorder="0" applyAlignment="0" applyProtection="0"/>
    <xf numFmtId="0" fontId="239" fillId="69" borderId="0" applyNumberFormat="0" applyBorder="0" applyAlignment="0" applyProtection="0"/>
    <xf numFmtId="0" fontId="240" fillId="69" borderId="0" applyNumberFormat="0" applyBorder="0" applyAlignment="0" applyProtection="0"/>
    <xf numFmtId="0" fontId="240" fillId="69" borderId="0" applyNumberFormat="0" applyBorder="0" applyAlignment="0" applyProtection="0"/>
    <xf numFmtId="0" fontId="240" fillId="69" borderId="0" applyNumberFormat="0" applyBorder="0" applyAlignment="0" applyProtection="0"/>
    <xf numFmtId="0" fontId="240" fillId="69" borderId="0" applyNumberFormat="0" applyBorder="0" applyAlignment="0" applyProtection="0"/>
    <xf numFmtId="0" fontId="240" fillId="69" borderId="0" applyNumberFormat="0" applyBorder="0" applyAlignment="0" applyProtection="0"/>
    <xf numFmtId="0" fontId="240" fillId="69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239" fillId="69" borderId="0" applyNumberFormat="0" applyBorder="0" applyAlignment="0" applyProtection="0"/>
    <xf numFmtId="0" fontId="32" fillId="4" borderId="0" applyNumberFormat="0" applyBorder="0" applyAlignment="0" applyProtection="0"/>
    <xf numFmtId="0" fontId="239" fillId="69" borderId="0" applyNumberFormat="0" applyBorder="0" applyAlignment="0" applyProtection="0"/>
    <xf numFmtId="0" fontId="239" fillId="69" borderId="0" applyNumberFormat="0" applyBorder="0" applyAlignment="0" applyProtection="0"/>
    <xf numFmtId="0" fontId="32" fillId="4" borderId="0" applyNumberFormat="0" applyBorder="0" applyAlignment="0" applyProtection="0"/>
    <xf numFmtId="0" fontId="240" fillId="69" borderId="0" applyNumberFormat="0" applyBorder="0" applyAlignment="0" applyProtection="0"/>
    <xf numFmtId="0" fontId="240" fillId="69" borderId="0" applyNumberFormat="0" applyBorder="0" applyAlignment="0" applyProtection="0"/>
    <xf numFmtId="0" fontId="240" fillId="69" borderId="0" applyNumberFormat="0" applyBorder="0" applyAlignment="0" applyProtection="0"/>
    <xf numFmtId="0" fontId="240" fillId="69" borderId="0" applyNumberFormat="0" applyBorder="0" applyAlignment="0" applyProtection="0"/>
    <xf numFmtId="0" fontId="32" fillId="4" borderId="0" applyNumberFormat="0" applyBorder="0" applyAlignment="0" applyProtection="0"/>
    <xf numFmtId="0" fontId="32" fillId="4" borderId="0" applyNumberFormat="0" applyBorder="0" applyAlignment="0" applyProtection="0"/>
    <xf numFmtId="0" fontId="239" fillId="69" borderId="0" applyNumberFormat="0" applyBorder="0" applyAlignment="0" applyProtection="0"/>
    <xf numFmtId="0" fontId="240" fillId="69" borderId="0" applyNumberFormat="0" applyBorder="0" applyAlignment="0" applyProtection="0"/>
    <xf numFmtId="0" fontId="239" fillId="69" borderId="0" applyNumberFormat="0" applyBorder="0" applyAlignment="0" applyProtection="0"/>
    <xf numFmtId="0" fontId="239" fillId="69" borderId="0" applyNumberFormat="0" applyBorder="0" applyAlignment="0" applyProtection="0"/>
    <xf numFmtId="0" fontId="240" fillId="69" borderId="0" applyNumberFormat="0" applyBorder="0" applyAlignment="0" applyProtection="0"/>
    <xf numFmtId="0" fontId="239" fillId="69" borderId="0" applyNumberFormat="0" applyBorder="0" applyAlignment="0" applyProtection="0"/>
    <xf numFmtId="0" fontId="239" fillId="69" borderId="0" applyNumberFormat="0" applyBorder="0" applyAlignment="0" applyProtection="0"/>
    <xf numFmtId="0" fontId="240" fillId="69" borderId="0" applyNumberFormat="0" applyBorder="0" applyAlignment="0" applyProtection="0"/>
    <xf numFmtId="0" fontId="239" fillId="69" borderId="0" applyNumberFormat="0" applyBorder="0" applyAlignment="0" applyProtection="0"/>
    <xf numFmtId="0" fontId="240" fillId="69" borderId="0" applyNumberFormat="0" applyBorder="0" applyAlignment="0" applyProtection="0"/>
    <xf numFmtId="0" fontId="239" fillId="69" borderId="0" applyNumberFormat="0" applyBorder="0" applyAlignment="0" applyProtection="0"/>
    <xf numFmtId="0" fontId="240" fillId="69" borderId="0" applyNumberFormat="0" applyBorder="0" applyAlignment="0" applyProtection="0"/>
    <xf numFmtId="0" fontId="239" fillId="69" borderId="0" applyNumberFormat="0" applyBorder="0" applyAlignment="0" applyProtection="0"/>
    <xf numFmtId="0" fontId="240" fillId="69" borderId="0" applyNumberFormat="0" applyBorder="0" applyAlignment="0" applyProtection="0"/>
    <xf numFmtId="0" fontId="239" fillId="69" borderId="0" applyNumberFormat="0" applyBorder="0" applyAlignment="0" applyProtection="0"/>
    <xf numFmtId="0" fontId="73" fillId="0" borderId="0" applyFont="0" applyFill="0" applyBorder="0">
      <alignment horizontal="right"/>
    </xf>
    <xf numFmtId="0" fontId="102" fillId="0" borderId="0"/>
    <xf numFmtId="9" fontId="187" fillId="0" borderId="0" applyFont="0" applyFill="0" applyBorder="0" applyAlignment="0" applyProtection="0"/>
    <xf numFmtId="0" fontId="109" fillId="0" borderId="0"/>
    <xf numFmtId="43" fontId="187" fillId="0" borderId="0" applyFont="0" applyFill="0" applyBorder="0" applyAlignment="0" applyProtection="0"/>
    <xf numFmtId="9" fontId="198" fillId="0" borderId="0" applyFont="0" applyFill="0" applyBorder="0" applyAlignment="0" applyProtection="0"/>
    <xf numFmtId="0" fontId="11" fillId="0" borderId="0"/>
    <xf numFmtId="43" fontId="193" fillId="0" borderId="0" applyFont="0" applyFill="0" applyBorder="0" applyAlignment="0" applyProtection="0"/>
    <xf numFmtId="194" fontId="193" fillId="0" borderId="0" applyFont="0" applyFill="0" applyBorder="0" applyAlignment="0" applyProtection="0"/>
  </cellStyleXfs>
  <cellXfs count="1577">
    <xf numFmtId="0" fontId="0" fillId="0" borderId="0" xfId="0"/>
    <xf numFmtId="0" fontId="3" fillId="0" borderId="0" xfId="2677" applyFont="1" applyFill="1" applyAlignment="1">
      <alignment horizontal="center"/>
    </xf>
    <xf numFmtId="0" fontId="3" fillId="0" borderId="0" xfId="2301" applyFont="1"/>
    <xf numFmtId="0" fontId="8" fillId="0" borderId="0" xfId="2301" applyFont="1" applyFill="1"/>
    <xf numFmtId="0" fontId="118" fillId="0" borderId="0" xfId="2301" applyFont="1" applyFill="1" applyBorder="1"/>
    <xf numFmtId="0" fontId="2" fillId="0" borderId="0" xfId="2675" applyFont="1"/>
    <xf numFmtId="0" fontId="3" fillId="0" borderId="0" xfId="2675" applyFont="1"/>
    <xf numFmtId="0" fontId="114" fillId="0" borderId="0" xfId="0" applyFont="1"/>
    <xf numFmtId="0" fontId="2" fillId="0" borderId="0" xfId="0" applyFont="1" applyBorder="1"/>
    <xf numFmtId="0" fontId="2" fillId="0" borderId="0" xfId="0" applyFont="1" applyFill="1" applyBorder="1" applyAlignment="1">
      <alignment horizontal="center"/>
    </xf>
    <xf numFmtId="0" fontId="12" fillId="0" borderId="0" xfId="2504" applyFont="1"/>
    <xf numFmtId="0" fontId="13" fillId="0" borderId="0" xfId="1954" applyFont="1" applyFill="1" applyBorder="1" applyAlignment="1" applyProtection="1"/>
    <xf numFmtId="0" fontId="2" fillId="0" borderId="0" xfId="0" applyFont="1"/>
    <xf numFmtId="0" fontId="3" fillId="0" borderId="0" xfId="0" applyFont="1"/>
    <xf numFmtId="0" fontId="118" fillId="0" borderId="0" xfId="2301" applyFont="1" applyFill="1"/>
    <xf numFmtId="0" fontId="119" fillId="0" borderId="0" xfId="1954" applyFont="1" applyFill="1" applyBorder="1" applyAlignment="1" applyProtection="1"/>
    <xf numFmtId="0" fontId="118" fillId="0" borderId="0" xfId="2301" applyFont="1" applyFill="1" applyBorder="1" applyAlignment="1">
      <alignment vertical="center"/>
    </xf>
    <xf numFmtId="0" fontId="120" fillId="0" borderId="0" xfId="0" applyFont="1" applyFill="1"/>
    <xf numFmtId="0" fontId="119" fillId="0" borderId="0" xfId="2677" applyFont="1" applyFill="1" applyBorder="1" applyAlignment="1">
      <alignment horizontal="center"/>
    </xf>
    <xf numFmtId="0" fontId="122" fillId="0" borderId="0" xfId="0" applyFont="1" applyFill="1"/>
    <xf numFmtId="0" fontId="123" fillId="0" borderId="0" xfId="2301" applyFont="1" applyFill="1"/>
    <xf numFmtId="0" fontId="124" fillId="0" borderId="0" xfId="2301" applyFont="1" applyFill="1" applyBorder="1" applyAlignment="1">
      <alignment horizontal="center"/>
    </xf>
    <xf numFmtId="0" fontId="123" fillId="0" borderId="0" xfId="2301" applyFont="1" applyFill="1" applyBorder="1"/>
    <xf numFmtId="0" fontId="125" fillId="0" borderId="12" xfId="0" applyFont="1" applyBorder="1" applyAlignment="1">
      <alignment horizontal="center"/>
    </xf>
    <xf numFmtId="166" fontId="114" fillId="0" borderId="12" xfId="2810" applyNumberFormat="1" applyFont="1" applyBorder="1"/>
    <xf numFmtId="0" fontId="125" fillId="0" borderId="12" xfId="0" applyFont="1" applyBorder="1" applyAlignment="1">
      <alignment wrapText="1"/>
    </xf>
    <xf numFmtId="0" fontId="3" fillId="0" borderId="12" xfId="0" applyFont="1" applyBorder="1"/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25" fillId="0" borderId="12" xfId="0" applyFont="1" applyBorder="1" applyAlignment="1">
      <alignment horizontal="center" vertical="center"/>
    </xf>
    <xf numFmtId="166" fontId="2" fillId="0" borderId="12" xfId="2810" applyNumberFormat="1" applyFont="1" applyBorder="1"/>
    <xf numFmtId="166" fontId="2" fillId="0" borderId="12" xfId="2810" applyNumberFormat="1" applyFont="1" applyFill="1" applyBorder="1" applyAlignment="1">
      <alignment horizontal="center"/>
    </xf>
    <xf numFmtId="0" fontId="126" fillId="0" borderId="0" xfId="0" applyFont="1"/>
    <xf numFmtId="0" fontId="127" fillId="0" borderId="0" xfId="0" applyFont="1"/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66" fontId="2" fillId="0" borderId="0" xfId="2810" applyNumberFormat="1" applyFont="1" applyBorder="1"/>
    <xf numFmtId="166" fontId="2" fillId="0" borderId="0" xfId="2810" applyNumberFormat="1" applyFont="1" applyFill="1" applyBorder="1" applyAlignment="1">
      <alignment horizontal="center"/>
    </xf>
    <xf numFmtId="166" fontId="114" fillId="0" borderId="0" xfId="2810" applyNumberFormat="1" applyFont="1" applyBorder="1"/>
    <xf numFmtId="0" fontId="15" fillId="0" borderId="12" xfId="0" applyFont="1" applyFill="1" applyBorder="1" applyAlignment="1">
      <alignment horizontal="center"/>
    </xf>
    <xf numFmtId="0" fontId="3" fillId="0" borderId="12" xfId="0" applyFont="1" applyBorder="1" applyAlignment="1">
      <alignment wrapText="1"/>
    </xf>
    <xf numFmtId="0" fontId="3" fillId="0" borderId="20" xfId="0" applyFont="1" applyBorder="1" applyAlignment="1">
      <alignment horizontal="center" vertical="center"/>
    </xf>
    <xf numFmtId="0" fontId="126" fillId="0" borderId="0" xfId="0" applyFont="1" applyAlignment="1"/>
    <xf numFmtId="0" fontId="3" fillId="0" borderId="12" xfId="0" applyFont="1" applyBorder="1" applyAlignment="1">
      <alignment horizontal="center" vertical="center" wrapText="1"/>
    </xf>
    <xf numFmtId="0" fontId="125" fillId="0" borderId="12" xfId="0" applyFont="1" applyBorder="1"/>
    <xf numFmtId="164" fontId="114" fillId="0" borderId="12" xfId="2810" applyNumberFormat="1" applyFont="1" applyBorder="1"/>
    <xf numFmtId="0" fontId="114" fillId="0" borderId="12" xfId="0" applyFont="1" applyBorder="1" applyAlignment="1">
      <alignment horizontal="left" wrapText="1"/>
    </xf>
    <xf numFmtId="0" fontId="128" fillId="0" borderId="0" xfId="0" applyFont="1"/>
    <xf numFmtId="0" fontId="125" fillId="0" borderId="12" xfId="0" applyFont="1" applyBorder="1" applyAlignment="1">
      <alignment horizontal="center" vertical="center" wrapText="1"/>
    </xf>
    <xf numFmtId="0" fontId="3" fillId="0" borderId="12" xfId="2886" applyNumberFormat="1" applyFont="1" applyBorder="1" applyAlignment="1">
      <alignment horizontal="center" vertical="center" wrapText="1"/>
    </xf>
    <xf numFmtId="165" fontId="114" fillId="0" borderId="12" xfId="0" applyNumberFormat="1" applyFont="1" applyBorder="1"/>
    <xf numFmtId="2" fontId="114" fillId="0" borderId="12" xfId="0" applyNumberFormat="1" applyFont="1" applyBorder="1"/>
    <xf numFmtId="165" fontId="114" fillId="0" borderId="20" xfId="0" applyNumberFormat="1" applyFont="1" applyBorder="1"/>
    <xf numFmtId="0" fontId="2" fillId="0" borderId="0" xfId="0" applyFont="1" applyFill="1"/>
    <xf numFmtId="2" fontId="114" fillId="0" borderId="12" xfId="0" applyNumberFormat="1" applyFont="1" applyFill="1" applyBorder="1"/>
    <xf numFmtId="168" fontId="2" fillId="0" borderId="12" xfId="0" applyNumberFormat="1" applyFont="1" applyFill="1" applyBorder="1"/>
    <xf numFmtId="168" fontId="2" fillId="38" borderId="12" xfId="0" applyNumberFormat="1" applyFont="1" applyFill="1" applyBorder="1"/>
    <xf numFmtId="168" fontId="2" fillId="0" borderId="12" xfId="0" applyNumberFormat="1" applyFont="1" applyBorder="1"/>
    <xf numFmtId="0" fontId="3" fillId="0" borderId="12" xfId="0" applyFont="1" applyFill="1" applyBorder="1" applyAlignment="1">
      <alignment horizontal="center" vertical="center" wrapText="1"/>
    </xf>
    <xf numFmtId="0" fontId="129" fillId="0" borderId="0" xfId="0" applyFont="1" applyBorder="1"/>
    <xf numFmtId="0" fontId="130" fillId="0" borderId="0" xfId="0" applyFont="1" applyFill="1" applyBorder="1" applyAlignment="1">
      <alignment horizontal="center" vertical="center" wrapText="1"/>
    </xf>
    <xf numFmtId="2" fontId="129" fillId="0" borderId="0" xfId="0" applyNumberFormat="1" applyFont="1" applyBorder="1"/>
    <xf numFmtId="2" fontId="129" fillId="0" borderId="0" xfId="0" applyNumberFormat="1" applyFont="1" applyFill="1" applyBorder="1"/>
    <xf numFmtId="0" fontId="129" fillId="0" borderId="0" xfId="0" applyFont="1" applyFill="1" applyBorder="1"/>
    <xf numFmtId="166" fontId="129" fillId="0" borderId="0" xfId="2810" applyNumberFormat="1" applyFont="1" applyBorder="1"/>
    <xf numFmtId="9" fontId="129" fillId="0" borderId="0" xfId="2810" applyFont="1" applyBorder="1"/>
    <xf numFmtId="0" fontId="12" fillId="0" borderId="0" xfId="0" applyFont="1" applyAlignment="1">
      <alignment wrapText="1"/>
    </xf>
    <xf numFmtId="164" fontId="2" fillId="0" borderId="12" xfId="0" applyNumberFormat="1" applyFont="1" applyBorder="1"/>
    <xf numFmtId="164" fontId="2" fillId="0" borderId="12" xfId="0" applyNumberFormat="1" applyFont="1" applyFill="1" applyBorder="1"/>
    <xf numFmtId="164" fontId="2" fillId="0" borderId="12" xfId="2810" applyNumberFormat="1" applyFont="1" applyBorder="1"/>
    <xf numFmtId="164" fontId="2" fillId="0" borderId="12" xfId="0" applyNumberFormat="1" applyFont="1" applyBorder="1" applyAlignment="1">
      <alignment wrapText="1"/>
    </xf>
    <xf numFmtId="164" fontId="2" fillId="0" borderId="12" xfId="1954" applyNumberFormat="1" applyFont="1" applyFill="1" applyBorder="1" applyAlignment="1" applyProtection="1"/>
    <xf numFmtId="0" fontId="131" fillId="0" borderId="0" xfId="0" applyFont="1"/>
    <xf numFmtId="0" fontId="114" fillId="0" borderId="0" xfId="2504" applyFont="1" applyFill="1"/>
    <xf numFmtId="0" fontId="125" fillId="0" borderId="0" xfId="2504" applyFont="1" applyFill="1"/>
    <xf numFmtId="0" fontId="2" fillId="0" borderId="0" xfId="2504" applyFont="1" applyFill="1"/>
    <xf numFmtId="2" fontId="2" fillId="0" borderId="0" xfId="2504" applyNumberFormat="1" applyFont="1" applyFill="1"/>
    <xf numFmtId="0" fontId="3" fillId="0" borderId="12" xfId="2504" applyFont="1" applyFill="1" applyBorder="1" applyAlignment="1">
      <alignment horizontal="center" vertical="center" wrapText="1"/>
    </xf>
    <xf numFmtId="9" fontId="2" fillId="0" borderId="0" xfId="3093" applyNumberFormat="1" applyFont="1" applyFill="1" applyBorder="1" applyAlignment="1">
      <alignment horizontal="center" vertical="center" wrapText="1"/>
    </xf>
    <xf numFmtId="0" fontId="3" fillId="0" borderId="12" xfId="2504" applyFont="1" applyFill="1" applyBorder="1" applyAlignment="1">
      <alignment horizontal="center" vertical="center"/>
    </xf>
    <xf numFmtId="0" fontId="3" fillId="0" borderId="12" xfId="2504" applyFont="1" applyFill="1" applyBorder="1" applyAlignment="1">
      <alignment horizontal="right"/>
    </xf>
    <xf numFmtId="0" fontId="3" fillId="0" borderId="12" xfId="2504" applyFont="1" applyFill="1" applyBorder="1" applyAlignment="1">
      <alignment horizontal="left"/>
    </xf>
    <xf numFmtId="170" fontId="2" fillId="0" borderId="12" xfId="3093" applyNumberFormat="1" applyFont="1" applyFill="1" applyBorder="1" applyAlignment="1">
      <alignment horizontal="center" vertical="center" wrapText="1"/>
    </xf>
    <xf numFmtId="0" fontId="3" fillId="0" borderId="12" xfId="2504" applyNumberFormat="1" applyFont="1" applyFill="1" applyBorder="1" applyAlignment="1">
      <alignment horizontal="left" vertical="center" wrapText="1"/>
    </xf>
    <xf numFmtId="170" fontId="2" fillId="0" borderId="0" xfId="2504" applyNumberFormat="1" applyFont="1" applyFill="1"/>
    <xf numFmtId="0" fontId="2" fillId="0" borderId="0" xfId="2488" applyFont="1"/>
    <xf numFmtId="0" fontId="3" fillId="0" borderId="0" xfId="2488" applyFont="1"/>
    <xf numFmtId="0" fontId="125" fillId="0" borderId="12" xfId="2504" applyFont="1" applyFill="1" applyBorder="1"/>
    <xf numFmtId="173" fontId="114" fillId="0" borderId="12" xfId="3050" applyNumberFormat="1" applyFont="1" applyFill="1" applyBorder="1"/>
    <xf numFmtId="173" fontId="114" fillId="0" borderId="0" xfId="3050" applyNumberFormat="1" applyFont="1" applyFill="1"/>
    <xf numFmtId="0" fontId="3" fillId="0" borderId="12" xfId="2566" applyFont="1" applyFill="1" applyBorder="1"/>
    <xf numFmtId="0" fontId="3" fillId="0" borderId="12" xfId="2566" applyFont="1" applyFill="1" applyBorder="1" applyAlignment="1">
      <alignment horizontal="center" vertical="center" wrapText="1"/>
    </xf>
    <xf numFmtId="0" fontId="3" fillId="0" borderId="0" xfId="2566" applyFont="1" applyFill="1" applyAlignment="1">
      <alignment horizontal="center" vertical="center"/>
    </xf>
    <xf numFmtId="0" fontId="3" fillId="0" borderId="0" xfId="2504" applyFont="1" applyFill="1"/>
    <xf numFmtId="0" fontId="2" fillId="0" borderId="0" xfId="2504" applyFont="1" applyFill="1" applyBorder="1"/>
    <xf numFmtId="0" fontId="3" fillId="0" borderId="0" xfId="2504" applyFont="1" applyFill="1" applyBorder="1"/>
    <xf numFmtId="0" fontId="3" fillId="0" borderId="0" xfId="2566" applyFont="1" applyFill="1"/>
    <xf numFmtId="0" fontId="125" fillId="0" borderId="0" xfId="0" applyFont="1" applyBorder="1" applyAlignment="1">
      <alignment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14" fillId="0" borderId="0" xfId="0" applyFont="1" applyFill="1" applyBorder="1"/>
    <xf numFmtId="2" fontId="2" fillId="0" borderId="0" xfId="0" applyNumberFormat="1" applyFont="1" applyFill="1" applyBorder="1" applyAlignment="1" applyProtection="1">
      <alignment vertical="top"/>
      <protection locked="0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0" fontId="114" fillId="0" borderId="0" xfId="0" applyFont="1" applyFill="1" applyBorder="1" applyAlignment="1">
      <alignment horizontal="right"/>
    </xf>
    <xf numFmtId="0" fontId="2" fillId="0" borderId="0" xfId="1112" applyNumberFormat="1" applyFont="1" applyFill="1" applyBorder="1" applyAlignment="1">
      <alignment horizontal="right"/>
    </xf>
    <xf numFmtId="165" fontId="114" fillId="0" borderId="0" xfId="0" applyNumberFormat="1" applyFont="1"/>
    <xf numFmtId="165" fontId="114" fillId="0" borderId="0" xfId="0" applyNumberFormat="1" applyFont="1" applyFill="1"/>
    <xf numFmtId="0" fontId="114" fillId="0" borderId="12" xfId="0" applyFont="1" applyFill="1" applyBorder="1"/>
    <xf numFmtId="2" fontId="2" fillId="0" borderId="12" xfId="0" applyNumberFormat="1" applyFont="1" applyFill="1" applyBorder="1" applyAlignment="1" applyProtection="1">
      <alignment vertical="top" wrapText="1"/>
      <protection locked="0"/>
    </xf>
    <xf numFmtId="0" fontId="114" fillId="0" borderId="12" xfId="0" applyFont="1" applyBorder="1"/>
    <xf numFmtId="2" fontId="2" fillId="0" borderId="12" xfId="0" applyNumberFormat="1" applyFont="1" applyFill="1" applyBorder="1" applyAlignment="1" applyProtection="1">
      <alignment horizontal="right"/>
      <protection locked="0"/>
    </xf>
    <xf numFmtId="165" fontId="114" fillId="0" borderId="12" xfId="0" applyNumberFormat="1" applyFont="1" applyFill="1" applyBorder="1"/>
    <xf numFmtId="170" fontId="2" fillId="0" borderId="12" xfId="3093" applyNumberFormat="1" applyFont="1" applyFill="1" applyBorder="1" applyAlignment="1">
      <alignment horizontal="center"/>
    </xf>
    <xf numFmtId="170" fontId="2" fillId="0" borderId="12" xfId="3093" applyNumberFormat="1" applyFont="1" applyFill="1" applyBorder="1" applyAlignment="1">
      <alignment horizontal="center" vertical="center"/>
    </xf>
    <xf numFmtId="170" fontId="2" fillId="0" borderId="12" xfId="3093" applyNumberFormat="1" applyFont="1" applyFill="1" applyBorder="1"/>
    <xf numFmtId="0" fontId="63" fillId="0" borderId="0" xfId="0" applyFont="1" applyFill="1"/>
    <xf numFmtId="0" fontId="63" fillId="0" borderId="0" xfId="0" applyFont="1"/>
    <xf numFmtId="2" fontId="63" fillId="0" borderId="0" xfId="0" applyNumberFormat="1" applyFont="1" applyFill="1"/>
    <xf numFmtId="170" fontId="63" fillId="0" borderId="0" xfId="3093" applyNumberFormat="1" applyFont="1"/>
    <xf numFmtId="166" fontId="2" fillId="0" borderId="12" xfId="0" applyNumberFormat="1" applyFont="1" applyFill="1" applyBorder="1"/>
    <xf numFmtId="9" fontId="2" fillId="0" borderId="12" xfId="2829" applyFont="1" applyFill="1" applyBorder="1"/>
    <xf numFmtId="0" fontId="63" fillId="0" borderId="0" xfId="0" applyFont="1" applyBorder="1"/>
    <xf numFmtId="0" fontId="2" fillId="0" borderId="12" xfId="2488" applyFont="1" applyBorder="1"/>
    <xf numFmtId="166" fontId="2" fillId="0" borderId="12" xfId="2830" applyNumberFormat="1" applyFont="1" applyBorder="1"/>
    <xf numFmtId="0" fontId="64" fillId="0" borderId="0" xfId="0" applyFont="1" applyBorder="1" applyAlignment="1">
      <alignment wrapText="1"/>
    </xf>
    <xf numFmtId="0" fontId="64" fillId="0" borderId="0" xfId="0" applyFont="1" applyBorder="1" applyAlignment="1">
      <alignment horizontal="center" wrapText="1"/>
    </xf>
    <xf numFmtId="166" fontId="63" fillId="0" borderId="0" xfId="2829" applyNumberFormat="1" applyFont="1" applyBorder="1"/>
    <xf numFmtId="0" fontId="3" fillId="0" borderId="0" xfId="2566" applyFont="1" applyFill="1" applyBorder="1" applyAlignment="1">
      <alignment horizontal="center" vertical="center"/>
    </xf>
    <xf numFmtId="0" fontId="3" fillId="0" borderId="12" xfId="2450" applyNumberFormat="1" applyFont="1" applyBorder="1" applyAlignment="1">
      <alignment horizontal="center"/>
    </xf>
    <xf numFmtId="0" fontId="2" fillId="0" borderId="0" xfId="2450" applyFont="1"/>
    <xf numFmtId="0" fontId="2" fillId="0" borderId="0" xfId="2450" applyFont="1" applyBorder="1" applyAlignment="1">
      <alignment horizontal="left"/>
    </xf>
    <xf numFmtId="0" fontId="2" fillId="0" borderId="0" xfId="2450" applyFont="1" applyBorder="1"/>
    <xf numFmtId="0" fontId="3" fillId="0" borderId="12" xfId="2450" applyNumberFormat="1" applyFont="1" applyFill="1" applyBorder="1" applyAlignment="1">
      <alignment horizontal="center"/>
    </xf>
    <xf numFmtId="0" fontId="63" fillId="0" borderId="0" xfId="2488" applyFont="1"/>
    <xf numFmtId="0" fontId="64" fillId="0" borderId="0" xfId="2488" applyFont="1"/>
    <xf numFmtId="0" fontId="114" fillId="0" borderId="0" xfId="0" applyFont="1" applyAlignment="1">
      <alignment wrapText="1"/>
    </xf>
    <xf numFmtId="0" fontId="114" fillId="0" borderId="0" xfId="0" applyFont="1" applyAlignment="1">
      <alignment vertical="center" wrapText="1"/>
    </xf>
    <xf numFmtId="0" fontId="64" fillId="0" borderId="12" xfId="2488" applyFont="1" applyFill="1" applyBorder="1" applyAlignment="1">
      <alignment horizontal="center" vertical="center" wrapText="1"/>
    </xf>
    <xf numFmtId="0" fontId="114" fillId="0" borderId="0" xfId="0" applyFont="1" applyFill="1"/>
    <xf numFmtId="49" fontId="114" fillId="0" borderId="12" xfId="0" applyNumberFormat="1" applyFont="1" applyFill="1" applyBorder="1" applyAlignment="1">
      <alignment horizontal="center"/>
    </xf>
    <xf numFmtId="166" fontId="2" fillId="0" borderId="12" xfId="0" applyNumberFormat="1" applyFont="1" applyFill="1" applyBorder="1" applyAlignment="1">
      <alignment horizontal="center" vertical="center" wrapText="1"/>
    </xf>
    <xf numFmtId="166" fontId="114" fillId="0" borderId="12" xfId="0" applyNumberFormat="1" applyFont="1" applyFill="1" applyBorder="1" applyAlignment="1">
      <alignment horizontal="center"/>
    </xf>
    <xf numFmtId="0" fontId="114" fillId="0" borderId="12" xfId="0" applyFont="1" applyFill="1" applyBorder="1" applyAlignment="1">
      <alignment horizontal="center"/>
    </xf>
    <xf numFmtId="49" fontId="114" fillId="0" borderId="25" xfId="0" applyNumberFormat="1" applyFont="1" applyFill="1" applyBorder="1" applyAlignment="1"/>
    <xf numFmtId="49" fontId="114" fillId="0" borderId="26" xfId="0" applyNumberFormat="1" applyFont="1" applyFill="1" applyBorder="1" applyAlignment="1"/>
    <xf numFmtId="49" fontId="114" fillId="0" borderId="27" xfId="0" applyNumberFormat="1" applyFont="1" applyFill="1" applyBorder="1" applyAlignment="1"/>
    <xf numFmtId="3" fontId="114" fillId="0" borderId="0" xfId="0" applyNumberFormat="1" applyFont="1" applyFill="1"/>
    <xf numFmtId="9" fontId="114" fillId="0" borderId="12" xfId="0" applyNumberFormat="1" applyFont="1" applyFill="1" applyBorder="1" applyAlignment="1">
      <alignment horizontal="center" vertical="center" wrapText="1"/>
    </xf>
    <xf numFmtId="3" fontId="114" fillId="0" borderId="12" xfId="0" applyNumberFormat="1" applyFont="1" applyFill="1" applyBorder="1"/>
    <xf numFmtId="0" fontId="114" fillId="0" borderId="25" xfId="0" applyFont="1" applyFill="1" applyBorder="1" applyAlignment="1">
      <alignment vertical="center"/>
    </xf>
    <xf numFmtId="0" fontId="114" fillId="0" borderId="26" xfId="0" applyFont="1" applyFill="1" applyBorder="1" applyAlignment="1">
      <alignment vertical="center"/>
    </xf>
    <xf numFmtId="0" fontId="114" fillId="0" borderId="27" xfId="0" applyFont="1" applyFill="1" applyBorder="1" applyAlignment="1">
      <alignment vertical="center"/>
    </xf>
    <xf numFmtId="9" fontId="114" fillId="0" borderId="12" xfId="2810" applyFont="1" applyFill="1" applyBorder="1" applyAlignment="1">
      <alignment horizontal="center"/>
    </xf>
    <xf numFmtId="0" fontId="114" fillId="0" borderId="25" xfId="0" applyFont="1" applyFill="1" applyBorder="1" applyAlignment="1"/>
    <xf numFmtId="0" fontId="114" fillId="0" borderId="26" xfId="0" applyFont="1" applyFill="1" applyBorder="1" applyAlignment="1"/>
    <xf numFmtId="0" fontId="114" fillId="0" borderId="27" xfId="0" applyFont="1" applyFill="1" applyBorder="1" applyAlignment="1"/>
    <xf numFmtId="9" fontId="114" fillId="0" borderId="12" xfId="2810" applyNumberFormat="1" applyFont="1" applyFill="1" applyBorder="1" applyAlignment="1">
      <alignment horizontal="center"/>
    </xf>
    <xf numFmtId="0" fontId="114" fillId="0" borderId="0" xfId="0" applyFont="1" applyAlignment="1"/>
    <xf numFmtId="0" fontId="114" fillId="0" borderId="0" xfId="0" applyFont="1" applyFill="1" applyBorder="1" applyAlignment="1">
      <alignment vertical="center" wrapText="1"/>
    </xf>
    <xf numFmtId="49" fontId="114" fillId="0" borderId="0" xfId="0" applyNumberFormat="1" applyFont="1" applyFill="1" applyBorder="1" applyAlignment="1">
      <alignment horizontal="center"/>
    </xf>
    <xf numFmtId="9" fontId="114" fillId="0" borderId="0" xfId="0" applyNumberFormat="1" applyFont="1" applyFill="1" applyBorder="1" applyAlignment="1">
      <alignment horizontal="center" vertical="center" wrapText="1"/>
    </xf>
    <xf numFmtId="3" fontId="114" fillId="0" borderId="0" xfId="0" applyNumberFormat="1" applyFont="1" applyFill="1" applyBorder="1"/>
    <xf numFmtId="165" fontId="64" fillId="0" borderId="12" xfId="2476" applyNumberFormat="1" applyFont="1" applyBorder="1" applyAlignment="1">
      <alignment horizontal="center" wrapText="1"/>
    </xf>
    <xf numFmtId="0" fontId="3" fillId="0" borderId="12" xfId="0" applyNumberFormat="1" applyFont="1" applyFill="1" applyBorder="1" applyAlignment="1">
      <alignment horizontal="center"/>
    </xf>
    <xf numFmtId="0" fontId="2" fillId="0" borderId="12" xfId="0" applyFont="1" applyBorder="1"/>
    <xf numFmtId="166" fontId="2" fillId="0" borderId="12" xfId="0" applyNumberFormat="1" applyFont="1" applyFill="1" applyBorder="1" applyAlignment="1">
      <alignment horizontal="center"/>
    </xf>
    <xf numFmtId="0" fontId="2" fillId="0" borderId="12" xfId="0" applyFont="1" applyFill="1" applyBorder="1"/>
    <xf numFmtId="166" fontId="2" fillId="0" borderId="12" xfId="0" applyNumberFormat="1" applyFont="1" applyBorder="1" applyAlignment="1">
      <alignment horizontal="center"/>
    </xf>
    <xf numFmtId="166" fontId="2" fillId="0" borderId="12" xfId="2810" applyNumberFormat="1" applyFont="1" applyBorder="1" applyAlignment="1">
      <alignment horizontal="center"/>
    </xf>
    <xf numFmtId="3" fontId="2" fillId="0" borderId="0" xfId="0" applyNumberFormat="1" applyFont="1"/>
    <xf numFmtId="165" fontId="64" fillId="0" borderId="12" xfId="2476" applyNumberFormat="1" applyFont="1" applyBorder="1" applyAlignment="1">
      <alignment horizontal="center" vertical="center" wrapText="1"/>
    </xf>
    <xf numFmtId="180" fontId="2" fillId="0" borderId="0" xfId="0" applyNumberFormat="1" applyFont="1" applyFill="1"/>
    <xf numFmtId="9" fontId="2" fillId="0" borderId="0" xfId="2810" applyNumberFormat="1" applyFont="1"/>
    <xf numFmtId="0" fontId="125" fillId="0" borderId="0" xfId="0" applyFont="1"/>
    <xf numFmtId="166" fontId="114" fillId="0" borderId="0" xfId="2810" applyNumberFormat="1" applyFont="1"/>
    <xf numFmtId="49" fontId="125" fillId="0" borderId="12" xfId="0" applyNumberFormat="1" applyFont="1" applyFill="1" applyBorder="1" applyAlignment="1">
      <alignment horizontal="center"/>
    </xf>
    <xf numFmtId="0" fontId="125" fillId="0" borderId="12" xfId="0" applyFont="1" applyFill="1" applyBorder="1" applyAlignment="1">
      <alignment horizontal="center"/>
    </xf>
    <xf numFmtId="0" fontId="114" fillId="0" borderId="12" xfId="0" applyFont="1" applyFill="1" applyBorder="1" applyAlignment="1">
      <alignment horizontal="left" vertical="top"/>
    </xf>
    <xf numFmtId="166" fontId="114" fillId="0" borderId="12" xfId="2810" applyNumberFormat="1" applyFont="1" applyFill="1" applyBorder="1" applyAlignment="1">
      <alignment horizontal="center"/>
    </xf>
    <xf numFmtId="10" fontId="114" fillId="0" borderId="12" xfId="2810" applyNumberFormat="1" applyFont="1" applyFill="1" applyBorder="1" applyAlignment="1">
      <alignment horizontal="center"/>
    </xf>
    <xf numFmtId="170" fontId="132" fillId="0" borderId="0" xfId="2937" applyNumberFormat="1" applyFont="1"/>
    <xf numFmtId="43" fontId="114" fillId="0" borderId="0" xfId="0" applyNumberFormat="1" applyFont="1"/>
    <xf numFmtId="170" fontId="114" fillId="0" borderId="0" xfId="2937" applyNumberFormat="1" applyFont="1"/>
    <xf numFmtId="164" fontId="114" fillId="0" borderId="0" xfId="0" applyNumberFormat="1" applyFont="1"/>
    <xf numFmtId="3" fontId="63" fillId="0" borderId="12" xfId="2432" applyNumberFormat="1" applyFont="1" applyFill="1" applyBorder="1" applyAlignment="1">
      <alignment horizontal="right"/>
    </xf>
    <xf numFmtId="170" fontId="114" fillId="0" borderId="0" xfId="0" applyNumberFormat="1" applyFont="1"/>
    <xf numFmtId="9" fontId="114" fillId="0" borderId="0" xfId="2810" applyFont="1"/>
    <xf numFmtId="0" fontId="114" fillId="0" borderId="12" xfId="0" applyFont="1" applyBorder="1" applyAlignment="1">
      <alignment horizontal="right"/>
    </xf>
    <xf numFmtId="9" fontId="114" fillId="0" borderId="12" xfId="2810" applyFont="1" applyFill="1" applyBorder="1" applyAlignment="1">
      <alignment horizontal="right"/>
    </xf>
    <xf numFmtId="9" fontId="114" fillId="0" borderId="12" xfId="2810" applyFont="1" applyBorder="1" applyAlignment="1">
      <alignment horizontal="right"/>
    </xf>
    <xf numFmtId="49" fontId="114" fillId="0" borderId="12" xfId="0" applyNumberFormat="1" applyFont="1" applyBorder="1" applyAlignment="1">
      <alignment horizontal="right"/>
    </xf>
    <xf numFmtId="9" fontId="131" fillId="0" borderId="0" xfId="2810" applyFont="1"/>
    <xf numFmtId="181" fontId="131" fillId="0" borderId="0" xfId="0" applyNumberFormat="1" applyFont="1"/>
    <xf numFmtId="182" fontId="114" fillId="0" borderId="12" xfId="2937" applyNumberFormat="1" applyFont="1" applyBorder="1" applyAlignment="1">
      <alignment horizontal="right"/>
    </xf>
    <xf numFmtId="182" fontId="114" fillId="0" borderId="12" xfId="2937" applyNumberFormat="1" applyFont="1" applyFill="1" applyBorder="1" applyAlignment="1">
      <alignment horizontal="right"/>
    </xf>
    <xf numFmtId="2" fontId="131" fillId="0" borderId="0" xfId="0" applyNumberFormat="1" applyFont="1"/>
    <xf numFmtId="164" fontId="114" fillId="0" borderId="0" xfId="0" applyNumberFormat="1" applyFont="1" applyFill="1"/>
    <xf numFmtId="49" fontId="125" fillId="0" borderId="12" xfId="0" applyNumberFormat="1" applyFont="1" applyBorder="1" applyAlignment="1">
      <alignment horizontal="center"/>
    </xf>
    <xf numFmtId="183" fontId="114" fillId="0" borderId="0" xfId="0" applyNumberFormat="1" applyFont="1" applyFill="1"/>
    <xf numFmtId="0" fontId="128" fillId="0" borderId="12" xfId="0" applyFont="1" applyBorder="1"/>
    <xf numFmtId="184" fontId="114" fillId="0" borderId="0" xfId="0" applyNumberFormat="1" applyFont="1" applyFill="1"/>
    <xf numFmtId="181" fontId="114" fillId="0" borderId="0" xfId="0" applyNumberFormat="1" applyFont="1" applyFill="1"/>
    <xf numFmtId="0" fontId="12" fillId="0" borderId="12" xfId="0" applyFont="1" applyFill="1" applyBorder="1"/>
    <xf numFmtId="166" fontId="131" fillId="0" borderId="0" xfId="2810" applyNumberFormat="1" applyFont="1"/>
    <xf numFmtId="0" fontId="13" fillId="0" borderId="0" xfId="1954" applyFont="1" applyFill="1" applyAlignment="1" applyProtection="1"/>
    <xf numFmtId="1" fontId="3" fillId="0" borderId="12" xfId="0" quotePrefix="1" applyNumberFormat="1" applyFont="1" applyBorder="1" applyAlignment="1">
      <alignment horizontal="center" vertical="center" wrapText="1"/>
    </xf>
    <xf numFmtId="0" fontId="13" fillId="0" borderId="0" xfId="1954" applyFont="1" applyAlignment="1" applyProtection="1"/>
    <xf numFmtId="0" fontId="2" fillId="0" borderId="0" xfId="2566" applyFont="1" applyFill="1"/>
    <xf numFmtId="173" fontId="2" fillId="0" borderId="12" xfId="3077" applyNumberFormat="1" applyFont="1" applyFill="1" applyBorder="1" applyAlignment="1">
      <alignment wrapText="1"/>
    </xf>
    <xf numFmtId="0" fontId="2" fillId="0" borderId="12" xfId="2566" applyFont="1" applyFill="1" applyBorder="1"/>
    <xf numFmtId="173" fontId="2" fillId="0" borderId="12" xfId="2566" applyNumberFormat="1" applyFont="1" applyFill="1" applyBorder="1"/>
    <xf numFmtId="174" fontId="2" fillId="0" borderId="12" xfId="2566" applyNumberFormat="1" applyFont="1" applyFill="1" applyBorder="1"/>
    <xf numFmtId="173" fontId="2" fillId="0" borderId="0" xfId="3077" applyNumberFormat="1" applyFont="1" applyFill="1" applyAlignment="1">
      <alignment wrapText="1"/>
    </xf>
    <xf numFmtId="173" fontId="2" fillId="0" borderId="0" xfId="3077" applyNumberFormat="1" applyFont="1" applyFill="1" applyBorder="1" applyAlignment="1">
      <alignment wrapText="1"/>
    </xf>
    <xf numFmtId="0" fontId="2" fillId="0" borderId="0" xfId="2566" applyFont="1" applyFill="1" applyBorder="1"/>
    <xf numFmtId="0" fontId="13" fillId="0" borderId="0" xfId="1954" applyFont="1" applyBorder="1" applyAlignment="1" applyProtection="1"/>
    <xf numFmtId="0" fontId="2" fillId="0" borderId="0" xfId="2488" applyFont="1" applyAlignment="1">
      <alignment wrapText="1"/>
    </xf>
    <xf numFmtId="171" fontId="2" fillId="0" borderId="0" xfId="2488" applyNumberFormat="1" applyFont="1"/>
    <xf numFmtId="167" fontId="2" fillId="0" borderId="0" xfId="2433" applyNumberFormat="1" applyFont="1" applyFill="1" applyAlignment="1">
      <alignment vertical="center"/>
    </xf>
    <xf numFmtId="0" fontId="193" fillId="0" borderId="0" xfId="2431" applyFill="1"/>
    <xf numFmtId="0" fontId="187" fillId="0" borderId="0" xfId="2530" applyFill="1"/>
    <xf numFmtId="0" fontId="125" fillId="0" borderId="0" xfId="2431" applyFont="1" applyFill="1"/>
    <xf numFmtId="0" fontId="64" fillId="0" borderId="12" xfId="2504" applyFont="1" applyFill="1" applyBorder="1" applyAlignment="1">
      <alignment horizontal="center" vertical="center" wrapText="1"/>
    </xf>
    <xf numFmtId="0" fontId="125" fillId="0" borderId="12" xfId="2431" applyFont="1" applyFill="1" applyBorder="1" applyAlignment="1">
      <alignment wrapText="1"/>
    </xf>
    <xf numFmtId="2" fontId="193" fillId="0" borderId="0" xfId="2431" applyNumberFormat="1" applyFill="1"/>
    <xf numFmtId="0" fontId="133" fillId="0" borderId="0" xfId="2431" applyFont="1" applyAlignment="1">
      <alignment vertical="center" wrapText="1"/>
    </xf>
    <xf numFmtId="165" fontId="63" fillId="0" borderId="12" xfId="2457" applyNumberFormat="1" applyFont="1" applyBorder="1"/>
    <xf numFmtId="192" fontId="63" fillId="0" borderId="12" xfId="3137" applyNumberFormat="1" applyFont="1" applyBorder="1"/>
    <xf numFmtId="0" fontId="127" fillId="0" borderId="0" xfId="2431" applyFont="1" applyAlignment="1">
      <alignment horizontal="justify" vertical="center" wrapText="1"/>
    </xf>
    <xf numFmtId="10" fontId="113" fillId="0" borderId="0" xfId="2811" applyNumberFormat="1" applyFont="1"/>
    <xf numFmtId="10" fontId="193" fillId="0" borderId="0" xfId="2431" applyNumberFormat="1" applyFill="1"/>
    <xf numFmtId="0" fontId="3" fillId="0" borderId="0" xfId="2431" applyFont="1" applyFill="1" applyAlignment="1"/>
    <xf numFmtId="0" fontId="125" fillId="0" borderId="0" xfId="2431" applyFont="1" applyFill="1" applyAlignment="1"/>
    <xf numFmtId="0" fontId="127" fillId="0" borderId="0" xfId="2431" applyFont="1" applyFill="1"/>
    <xf numFmtId="0" fontId="114" fillId="0" borderId="0" xfId="2431" applyFont="1"/>
    <xf numFmtId="0" fontId="193" fillId="0" borderId="0" xfId="2431"/>
    <xf numFmtId="0" fontId="3" fillId="0" borderId="0" xfId="2431" applyFont="1"/>
    <xf numFmtId="0" fontId="3" fillId="0" borderId="12" xfId="2431" applyFont="1" applyBorder="1" applyAlignment="1">
      <alignment horizontal="center" vertical="center"/>
    </xf>
    <xf numFmtId="0" fontId="3" fillId="0" borderId="12" xfId="3137" applyNumberFormat="1" applyFont="1" applyFill="1" applyBorder="1" applyAlignment="1" applyProtection="1">
      <alignment horizontal="center" vertical="center" wrapText="1"/>
    </xf>
    <xf numFmtId="192" fontId="114" fillId="0" borderId="12" xfId="3137" applyNumberFormat="1" applyFont="1" applyBorder="1" applyAlignment="1">
      <alignment horizontal="center"/>
    </xf>
    <xf numFmtId="9" fontId="113" fillId="0" borderId="0" xfId="2827" applyFont="1"/>
    <xf numFmtId="9" fontId="193" fillId="0" borderId="0" xfId="2431" applyNumberFormat="1"/>
    <xf numFmtId="0" fontId="2" fillId="0" borderId="0" xfId="2431" applyFont="1" applyFill="1"/>
    <xf numFmtId="0" fontId="3" fillId="0" borderId="0" xfId="2431" applyFont="1" applyFill="1" applyBorder="1"/>
    <xf numFmtId="0" fontId="2" fillId="0" borderId="0" xfId="2431" applyFont="1" applyFill="1" applyBorder="1" applyAlignment="1"/>
    <xf numFmtId="0" fontId="2" fillId="0" borderId="0" xfId="2431" applyFont="1" applyFill="1" applyBorder="1"/>
    <xf numFmtId="0" fontId="3" fillId="0" borderId="0" xfId="2431" applyFont="1" applyFill="1"/>
    <xf numFmtId="0" fontId="2" fillId="0" borderId="28" xfId="2431" applyFont="1" applyFill="1" applyBorder="1" applyAlignment="1"/>
    <xf numFmtId="0" fontId="3" fillId="0" borderId="12" xfId="3137" applyNumberFormat="1" applyFont="1" applyFill="1" applyBorder="1" applyAlignment="1" applyProtection="1"/>
    <xf numFmtId="193" fontId="2" fillId="0" borderId="12" xfId="2431" applyNumberFormat="1" applyFont="1" applyFill="1" applyBorder="1"/>
    <xf numFmtId="194" fontId="2" fillId="0" borderId="0" xfId="2431" applyNumberFormat="1" applyFont="1" applyFill="1"/>
    <xf numFmtId="0" fontId="3" fillId="0" borderId="12" xfId="3137" applyNumberFormat="1" applyFont="1" applyFill="1" applyBorder="1" applyAlignment="1" applyProtection="1">
      <alignment horizontal="center" vertical="center"/>
    </xf>
    <xf numFmtId="192" fontId="114" fillId="0" borderId="12" xfId="3137" applyNumberFormat="1" applyFont="1" applyBorder="1"/>
    <xf numFmtId="0" fontId="125" fillId="0" borderId="12" xfId="2431" applyFont="1" applyBorder="1" applyAlignment="1">
      <alignment horizontal="center" vertical="center" wrapText="1"/>
    </xf>
    <xf numFmtId="0" fontId="114" fillId="0" borderId="12" xfId="2431" applyFont="1" applyBorder="1" applyAlignment="1">
      <alignment wrapText="1"/>
    </xf>
    <xf numFmtId="49" fontId="2" fillId="0" borderId="12" xfId="2431" applyNumberFormat="1" applyFont="1" applyFill="1" applyBorder="1" applyAlignment="1">
      <alignment horizontal="left" vertical="center" wrapText="1"/>
    </xf>
    <xf numFmtId="166" fontId="2" fillId="0" borderId="12" xfId="2820" applyNumberFormat="1" applyFont="1" applyFill="1" applyBorder="1" applyAlignment="1">
      <alignment horizontal="center" vertical="center"/>
    </xf>
    <xf numFmtId="0" fontId="2" fillId="0" borderId="12" xfId="2431" applyFont="1" applyFill="1" applyBorder="1" applyAlignment="1">
      <alignment horizontal="left" vertical="center" wrapText="1"/>
    </xf>
    <xf numFmtId="0" fontId="114" fillId="0" borderId="12" xfId="2431" applyFont="1" applyFill="1" applyBorder="1" applyAlignment="1">
      <alignment wrapText="1"/>
    </xf>
    <xf numFmtId="0" fontId="114" fillId="0" borderId="12" xfId="2431" applyFont="1" applyFill="1" applyBorder="1" applyAlignment="1">
      <alignment horizontal="left" wrapText="1"/>
    </xf>
    <xf numFmtId="166" fontId="114" fillId="0" borderId="12" xfId="2820" applyNumberFormat="1" applyFont="1" applyFill="1" applyBorder="1" applyAlignment="1">
      <alignment horizontal="center" vertical="center"/>
    </xf>
    <xf numFmtId="0" fontId="114" fillId="0" borderId="0" xfId="2431" applyFont="1" applyFill="1" applyBorder="1" applyAlignment="1">
      <alignment wrapText="1"/>
    </xf>
    <xf numFmtId="0" fontId="114" fillId="0" borderId="0" xfId="2431" applyFont="1" applyFill="1" applyBorder="1" applyAlignment="1">
      <alignment horizontal="left"/>
    </xf>
    <xf numFmtId="9" fontId="115" fillId="0" borderId="0" xfId="2820" applyFont="1"/>
    <xf numFmtId="0" fontId="2" fillId="0" borderId="0" xfId="2431" applyFont="1" applyFill="1" applyAlignment="1">
      <alignment horizontal="center"/>
    </xf>
    <xf numFmtId="0" fontId="3" fillId="0" borderId="12" xfId="2431" applyFont="1" applyFill="1" applyBorder="1" applyAlignment="1">
      <alignment horizontal="center" vertical="center" wrapText="1"/>
    </xf>
    <xf numFmtId="0" fontId="2" fillId="0" borderId="12" xfId="2431" applyFont="1" applyFill="1" applyBorder="1"/>
    <xf numFmtId="0" fontId="3" fillId="0" borderId="0" xfId="2431" applyFont="1" applyFill="1" applyAlignment="1">
      <alignment horizontal="left"/>
    </xf>
    <xf numFmtId="0" fontId="3" fillId="0" borderId="12" xfId="3137" applyNumberFormat="1" applyFont="1" applyFill="1" applyBorder="1" applyAlignment="1" applyProtection="1">
      <alignment horizontal="center"/>
    </xf>
    <xf numFmtId="49" fontId="2" fillId="0" borderId="0" xfId="2431" applyNumberFormat="1" applyFont="1" applyFill="1" applyBorder="1" applyAlignment="1">
      <alignment horizontal="left"/>
    </xf>
    <xf numFmtId="0" fontId="134" fillId="0" borderId="0" xfId="2431" applyFont="1" applyAlignment="1">
      <alignment vertical="center" wrapText="1"/>
    </xf>
    <xf numFmtId="0" fontId="2" fillId="0" borderId="0" xfId="3137" applyNumberFormat="1" applyFont="1" applyFill="1" applyBorder="1" applyAlignment="1" applyProtection="1">
      <alignment horizontal="center"/>
    </xf>
    <xf numFmtId="170" fontId="2" fillId="0" borderId="0" xfId="3137" applyNumberFormat="1" applyFont="1" applyFill="1" applyBorder="1" applyAlignment="1">
      <alignment wrapText="1"/>
    </xf>
    <xf numFmtId="0" fontId="2" fillId="0" borderId="12" xfId="3137" applyNumberFormat="1" applyFont="1" applyFill="1" applyBorder="1" applyAlignment="1" applyProtection="1">
      <alignment horizontal="left" wrapText="1"/>
    </xf>
    <xf numFmtId="166" fontId="2" fillId="0" borderId="12" xfId="2820" applyNumberFormat="1" applyFont="1" applyFill="1" applyBorder="1" applyAlignment="1" applyProtection="1">
      <alignment horizontal="center" wrapText="1"/>
    </xf>
    <xf numFmtId="49" fontId="2" fillId="0" borderId="12" xfId="2431" applyNumberFormat="1" applyFont="1" applyFill="1" applyBorder="1" applyAlignment="1">
      <alignment horizontal="left"/>
    </xf>
    <xf numFmtId="0" fontId="127" fillId="0" borderId="0" xfId="2431" applyFont="1" applyAlignment="1"/>
    <xf numFmtId="0" fontId="2" fillId="0" borderId="0" xfId="2431" applyFont="1"/>
    <xf numFmtId="0" fontId="3" fillId="0" borderId="12" xfId="2431" applyFont="1" applyBorder="1" applyAlignment="1">
      <alignment horizontal="left" vertical="top"/>
    </xf>
    <xf numFmtId="193" fontId="2" fillId="0" borderId="12" xfId="3081" applyNumberFormat="1" applyFont="1" applyBorder="1" applyAlignment="1">
      <alignment horizontal="center" vertical="center"/>
    </xf>
    <xf numFmtId="0" fontId="3" fillId="0" borderId="0" xfId="2431" applyFont="1" applyFill="1" applyBorder="1" applyAlignment="1">
      <alignment horizontal="left" vertical="top" wrapText="1"/>
    </xf>
    <xf numFmtId="0" fontId="3" fillId="0" borderId="0" xfId="2431" applyFont="1" applyAlignment="1">
      <alignment vertical="center"/>
    </xf>
    <xf numFmtId="164" fontId="2" fillId="0" borderId="12" xfId="2431" applyNumberFormat="1" applyFont="1" applyFill="1" applyBorder="1"/>
    <xf numFmtId="49" fontId="97" fillId="0" borderId="0" xfId="2431" applyNumberFormat="1" applyFont="1" applyAlignment="1">
      <alignment horizontal="left"/>
    </xf>
    <xf numFmtId="43" fontId="193" fillId="0" borderId="0" xfId="2431" applyNumberFormat="1"/>
    <xf numFmtId="0" fontId="135" fillId="0" borderId="0" xfId="2431" applyFont="1" applyAlignment="1"/>
    <xf numFmtId="0" fontId="127" fillId="0" borderId="0" xfId="2431" applyFont="1"/>
    <xf numFmtId="0" fontId="106" fillId="0" borderId="0" xfId="2301" applyFont="1"/>
    <xf numFmtId="0" fontId="2" fillId="0" borderId="0" xfId="2452" applyFont="1"/>
    <xf numFmtId="0" fontId="2" fillId="0" borderId="0" xfId="2452" applyFont="1" applyAlignment="1">
      <alignment wrapText="1"/>
    </xf>
    <xf numFmtId="4" fontId="3" fillId="0" borderId="12" xfId="2452" applyNumberFormat="1" applyFont="1" applyFill="1" applyBorder="1" applyAlignment="1">
      <alignment horizontal="right" wrapText="1"/>
    </xf>
    <xf numFmtId="165" fontId="2" fillId="0" borderId="12" xfId="2452" applyNumberFormat="1" applyFont="1" applyBorder="1" applyAlignment="1">
      <alignment horizontal="center"/>
    </xf>
    <xf numFmtId="0" fontId="12" fillId="0" borderId="0" xfId="2301" applyFont="1"/>
    <xf numFmtId="0" fontId="12" fillId="0" borderId="0" xfId="2452" applyFont="1"/>
    <xf numFmtId="0" fontId="2" fillId="0" borderId="0" xfId="2301" applyFont="1"/>
    <xf numFmtId="0" fontId="110" fillId="0" borderId="0" xfId="2301" applyFont="1"/>
    <xf numFmtId="0" fontId="139" fillId="0" borderId="0" xfId="2478" applyFont="1" applyFill="1"/>
    <xf numFmtId="0" fontId="136" fillId="0" borderId="0" xfId="2478" applyFont="1"/>
    <xf numFmtId="0" fontId="137" fillId="0" borderId="0" xfId="2478" applyFont="1"/>
    <xf numFmtId="0" fontId="117" fillId="0" borderId="0" xfId="2478" applyFont="1"/>
    <xf numFmtId="0" fontId="141" fillId="0" borderId="0" xfId="2478" applyFont="1"/>
    <xf numFmtId="0" fontId="136" fillId="0" borderId="0" xfId="2478" applyFont="1" applyAlignment="1">
      <alignment wrapText="1"/>
    </xf>
    <xf numFmtId="0" fontId="137" fillId="0" borderId="12" xfId="2478" applyFont="1" applyBorder="1" applyAlignment="1">
      <alignment horizontal="center" wrapText="1"/>
    </xf>
    <xf numFmtId="0" fontId="137" fillId="0" borderId="12" xfId="2478" applyFont="1" applyBorder="1" applyAlignment="1">
      <alignment horizontal="right" wrapText="1"/>
    </xf>
    <xf numFmtId="0" fontId="117" fillId="0" borderId="0" xfId="2478" applyFont="1" applyAlignment="1">
      <alignment wrapText="1"/>
    </xf>
    <xf numFmtId="14" fontId="136" fillId="0" borderId="12" xfId="2478" applyNumberFormat="1" applyFont="1" applyBorder="1" applyAlignment="1">
      <alignment horizontal="center"/>
    </xf>
    <xf numFmtId="9" fontId="136" fillId="0" borderId="12" xfId="2843" applyFont="1" applyBorder="1" applyAlignment="1">
      <alignment horizontal="right"/>
    </xf>
    <xf numFmtId="0" fontId="128" fillId="0" borderId="0" xfId="2431" applyFont="1"/>
    <xf numFmtId="0" fontId="3" fillId="0" borderId="0" xfId="2452" applyFont="1"/>
    <xf numFmtId="3" fontId="2" fillId="0" borderId="0" xfId="2452" applyNumberFormat="1" applyFont="1" applyBorder="1"/>
    <xf numFmtId="0" fontId="12" fillId="0" borderId="0" xfId="2452" applyFont="1" applyAlignment="1">
      <alignment horizontal="right"/>
    </xf>
    <xf numFmtId="0" fontId="3" fillId="0" borderId="12" xfId="2452" applyFont="1" applyBorder="1" applyAlignment="1">
      <alignment horizontal="center" vertical="center" wrapText="1"/>
    </xf>
    <xf numFmtId="4" fontId="3" fillId="0" borderId="12" xfId="2452" applyNumberFormat="1" applyFont="1" applyBorder="1" applyAlignment="1">
      <alignment horizontal="right" vertical="center" wrapText="1"/>
    </xf>
    <xf numFmtId="0" fontId="3" fillId="0" borderId="12" xfId="2452" applyFont="1" applyBorder="1" applyAlignment="1">
      <alignment horizontal="right" vertical="center" wrapText="1"/>
    </xf>
    <xf numFmtId="170" fontId="114" fillId="0" borderId="12" xfId="3068" applyNumberFormat="1" applyFont="1" applyBorder="1" applyAlignment="1">
      <alignment horizontal="right"/>
    </xf>
    <xf numFmtId="3" fontId="2" fillId="0" borderId="12" xfId="2452" applyNumberFormat="1" applyFont="1" applyFill="1" applyBorder="1" applyAlignment="1">
      <alignment horizontal="right"/>
    </xf>
    <xf numFmtId="0" fontId="2" fillId="0" borderId="12" xfId="2452" applyFont="1" applyFill="1" applyBorder="1"/>
    <xf numFmtId="3" fontId="2" fillId="0" borderId="12" xfId="2452" applyNumberFormat="1" applyFont="1" applyBorder="1" applyAlignment="1">
      <alignment horizontal="right"/>
    </xf>
    <xf numFmtId="1" fontId="2" fillId="0" borderId="12" xfId="2452" applyNumberFormat="1" applyFont="1" applyFill="1" applyBorder="1"/>
    <xf numFmtId="0" fontId="4" fillId="0" borderId="0" xfId="2301"/>
    <xf numFmtId="0" fontId="136" fillId="0" borderId="0" xfId="2481" applyFont="1"/>
    <xf numFmtId="0" fontId="137" fillId="0" borderId="0" xfId="2481" applyFont="1"/>
    <xf numFmtId="0" fontId="139" fillId="0" borderId="0" xfId="2481" applyFont="1"/>
    <xf numFmtId="0" fontId="137" fillId="0" borderId="12" xfId="2481" applyFont="1" applyBorder="1" applyAlignment="1">
      <alignment horizontal="center" vertical="center"/>
    </xf>
    <xf numFmtId="0" fontId="137" fillId="0" borderId="12" xfId="2481" applyFont="1" applyBorder="1" applyAlignment="1">
      <alignment horizontal="right" vertical="center" wrapText="1"/>
    </xf>
    <xf numFmtId="14" fontId="136" fillId="0" borderId="12" xfId="2481" applyNumberFormat="1" applyFont="1" applyBorder="1" applyAlignment="1">
      <alignment horizontal="center"/>
    </xf>
    <xf numFmtId="9" fontId="136" fillId="0" borderId="12" xfId="2811" applyFont="1" applyBorder="1" applyAlignment="1">
      <alignment horizontal="right"/>
    </xf>
    <xf numFmtId="0" fontId="138" fillId="0" borderId="0" xfId="2481" applyFont="1"/>
    <xf numFmtId="0" fontId="136" fillId="0" borderId="0" xfId="2431" applyFont="1"/>
    <xf numFmtId="0" fontId="136" fillId="0" borderId="0" xfId="2481" applyFont="1" applyFill="1" applyBorder="1" applyAlignment="1">
      <alignment horizontal="left" wrapText="1"/>
    </xf>
    <xf numFmtId="0" fontId="137" fillId="0" borderId="0" xfId="2481" applyFont="1" applyFill="1" applyBorder="1" applyAlignment="1">
      <alignment horizontal="left"/>
    </xf>
    <xf numFmtId="0" fontId="137" fillId="0" borderId="0" xfId="2481" applyFont="1" applyFill="1" applyBorder="1" applyAlignment="1">
      <alignment horizontal="center" wrapText="1"/>
    </xf>
    <xf numFmtId="0" fontId="146" fillId="0" borderId="0" xfId="2481" applyFont="1" applyFill="1" applyBorder="1" applyAlignment="1">
      <alignment horizontal="center" wrapText="1"/>
    </xf>
    <xf numFmtId="0" fontId="137" fillId="0" borderId="0" xfId="2481" applyFont="1" applyFill="1" applyBorder="1" applyAlignment="1">
      <alignment horizontal="left" wrapText="1"/>
    </xf>
    <xf numFmtId="0" fontId="137" fillId="0" borderId="0" xfId="2481" applyFont="1" applyFill="1" applyBorder="1"/>
    <xf numFmtId="49" fontId="111" fillId="0" borderId="12" xfId="2445" applyNumberFormat="1" applyFont="1" applyFill="1" applyBorder="1" applyAlignment="1">
      <alignment horizontal="center" vertical="center" wrapText="1"/>
    </xf>
    <xf numFmtId="0" fontId="137" fillId="0" borderId="12" xfId="2481" applyFont="1" applyFill="1" applyBorder="1" applyAlignment="1">
      <alignment horizontal="right" vertical="center" wrapText="1"/>
    </xf>
    <xf numFmtId="0" fontId="146" fillId="0" borderId="0" xfId="2481" applyFont="1" applyFill="1" applyBorder="1"/>
    <xf numFmtId="17" fontId="137" fillId="0" borderId="0" xfId="2481" applyNumberFormat="1" applyFont="1" applyFill="1" applyBorder="1"/>
    <xf numFmtId="196" fontId="147" fillId="0" borderId="12" xfId="2445" applyNumberFormat="1" applyFont="1" applyFill="1" applyBorder="1" applyAlignment="1">
      <alignment horizontal="center" vertical="center"/>
    </xf>
    <xf numFmtId="9" fontId="136" fillId="0" borderId="12" xfId="2811" applyFont="1" applyFill="1" applyBorder="1"/>
    <xf numFmtId="9" fontId="112" fillId="0" borderId="12" xfId="2811" applyFont="1" applyFill="1" applyBorder="1" applyAlignment="1">
      <alignment horizontal="right"/>
    </xf>
    <xf numFmtId="0" fontId="139" fillId="0" borderId="0" xfId="2481" applyFont="1" applyFill="1" applyBorder="1"/>
    <xf numFmtId="0" fontId="138" fillId="0" borderId="0" xfId="2481" applyFont="1" applyFill="1" applyBorder="1"/>
    <xf numFmtId="0" fontId="145" fillId="0" borderId="0" xfId="2481" applyFont="1" applyFill="1" applyBorder="1"/>
    <xf numFmtId="196" fontId="147" fillId="0" borderId="12" xfId="2481" applyNumberFormat="1" applyFont="1" applyFill="1" applyBorder="1" applyAlignment="1">
      <alignment horizontal="center" vertical="center"/>
    </xf>
    <xf numFmtId="0" fontId="136" fillId="0" borderId="0" xfId="2481" applyFont="1" applyFill="1" applyBorder="1"/>
    <xf numFmtId="0" fontId="136" fillId="0" borderId="0" xfId="2483" applyFont="1"/>
    <xf numFmtId="0" fontId="137" fillId="0" borderId="0" xfId="2483" applyFont="1"/>
    <xf numFmtId="0" fontId="148" fillId="0" borderId="0" xfId="2483" applyFont="1"/>
    <xf numFmtId="0" fontId="137" fillId="0" borderId="12" xfId="2483" applyFont="1" applyBorder="1" applyAlignment="1">
      <alignment horizontal="center" vertical="center"/>
    </xf>
    <xf numFmtId="0" fontId="137" fillId="0" borderId="12" xfId="2483" applyFont="1" applyBorder="1" applyAlignment="1">
      <alignment horizontal="right" vertical="center" wrapText="1"/>
    </xf>
    <xf numFmtId="0" fontId="136" fillId="0" borderId="12" xfId="2483" applyFont="1" applyBorder="1" applyAlignment="1">
      <alignment horizontal="center"/>
    </xf>
    <xf numFmtId="170" fontId="136" fillId="0" borderId="12" xfId="3074" applyNumberFormat="1" applyFont="1" applyBorder="1" applyAlignment="1">
      <alignment horizontal="right"/>
    </xf>
    <xf numFmtId="0" fontId="144" fillId="0" borderId="0" xfId="2483" applyFont="1"/>
    <xf numFmtId="0" fontId="136" fillId="0" borderId="0" xfId="2483" applyFont="1" applyFill="1"/>
    <xf numFmtId="0" fontId="137" fillId="0" borderId="0" xfId="2483" applyFont="1" applyFill="1"/>
    <xf numFmtId="0" fontId="127" fillId="0" borderId="0" xfId="2431" applyFont="1" applyAlignment="1">
      <alignment horizontal="left" vertical="center"/>
    </xf>
    <xf numFmtId="0" fontId="138" fillId="0" borderId="0" xfId="2483" applyFont="1"/>
    <xf numFmtId="0" fontId="137" fillId="0" borderId="12" xfId="2483" applyFont="1" applyFill="1" applyBorder="1" applyAlignment="1">
      <alignment horizontal="right" vertical="center" wrapText="1"/>
    </xf>
    <xf numFmtId="0" fontId="138" fillId="0" borderId="0" xfId="2431" applyFont="1"/>
    <xf numFmtId="0" fontId="137" fillId="0" borderId="0" xfId="2483" applyFont="1" applyFill="1" applyAlignment="1"/>
    <xf numFmtId="0" fontId="140" fillId="0" borderId="0" xfId="2483" applyFont="1" applyFill="1"/>
    <xf numFmtId="0" fontId="136" fillId="0" borderId="0" xfId="2483" applyFont="1" applyFill="1" applyBorder="1"/>
    <xf numFmtId="0" fontId="136" fillId="0" borderId="0" xfId="2483" applyFont="1" applyFill="1" applyAlignment="1">
      <alignment wrapText="1"/>
    </xf>
    <xf numFmtId="0" fontId="137" fillId="0" borderId="12" xfId="2483" applyFont="1" applyFill="1" applyBorder="1" applyAlignment="1">
      <alignment horizontal="center" vertical="center" wrapText="1"/>
    </xf>
    <xf numFmtId="43" fontId="137" fillId="0" borderId="12" xfId="3074" applyFont="1" applyFill="1" applyBorder="1" applyAlignment="1">
      <alignment horizontal="right" vertical="center" wrapText="1"/>
    </xf>
    <xf numFmtId="0" fontId="140" fillId="0" borderId="0" xfId="2483" applyFont="1" applyFill="1" applyAlignment="1">
      <alignment wrapText="1"/>
    </xf>
    <xf numFmtId="14" fontId="136" fillId="0" borderId="0" xfId="2483" applyNumberFormat="1" applyFont="1" applyFill="1"/>
    <xf numFmtId="165" fontId="136" fillId="0" borderId="12" xfId="2483" applyNumberFormat="1" applyFont="1" applyFill="1" applyBorder="1" applyAlignment="1">
      <alignment horizontal="center"/>
    </xf>
    <xf numFmtId="0" fontId="149" fillId="0" borderId="0" xfId="2483" applyFont="1" applyFill="1"/>
    <xf numFmtId="170" fontId="140" fillId="0" borderId="0" xfId="3074" applyNumberFormat="1" applyFont="1" applyFill="1"/>
    <xf numFmtId="166" fontId="140" fillId="0" borderId="0" xfId="2813" applyNumberFormat="1" applyFont="1" applyFill="1"/>
    <xf numFmtId="0" fontId="150" fillId="0" borderId="0" xfId="2483" applyFont="1" applyFill="1"/>
    <xf numFmtId="0" fontId="137" fillId="0" borderId="0" xfId="2483" applyFont="1" applyFill="1" applyBorder="1" applyAlignment="1"/>
    <xf numFmtId="0" fontId="140" fillId="0" borderId="0" xfId="2483" applyFont="1" applyFill="1" applyBorder="1"/>
    <xf numFmtId="0" fontId="137" fillId="0" borderId="12" xfId="2483" applyFont="1" applyFill="1" applyBorder="1" applyAlignment="1">
      <alignment horizontal="center" vertical="center"/>
    </xf>
    <xf numFmtId="0" fontId="137" fillId="0" borderId="12" xfId="2483" applyFont="1" applyFill="1" applyBorder="1" applyAlignment="1">
      <alignment vertical="center"/>
    </xf>
    <xf numFmtId="0" fontId="136" fillId="0" borderId="12" xfId="2483" applyFont="1" applyFill="1" applyBorder="1"/>
    <xf numFmtId="1" fontId="136" fillId="0" borderId="12" xfId="2483" applyNumberFormat="1" applyFont="1" applyFill="1" applyBorder="1"/>
    <xf numFmtId="165" fontId="136" fillId="0" borderId="12" xfId="2483" applyNumberFormat="1" applyFont="1" applyFill="1" applyBorder="1" applyAlignment="1"/>
    <xf numFmtId="165" fontId="136" fillId="0" borderId="12" xfId="2483" applyNumberFormat="1" applyFont="1" applyFill="1" applyBorder="1"/>
    <xf numFmtId="0" fontId="138" fillId="0" borderId="0" xfId="2483" applyFont="1" applyFill="1" applyBorder="1"/>
    <xf numFmtId="165" fontId="136" fillId="0" borderId="0" xfId="2483" applyNumberFormat="1" applyFont="1" applyFill="1" applyBorder="1"/>
    <xf numFmtId="0" fontId="107" fillId="0" borderId="0" xfId="2355" applyFont="1" applyFill="1" applyProtection="1">
      <protection locked="0"/>
    </xf>
    <xf numFmtId="0" fontId="106" fillId="0" borderId="0" xfId="2355" applyFont="1" applyFill="1" applyProtection="1">
      <protection locked="0"/>
    </xf>
    <xf numFmtId="0" fontId="137" fillId="0" borderId="12" xfId="2483" applyFont="1" applyFill="1" applyBorder="1" applyAlignment="1">
      <alignment horizontal="right" vertical="top" wrapText="1"/>
    </xf>
    <xf numFmtId="0" fontId="108" fillId="0" borderId="0" xfId="2483" applyFont="1" applyFill="1"/>
    <xf numFmtId="49" fontId="136" fillId="0" borderId="12" xfId="2483" applyNumberFormat="1" applyFont="1" applyFill="1" applyBorder="1" applyAlignment="1">
      <alignment horizontal="center"/>
    </xf>
    <xf numFmtId="43" fontId="136" fillId="0" borderId="12" xfId="2483" applyNumberFormat="1" applyFont="1" applyFill="1" applyBorder="1" applyAlignment="1">
      <alignment horizontal="right"/>
    </xf>
    <xf numFmtId="0" fontId="142" fillId="0" borderId="12" xfId="2483" applyFont="1" applyFill="1" applyBorder="1"/>
    <xf numFmtId="9" fontId="136" fillId="0" borderId="12" xfId="2813" applyFont="1" applyFill="1" applyBorder="1"/>
    <xf numFmtId="0" fontId="152" fillId="0" borderId="0" xfId="2483" applyFont="1" applyFill="1"/>
    <xf numFmtId="0" fontId="137" fillId="0" borderId="12" xfId="2483" applyFont="1" applyFill="1" applyBorder="1"/>
    <xf numFmtId="0" fontId="143" fillId="0" borderId="0" xfId="2483" applyFont="1" applyFill="1" applyBorder="1" applyAlignment="1">
      <alignment horizontal="right" vertical="top"/>
    </xf>
    <xf numFmtId="0" fontId="116" fillId="0" borderId="0" xfId="2483" applyFont="1" applyFill="1" applyBorder="1" applyAlignment="1">
      <alignment vertical="top"/>
    </xf>
    <xf numFmtId="0" fontId="151" fillId="0" borderId="12" xfId="2483" applyFont="1" applyFill="1" applyBorder="1" applyAlignment="1">
      <alignment horizontal="right" vertical="top" wrapText="1"/>
    </xf>
    <xf numFmtId="14" fontId="136" fillId="0" borderId="12" xfId="2483" applyNumberFormat="1" applyFont="1" applyFill="1" applyBorder="1" applyAlignment="1">
      <alignment horizontal="center"/>
    </xf>
    <xf numFmtId="170" fontId="142" fillId="0" borderId="12" xfId="3074" applyNumberFormat="1" applyFont="1" applyFill="1" applyBorder="1" applyAlignment="1">
      <alignment vertical="top"/>
    </xf>
    <xf numFmtId="170" fontId="116" fillId="0" borderId="0" xfId="2483" applyNumberFormat="1" applyFont="1" applyFill="1" applyBorder="1" applyAlignment="1">
      <alignment vertical="top"/>
    </xf>
    <xf numFmtId="9" fontId="116" fillId="0" borderId="0" xfId="2813" applyFont="1" applyFill="1" applyBorder="1" applyAlignment="1">
      <alignment vertical="top"/>
    </xf>
    <xf numFmtId="0" fontId="142" fillId="0" borderId="0" xfId="2483" applyFont="1" applyFill="1" applyBorder="1" applyAlignment="1">
      <alignment vertical="top"/>
    </xf>
    <xf numFmtId="0" fontId="151" fillId="0" borderId="12" xfId="2483" applyFont="1" applyFill="1" applyBorder="1" applyAlignment="1">
      <alignment horizontal="center" vertical="top"/>
    </xf>
    <xf numFmtId="0" fontId="143" fillId="0" borderId="0" xfId="2483" applyFont="1" applyFill="1" applyBorder="1" applyAlignment="1">
      <alignment horizontal="right" vertical="top" wrapText="1"/>
    </xf>
    <xf numFmtId="0" fontId="151" fillId="0" borderId="12" xfId="2483" applyFont="1" applyFill="1" applyBorder="1" applyAlignment="1">
      <alignment horizontal="right" vertical="center" wrapText="1"/>
    </xf>
    <xf numFmtId="0" fontId="72" fillId="0" borderId="0" xfId="2431" applyFont="1" applyAlignment="1">
      <alignment horizontal="left" vertical="center"/>
    </xf>
    <xf numFmtId="0" fontId="159" fillId="0" borderId="0" xfId="0" applyFont="1" applyAlignment="1">
      <alignment horizontal="left" vertical="center"/>
    </xf>
    <xf numFmtId="0" fontId="160" fillId="0" borderId="0" xfId="0" applyFont="1"/>
    <xf numFmtId="170" fontId="136" fillId="0" borderId="12" xfId="2937" applyNumberFormat="1" applyFont="1" applyFill="1" applyBorder="1" applyAlignment="1">
      <alignment horizontal="center"/>
    </xf>
    <xf numFmtId="0" fontId="64" fillId="0" borderId="12" xfId="0" applyFont="1" applyBorder="1" applyAlignment="1">
      <alignment wrapText="1"/>
    </xf>
    <xf numFmtId="166" fontId="63" fillId="0" borderId="12" xfId="2810" applyNumberFormat="1" applyFont="1" applyBorder="1"/>
    <xf numFmtId="166" fontId="63" fillId="0" borderId="0" xfId="2810" applyNumberFormat="1" applyFont="1" applyBorder="1"/>
    <xf numFmtId="0" fontId="64" fillId="0" borderId="12" xfId="0" applyFont="1" applyBorder="1" applyAlignment="1">
      <alignment horizontal="center" vertical="center"/>
    </xf>
    <xf numFmtId="0" fontId="161" fillId="0" borderId="0" xfId="0" applyFont="1"/>
    <xf numFmtId="0" fontId="162" fillId="0" borderId="0" xfId="0" applyFont="1"/>
    <xf numFmtId="0" fontId="72" fillId="0" borderId="0" xfId="0" applyFont="1"/>
    <xf numFmtId="0" fontId="163" fillId="0" borderId="0" xfId="0" applyFont="1"/>
    <xf numFmtId="169" fontId="3" fillId="0" borderId="12" xfId="0" applyNumberFormat="1" applyFont="1" applyFill="1" applyBorder="1"/>
    <xf numFmtId="169" fontId="3" fillId="0" borderId="12" xfId="0" applyNumberFormat="1" applyFont="1" applyFill="1" applyBorder="1" applyAlignment="1">
      <alignment horizontal="right"/>
    </xf>
    <xf numFmtId="0" fontId="63" fillId="0" borderId="0" xfId="0" applyFont="1" applyFill="1" applyBorder="1"/>
    <xf numFmtId="164" fontId="63" fillId="0" borderId="0" xfId="0" applyNumberFormat="1" applyFont="1" applyFill="1" applyBorder="1"/>
    <xf numFmtId="164" fontId="124" fillId="0" borderId="0" xfId="0" applyNumberFormat="1" applyFont="1" applyFill="1" applyBorder="1"/>
    <xf numFmtId="0" fontId="64" fillId="0" borderId="0" xfId="0" applyFont="1" applyFill="1"/>
    <xf numFmtId="2" fontId="2" fillId="0" borderId="12" xfId="0" applyNumberFormat="1" applyFont="1" applyFill="1" applyBorder="1" applyAlignment="1">
      <alignment horizontal="center"/>
    </xf>
    <xf numFmtId="43" fontId="63" fillId="0" borderId="0" xfId="3093" applyFont="1" applyFill="1"/>
    <xf numFmtId="179" fontId="63" fillId="0" borderId="0" xfId="0" applyNumberFormat="1" applyFont="1" applyFill="1"/>
    <xf numFmtId="166" fontId="63" fillId="0" borderId="12" xfId="2834" applyNumberFormat="1" applyFont="1" applyBorder="1"/>
    <xf numFmtId="0" fontId="2" fillId="0" borderId="0" xfId="2488" applyFont="1" applyFill="1" applyBorder="1" applyAlignment="1">
      <alignment horizontal="left" wrapText="1" indent="2"/>
    </xf>
    <xf numFmtId="166" fontId="2" fillId="0" borderId="0" xfId="2834" applyNumberFormat="1" applyFont="1" applyFill="1" applyBorder="1" applyAlignment="1">
      <alignment horizontal="center"/>
    </xf>
    <xf numFmtId="166" fontId="3" fillId="0" borderId="0" xfId="0" applyNumberFormat="1" applyFont="1" applyBorder="1" applyAlignment="1">
      <alignment horizontal="center"/>
    </xf>
    <xf numFmtId="2" fontId="2" fillId="0" borderId="0" xfId="2488" applyNumberFormat="1" applyFont="1" applyFill="1" applyBorder="1" applyAlignment="1">
      <alignment horizontal="left" wrapText="1" indent="2"/>
    </xf>
    <xf numFmtId="166" fontId="2" fillId="0" borderId="28" xfId="2834" applyNumberFormat="1" applyFont="1" applyFill="1" applyBorder="1" applyAlignment="1">
      <alignment horizontal="center"/>
    </xf>
    <xf numFmtId="166" fontId="3" fillId="0" borderId="28" xfId="0" applyNumberFormat="1" applyFont="1" applyBorder="1" applyAlignment="1">
      <alignment horizontal="center"/>
    </xf>
    <xf numFmtId="0" fontId="7" fillId="0" borderId="7" xfId="0" applyFont="1" applyBorder="1"/>
    <xf numFmtId="0" fontId="2" fillId="0" borderId="7" xfId="0" applyFont="1" applyBorder="1"/>
    <xf numFmtId="2" fontId="2" fillId="0" borderId="28" xfId="2488" applyNumberFormat="1" applyFont="1" applyFill="1" applyBorder="1" applyAlignment="1">
      <alignment horizontal="left" wrapText="1" indent="2"/>
    </xf>
    <xf numFmtId="0" fontId="7" fillId="0" borderId="0" xfId="0" applyFont="1"/>
    <xf numFmtId="0" fontId="2" fillId="0" borderId="7" xfId="2488" applyFont="1" applyFill="1" applyBorder="1" applyAlignment="1">
      <alignment horizontal="left" wrapText="1" indent="2"/>
    </xf>
    <xf numFmtId="166" fontId="2" fillId="0" borderId="7" xfId="2834" applyNumberFormat="1" applyFont="1" applyFill="1" applyBorder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166" fontId="64" fillId="0" borderId="0" xfId="0" applyNumberFormat="1" applyFont="1" applyBorder="1" applyAlignment="1">
      <alignment horizontal="center"/>
    </xf>
    <xf numFmtId="173" fontId="63" fillId="0" borderId="12" xfId="3077" applyNumberFormat="1" applyFont="1" applyBorder="1" applyAlignment="1">
      <alignment horizontal="center" vertical="center"/>
    </xf>
    <xf numFmtId="9" fontId="63" fillId="0" borderId="12" xfId="2836" applyFont="1" applyBorder="1" applyAlignment="1">
      <alignment horizontal="center" vertical="center"/>
    </xf>
    <xf numFmtId="9" fontId="63" fillId="0" borderId="12" xfId="2836" applyNumberFormat="1" applyFont="1" applyBorder="1" applyAlignment="1">
      <alignment horizontal="center" vertical="center"/>
    </xf>
    <xf numFmtId="9" fontId="63" fillId="0" borderId="12" xfId="2836" applyNumberFormat="1" applyFont="1" applyFill="1" applyBorder="1" applyAlignment="1">
      <alignment horizontal="center" vertical="center"/>
    </xf>
    <xf numFmtId="173" fontId="63" fillId="0" borderId="0" xfId="3077" applyNumberFormat="1" applyFont="1" applyBorder="1"/>
    <xf numFmtId="173" fontId="63" fillId="0" borderId="0" xfId="3077" applyNumberFormat="1" applyFont="1" applyFill="1" applyBorder="1"/>
    <xf numFmtId="0" fontId="64" fillId="0" borderId="12" xfId="0" applyFont="1" applyBorder="1"/>
    <xf numFmtId="0" fontId="63" fillId="0" borderId="12" xfId="0" applyFont="1" applyBorder="1" applyAlignment="1">
      <alignment wrapText="1"/>
    </xf>
    <xf numFmtId="164" fontId="63" fillId="0" borderId="12" xfId="0" applyNumberFormat="1" applyFont="1" applyBorder="1"/>
    <xf numFmtId="0" fontId="63" fillId="0" borderId="0" xfId="0" applyFont="1" applyBorder="1" applyAlignment="1">
      <alignment wrapText="1"/>
    </xf>
    <xf numFmtId="164" fontId="63" fillId="0" borderId="0" xfId="0" applyNumberFormat="1" applyFont="1" applyBorder="1"/>
    <xf numFmtId="0" fontId="114" fillId="0" borderId="0" xfId="0" applyFont="1" applyBorder="1" applyAlignment="1">
      <alignment horizontal="left" wrapText="1"/>
    </xf>
    <xf numFmtId="164" fontId="114" fillId="0" borderId="0" xfId="2810" applyNumberFormat="1" applyFont="1" applyBorder="1"/>
    <xf numFmtId="165" fontId="114" fillId="0" borderId="0" xfId="0" applyNumberFormat="1" applyFont="1" applyBorder="1"/>
    <xf numFmtId="2" fontId="114" fillId="0" borderId="0" xfId="0" applyNumberFormat="1" applyFont="1" applyBorder="1"/>
    <xf numFmtId="2" fontId="63" fillId="0" borderId="12" xfId="0" applyNumberFormat="1" applyFont="1" applyBorder="1"/>
    <xf numFmtId="2" fontId="63" fillId="0" borderId="12" xfId="0" applyNumberFormat="1" applyFont="1" applyFill="1" applyBorder="1"/>
    <xf numFmtId="43" fontId="64" fillId="0" borderId="12" xfId="3137" applyNumberFormat="1" applyFont="1" applyBorder="1"/>
    <xf numFmtId="43" fontId="64" fillId="0" borderId="12" xfId="3137" applyNumberFormat="1" applyFont="1" applyBorder="1" applyAlignment="1">
      <alignment horizontal="center" vertical="center" wrapText="1"/>
    </xf>
    <xf numFmtId="0" fontId="63" fillId="0" borderId="12" xfId="2431" applyFont="1" applyBorder="1"/>
    <xf numFmtId="0" fontId="64" fillId="0" borderId="12" xfId="2431" applyFont="1" applyBorder="1" applyAlignment="1">
      <alignment horizontal="center" vertical="center" wrapText="1"/>
    </xf>
    <xf numFmtId="9" fontId="63" fillId="0" borderId="0" xfId="2820" applyFont="1" applyFill="1" applyBorder="1"/>
    <xf numFmtId="0" fontId="167" fillId="0" borderId="0" xfId="0" applyFont="1"/>
    <xf numFmtId="0" fontId="166" fillId="0" borderId="0" xfId="0" applyFont="1"/>
    <xf numFmtId="0" fontId="166" fillId="0" borderId="12" xfId="0" applyFont="1" applyBorder="1"/>
    <xf numFmtId="0" fontId="168" fillId="0" borderId="12" xfId="0" applyFont="1" applyBorder="1"/>
    <xf numFmtId="0" fontId="168" fillId="0" borderId="0" xfId="0" applyFont="1"/>
    <xf numFmtId="0" fontId="167" fillId="0" borderId="0" xfId="2431" applyFont="1"/>
    <xf numFmtId="0" fontId="166" fillId="0" borderId="0" xfId="2431" applyFont="1" applyAlignment="1">
      <alignment wrapText="1"/>
    </xf>
    <xf numFmtId="0" fontId="166" fillId="0" borderId="0" xfId="2431" applyFont="1"/>
    <xf numFmtId="0" fontId="169" fillId="0" borderId="0" xfId="0" applyFont="1" applyAlignment="1"/>
    <xf numFmtId="0" fontId="169" fillId="0" borderId="0" xfId="0" applyFont="1" applyAlignment="1">
      <alignment wrapText="1"/>
    </xf>
    <xf numFmtId="43" fontId="63" fillId="0" borderId="0" xfId="2431" applyNumberFormat="1" applyFont="1" applyFill="1" applyBorder="1"/>
    <xf numFmtId="0" fontId="63" fillId="0" borderId="0" xfId="2431" applyFont="1" applyFill="1" applyBorder="1"/>
    <xf numFmtId="0" fontId="63" fillId="0" borderId="12" xfId="2431" applyFont="1" applyFill="1" applyBorder="1" applyAlignment="1">
      <alignment wrapText="1"/>
    </xf>
    <xf numFmtId="43" fontId="63" fillId="0" borderId="12" xfId="2431" applyNumberFormat="1" applyFont="1" applyFill="1" applyBorder="1"/>
    <xf numFmtId="2" fontId="63" fillId="0" borderId="0" xfId="2431" applyNumberFormat="1" applyFont="1" applyFill="1" applyBorder="1"/>
    <xf numFmtId="0" fontId="72" fillId="0" borderId="0" xfId="2431" applyFont="1" applyAlignment="1">
      <alignment horizontal="justify" vertical="center" wrapText="1"/>
    </xf>
    <xf numFmtId="0" fontId="171" fillId="0" borderId="0" xfId="2431" applyFont="1" applyAlignment="1">
      <alignment vertical="center" wrapText="1"/>
    </xf>
    <xf numFmtId="192" fontId="63" fillId="0" borderId="12" xfId="2431" applyNumberFormat="1" applyFont="1" applyBorder="1"/>
    <xf numFmtId="192" fontId="63" fillId="0" borderId="12" xfId="2431" applyNumberFormat="1" applyFont="1" applyFill="1" applyBorder="1"/>
    <xf numFmtId="0" fontId="167" fillId="0" borderId="0" xfId="2431" applyFont="1" applyFill="1" applyBorder="1"/>
    <xf numFmtId="43" fontId="167" fillId="0" borderId="0" xfId="2431" applyNumberFormat="1" applyFont="1" applyFill="1" applyBorder="1"/>
    <xf numFmtId="49" fontId="68" fillId="0" borderId="0" xfId="2431" applyNumberFormat="1" applyFont="1" applyFill="1" applyBorder="1" applyAlignment="1">
      <alignment horizontal="left"/>
    </xf>
    <xf numFmtId="0" fontId="64" fillId="0" borderId="0" xfId="2431" applyFont="1" applyAlignment="1">
      <alignment vertical="center"/>
    </xf>
    <xf numFmtId="0" fontId="72" fillId="0" borderId="0" xfId="2431" applyFont="1" applyAlignment="1"/>
    <xf numFmtId="0" fontId="64" fillId="0" borderId="12" xfId="2431" applyFont="1" applyBorder="1" applyAlignment="1">
      <alignment horizontal="left" vertical="top"/>
    </xf>
    <xf numFmtId="164" fontId="63" fillId="0" borderId="12" xfId="2431" applyNumberFormat="1" applyFont="1" applyBorder="1" applyAlignment="1">
      <alignment horizontal="center" vertical="center"/>
    </xf>
    <xf numFmtId="164" fontId="63" fillId="0" borderId="0" xfId="2431" applyNumberFormat="1" applyFont="1" applyBorder="1" applyAlignment="1">
      <alignment horizontal="center" vertical="center"/>
    </xf>
    <xf numFmtId="0" fontId="63" fillId="0" borderId="0" xfId="2431" applyFont="1" applyAlignment="1">
      <alignment horizontal="left" vertical="top"/>
    </xf>
    <xf numFmtId="0" fontId="2" fillId="0" borderId="0" xfId="2431" applyFont="1" applyAlignment="1">
      <alignment horizontal="center" vertical="center"/>
    </xf>
    <xf numFmtId="0" fontId="3" fillId="0" borderId="0" xfId="2431" applyFont="1" applyBorder="1" applyAlignment="1">
      <alignment horizontal="center" vertical="center"/>
    </xf>
    <xf numFmtId="0" fontId="3" fillId="0" borderId="0" xfId="2431" applyFont="1" applyBorder="1" applyAlignment="1">
      <alignment vertical="center"/>
    </xf>
    <xf numFmtId="166" fontId="63" fillId="0" borderId="12" xfId="2820" applyNumberFormat="1" applyFont="1" applyBorder="1"/>
    <xf numFmtId="0" fontId="2" fillId="0" borderId="0" xfId="2478" applyFont="1" applyFill="1"/>
    <xf numFmtId="0" fontId="3" fillId="0" borderId="0" xfId="2478" applyFont="1" applyFill="1"/>
    <xf numFmtId="0" fontId="2" fillId="0" borderId="0" xfId="2478" applyFont="1" applyFill="1" applyAlignment="1">
      <alignment wrapText="1"/>
    </xf>
    <xf numFmtId="0" fontId="3" fillId="0" borderId="12" xfId="2478" applyFont="1" applyFill="1" applyBorder="1" applyAlignment="1">
      <alignment horizontal="center" vertical="center" wrapText="1"/>
    </xf>
    <xf numFmtId="0" fontId="3" fillId="0" borderId="12" xfId="2478" applyFont="1" applyFill="1" applyBorder="1" applyAlignment="1">
      <alignment horizontal="right" vertical="center" wrapText="1"/>
    </xf>
    <xf numFmtId="14" fontId="2" fillId="0" borderId="12" xfId="2478" applyNumberFormat="1" applyFont="1" applyFill="1" applyBorder="1" applyAlignment="1">
      <alignment horizontal="center"/>
    </xf>
    <xf numFmtId="9" fontId="2" fillId="0" borderId="12" xfId="2843" applyFont="1" applyFill="1" applyBorder="1" applyAlignment="1">
      <alignment horizontal="right"/>
    </xf>
    <xf numFmtId="0" fontId="2" fillId="0" borderId="12" xfId="2478" applyFont="1" applyFill="1" applyBorder="1" applyAlignment="1">
      <alignment horizontal="right"/>
    </xf>
    <xf numFmtId="0" fontId="12" fillId="0" borderId="0" xfId="2478" applyFont="1" applyFill="1"/>
    <xf numFmtId="0" fontId="63" fillId="0" borderId="0" xfId="2478" applyFont="1" applyFill="1"/>
    <xf numFmtId="9" fontId="2" fillId="0" borderId="0" xfId="2843" applyFont="1" applyFill="1"/>
    <xf numFmtId="0" fontId="172" fillId="0" borderId="0" xfId="2431" applyFont="1"/>
    <xf numFmtId="0" fontId="173" fillId="0" borderId="0" xfId="2431" applyFont="1"/>
    <xf numFmtId="0" fontId="173" fillId="0" borderId="20" xfId="2431" applyFont="1" applyBorder="1" applyAlignment="1">
      <alignment horizontal="center" vertical="center" wrapText="1"/>
    </xf>
    <xf numFmtId="0" fontId="172" fillId="0" borderId="12" xfId="2431" applyFont="1" applyBorder="1" applyAlignment="1">
      <alignment vertical="center"/>
    </xf>
    <xf numFmtId="3" fontId="172" fillId="0" borderId="12" xfId="2431" applyNumberFormat="1" applyFont="1" applyBorder="1" applyAlignment="1">
      <alignment horizontal="center" vertical="center" wrapText="1"/>
    </xf>
    <xf numFmtId="0" fontId="172" fillId="0" borderId="12" xfId="2431" applyFont="1" applyBorder="1" applyAlignment="1">
      <alignment horizontal="center" vertical="center" wrapText="1"/>
    </xf>
    <xf numFmtId="0" fontId="175" fillId="0" borderId="12" xfId="2431" applyFont="1" applyBorder="1" applyAlignment="1">
      <alignment vertical="center"/>
    </xf>
    <xf numFmtId="0" fontId="175" fillId="0" borderId="12" xfId="2431" applyFont="1" applyBorder="1" applyAlignment="1">
      <alignment horizontal="center" vertical="center" wrapText="1"/>
    </xf>
    <xf numFmtId="0" fontId="176" fillId="0" borderId="0" xfId="2431" applyFont="1" applyAlignment="1">
      <alignment horizontal="left" vertical="center" wrapText="1"/>
    </xf>
    <xf numFmtId="0" fontId="177" fillId="0" borderId="0" xfId="2431" applyFont="1" applyAlignment="1">
      <alignment horizontal="left" wrapText="1"/>
    </xf>
    <xf numFmtId="0" fontId="172" fillId="0" borderId="0" xfId="2431" applyFont="1" applyAlignment="1">
      <alignment wrapText="1"/>
    </xf>
    <xf numFmtId="0" fontId="176" fillId="0" borderId="0" xfId="2431" applyFont="1"/>
    <xf numFmtId="0" fontId="178" fillId="0" borderId="0" xfId="0" applyFont="1"/>
    <xf numFmtId="0" fontId="136" fillId="0" borderId="0" xfId="2483" applyFont="1" applyBorder="1" applyAlignment="1">
      <alignment horizontal="center"/>
    </xf>
    <xf numFmtId="170" fontId="136" fillId="0" borderId="0" xfId="3074" applyNumberFormat="1" applyFont="1" applyBorder="1" applyAlignment="1">
      <alignment horizontal="right"/>
    </xf>
    <xf numFmtId="0" fontId="179" fillId="0" borderId="0" xfId="2355" applyFont="1" applyFill="1" applyProtection="1">
      <protection locked="0"/>
    </xf>
    <xf numFmtId="0" fontId="182" fillId="0" borderId="0" xfId="2355" applyFont="1" applyFill="1" applyProtection="1">
      <protection locked="0"/>
    </xf>
    <xf numFmtId="0" fontId="182" fillId="0" borderId="20" xfId="2355" applyFont="1" applyFill="1" applyBorder="1" applyAlignment="1" applyProtection="1">
      <alignment horizontal="center" vertical="center"/>
      <protection locked="0"/>
    </xf>
    <xf numFmtId="0" fontId="182" fillId="0" borderId="26" xfId="2355" applyFont="1" applyFill="1" applyBorder="1" applyAlignment="1" applyProtection="1">
      <alignment horizontal="right" vertical="center" wrapText="1"/>
      <protection locked="0"/>
    </xf>
    <xf numFmtId="0" fontId="182" fillId="0" borderId="12" xfId="2355" applyFont="1" applyFill="1" applyBorder="1" applyAlignment="1" applyProtection="1">
      <alignment horizontal="right" vertical="center" wrapText="1"/>
      <protection locked="0"/>
    </xf>
    <xf numFmtId="14" fontId="179" fillId="0" borderId="12" xfId="2355" applyNumberFormat="1" applyFont="1" applyFill="1" applyBorder="1" applyAlignment="1" applyProtection="1">
      <alignment horizontal="center"/>
      <protection locked="0"/>
    </xf>
    <xf numFmtId="170" fontId="179" fillId="0" borderId="12" xfId="3074" applyNumberFormat="1" applyFont="1" applyFill="1" applyBorder="1" applyProtection="1">
      <protection locked="0"/>
    </xf>
    <xf numFmtId="170" fontId="179" fillId="0" borderId="12" xfId="3074" applyNumberFormat="1" applyFont="1" applyFill="1" applyBorder="1"/>
    <xf numFmtId="43" fontId="179" fillId="0" borderId="0" xfId="2355" applyNumberFormat="1" applyFont="1" applyFill="1"/>
    <xf numFmtId="0" fontId="179" fillId="0" borderId="0" xfId="2355" applyFont="1" applyFill="1"/>
    <xf numFmtId="0" fontId="180" fillId="0" borderId="0" xfId="0" applyFont="1"/>
    <xf numFmtId="0" fontId="181" fillId="0" borderId="0" xfId="0" applyFont="1"/>
    <xf numFmtId="0" fontId="183" fillId="0" borderId="0" xfId="2355" applyFont="1" applyFill="1" applyProtection="1">
      <protection locked="0"/>
    </xf>
    <xf numFmtId="0" fontId="63" fillId="0" borderId="0" xfId="2483" applyFont="1" applyFill="1" applyBorder="1"/>
    <xf numFmtId="0" fontId="3" fillId="0" borderId="0" xfId="2483" applyFont="1" applyFill="1" applyBorder="1"/>
    <xf numFmtId="0" fontId="63" fillId="0" borderId="0" xfId="2483" applyFont="1" applyFill="1" applyBorder="1" applyAlignment="1"/>
    <xf numFmtId="0" fontId="12" fillId="0" borderId="0" xfId="2483" applyFont="1" applyFill="1" applyBorder="1" applyAlignment="1">
      <alignment horizontal="right"/>
    </xf>
    <xf numFmtId="0" fontId="64" fillId="0" borderId="12" xfId="2483" applyFont="1" applyFill="1" applyBorder="1" applyAlignment="1">
      <alignment horizontal="center"/>
    </xf>
    <xf numFmtId="0" fontId="64" fillId="0" borderId="12" xfId="2483" applyFont="1" applyFill="1" applyBorder="1" applyAlignment="1">
      <alignment horizontal="right" vertical="top" wrapText="1"/>
    </xf>
    <xf numFmtId="0" fontId="63" fillId="0" borderId="0" xfId="2483" applyFont="1" applyFill="1" applyBorder="1" applyAlignment="1">
      <alignment horizontal="left" vertical="top" wrapText="1"/>
    </xf>
    <xf numFmtId="165" fontId="63" fillId="0" borderId="12" xfId="2483" applyNumberFormat="1" applyFont="1" applyFill="1" applyBorder="1" applyAlignment="1">
      <alignment horizontal="center"/>
    </xf>
    <xf numFmtId="3" fontId="63" fillId="0" borderId="12" xfId="2483" applyNumberFormat="1" applyFont="1" applyFill="1" applyBorder="1" applyAlignment="1">
      <alignment horizontal="right" vertical="center"/>
    </xf>
    <xf numFmtId="0" fontId="63" fillId="0" borderId="12" xfId="2483" applyFont="1" applyFill="1" applyBorder="1" applyAlignment="1">
      <alignment horizontal="right" vertical="center"/>
    </xf>
    <xf numFmtId="0" fontId="0" fillId="0" borderId="0" xfId="0"/>
    <xf numFmtId="0" fontId="241" fillId="0" borderId="0" xfId="2483" applyFont="1" applyFill="1"/>
    <xf numFmtId="0" fontId="242" fillId="0" borderId="0" xfId="2483" applyFont="1" applyFill="1"/>
    <xf numFmtId="0" fontId="243" fillId="0" borderId="0" xfId="2483" applyFont="1" applyFill="1" applyBorder="1"/>
    <xf numFmtId="0" fontId="244" fillId="0" borderId="0" xfId="2483" applyFont="1" applyFill="1"/>
    <xf numFmtId="0" fontId="245" fillId="0" borderId="12" xfId="2483" applyFont="1" applyFill="1" applyBorder="1" applyAlignment="1">
      <alignment horizontal="right"/>
    </xf>
    <xf numFmtId="0" fontId="243" fillId="0" borderId="12" xfId="2483" applyFont="1" applyFill="1" applyBorder="1"/>
    <xf numFmtId="9" fontId="241" fillId="0" borderId="12" xfId="3187" applyFont="1" applyFill="1" applyBorder="1"/>
    <xf numFmtId="0" fontId="246" fillId="0" borderId="0" xfId="2368" applyFont="1"/>
    <xf numFmtId="0" fontId="241" fillId="0" borderId="0" xfId="2368" applyFont="1"/>
    <xf numFmtId="0" fontId="3" fillId="0" borderId="12" xfId="2301" applyFont="1" applyBorder="1" applyAlignment="1">
      <alignment horizontal="center" vertical="center" wrapText="1"/>
    </xf>
    <xf numFmtId="0" fontId="2" fillId="0" borderId="12" xfId="2301" applyFont="1" applyBorder="1" applyAlignment="1">
      <alignment vertical="center" wrapText="1"/>
    </xf>
    <xf numFmtId="0" fontId="2" fillId="0" borderId="12" xfId="2301" applyFont="1" applyBorder="1" applyAlignment="1">
      <alignment horizontal="center" vertical="center" wrapText="1"/>
    </xf>
    <xf numFmtId="0" fontId="197" fillId="0" borderId="12" xfId="2301" applyFont="1" applyBorder="1" applyAlignment="1">
      <alignment horizontal="center" vertical="center" wrapText="1"/>
    </xf>
    <xf numFmtId="164" fontId="2" fillId="0" borderId="12" xfId="2301" applyNumberFormat="1" applyFont="1" applyBorder="1" applyAlignment="1">
      <alignment horizontal="center" vertical="center" wrapText="1"/>
    </xf>
    <xf numFmtId="0" fontId="110" fillId="0" borderId="0" xfId="2301" applyFont="1" applyFill="1"/>
    <xf numFmtId="164" fontId="2" fillId="0" borderId="12" xfId="2301" applyNumberFormat="1" applyFont="1" applyBorder="1" applyAlignment="1">
      <alignment horizontal="center" vertical="center"/>
    </xf>
    <xf numFmtId="0" fontId="3" fillId="0" borderId="20" xfId="2301" applyFont="1" applyBorder="1" applyAlignment="1">
      <alignment horizontal="center" vertical="center" wrapText="1"/>
    </xf>
    <xf numFmtId="0" fontId="3" fillId="0" borderId="12" xfId="2432" applyFont="1" applyFill="1" applyBorder="1" applyAlignment="1">
      <alignment horizontal="center" vertical="center" wrapText="1"/>
    </xf>
    <xf numFmtId="166" fontId="2" fillId="0" borderId="12" xfId="2828" applyNumberFormat="1" applyFont="1" applyFill="1" applyBorder="1" applyAlignment="1">
      <alignment horizontal="center"/>
    </xf>
    <xf numFmtId="0" fontId="3" fillId="0" borderId="12" xfId="2432" applyFont="1" applyFill="1" applyBorder="1" applyAlignment="1">
      <alignment vertical="center" wrapText="1"/>
    </xf>
    <xf numFmtId="166" fontId="247" fillId="0" borderId="12" xfId="2828" applyNumberFormat="1" applyFont="1" applyFill="1" applyBorder="1" applyAlignment="1">
      <alignment horizontal="center" vertical="center"/>
    </xf>
    <xf numFmtId="0" fontId="2" fillId="0" borderId="0" xfId="2432" applyFont="1" applyFill="1" applyBorder="1" applyAlignment="1">
      <alignment wrapText="1"/>
    </xf>
    <xf numFmtId="0" fontId="2" fillId="0" borderId="0" xfId="2301" applyFont="1" applyBorder="1"/>
    <xf numFmtId="166" fontId="247" fillId="0" borderId="0" xfId="2828" applyNumberFormat="1" applyFont="1" applyFill="1" applyBorder="1" applyAlignment="1">
      <alignment horizontal="right"/>
    </xf>
    <xf numFmtId="4" fontId="2" fillId="0" borderId="0" xfId="2301" applyNumberFormat="1" applyFont="1"/>
    <xf numFmtId="9" fontId="2" fillId="0" borderId="0" xfId="3187" applyFont="1"/>
    <xf numFmtId="0" fontId="110" fillId="0" borderId="0" xfId="2301" applyFont="1" applyAlignment="1">
      <alignment horizontal="left"/>
    </xf>
    <xf numFmtId="0" fontId="192" fillId="0" borderId="0" xfId="2301" applyFont="1"/>
    <xf numFmtId="0" fontId="248" fillId="0" borderId="0" xfId="2301" applyFont="1"/>
    <xf numFmtId="0" fontId="249" fillId="0" borderId="0" xfId="2301" applyFont="1"/>
    <xf numFmtId="0" fontId="248" fillId="0" borderId="12" xfId="2301" applyFont="1" applyBorder="1" applyAlignment="1">
      <alignment horizontal="center" vertical="top"/>
    </xf>
    <xf numFmtId="0" fontId="248" fillId="0" borderId="12" xfId="2301" applyFont="1" applyFill="1" applyBorder="1" applyAlignment="1">
      <alignment horizontal="center" vertical="top" wrapText="1"/>
    </xf>
    <xf numFmtId="0" fontId="192" fillId="0" borderId="12" xfId="2301" applyFont="1" applyBorder="1" applyAlignment="1">
      <alignment horizontal="right"/>
    </xf>
    <xf numFmtId="166" fontId="192" fillId="0" borderId="12" xfId="3187" applyNumberFormat="1" applyFont="1" applyBorder="1" applyAlignment="1">
      <alignment horizontal="right"/>
    </xf>
    <xf numFmtId="0" fontId="250" fillId="0" borderId="12" xfId="2301" applyFont="1" applyBorder="1" applyAlignment="1">
      <alignment horizontal="right" vertical="center" wrapText="1"/>
    </xf>
    <xf numFmtId="0" fontId="197" fillId="0" borderId="12" xfId="2301" applyFont="1" applyBorder="1" applyAlignment="1">
      <alignment vertical="center" wrapText="1"/>
    </xf>
    <xf numFmtId="0" fontId="195" fillId="0" borderId="12" xfId="2301" applyFont="1" applyBorder="1" applyAlignment="1">
      <alignment horizontal="center" vertical="center" wrapText="1"/>
    </xf>
    <xf numFmtId="10" fontId="197" fillId="0" borderId="12" xfId="2301" applyNumberFormat="1" applyFont="1" applyBorder="1" applyAlignment="1">
      <alignment horizontal="center" vertical="center" wrapText="1"/>
    </xf>
    <xf numFmtId="10" fontId="195" fillId="0" borderId="12" xfId="2301" applyNumberFormat="1" applyFont="1" applyBorder="1" applyAlignment="1">
      <alignment horizontal="center" vertical="center" wrapText="1"/>
    </xf>
    <xf numFmtId="0" fontId="251" fillId="0" borderId="0" xfId="2301" applyFont="1"/>
    <xf numFmtId="3" fontId="3" fillId="0" borderId="12" xfId="2301" applyNumberFormat="1" applyFont="1" applyBorder="1"/>
    <xf numFmtId="0" fontId="3" fillId="0" borderId="12" xfId="2301" applyFont="1" applyBorder="1" applyAlignment="1">
      <alignment horizontal="center" vertical="center"/>
    </xf>
    <xf numFmtId="0" fontId="251" fillId="0" borderId="0" xfId="2301" applyFont="1" applyAlignment="1">
      <alignment horizontal="center"/>
    </xf>
    <xf numFmtId="49" fontId="3" fillId="0" borderId="12" xfId="2301" applyNumberFormat="1" applyFont="1" applyBorder="1" applyAlignment="1">
      <alignment horizontal="center"/>
    </xf>
    <xf numFmtId="0" fontId="3" fillId="0" borderId="12" xfId="2301" applyFont="1" applyBorder="1"/>
    <xf numFmtId="166" fontId="192" fillId="0" borderId="12" xfId="3187" applyNumberFormat="1" applyFont="1" applyBorder="1"/>
    <xf numFmtId="0" fontId="4" fillId="0" borderId="0" xfId="2301" applyFill="1"/>
    <xf numFmtId="166" fontId="192" fillId="0" borderId="12" xfId="3187" applyNumberFormat="1" applyFont="1" applyFill="1" applyBorder="1"/>
    <xf numFmtId="166" fontId="3" fillId="0" borderId="0" xfId="3187" applyNumberFormat="1" applyFont="1" applyFill="1" applyBorder="1"/>
    <xf numFmtId="166" fontId="192" fillId="0" borderId="0" xfId="3187" applyNumberFormat="1" applyFont="1" applyFill="1" applyBorder="1"/>
    <xf numFmtId="14" fontId="3" fillId="0" borderId="12" xfId="2301" applyNumberFormat="1" applyFont="1" applyBorder="1" applyAlignment="1">
      <alignment horizontal="center" vertical="center"/>
    </xf>
    <xf numFmtId="166" fontId="3" fillId="0" borderId="12" xfId="3187" applyNumberFormat="1" applyFont="1" applyBorder="1" applyAlignment="1">
      <alignment horizontal="center" vertical="center" wrapText="1"/>
    </xf>
    <xf numFmtId="166" fontId="2" fillId="0" borderId="12" xfId="3187" applyNumberFormat="1" applyFont="1" applyBorder="1" applyAlignment="1">
      <alignment horizontal="center" vertical="center" wrapText="1"/>
    </xf>
    <xf numFmtId="166" fontId="2" fillId="0" borderId="12" xfId="3187" applyNumberFormat="1" applyFont="1" applyBorder="1" applyAlignment="1">
      <alignment horizontal="center" vertical="center"/>
    </xf>
    <xf numFmtId="0" fontId="3" fillId="0" borderId="0" xfId="2301" applyFont="1" applyBorder="1"/>
    <xf numFmtId="166" fontId="192" fillId="0" borderId="0" xfId="3187" applyNumberFormat="1" applyFont="1" applyBorder="1"/>
    <xf numFmtId="0" fontId="3" fillId="0" borderId="12" xfId="2301" applyFont="1" applyFill="1" applyBorder="1"/>
    <xf numFmtId="0" fontId="3" fillId="0" borderId="0" xfId="2301" applyFont="1" applyFill="1" applyBorder="1"/>
    <xf numFmtId="0" fontId="3" fillId="0" borderId="12" xfId="2301" applyNumberFormat="1" applyFont="1" applyBorder="1" applyAlignment="1">
      <alignment horizontal="center" vertical="center"/>
    </xf>
    <xf numFmtId="166" fontId="2" fillId="0" borderId="12" xfId="3187" applyNumberFormat="1" applyFont="1" applyBorder="1"/>
    <xf numFmtId="166" fontId="2" fillId="0" borderId="12" xfId="2301" applyNumberFormat="1" applyFont="1" applyBorder="1"/>
    <xf numFmtId="10" fontId="2" fillId="0" borderId="12" xfId="2301" applyNumberFormat="1" applyFont="1" applyBorder="1"/>
    <xf numFmtId="166" fontId="4" fillId="0" borderId="0" xfId="2301" applyNumberFormat="1"/>
    <xf numFmtId="0" fontId="3" fillId="0" borderId="0" xfId="2301" applyNumberFormat="1" applyFont="1" applyBorder="1" applyAlignment="1">
      <alignment horizontal="center" vertical="center"/>
    </xf>
    <xf numFmtId="166" fontId="2" fillId="0" borderId="0" xfId="3187" applyNumberFormat="1" applyFont="1" applyBorder="1"/>
    <xf numFmtId="166" fontId="2" fillId="0" borderId="0" xfId="2301" applyNumberFormat="1" applyFont="1" applyBorder="1"/>
    <xf numFmtId="10" fontId="2" fillId="0" borderId="0" xfId="2301" applyNumberFormat="1" applyFont="1" applyBorder="1"/>
    <xf numFmtId="0" fontId="2" fillId="0" borderId="0" xfId="2889" applyNumberFormat="1" applyFont="1" applyFill="1" applyAlignment="1"/>
    <xf numFmtId="0" fontId="2" fillId="0" borderId="0" xfId="2889" applyNumberFormat="1" applyFont="1" applyAlignment="1"/>
    <xf numFmtId="165" fontId="2" fillId="0" borderId="12" xfId="2301" applyNumberFormat="1" applyFont="1" applyBorder="1" applyProtection="1">
      <protection locked="0"/>
    </xf>
    <xf numFmtId="164" fontId="2" fillId="0" borderId="12" xfId="2301" applyNumberFormat="1" applyFont="1" applyBorder="1" applyAlignment="1" applyProtection="1">
      <alignment horizontal="right"/>
      <protection locked="0"/>
    </xf>
    <xf numFmtId="0" fontId="2" fillId="0" borderId="12" xfId="2301" applyFont="1" applyBorder="1" applyAlignment="1" applyProtection="1">
      <alignment horizontal="right"/>
      <protection locked="0"/>
    </xf>
    <xf numFmtId="10" fontId="2" fillId="0" borderId="0" xfId="2828" applyNumberFormat="1" applyFont="1"/>
    <xf numFmtId="0" fontId="3" fillId="0" borderId="0" xfId="2889" applyNumberFormat="1" applyFont="1" applyAlignment="1"/>
    <xf numFmtId="0" fontId="250" fillId="0" borderId="0" xfId="2301" applyFont="1"/>
    <xf numFmtId="0" fontId="3" fillId="0" borderId="12" xfId="2301" applyFont="1" applyBorder="1" applyAlignment="1" applyProtection="1">
      <alignment horizontal="center" vertical="center"/>
      <protection locked="0"/>
    </xf>
    <xf numFmtId="0" fontId="3" fillId="0" borderId="12" xfId="2301" applyFont="1" applyBorder="1" applyAlignment="1" applyProtection="1">
      <alignment horizontal="center" vertical="center" wrapText="1"/>
      <protection locked="0"/>
    </xf>
    <xf numFmtId="0" fontId="2" fillId="0" borderId="12" xfId="2301" applyFont="1" applyBorder="1" applyProtection="1">
      <protection locked="0"/>
    </xf>
    <xf numFmtId="0" fontId="4" fillId="0" borderId="0" xfId="2301" applyAlignment="1">
      <alignment wrapText="1"/>
    </xf>
    <xf numFmtId="0" fontId="3" fillId="0" borderId="12" xfId="2301" applyFont="1" applyBorder="1" applyAlignment="1">
      <alignment wrapText="1"/>
    </xf>
    <xf numFmtId="0" fontId="3" fillId="0" borderId="12" xfId="2301" applyNumberFormat="1" applyFont="1" applyBorder="1" applyAlignment="1">
      <alignment horizontal="center"/>
    </xf>
    <xf numFmtId="4" fontId="2" fillId="0" borderId="12" xfId="2301" applyNumberFormat="1" applyFont="1" applyBorder="1"/>
    <xf numFmtId="0" fontId="3" fillId="0" borderId="0" xfId="2301" applyNumberFormat="1" applyFont="1" applyBorder="1" applyAlignment="1">
      <alignment horizontal="center"/>
    </xf>
    <xf numFmtId="4" fontId="2" fillId="0" borderId="0" xfId="2301" applyNumberFormat="1" applyFont="1" applyBorder="1"/>
    <xf numFmtId="0" fontId="251" fillId="0" borderId="0" xfId="2301" applyFont="1" applyAlignment="1">
      <alignment horizontal="center" vertical="center"/>
    </xf>
    <xf numFmtId="165" fontId="2" fillId="0" borderId="12" xfId="2301" applyNumberFormat="1" applyFont="1" applyBorder="1"/>
    <xf numFmtId="167" fontId="2" fillId="0" borderId="12" xfId="2301" applyNumberFormat="1" applyFont="1" applyBorder="1"/>
    <xf numFmtId="165" fontId="2" fillId="0" borderId="0" xfId="2301" applyNumberFormat="1" applyFont="1" applyBorder="1"/>
    <xf numFmtId="167" fontId="2" fillId="0" borderId="0" xfId="2301" applyNumberFormat="1" applyFont="1" applyBorder="1"/>
    <xf numFmtId="0" fontId="3" fillId="0" borderId="0" xfId="2301" applyFont="1" applyBorder="1" applyAlignment="1"/>
    <xf numFmtId="0" fontId="4" fillId="0" borderId="0" xfId="2301" applyBorder="1"/>
    <xf numFmtId="0" fontId="110" fillId="0" borderId="0" xfId="2301" applyFont="1" applyAlignment="1">
      <alignment vertical="center"/>
    </xf>
    <xf numFmtId="0" fontId="3" fillId="0" borderId="0" xfId="2301" applyFont="1" applyAlignment="1">
      <alignment horizontal="center" vertical="center"/>
    </xf>
    <xf numFmtId="0" fontId="248" fillId="0" borderId="12" xfId="2432" applyFont="1" applyBorder="1" applyAlignment="1">
      <alignment horizontal="center" vertical="center"/>
    </xf>
    <xf numFmtId="165" fontId="3" fillId="0" borderId="12" xfId="2301" applyNumberFormat="1" applyFont="1" applyBorder="1" applyAlignment="1">
      <alignment horizontal="center" vertical="center"/>
    </xf>
    <xf numFmtId="0" fontId="248" fillId="0" borderId="0" xfId="2432" applyFont="1" applyBorder="1"/>
    <xf numFmtId="166" fontId="0" fillId="0" borderId="0" xfId="3187" applyNumberFormat="1" applyFont="1"/>
    <xf numFmtId="0" fontId="3" fillId="0" borderId="12" xfId="2432" applyNumberFormat="1" applyFont="1" applyBorder="1" applyAlignment="1">
      <alignment horizontal="center" vertical="center"/>
    </xf>
    <xf numFmtId="165" fontId="3" fillId="0" borderId="12" xfId="2432" applyNumberFormat="1" applyFont="1" applyBorder="1" applyAlignment="1">
      <alignment horizontal="center" vertical="center"/>
    </xf>
    <xf numFmtId="0" fontId="2" fillId="0" borderId="12" xfId="2301" applyFont="1" applyBorder="1"/>
    <xf numFmtId="166" fontId="2" fillId="0" borderId="12" xfId="3187" applyNumberFormat="1" applyFont="1" applyFill="1" applyBorder="1"/>
    <xf numFmtId="10" fontId="2" fillId="0" borderId="12" xfId="3187" applyNumberFormat="1" applyFont="1" applyFill="1" applyBorder="1"/>
    <xf numFmtId="173" fontId="187" fillId="0" borderId="0" xfId="2990" applyNumberFormat="1" applyFont="1" applyBorder="1"/>
    <xf numFmtId="174" fontId="187" fillId="0" borderId="0" xfId="2990" applyNumberFormat="1" applyFont="1" applyBorder="1"/>
    <xf numFmtId="167" fontId="187" fillId="0" borderId="0" xfId="2990" applyNumberFormat="1" applyFont="1" applyFill="1" applyBorder="1"/>
    <xf numFmtId="0" fontId="12" fillId="0" borderId="0" xfId="2301" applyFont="1" applyAlignment="1">
      <alignment horizontal="right"/>
    </xf>
    <xf numFmtId="165" fontId="3" fillId="0" borderId="12" xfId="2301" applyNumberFormat="1" applyFont="1" applyBorder="1"/>
    <xf numFmtId="0" fontId="192" fillId="0" borderId="12" xfId="0" applyFont="1" applyBorder="1"/>
    <xf numFmtId="4" fontId="192" fillId="0" borderId="12" xfId="0" applyNumberFormat="1" applyFont="1" applyBorder="1"/>
    <xf numFmtId="0" fontId="252" fillId="0" borderId="0" xfId="2301" applyFont="1"/>
    <xf numFmtId="0" fontId="192" fillId="0" borderId="0" xfId="0" applyFont="1" applyBorder="1"/>
    <xf numFmtId="4" fontId="192" fillId="0" borderId="0" xfId="0" applyNumberFormat="1" applyFont="1" applyBorder="1"/>
    <xf numFmtId="0" fontId="110" fillId="0" borderId="0" xfId="2676" applyFont="1" applyBorder="1" applyAlignment="1"/>
    <xf numFmtId="0" fontId="3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1" fontId="3" fillId="0" borderId="0" xfId="3188" applyNumberFormat="1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53" fillId="0" borderId="0" xfId="0" applyFont="1" applyAlignment="1">
      <alignment horizontal="right"/>
    </xf>
    <xf numFmtId="49" fontId="254" fillId="0" borderId="0" xfId="0" applyNumberFormat="1" applyFont="1" applyFill="1" applyAlignment="1">
      <alignment horizontal="left"/>
    </xf>
    <xf numFmtId="165" fontId="254" fillId="0" borderId="12" xfId="0" applyNumberFormat="1" applyFont="1" applyFill="1" applyBorder="1" applyAlignment="1">
      <alignment horizontal="left" vertical="center"/>
    </xf>
    <xf numFmtId="0" fontId="254" fillId="0" borderId="0" xfId="0" applyFont="1" applyFill="1" applyAlignment="1">
      <alignment horizontal="left"/>
    </xf>
    <xf numFmtId="0" fontId="255" fillId="0" borderId="0" xfId="0" applyFont="1" applyFill="1" applyAlignment="1">
      <alignment horizontal="left"/>
    </xf>
    <xf numFmtId="167" fontId="255" fillId="0" borderId="12" xfId="0" applyNumberFormat="1" applyFont="1" applyFill="1" applyBorder="1" applyAlignment="1">
      <alignment horizontal="left"/>
    </xf>
    <xf numFmtId="0" fontId="192" fillId="0" borderId="0" xfId="0" applyFont="1" applyFill="1" applyAlignment="1">
      <alignment horizontal="left"/>
    </xf>
    <xf numFmtId="174" fontId="192" fillId="0" borderId="0" xfId="3189" applyNumberFormat="1" applyFont="1" applyFill="1" applyAlignment="1">
      <alignment horizontal="left"/>
    </xf>
    <xf numFmtId="1" fontId="3" fillId="0" borderId="0" xfId="3188" applyNumberFormat="1" applyFont="1" applyFill="1" applyBorder="1" applyAlignment="1">
      <alignment wrapText="1"/>
    </xf>
    <xf numFmtId="0" fontId="12" fillId="0" borderId="0" xfId="0" applyFont="1" applyFill="1" applyAlignment="1">
      <alignment horizontal="left"/>
    </xf>
    <xf numFmtId="0" fontId="195" fillId="0" borderId="0" xfId="0" applyFont="1" applyFill="1"/>
    <xf numFmtId="0" fontId="195" fillId="0" borderId="12" xfId="0" applyFont="1" applyFill="1" applyBorder="1"/>
    <xf numFmtId="0" fontId="197" fillId="0" borderId="0" xfId="0" applyFont="1" applyFill="1"/>
    <xf numFmtId="193" fontId="197" fillId="0" borderId="12" xfId="3189" applyNumberFormat="1" applyFont="1" applyFill="1" applyBorder="1"/>
    <xf numFmtId="0" fontId="197" fillId="0" borderId="12" xfId="0" applyFont="1" applyFill="1" applyBorder="1"/>
    <xf numFmtId="193" fontId="197" fillId="0" borderId="0" xfId="3189" applyNumberFormat="1" applyFont="1" applyFill="1"/>
    <xf numFmtId="0" fontId="257" fillId="0" borderId="0" xfId="0" applyFont="1" applyAlignment="1">
      <alignment vertical="center"/>
    </xf>
    <xf numFmtId="0" fontId="257" fillId="0" borderId="0" xfId="0" applyFont="1"/>
    <xf numFmtId="0" fontId="248" fillId="0" borderId="12" xfId="0" applyFont="1" applyBorder="1" applyAlignment="1">
      <alignment horizontal="left"/>
    </xf>
    <xf numFmtId="0" fontId="222" fillId="0" borderId="0" xfId="0" applyFont="1"/>
    <xf numFmtId="165" fontId="64" fillId="0" borderId="12" xfId="2476" applyNumberFormat="1" applyFont="1" applyBorder="1" applyAlignment="1">
      <alignment wrapText="1"/>
    </xf>
    <xf numFmtId="0" fontId="248" fillId="0" borderId="12" xfId="0" applyFont="1" applyBorder="1"/>
    <xf numFmtId="0" fontId="248" fillId="0" borderId="0" xfId="0" applyFont="1"/>
    <xf numFmtId="0" fontId="195" fillId="0" borderId="0" xfId="0" applyFont="1" applyFill="1" applyAlignment="1">
      <alignment horizontal="center"/>
    </xf>
    <xf numFmtId="3" fontId="195" fillId="0" borderId="12" xfId="0" applyNumberFormat="1" applyFont="1" applyFill="1" applyBorder="1" applyAlignment="1"/>
    <xf numFmtId="14" fontId="195" fillId="0" borderId="12" xfId="0" applyNumberFormat="1" applyFont="1" applyFill="1" applyBorder="1" applyAlignment="1">
      <alignment horizontal="center"/>
    </xf>
    <xf numFmtId="49" fontId="195" fillId="0" borderId="12" xfId="0" applyNumberFormat="1" applyFont="1" applyFill="1" applyBorder="1" applyAlignment="1">
      <alignment horizontal="center"/>
    </xf>
    <xf numFmtId="193" fontId="255" fillId="0" borderId="12" xfId="3189" applyNumberFormat="1" applyFont="1" applyFill="1" applyBorder="1" applyAlignment="1">
      <alignment horizontal="right"/>
    </xf>
    <xf numFmtId="49" fontId="255" fillId="0" borderId="12" xfId="0" applyNumberFormat="1" applyFont="1" applyFill="1" applyBorder="1" applyAlignment="1">
      <alignment horizontal="left" vertical="center" wrapText="1"/>
    </xf>
    <xf numFmtId="0" fontId="197" fillId="0" borderId="0" xfId="0" applyFont="1" applyFill="1" applyAlignment="1">
      <alignment horizontal="left"/>
    </xf>
    <xf numFmtId="3" fontId="258" fillId="0" borderId="48" xfId="0" applyNumberFormat="1" applyFont="1" applyFill="1" applyBorder="1" applyAlignment="1">
      <alignment horizontal="right"/>
    </xf>
    <xf numFmtId="3" fontId="258" fillId="0" borderId="0" xfId="0" applyNumberFormat="1" applyFont="1" applyFill="1" applyBorder="1" applyAlignment="1">
      <alignment horizontal="right"/>
    </xf>
    <xf numFmtId="196" fontId="255" fillId="0" borderId="15" xfId="0" applyNumberFormat="1" applyFont="1" applyFill="1" applyBorder="1" applyAlignment="1">
      <alignment horizontal="center" vertical="center"/>
    </xf>
    <xf numFmtId="0" fontId="257" fillId="0" borderId="0" xfId="0" applyFont="1" applyAlignment="1">
      <alignment horizontal="left" vertical="center"/>
    </xf>
    <xf numFmtId="0" fontId="257" fillId="0" borderId="0" xfId="0" applyFont="1" applyAlignment="1"/>
    <xf numFmtId="0" fontId="259" fillId="0" borderId="0" xfId="0" applyFont="1" applyFill="1" applyAlignment="1">
      <alignment horizontal="right" vertical="center" wrapText="1"/>
    </xf>
    <xf numFmtId="0" fontId="259" fillId="0" borderId="0" xfId="0" applyFont="1" applyFill="1" applyAlignment="1">
      <alignment horizontal="center" vertical="center" wrapText="1"/>
    </xf>
    <xf numFmtId="0" fontId="205" fillId="0" borderId="0" xfId="0" applyFont="1" applyFill="1" applyAlignment="1">
      <alignment vertical="center" wrapText="1"/>
    </xf>
    <xf numFmtId="0" fontId="258" fillId="0" borderId="12" xfId="0" applyFont="1" applyFill="1" applyBorder="1" applyAlignment="1">
      <alignment horizontal="left"/>
    </xf>
    <xf numFmtId="0" fontId="258" fillId="0" borderId="12" xfId="0" applyFont="1" applyFill="1" applyBorder="1" applyAlignment="1">
      <alignment horizontal="center"/>
    </xf>
    <xf numFmtId="0" fontId="260" fillId="0" borderId="12" xfId="0" applyFont="1" applyFill="1" applyBorder="1" applyAlignment="1">
      <alignment horizontal="left"/>
    </xf>
    <xf numFmtId="193" fontId="260" fillId="0" borderId="12" xfId="3189" applyNumberFormat="1" applyFont="1" applyFill="1" applyBorder="1" applyAlignment="1">
      <alignment horizontal="left"/>
    </xf>
    <xf numFmtId="0" fontId="260" fillId="0" borderId="0" xfId="0" applyFont="1" applyFill="1" applyAlignment="1">
      <alignment horizontal="left"/>
    </xf>
    <xf numFmtId="197" fontId="260" fillId="0" borderId="0" xfId="3189" applyNumberFormat="1" applyFont="1" applyFill="1" applyAlignment="1">
      <alignment horizontal="left"/>
    </xf>
    <xf numFmtId="0" fontId="205" fillId="0" borderId="0" xfId="0" applyFont="1" applyAlignment="1">
      <alignment vertical="center"/>
    </xf>
    <xf numFmtId="0" fontId="195" fillId="0" borderId="0" xfId="0" applyFont="1" applyFill="1" applyAlignment="1">
      <alignment vertical="center" wrapText="1"/>
    </xf>
    <xf numFmtId="0" fontId="205" fillId="0" borderId="0" xfId="0" applyFont="1"/>
    <xf numFmtId="0" fontId="205" fillId="0" borderId="0" xfId="0" applyFont="1" applyFill="1" applyAlignment="1">
      <alignment horizontal="left" vertical="center" wrapText="1" indent="1"/>
    </xf>
    <xf numFmtId="0" fontId="205" fillId="0" borderId="0" xfId="0" applyFont="1" applyFill="1"/>
    <xf numFmtId="193" fontId="258" fillId="0" borderId="0" xfId="3189" applyNumberFormat="1" applyFont="1" applyFill="1" applyAlignment="1">
      <alignment horizontal="left"/>
    </xf>
    <xf numFmtId="170" fontId="195" fillId="0" borderId="12" xfId="3189" applyNumberFormat="1" applyFont="1" applyFill="1" applyBorder="1"/>
    <xf numFmtId="192" fontId="197" fillId="0" borderId="12" xfId="3189" applyNumberFormat="1" applyFont="1" applyFill="1" applyBorder="1"/>
    <xf numFmtId="192" fontId="260" fillId="0" borderId="0" xfId="0" applyNumberFormat="1" applyFont="1" applyFill="1" applyAlignment="1">
      <alignment horizontal="left"/>
    </xf>
    <xf numFmtId="181" fontId="260" fillId="0" borderId="0" xfId="0" applyNumberFormat="1" applyFont="1" applyFill="1" applyAlignment="1">
      <alignment horizontal="left"/>
    </xf>
    <xf numFmtId="0" fontId="192" fillId="0" borderId="0" xfId="0" applyFont="1"/>
    <xf numFmtId="169" fontId="192" fillId="0" borderId="0" xfId="0" applyNumberFormat="1" applyFont="1"/>
    <xf numFmtId="165" fontId="192" fillId="0" borderId="0" xfId="0" applyNumberFormat="1" applyFont="1"/>
    <xf numFmtId="165" fontId="248" fillId="0" borderId="12" xfId="0" applyNumberFormat="1" applyFont="1" applyBorder="1"/>
    <xf numFmtId="3" fontId="192" fillId="0" borderId="12" xfId="0" applyNumberFormat="1" applyFont="1" applyBorder="1"/>
    <xf numFmtId="167" fontId="192" fillId="0" borderId="12" xfId="0" applyNumberFormat="1" applyFont="1" applyBorder="1"/>
    <xf numFmtId="0" fontId="12" fillId="0" borderId="0" xfId="2676" applyFont="1" applyBorder="1" applyAlignment="1"/>
    <xf numFmtId="9" fontId="192" fillId="0" borderId="12" xfId="3187" applyFont="1" applyBorder="1"/>
    <xf numFmtId="165" fontId="248" fillId="0" borderId="0" xfId="0" applyNumberFormat="1" applyFont="1" applyBorder="1"/>
    <xf numFmtId="0" fontId="253" fillId="0" borderId="0" xfId="0" applyFont="1" applyAlignment="1">
      <alignment vertical="center"/>
    </xf>
    <xf numFmtId="14" fontId="192" fillId="0" borderId="0" xfId="0" applyNumberFormat="1" applyFont="1"/>
    <xf numFmtId="0" fontId="195" fillId="0" borderId="0" xfId="0" applyFont="1" applyFill="1" applyAlignment="1">
      <alignment horizontal="left" vertical="center" wrapText="1"/>
    </xf>
    <xf numFmtId="0" fontId="195" fillId="0" borderId="0" xfId="0" applyFont="1" applyFill="1" applyAlignment="1">
      <alignment horizontal="center" vertical="center"/>
    </xf>
    <xf numFmtId="196" fontId="261" fillId="0" borderId="12" xfId="0" applyNumberFormat="1" applyFont="1" applyFill="1" applyBorder="1" applyAlignment="1">
      <alignment horizontal="center" vertical="center"/>
    </xf>
    <xf numFmtId="49" fontId="262" fillId="0" borderId="12" xfId="3189" applyNumberFormat="1" applyFont="1" applyFill="1" applyBorder="1" applyAlignment="1">
      <alignment horizontal="left" vertical="center" wrapText="1"/>
    </xf>
    <xf numFmtId="192" fontId="197" fillId="0" borderId="12" xfId="0" applyNumberFormat="1" applyFont="1" applyFill="1" applyBorder="1"/>
    <xf numFmtId="0" fontId="263" fillId="0" borderId="0" xfId="0" applyFont="1" applyAlignment="1">
      <alignment vertical="top" wrapText="1"/>
    </xf>
    <xf numFmtId="9" fontId="248" fillId="0" borderId="12" xfId="3187" applyFont="1" applyBorder="1" applyAlignment="1">
      <alignment horizontal="center" vertical="top" wrapText="1"/>
    </xf>
    <xf numFmtId="9" fontId="192" fillId="0" borderId="12" xfId="3187" applyFont="1" applyBorder="1" applyAlignment="1">
      <alignment horizontal="center" vertical="top"/>
    </xf>
    <xf numFmtId="4" fontId="192" fillId="0" borderId="12" xfId="3187" applyNumberFormat="1" applyFont="1" applyBorder="1" applyAlignment="1">
      <alignment horizontal="center" vertical="top"/>
    </xf>
    <xf numFmtId="0" fontId="195" fillId="0" borderId="0" xfId="0" applyFont="1" applyAlignment="1">
      <alignment horizontal="center" vertical="center" readingOrder="1"/>
    </xf>
    <xf numFmtId="0" fontId="192" fillId="0" borderId="12" xfId="0" applyFont="1" applyBorder="1" applyAlignment="1">
      <alignment wrapText="1"/>
    </xf>
    <xf numFmtId="0" fontId="263" fillId="0" borderId="0" xfId="0" applyFont="1" applyAlignment="1">
      <alignment vertical="center"/>
    </xf>
    <xf numFmtId="196" fontId="258" fillId="0" borderId="12" xfId="0" applyNumberFormat="1" applyFont="1" applyFill="1" applyBorder="1" applyAlignment="1">
      <alignment horizontal="center" vertical="center"/>
    </xf>
    <xf numFmtId="43" fontId="260" fillId="0" borderId="12" xfId="3189" applyFont="1" applyFill="1" applyBorder="1" applyAlignment="1">
      <alignment horizontal="left" vertical="center" wrapText="1"/>
    </xf>
    <xf numFmtId="192" fontId="197" fillId="0" borderId="0" xfId="0" applyNumberFormat="1" applyFont="1" applyFill="1"/>
    <xf numFmtId="3" fontId="197" fillId="0" borderId="0" xfId="0" applyNumberFormat="1" applyFont="1" applyFill="1"/>
    <xf numFmtId="170" fontId="192" fillId="0" borderId="0" xfId="3189" applyNumberFormat="1" applyFont="1" applyFill="1"/>
    <xf numFmtId="0" fontId="257" fillId="0" borderId="0" xfId="0" applyFont="1" applyAlignment="1">
      <alignment vertical="center" wrapText="1"/>
    </xf>
    <xf numFmtId="0" fontId="262" fillId="0" borderId="0" xfId="0" applyFont="1" applyFill="1" applyAlignment="1">
      <alignment horizontal="left"/>
    </xf>
    <xf numFmtId="0" fontId="264" fillId="0" borderId="0" xfId="0" applyFont="1" applyFill="1" applyAlignment="1">
      <alignment horizontal="left"/>
    </xf>
    <xf numFmtId="170" fontId="264" fillId="0" borderId="0" xfId="3189" applyNumberFormat="1" applyFont="1" applyFill="1" applyAlignment="1">
      <alignment horizontal="left"/>
    </xf>
    <xf numFmtId="0" fontId="261" fillId="0" borderId="0" xfId="0" applyFont="1" applyFill="1" applyAlignment="1">
      <alignment horizontal="left"/>
    </xf>
    <xf numFmtId="0" fontId="261" fillId="0" borderId="12" xfId="0" applyFont="1" applyFill="1" applyBorder="1" applyAlignment="1">
      <alignment horizontal="left"/>
    </xf>
    <xf numFmtId="49" fontId="261" fillId="0" borderId="49" xfId="0" applyNumberFormat="1" applyFont="1" applyFill="1" applyBorder="1" applyAlignment="1">
      <alignment horizontal="center" vertical="center"/>
    </xf>
    <xf numFmtId="49" fontId="261" fillId="0" borderId="48" xfId="0" applyNumberFormat="1" applyFont="1" applyFill="1" applyBorder="1" applyAlignment="1">
      <alignment horizontal="center" vertical="center"/>
    </xf>
    <xf numFmtId="0" fontId="265" fillId="0" borderId="0" xfId="0" applyFont="1" applyFill="1" applyAlignment="1">
      <alignment horizontal="left"/>
    </xf>
    <xf numFmtId="192" fontId="262" fillId="0" borderId="0" xfId="3189" applyNumberFormat="1" applyFont="1" applyFill="1" applyAlignment="1">
      <alignment horizontal="left"/>
    </xf>
    <xf numFmtId="49" fontId="262" fillId="0" borderId="50" xfId="0" applyNumberFormat="1" applyFont="1" applyFill="1" applyBorder="1" applyAlignment="1">
      <alignment horizontal="left" vertical="center" wrapText="1"/>
    </xf>
    <xf numFmtId="193" fontId="262" fillId="0" borderId="48" xfId="3189" applyNumberFormat="1" applyFont="1" applyFill="1" applyBorder="1" applyAlignment="1">
      <alignment horizontal="right"/>
    </xf>
    <xf numFmtId="49" fontId="262" fillId="0" borderId="48" xfId="0" applyNumberFormat="1" applyFont="1" applyFill="1" applyBorder="1" applyAlignment="1">
      <alignment horizontal="left" wrapText="1"/>
    </xf>
    <xf numFmtId="49" fontId="264" fillId="0" borderId="15" xfId="0" applyNumberFormat="1" applyFont="1" applyFill="1" applyBorder="1" applyAlignment="1">
      <alignment horizontal="left" vertical="center" wrapText="1"/>
    </xf>
    <xf numFmtId="193" fontId="264" fillId="0" borderId="15" xfId="3189" applyNumberFormat="1" applyFont="1" applyFill="1" applyBorder="1" applyAlignment="1">
      <alignment horizontal="right"/>
    </xf>
    <xf numFmtId="170" fontId="249" fillId="0" borderId="0" xfId="3189" applyNumberFormat="1" applyFont="1" applyFill="1"/>
    <xf numFmtId="49" fontId="264" fillId="0" borderId="15" xfId="0" applyNumberFormat="1" applyFont="1" applyFill="1" applyBorder="1" applyAlignment="1">
      <alignment horizontal="left" wrapText="1"/>
    </xf>
    <xf numFmtId="0" fontId="263" fillId="0" borderId="0" xfId="0" applyFont="1"/>
    <xf numFmtId="165" fontId="265" fillId="0" borderId="12" xfId="0" applyNumberFormat="1" applyFont="1" applyFill="1" applyBorder="1" applyAlignment="1">
      <alignment horizontal="center" vertical="center"/>
    </xf>
    <xf numFmtId="0" fontId="3" fillId="0" borderId="0" xfId="0" applyFont="1" applyFill="1"/>
    <xf numFmtId="49" fontId="265" fillId="0" borderId="12" xfId="0" applyNumberFormat="1" applyFont="1" applyFill="1" applyBorder="1" applyAlignment="1">
      <alignment horizontal="center" vertical="center"/>
    </xf>
    <xf numFmtId="193" fontId="192" fillId="0" borderId="12" xfId="3189" applyNumberFormat="1" applyFont="1" applyFill="1" applyBorder="1" applyAlignment="1">
      <alignment vertical="top"/>
    </xf>
    <xf numFmtId="193" fontId="248" fillId="0" borderId="12" xfId="3189" applyNumberFormat="1" applyFont="1" applyFill="1" applyBorder="1" applyAlignment="1">
      <alignment vertical="top"/>
    </xf>
    <xf numFmtId="193" fontId="192" fillId="0" borderId="0" xfId="3189" applyNumberFormat="1" applyFont="1" applyFill="1" applyBorder="1" applyAlignment="1">
      <alignment vertical="top"/>
    </xf>
    <xf numFmtId="0" fontId="197" fillId="0" borderId="0" xfId="0" applyFont="1" applyFill="1" applyBorder="1"/>
    <xf numFmtId="49" fontId="26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64" fillId="0" borderId="0" xfId="0" applyFont="1" applyFill="1" applyBorder="1" applyAlignment="1">
      <alignment horizontal="left"/>
    </xf>
    <xf numFmtId="193" fontId="2" fillId="0" borderId="0" xfId="3189" applyNumberFormat="1" applyFont="1" applyFill="1"/>
    <xf numFmtId="170" fontId="255" fillId="0" borderId="0" xfId="3189" applyNumberFormat="1" applyFont="1" applyFill="1" applyAlignment="1">
      <alignment horizontal="left"/>
    </xf>
    <xf numFmtId="0" fontId="266" fillId="0" borderId="0" xfId="0" applyFont="1" applyFill="1" applyAlignment="1">
      <alignment horizontal="right"/>
    </xf>
    <xf numFmtId="0" fontId="195" fillId="0" borderId="0" xfId="0" applyFont="1" applyAlignment="1">
      <alignment horizontal="center" vertical="center" wrapText="1"/>
    </xf>
    <xf numFmtId="0" fontId="195" fillId="0" borderId="12" xfId="0" applyFont="1" applyBorder="1" applyAlignment="1">
      <alignment horizontal="center" vertical="center" wrapText="1"/>
    </xf>
    <xf numFmtId="0" fontId="197" fillId="0" borderId="0" xfId="0" applyFont="1"/>
    <xf numFmtId="0" fontId="197" fillId="0" borderId="12" xfId="0" applyFont="1" applyBorder="1" applyAlignment="1"/>
    <xf numFmtId="192" fontId="192" fillId="0" borderId="12" xfId="3189" applyNumberFormat="1" applyFont="1" applyBorder="1"/>
    <xf numFmtId="14" fontId="195" fillId="0" borderId="0" xfId="0" applyNumberFormat="1" applyFont="1" applyFill="1" applyBorder="1" applyAlignment="1">
      <alignment horizontal="left" vertical="center"/>
    </xf>
    <xf numFmtId="0" fontId="258" fillId="0" borderId="0" xfId="0" applyFont="1" applyFill="1" applyBorder="1" applyAlignment="1">
      <alignment horizontal="left"/>
    </xf>
    <xf numFmtId="0" fontId="266" fillId="0" borderId="0" xfId="0" applyFont="1" applyFill="1" applyBorder="1" applyAlignment="1">
      <alignment horizontal="right"/>
    </xf>
    <xf numFmtId="0" fontId="258" fillId="0" borderId="0" xfId="0" applyFont="1" applyFill="1" applyAlignment="1">
      <alignment horizontal="left"/>
    </xf>
    <xf numFmtId="170" fontId="254" fillId="0" borderId="0" xfId="3189" applyNumberFormat="1" applyFont="1" applyFill="1" applyAlignment="1">
      <alignment horizontal="left"/>
    </xf>
    <xf numFmtId="0" fontId="195" fillId="0" borderId="0" xfId="0" applyFont="1" applyFill="1" applyAlignment="1">
      <alignment horizontal="center" vertical="center" wrapText="1"/>
    </xf>
    <xf numFmtId="14" fontId="195" fillId="0" borderId="12" xfId="0" applyNumberFormat="1" applyFont="1" applyFill="1" applyBorder="1" applyAlignment="1">
      <alignment horizontal="center" vertical="center" wrapText="1"/>
    </xf>
    <xf numFmtId="0" fontId="195" fillId="0" borderId="12" xfId="0" applyFont="1" applyFill="1" applyBorder="1" applyAlignment="1">
      <alignment horizontal="center" vertical="center" wrapText="1"/>
    </xf>
    <xf numFmtId="49" fontId="260" fillId="0" borderId="12" xfId="0" applyNumberFormat="1" applyFont="1" applyFill="1" applyBorder="1" applyAlignment="1">
      <alignment horizontal="left"/>
    </xf>
    <xf numFmtId="49" fontId="255" fillId="0" borderId="0" xfId="0" applyNumberFormat="1" applyFont="1" applyFill="1" applyBorder="1" applyAlignment="1">
      <alignment horizontal="left"/>
    </xf>
    <xf numFmtId="0" fontId="267" fillId="0" borderId="0" xfId="0" applyFont="1" applyFill="1"/>
    <xf numFmtId="0" fontId="2" fillId="0" borderId="0" xfId="2511" applyFont="1"/>
    <xf numFmtId="0" fontId="3" fillId="0" borderId="0" xfId="2511" applyFont="1"/>
    <xf numFmtId="0" fontId="5" fillId="0" borderId="0" xfId="2511"/>
    <xf numFmtId="0" fontId="3" fillId="0" borderId="12" xfId="2511" applyFont="1" applyBorder="1"/>
    <xf numFmtId="0" fontId="2" fillId="0" borderId="12" xfId="2511" applyFont="1" applyBorder="1"/>
    <xf numFmtId="164" fontId="2" fillId="0" borderId="12" xfId="2511" applyNumberFormat="1" applyFont="1" applyBorder="1"/>
    <xf numFmtId="170" fontId="5" fillId="0" borderId="0" xfId="2511" applyNumberFormat="1"/>
    <xf numFmtId="0" fontId="2" fillId="0" borderId="12" xfId="2511" applyFont="1" applyBorder="1" applyAlignment="1">
      <alignment wrapText="1"/>
    </xf>
    <xf numFmtId="0" fontId="2" fillId="0" borderId="0" xfId="2511" applyFont="1" applyBorder="1"/>
    <xf numFmtId="164" fontId="2" fillId="0" borderId="0" xfId="2511" applyNumberFormat="1" applyFont="1" applyBorder="1"/>
    <xf numFmtId="170" fontId="63" fillId="0" borderId="0" xfId="3138" applyNumberFormat="1" applyFont="1"/>
    <xf numFmtId="9" fontId="0" fillId="0" borderId="0" xfId="2840" applyFont="1"/>
    <xf numFmtId="0" fontId="65" fillId="0" borderId="0" xfId="2511" applyFont="1"/>
    <xf numFmtId="166" fontId="63" fillId="0" borderId="0" xfId="2840" applyNumberFormat="1" applyFont="1"/>
    <xf numFmtId="0" fontId="268" fillId="0" borderId="0" xfId="2511" applyFont="1"/>
    <xf numFmtId="0" fontId="110" fillId="0" borderId="0" xfId="2511" applyFont="1"/>
    <xf numFmtId="166" fontId="0" fillId="0" borderId="0" xfId="2840" applyNumberFormat="1" applyFont="1"/>
    <xf numFmtId="0" fontId="3" fillId="0" borderId="12" xfId="2511" applyFont="1" applyBorder="1" applyAlignment="1">
      <alignment wrapText="1"/>
    </xf>
    <xf numFmtId="166" fontId="2" fillId="0" borderId="12" xfId="2840" applyNumberFormat="1" applyFont="1" applyBorder="1"/>
    <xf numFmtId="166" fontId="5" fillId="0" borderId="0" xfId="2840" applyNumberFormat="1" applyFont="1"/>
    <xf numFmtId="0" fontId="63" fillId="0" borderId="0" xfId="2511" applyFont="1"/>
    <xf numFmtId="0" fontId="2" fillId="0" borderId="0" xfId="2511" applyFont="1" applyBorder="1" applyAlignment="1">
      <alignment wrapText="1"/>
    </xf>
    <xf numFmtId="166" fontId="2" fillId="0" borderId="0" xfId="2840" applyNumberFormat="1" applyFont="1" applyBorder="1"/>
    <xf numFmtId="0" fontId="65" fillId="0" borderId="12" xfId="2511" applyFont="1" applyBorder="1" applyAlignment="1">
      <alignment wrapText="1"/>
    </xf>
    <xf numFmtId="0" fontId="65" fillId="0" borderId="0" xfId="2511" applyFont="1" applyBorder="1" applyAlignment="1">
      <alignment wrapText="1"/>
    </xf>
    <xf numFmtId="9" fontId="5" fillId="0" borderId="0" xfId="2840" applyFont="1"/>
    <xf numFmtId="0" fontId="197" fillId="0" borderId="0" xfId="2482" applyFont="1"/>
    <xf numFmtId="0" fontId="197" fillId="0" borderId="0" xfId="2545" applyFont="1"/>
    <xf numFmtId="0" fontId="195" fillId="0" borderId="0" xfId="2545" applyFont="1" applyAlignment="1">
      <alignment horizontal="left" vertical="top"/>
    </xf>
    <xf numFmtId="0" fontId="195" fillId="0" borderId="0" xfId="2545" applyFont="1" applyAlignment="1">
      <alignment horizontal="left" vertical="top" wrapText="1"/>
    </xf>
    <xf numFmtId="0" fontId="197" fillId="0" borderId="0" xfId="2526" applyFont="1"/>
    <xf numFmtId="0" fontId="195" fillId="0" borderId="0" xfId="2526" applyFont="1"/>
    <xf numFmtId="3" fontId="197" fillId="0" borderId="0" xfId="2526" applyNumberFormat="1" applyFont="1"/>
    <xf numFmtId="166" fontId="197" fillId="0" borderId="0" xfId="2526" applyNumberFormat="1" applyFont="1"/>
    <xf numFmtId="1" fontId="197" fillId="0" borderId="0" xfId="2526" applyNumberFormat="1" applyFont="1"/>
    <xf numFmtId="0" fontId="195" fillId="0" borderId="0" xfId="2482" applyFont="1"/>
    <xf numFmtId="0" fontId="260" fillId="70" borderId="0" xfId="2482" applyFont="1" applyFill="1" applyAlignment="1">
      <alignment horizontal="left"/>
    </xf>
    <xf numFmtId="164" fontId="260" fillId="0" borderId="12" xfId="2482" applyNumberFormat="1" applyFont="1" applyFill="1" applyBorder="1" applyAlignment="1">
      <alignment horizontal="center"/>
    </xf>
    <xf numFmtId="0" fontId="257" fillId="0" borderId="0" xfId="2482" applyFont="1"/>
    <xf numFmtId="0" fontId="197" fillId="71" borderId="0" xfId="2482" applyFont="1" applyFill="1" applyBorder="1"/>
    <xf numFmtId="0" fontId="197" fillId="0" borderId="0" xfId="2482" applyFont="1" applyFill="1"/>
    <xf numFmtId="0" fontId="197" fillId="0" borderId="0" xfId="2482" applyFont="1" applyFill="1" applyBorder="1"/>
    <xf numFmtId="49" fontId="260" fillId="0" borderId="12" xfId="2482" applyNumberFormat="1" applyFont="1" applyFill="1" applyBorder="1" applyAlignment="1"/>
    <xf numFmtId="49" fontId="260" fillId="0" borderId="12" xfId="2482" applyNumberFormat="1" applyFont="1" applyFill="1" applyBorder="1" applyAlignment="1">
      <alignment horizontal="left"/>
    </xf>
    <xf numFmtId="0" fontId="3" fillId="0" borderId="12" xfId="2482" applyFont="1" applyFill="1" applyBorder="1" applyAlignment="1">
      <alignment horizontal="center" vertical="center"/>
    </xf>
    <xf numFmtId="166" fontId="197" fillId="0" borderId="12" xfId="3187" applyNumberFormat="1" applyFont="1" applyFill="1" applyBorder="1" applyAlignment="1">
      <alignment horizontal="center"/>
    </xf>
    <xf numFmtId="0" fontId="3" fillId="0" borderId="0" xfId="2482" applyFont="1" applyFill="1" applyBorder="1" applyAlignment="1">
      <alignment horizontal="center" vertical="center"/>
    </xf>
    <xf numFmtId="0" fontId="263" fillId="0" borderId="0" xfId="0" applyFont="1" applyAlignment="1">
      <alignment horizontal="left" vertical="center" indent="1"/>
    </xf>
    <xf numFmtId="0" fontId="199" fillId="0" borderId="0" xfId="2482" applyFont="1"/>
    <xf numFmtId="165" fontId="192" fillId="0" borderId="12" xfId="0" applyNumberFormat="1" applyFont="1" applyBorder="1"/>
    <xf numFmtId="164" fontId="192" fillId="0" borderId="12" xfId="0" applyNumberFormat="1" applyFont="1" applyBorder="1"/>
    <xf numFmtId="0" fontId="192" fillId="0" borderId="12" xfId="0" applyFont="1" applyBorder="1" applyAlignment="1">
      <alignment horizontal="center" vertical="center"/>
    </xf>
    <xf numFmtId="0" fontId="192" fillId="0" borderId="12" xfId="0" applyFont="1" applyBorder="1" applyAlignment="1">
      <alignment horizontal="center" vertical="center" wrapText="1"/>
    </xf>
    <xf numFmtId="9" fontId="192" fillId="0" borderId="12" xfId="0" applyNumberFormat="1" applyFont="1" applyBorder="1"/>
    <xf numFmtId="9" fontId="192" fillId="0" borderId="12" xfId="3187" applyNumberFormat="1" applyFont="1" applyBorder="1"/>
    <xf numFmtId="165" fontId="197" fillId="0" borderId="12" xfId="2482" applyNumberFormat="1" applyFont="1" applyBorder="1" applyAlignment="1">
      <alignment horizontal="center"/>
    </xf>
    <xf numFmtId="0" fontId="197" fillId="0" borderId="12" xfId="2482" applyFont="1" applyFill="1" applyBorder="1"/>
    <xf numFmtId="0" fontId="197" fillId="0" borderId="12" xfId="2482" applyFont="1" applyBorder="1"/>
    <xf numFmtId="14" fontId="248" fillId="0" borderId="0" xfId="0" applyNumberFormat="1" applyFont="1" applyBorder="1" applyAlignment="1"/>
    <xf numFmtId="0" fontId="192" fillId="0" borderId="0" xfId="0" applyFont="1" applyAlignment="1">
      <alignment horizontal="center" vertical="center" wrapText="1"/>
    </xf>
    <xf numFmtId="164" fontId="192" fillId="0" borderId="0" xfId="0" applyNumberFormat="1" applyFont="1" applyBorder="1"/>
    <xf numFmtId="2" fontId="192" fillId="0" borderId="0" xfId="0" applyNumberFormat="1" applyFont="1"/>
    <xf numFmtId="164" fontId="192" fillId="0" borderId="12" xfId="0" applyNumberFormat="1" applyFont="1" applyFill="1" applyBorder="1"/>
    <xf numFmtId="2" fontId="192" fillId="0" borderId="12" xfId="0" applyNumberFormat="1" applyFont="1" applyFill="1" applyBorder="1"/>
    <xf numFmtId="2" fontId="192" fillId="0" borderId="0" xfId="0" applyNumberFormat="1" applyFont="1" applyFill="1" applyBorder="1"/>
    <xf numFmtId="0" fontId="64" fillId="38" borderId="12" xfId="2459" applyFont="1" applyFill="1" applyBorder="1" applyAlignment="1">
      <alignment horizontal="center" vertical="center" wrapText="1"/>
    </xf>
    <xf numFmtId="166" fontId="192" fillId="0" borderId="12" xfId="3187" applyNumberFormat="1" applyFont="1" applyBorder="1" applyAlignment="1">
      <alignment horizontal="center" vertical="center"/>
    </xf>
    <xf numFmtId="0" fontId="187" fillId="0" borderId="0" xfId="2459"/>
    <xf numFmtId="49" fontId="64" fillId="0" borderId="12" xfId="2459" applyNumberFormat="1" applyFont="1" applyBorder="1" applyAlignment="1">
      <alignment horizontal="right"/>
    </xf>
    <xf numFmtId="166" fontId="192" fillId="0" borderId="12" xfId="2822" applyNumberFormat="1" applyFont="1" applyBorder="1"/>
    <xf numFmtId="170" fontId="192" fillId="0" borderId="12" xfId="3052" applyNumberFormat="1" applyFont="1" applyBorder="1"/>
    <xf numFmtId="0" fontId="248" fillId="0" borderId="0" xfId="2459" applyFont="1" applyBorder="1" applyAlignment="1">
      <alignment wrapText="1"/>
    </xf>
    <xf numFmtId="170" fontId="192" fillId="0" borderId="0" xfId="3052" applyNumberFormat="1" applyFont="1" applyBorder="1"/>
    <xf numFmtId="49" fontId="64" fillId="71" borderId="12" xfId="2459" applyNumberFormat="1" applyFont="1" applyFill="1" applyBorder="1" applyAlignment="1">
      <alignment horizontal="right"/>
    </xf>
    <xf numFmtId="166" fontId="2" fillId="71" borderId="12" xfId="2822" applyNumberFormat="1" applyFont="1" applyFill="1" applyBorder="1"/>
    <xf numFmtId="0" fontId="248" fillId="0" borderId="12" xfId="0" applyFont="1" applyBorder="1" applyAlignment="1">
      <alignment horizontal="center" vertical="center" wrapText="1"/>
    </xf>
    <xf numFmtId="43" fontId="192" fillId="0" borderId="12" xfId="3189" applyFont="1" applyBorder="1" applyAlignment="1">
      <alignment horizontal="center" vertical="center"/>
    </xf>
    <xf numFmtId="192" fontId="2" fillId="0" borderId="12" xfId="3017" applyNumberFormat="1" applyFont="1" applyBorder="1"/>
    <xf numFmtId="2" fontId="192" fillId="0" borderId="12" xfId="0" applyNumberFormat="1" applyFont="1" applyBorder="1" applyAlignment="1">
      <alignment horizontal="center" vertical="center"/>
    </xf>
    <xf numFmtId="198" fontId="192" fillId="0" borderId="12" xfId="0" applyNumberFormat="1" applyFont="1" applyBorder="1" applyAlignment="1">
      <alignment horizontal="center" vertical="center"/>
    </xf>
    <xf numFmtId="0" fontId="248" fillId="71" borderId="12" xfId="0" applyFont="1" applyFill="1" applyBorder="1" applyAlignment="1">
      <alignment horizontal="center" vertical="center" wrapText="1"/>
    </xf>
    <xf numFmtId="2" fontId="192" fillId="71" borderId="12" xfId="0" applyNumberFormat="1" applyFont="1" applyFill="1" applyBorder="1" applyAlignment="1">
      <alignment horizontal="center" vertical="center" wrapText="1"/>
    </xf>
    <xf numFmtId="198" fontId="192" fillId="71" borderId="12" xfId="0" applyNumberFormat="1" applyFont="1" applyFill="1" applyBorder="1" applyAlignment="1">
      <alignment horizontal="center" vertical="center" wrapText="1"/>
    </xf>
    <xf numFmtId="2" fontId="192" fillId="0" borderId="12" xfId="0" applyNumberFormat="1" applyFont="1" applyBorder="1" applyAlignment="1">
      <alignment horizontal="center" vertical="center" wrapText="1"/>
    </xf>
    <xf numFmtId="0" fontId="253" fillId="0" borderId="0" xfId="0" applyFont="1"/>
    <xf numFmtId="0" fontId="34" fillId="0" borderId="0" xfId="2532"/>
    <xf numFmtId="0" fontId="3" fillId="71" borderId="12" xfId="2532" applyFont="1" applyFill="1" applyBorder="1" applyAlignment="1">
      <alignment horizontal="center" vertical="center"/>
    </xf>
    <xf numFmtId="0" fontId="248" fillId="71" borderId="12" xfId="2532" applyFont="1" applyFill="1" applyBorder="1" applyAlignment="1">
      <alignment horizontal="center" vertical="center" wrapText="1"/>
    </xf>
    <xf numFmtId="170" fontId="3" fillId="71" borderId="12" xfId="3019" applyNumberFormat="1" applyFont="1" applyFill="1" applyBorder="1" applyAlignment="1">
      <alignment horizontal="center" vertical="center" wrapText="1"/>
    </xf>
    <xf numFmtId="166" fontId="197" fillId="71" borderId="12" xfId="2833" applyNumberFormat="1" applyFont="1" applyFill="1" applyBorder="1" applyAlignment="1">
      <alignment horizontal="center" vertical="center" wrapText="1"/>
    </xf>
    <xf numFmtId="166" fontId="192" fillId="71" borderId="12" xfId="2833" applyNumberFormat="1" applyFont="1" applyFill="1" applyBorder="1" applyAlignment="1">
      <alignment horizontal="center" vertical="center"/>
    </xf>
    <xf numFmtId="0" fontId="2" fillId="0" borderId="0" xfId="2622" applyFont="1"/>
    <xf numFmtId="0" fontId="3" fillId="0" borderId="0" xfId="2622" applyFont="1" applyAlignment="1"/>
    <xf numFmtId="0" fontId="34" fillId="0" borderId="0" xfId="2324"/>
    <xf numFmtId="170" fontId="248" fillId="71" borderId="12" xfId="3017" applyNumberFormat="1" applyFont="1" applyFill="1" applyBorder="1" applyAlignment="1">
      <alignment horizontal="center" vertical="center"/>
    </xf>
    <xf numFmtId="170" fontId="248" fillId="71" borderId="12" xfId="3017" applyNumberFormat="1" applyFont="1" applyFill="1" applyBorder="1" applyAlignment="1">
      <alignment horizontal="center" vertical="center" wrapText="1"/>
    </xf>
    <xf numFmtId="164" fontId="34" fillId="0" borderId="0" xfId="2324" applyNumberFormat="1"/>
    <xf numFmtId="170" fontId="3" fillId="71" borderId="12" xfId="3017" applyNumberFormat="1" applyFont="1" applyFill="1" applyBorder="1" applyAlignment="1">
      <alignment horizontal="center" vertical="center" wrapText="1"/>
    </xf>
    <xf numFmtId="164" fontId="2" fillId="71" borderId="12" xfId="2324" applyNumberFormat="1" applyFont="1" applyFill="1" applyBorder="1"/>
    <xf numFmtId="0" fontId="3" fillId="0" borderId="12" xfId="0" applyFont="1" applyBorder="1" applyAlignment="1">
      <alignment vertical="center" wrapText="1"/>
    </xf>
    <xf numFmtId="0" fontId="3" fillId="0" borderId="25" xfId="0" applyFont="1" applyBorder="1" applyAlignment="1">
      <alignment vertical="center" wrapText="1"/>
    </xf>
    <xf numFmtId="2" fontId="192" fillId="0" borderId="12" xfId="0" applyNumberFormat="1" applyFont="1" applyBorder="1"/>
    <xf numFmtId="0" fontId="192" fillId="0" borderId="25" xfId="0" applyFont="1" applyBorder="1"/>
    <xf numFmtId="1" fontId="192" fillId="0" borderId="12" xfId="0" applyNumberFormat="1" applyFont="1" applyBorder="1"/>
    <xf numFmtId="2" fontId="2" fillId="0" borderId="12" xfId="0" applyNumberFormat="1" applyFont="1" applyBorder="1"/>
    <xf numFmtId="1" fontId="192" fillId="0" borderId="12" xfId="0" applyNumberFormat="1" applyFont="1" applyFill="1" applyBorder="1"/>
    <xf numFmtId="0" fontId="192" fillId="0" borderId="12" xfId="0" applyFont="1" applyFill="1" applyBorder="1"/>
    <xf numFmtId="0" fontId="192" fillId="0" borderId="0" xfId="2305" applyFont="1"/>
    <xf numFmtId="165" fontId="192" fillId="0" borderId="0" xfId="2305" applyNumberFormat="1" applyFont="1"/>
    <xf numFmtId="0" fontId="248" fillId="0" borderId="0" xfId="2305" applyFont="1"/>
    <xf numFmtId="165" fontId="248" fillId="0" borderId="0" xfId="2305" applyNumberFormat="1" applyFont="1"/>
    <xf numFmtId="0" fontId="263" fillId="0" borderId="0" xfId="0" applyFont="1" applyAlignment="1">
      <alignment horizontal="left" vertical="center"/>
    </xf>
    <xf numFmtId="0" fontId="192" fillId="0" borderId="0" xfId="2434" applyFont="1"/>
    <xf numFmtId="0" fontId="248" fillId="0" borderId="0" xfId="2434" applyFont="1"/>
    <xf numFmtId="165" fontId="2" fillId="0" borderId="12" xfId="3191" applyNumberFormat="1" applyFont="1" applyFill="1" applyBorder="1" applyAlignment="1"/>
    <xf numFmtId="43" fontId="2" fillId="0" borderId="12" xfId="3192" applyFont="1" applyBorder="1" applyAlignment="1">
      <alignment wrapText="1"/>
    </xf>
    <xf numFmtId="43" fontId="2" fillId="0" borderId="0" xfId="3192" applyFont="1" applyBorder="1" applyAlignment="1">
      <alignment wrapText="1"/>
    </xf>
    <xf numFmtId="192" fontId="2" fillId="0" borderId="0" xfId="3192" applyNumberFormat="1" applyFont="1" applyBorder="1"/>
    <xf numFmtId="0" fontId="192" fillId="0" borderId="0" xfId="2434" applyFont="1" applyAlignment="1">
      <alignment horizontal="center"/>
    </xf>
    <xf numFmtId="0" fontId="192" fillId="0" borderId="0" xfId="0" applyFont="1" applyAlignment="1">
      <alignment vertical="center"/>
    </xf>
    <xf numFmtId="0" fontId="248" fillId="0" borderId="0" xfId="0" applyFont="1" applyAlignment="1">
      <alignment vertical="center"/>
    </xf>
    <xf numFmtId="0" fontId="192" fillId="0" borderId="12" xfId="0" applyFont="1" applyBorder="1" applyAlignment="1">
      <alignment vertical="center" wrapText="1"/>
    </xf>
    <xf numFmtId="0" fontId="192" fillId="0" borderId="12" xfId="0" applyFont="1" applyBorder="1" applyAlignment="1">
      <alignment horizontal="justify" vertical="center" wrapText="1"/>
    </xf>
    <xf numFmtId="0" fontId="253" fillId="0" borderId="7" xfId="0" applyFont="1" applyBorder="1" applyAlignment="1">
      <alignment vertical="center" wrapText="1"/>
    </xf>
    <xf numFmtId="0" fontId="192" fillId="0" borderId="12" xfId="0" applyFont="1" applyBorder="1" applyAlignment="1">
      <alignment vertical="center"/>
    </xf>
    <xf numFmtId="0" fontId="253" fillId="0" borderId="0" xfId="0" applyFont="1" applyBorder="1" applyAlignment="1">
      <alignment horizontal="left" vertical="top"/>
    </xf>
    <xf numFmtId="0" fontId="253" fillId="0" borderId="0" xfId="0" applyFont="1" applyBorder="1" applyAlignment="1">
      <alignment vertical="center" wrapText="1"/>
    </xf>
    <xf numFmtId="0" fontId="253" fillId="0" borderId="0" xfId="0" applyFont="1" applyAlignment="1">
      <alignment horizontal="left" vertical="top"/>
    </xf>
    <xf numFmtId="0" fontId="2" fillId="0" borderId="12" xfId="2301" applyFont="1" applyBorder="1" applyAlignment="1">
      <alignment vertical="center"/>
    </xf>
    <xf numFmtId="0" fontId="3" fillId="0" borderId="12" xfId="2301" applyFont="1" applyBorder="1" applyAlignment="1">
      <alignment horizontal="right"/>
    </xf>
    <xf numFmtId="0" fontId="3" fillId="0" borderId="12" xfId="2301" applyFont="1" applyBorder="1" applyAlignment="1">
      <alignment horizontal="right" wrapText="1"/>
    </xf>
    <xf numFmtId="3" fontId="2" fillId="0" borderId="12" xfId="2301" applyNumberFormat="1" applyFont="1" applyBorder="1" applyAlignment="1">
      <alignment horizontal="right"/>
    </xf>
    <xf numFmtId="3" fontId="3" fillId="0" borderId="12" xfId="2301" applyNumberFormat="1" applyFont="1" applyBorder="1" applyAlignment="1">
      <alignment horizontal="right" wrapText="1"/>
    </xf>
    <xf numFmtId="0" fontId="63" fillId="0" borderId="0" xfId="2301" applyFont="1" applyFill="1" applyBorder="1" applyAlignment="1">
      <alignment wrapText="1"/>
    </xf>
    <xf numFmtId="0" fontId="3" fillId="0" borderId="12" xfId="2301" applyFont="1" applyBorder="1" applyAlignment="1">
      <alignment vertical="center" wrapText="1"/>
    </xf>
    <xf numFmtId="3" fontId="3" fillId="0" borderId="12" xfId="2301" applyNumberFormat="1" applyFont="1" applyBorder="1" applyAlignment="1">
      <alignment horizontal="right"/>
    </xf>
    <xf numFmtId="10" fontId="3" fillId="0" borderId="12" xfId="2301" applyNumberFormat="1" applyFont="1" applyBorder="1" applyAlignment="1">
      <alignment horizontal="right"/>
    </xf>
    <xf numFmtId="10" fontId="2" fillId="0" borderId="12" xfId="2301" applyNumberFormat="1" applyFont="1" applyBorder="1" applyAlignment="1">
      <alignment horizontal="right"/>
    </xf>
    <xf numFmtId="0" fontId="2" fillId="0" borderId="12" xfId="2301" applyFont="1" applyBorder="1" applyAlignment="1">
      <alignment horizontal="right"/>
    </xf>
    <xf numFmtId="0" fontId="257" fillId="0" borderId="0" xfId="2301" applyFont="1" applyAlignment="1">
      <alignment vertical="center" wrapText="1"/>
    </xf>
    <xf numFmtId="0" fontId="68" fillId="0" borderId="0" xfId="2301" applyFont="1" applyAlignment="1">
      <alignment horizontal="right" vertical="center"/>
    </xf>
    <xf numFmtId="3" fontId="2" fillId="0" borderId="12" xfId="2301" applyNumberFormat="1" applyFont="1" applyFill="1" applyBorder="1"/>
    <xf numFmtId="4" fontId="4" fillId="0" borderId="0" xfId="2301" applyNumberFormat="1" applyFont="1" applyFill="1" applyBorder="1" applyAlignment="1">
      <alignment horizontal="right" vertical="center"/>
    </xf>
    <xf numFmtId="0" fontId="4" fillId="0" borderId="0" xfId="2301" applyFill="1" applyBorder="1"/>
    <xf numFmtId="4" fontId="4" fillId="0" borderId="0" xfId="2301" applyNumberFormat="1" applyFont="1" applyFill="1" applyBorder="1"/>
    <xf numFmtId="0" fontId="251" fillId="0" borderId="0" xfId="2301" applyFont="1" applyFill="1" applyBorder="1"/>
    <xf numFmtId="4" fontId="251" fillId="0" borderId="0" xfId="2301" applyNumberFormat="1" applyFont="1" applyFill="1" applyBorder="1"/>
    <xf numFmtId="0" fontId="4" fillId="0" borderId="0" xfId="2301" applyFont="1" applyFill="1" applyBorder="1"/>
    <xf numFmtId="14" fontId="4" fillId="0" borderId="0" xfId="2301" applyNumberFormat="1" applyFont="1" applyFill="1" applyBorder="1"/>
    <xf numFmtId="0" fontId="2" fillId="0" borderId="12" xfId="2301" applyFont="1" applyBorder="1" applyAlignment="1">
      <alignment horizontal="left" vertical="center" wrapText="1"/>
    </xf>
    <xf numFmtId="167" fontId="192" fillId="0" borderId="0" xfId="0" applyNumberFormat="1" applyFont="1" applyBorder="1"/>
    <xf numFmtId="0" fontId="192" fillId="0" borderId="55" xfId="0" applyFont="1" applyBorder="1"/>
    <xf numFmtId="192" fontId="192" fillId="0" borderId="55" xfId="3189" applyNumberFormat="1" applyFont="1" applyBorder="1"/>
    <xf numFmtId="167" fontId="192" fillId="0" borderId="0" xfId="0" applyNumberFormat="1" applyFont="1"/>
    <xf numFmtId="164" fontId="2" fillId="0" borderId="12" xfId="3188" applyNumberFormat="1" applyFont="1" applyFill="1" applyBorder="1" applyAlignment="1">
      <alignment horizontal="left" vertical="center" wrapText="1"/>
    </xf>
    <xf numFmtId="181" fontId="192" fillId="0" borderId="12" xfId="0" applyNumberFormat="1" applyFont="1" applyBorder="1" applyAlignment="1">
      <alignment horizontal="center" vertical="center"/>
    </xf>
    <xf numFmtId="164" fontId="2" fillId="0" borderId="0" xfId="3188" applyNumberFormat="1" applyFont="1" applyFill="1" applyBorder="1" applyAlignment="1">
      <alignment horizontal="left" vertical="center" wrapText="1"/>
    </xf>
    <xf numFmtId="181" fontId="192" fillId="0" borderId="0" xfId="0" applyNumberFormat="1" applyFont="1" applyBorder="1" applyAlignment="1">
      <alignment horizontal="center" vertical="center"/>
    </xf>
    <xf numFmtId="0" fontId="195" fillId="0" borderId="0" xfId="0" applyFont="1" applyAlignment="1">
      <alignment vertical="center"/>
    </xf>
    <xf numFmtId="164" fontId="2" fillId="0" borderId="0" xfId="0" applyNumberFormat="1" applyFont="1" applyBorder="1"/>
    <xf numFmtId="164" fontId="2" fillId="0" borderId="0" xfId="3188" applyNumberFormat="1" applyFont="1" applyFill="1" applyBorder="1" applyAlignment="1">
      <alignment horizontal="left" wrapText="1"/>
    </xf>
    <xf numFmtId="192" fontId="192" fillId="0" borderId="0" xfId="3189" applyNumberFormat="1" applyFont="1"/>
    <xf numFmtId="166" fontId="192" fillId="0" borderId="0" xfId="3187" applyNumberFormat="1" applyFont="1"/>
    <xf numFmtId="181" fontId="263" fillId="0" borderId="0" xfId="0" applyNumberFormat="1" applyFont="1"/>
    <xf numFmtId="0" fontId="230" fillId="0" borderId="0" xfId="0" applyFont="1"/>
    <xf numFmtId="181" fontId="192" fillId="0" borderId="0" xfId="0" applyNumberFormat="1" applyFont="1"/>
    <xf numFmtId="0" fontId="259" fillId="0" borderId="0" xfId="0" applyFont="1"/>
    <xf numFmtId="0" fontId="248" fillId="0" borderId="12" xfId="0" applyFont="1" applyFill="1" applyBorder="1" applyAlignment="1">
      <alignment horizontal="center" vertical="center" wrapText="1"/>
    </xf>
    <xf numFmtId="0" fontId="248" fillId="0" borderId="12" xfId="0" applyFont="1" applyFill="1" applyBorder="1" applyAlignment="1">
      <alignment horizontal="center" vertical="center"/>
    </xf>
    <xf numFmtId="0" fontId="192" fillId="0" borderId="12" xfId="0" applyFont="1" applyFill="1" applyBorder="1" applyAlignment="1">
      <alignment vertical="center" wrapText="1"/>
    </xf>
    <xf numFmtId="167" fontId="197" fillId="0" borderId="12" xfId="0" applyNumberFormat="1" applyFont="1" applyFill="1" applyBorder="1" applyAlignment="1">
      <alignment horizontal="center" vertical="center" wrapText="1"/>
    </xf>
    <xf numFmtId="167" fontId="197" fillId="0" borderId="12" xfId="0" applyNumberFormat="1" applyFont="1" applyFill="1" applyBorder="1" applyAlignment="1">
      <alignment horizontal="center" vertical="center"/>
    </xf>
    <xf numFmtId="167" fontId="192" fillId="0" borderId="12" xfId="0" applyNumberFormat="1" applyFont="1" applyFill="1" applyBorder="1" applyAlignment="1">
      <alignment horizontal="center" vertical="center"/>
    </xf>
    <xf numFmtId="166" fontId="192" fillId="0" borderId="12" xfId="0" applyNumberFormat="1" applyFont="1" applyFill="1" applyBorder="1" applyAlignment="1">
      <alignment horizontal="center" vertical="center"/>
    </xf>
    <xf numFmtId="167" fontId="195" fillId="0" borderId="12" xfId="0" applyNumberFormat="1" applyFont="1" applyFill="1" applyBorder="1" applyAlignment="1">
      <alignment horizontal="center" vertical="center" wrapText="1"/>
    </xf>
    <xf numFmtId="0" fontId="110" fillId="0" borderId="0" xfId="0" applyFont="1"/>
    <xf numFmtId="0" fontId="271" fillId="0" borderId="0" xfId="0" applyFont="1"/>
    <xf numFmtId="192" fontId="192" fillId="0" borderId="0" xfId="3189" applyNumberFormat="1" applyFont="1" applyBorder="1"/>
    <xf numFmtId="167" fontId="248" fillId="0" borderId="0" xfId="0" applyNumberFormat="1" applyFont="1" applyBorder="1"/>
    <xf numFmtId="0" fontId="248" fillId="0" borderId="0" xfId="0" applyFont="1" applyBorder="1"/>
    <xf numFmtId="0" fontId="2" fillId="0" borderId="0" xfId="3188" applyFont="1"/>
    <xf numFmtId="0" fontId="248" fillId="0" borderId="0" xfId="2431" applyFont="1" applyAlignment="1">
      <alignment vertical="center"/>
    </xf>
    <xf numFmtId="0" fontId="230" fillId="0" borderId="0" xfId="2431" applyFont="1"/>
    <xf numFmtId="0" fontId="193" fillId="0" borderId="0" xfId="2431" applyBorder="1"/>
    <xf numFmtId="192" fontId="187" fillId="0" borderId="0" xfId="3193" applyNumberFormat="1" applyFont="1" applyBorder="1"/>
    <xf numFmtId="167" fontId="193" fillId="0" borderId="0" xfId="2431" applyNumberFormat="1"/>
    <xf numFmtId="167" fontId="193" fillId="0" borderId="0" xfId="2431" applyNumberFormat="1" applyBorder="1"/>
    <xf numFmtId="164" fontId="2" fillId="0" borderId="25" xfId="3188" applyNumberFormat="1" applyFont="1" applyFill="1" applyBorder="1" applyAlignment="1">
      <alignment horizontal="left" wrapText="1"/>
    </xf>
    <xf numFmtId="167" fontId="2" fillId="71" borderId="20" xfId="2431" applyNumberFormat="1" applyFont="1" applyFill="1" applyBorder="1" applyAlignment="1">
      <alignment horizontal="right" vertical="center"/>
    </xf>
    <xf numFmtId="167" fontId="192" fillId="0" borderId="12" xfId="2431" applyNumberFormat="1" applyFont="1" applyBorder="1" applyAlignment="1">
      <alignment horizontal="right" vertical="center"/>
    </xf>
    <xf numFmtId="167" fontId="2" fillId="0" borderId="12" xfId="2431" applyNumberFormat="1" applyFont="1" applyFill="1" applyBorder="1" applyAlignment="1">
      <alignment horizontal="right" vertical="center"/>
    </xf>
    <xf numFmtId="167" fontId="2" fillId="71" borderId="12" xfId="2431" applyNumberFormat="1" applyFont="1" applyFill="1" applyBorder="1" applyAlignment="1">
      <alignment horizontal="right" vertical="center"/>
    </xf>
    <xf numFmtId="166" fontId="193" fillId="0" borderId="0" xfId="3187" applyNumberFormat="1" applyFont="1"/>
    <xf numFmtId="167" fontId="2" fillId="0" borderId="12" xfId="3193" applyNumberFormat="1" applyFont="1" applyFill="1" applyBorder="1" applyAlignment="1">
      <alignment horizontal="right" vertical="center" wrapText="1"/>
    </xf>
    <xf numFmtId="166" fontId="187" fillId="0" borderId="0" xfId="3187" applyNumberFormat="1" applyFont="1" applyBorder="1"/>
    <xf numFmtId="167" fontId="2" fillId="0" borderId="0" xfId="3193" applyNumberFormat="1" applyFont="1" applyFill="1" applyBorder="1" applyAlignment="1">
      <alignment horizontal="right" vertical="center" wrapText="1"/>
    </xf>
    <xf numFmtId="167" fontId="2" fillId="0" borderId="12" xfId="2431" applyNumberFormat="1" applyFont="1" applyFill="1" applyBorder="1" applyAlignment="1">
      <alignment horizontal="center" vertical="center" wrapText="1"/>
    </xf>
    <xf numFmtId="167" fontId="2" fillId="71" borderId="12" xfId="2431" applyNumberFormat="1" applyFont="1" applyFill="1" applyBorder="1" applyAlignment="1">
      <alignment horizontal="center" vertical="center"/>
    </xf>
    <xf numFmtId="167" fontId="2" fillId="0" borderId="12" xfId="3193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4" fontId="3" fillId="0" borderId="12" xfId="0" applyNumberFormat="1" applyFont="1" applyFill="1" applyBorder="1"/>
    <xf numFmtId="14" fontId="3" fillId="0" borderId="12" xfId="0" applyNumberFormat="1" applyFont="1" applyBorder="1"/>
    <xf numFmtId="167" fontId="2" fillId="0" borderId="0" xfId="0" applyNumberFormat="1" applyFont="1"/>
    <xf numFmtId="0" fontId="2" fillId="0" borderId="12" xfId="0" applyFont="1" applyBorder="1" applyAlignment="1">
      <alignment wrapText="1"/>
    </xf>
    <xf numFmtId="0" fontId="2" fillId="0" borderId="0" xfId="0" applyFont="1" applyBorder="1" applyAlignment="1">
      <alignment wrapText="1"/>
    </xf>
    <xf numFmtId="194" fontId="2" fillId="0" borderId="0" xfId="3193" applyFont="1"/>
    <xf numFmtId="0" fontId="123" fillId="0" borderId="0" xfId="0" applyFont="1"/>
    <xf numFmtId="0" fontId="123" fillId="0" borderId="0" xfId="0" applyFont="1" applyFill="1"/>
    <xf numFmtId="0" fontId="195" fillId="0" borderId="12" xfId="0" applyFont="1" applyFill="1" applyBorder="1" applyAlignment="1">
      <alignment vertical="center" wrapText="1"/>
    </xf>
    <xf numFmtId="0" fontId="195" fillId="0" borderId="12" xfId="0" applyFont="1" applyFill="1" applyBorder="1" applyAlignment="1">
      <alignment horizontal="center" vertical="center"/>
    </xf>
    <xf numFmtId="0" fontId="197" fillId="0" borderId="12" xfId="0" applyFont="1" applyFill="1" applyBorder="1" applyAlignment="1">
      <alignment vertical="center" wrapText="1"/>
    </xf>
    <xf numFmtId="0" fontId="197" fillId="0" borderId="12" xfId="0" applyFont="1" applyFill="1" applyBorder="1" applyAlignment="1">
      <alignment vertical="center"/>
    </xf>
    <xf numFmtId="167" fontId="195" fillId="0" borderId="12" xfId="0" applyNumberFormat="1" applyFont="1" applyFill="1" applyBorder="1" applyAlignment="1">
      <alignment horizontal="center" vertical="center"/>
    </xf>
    <xf numFmtId="167" fontId="197" fillId="0" borderId="12" xfId="0" applyNumberFormat="1" applyFont="1" applyFill="1" applyBorder="1" applyAlignment="1">
      <alignment horizontal="right" vertical="center" wrapText="1"/>
    </xf>
    <xf numFmtId="0" fontId="253" fillId="0" borderId="12" xfId="0" applyFont="1" applyFill="1" applyBorder="1" applyAlignment="1">
      <alignment vertical="center" wrapText="1"/>
    </xf>
    <xf numFmtId="166" fontId="205" fillId="0" borderId="12" xfId="0" applyNumberFormat="1" applyFont="1" applyFill="1" applyBorder="1" applyAlignment="1">
      <alignment horizontal="right" vertical="center" wrapText="1"/>
    </xf>
    <xf numFmtId="0" fontId="205" fillId="0" borderId="12" xfId="0" applyFont="1" applyFill="1" applyBorder="1" applyAlignment="1">
      <alignment horizontal="right" vertical="center" wrapText="1"/>
    </xf>
    <xf numFmtId="10" fontId="205" fillId="0" borderId="12" xfId="0" applyNumberFormat="1" applyFont="1" applyFill="1" applyBorder="1" applyAlignment="1">
      <alignment horizontal="right" vertical="center" wrapText="1"/>
    </xf>
    <xf numFmtId="0" fontId="248" fillId="0" borderId="12" xfId="0" applyFont="1" applyFill="1" applyBorder="1" applyAlignment="1">
      <alignment horizontal="justify" vertical="center" wrapText="1"/>
    </xf>
    <xf numFmtId="4" fontId="195" fillId="0" borderId="12" xfId="0" applyNumberFormat="1" applyFont="1" applyFill="1" applyBorder="1" applyAlignment="1">
      <alignment horizontal="right" vertical="center" wrapText="1"/>
    </xf>
    <xf numFmtId="4" fontId="195" fillId="0" borderId="12" xfId="0" applyNumberFormat="1" applyFont="1" applyFill="1" applyBorder="1" applyAlignment="1">
      <alignment horizontal="center" vertical="center" wrapText="1"/>
    </xf>
    <xf numFmtId="0" fontId="192" fillId="0" borderId="12" xfId="0" applyFont="1" applyFill="1" applyBorder="1" applyAlignment="1">
      <alignment horizontal="center" vertical="center"/>
    </xf>
    <xf numFmtId="0" fontId="63" fillId="0" borderId="12" xfId="2301" applyFont="1" applyBorder="1" applyAlignment="1">
      <alignment wrapText="1"/>
    </xf>
    <xf numFmtId="0" fontId="64" fillId="0" borderId="12" xfId="2301" applyFont="1" applyBorder="1" applyAlignment="1">
      <alignment horizontal="center" wrapText="1"/>
    </xf>
    <xf numFmtId="0" fontId="63" fillId="0" borderId="12" xfId="2301" applyFont="1" applyBorder="1" applyAlignment="1">
      <alignment horizontal="right" wrapText="1"/>
    </xf>
    <xf numFmtId="164" fontId="2" fillId="0" borderId="12" xfId="2301" applyNumberFormat="1" applyFont="1" applyBorder="1"/>
    <xf numFmtId="164" fontId="2" fillId="0" borderId="0" xfId="2301" applyNumberFormat="1" applyFont="1" applyBorder="1"/>
    <xf numFmtId="166" fontId="2" fillId="0" borderId="12" xfId="2828" applyNumberFormat="1" applyFont="1" applyBorder="1"/>
    <xf numFmtId="166" fontId="2" fillId="0" borderId="0" xfId="2828" applyNumberFormat="1" applyFont="1" applyBorder="1"/>
    <xf numFmtId="0" fontId="64" fillId="0" borderId="12" xfId="2301" applyFont="1" applyBorder="1" applyAlignment="1">
      <alignment wrapText="1"/>
    </xf>
    <xf numFmtId="0" fontId="64" fillId="0" borderId="12" xfId="2301" applyFont="1" applyBorder="1" applyAlignment="1">
      <alignment horizontal="left" wrapText="1"/>
    </xf>
    <xf numFmtId="0" fontId="248" fillId="0" borderId="33" xfId="0" applyFont="1" applyBorder="1" applyAlignment="1">
      <alignment horizontal="center" vertical="center" wrapText="1"/>
    </xf>
    <xf numFmtId="0" fontId="248" fillId="0" borderId="60" xfId="0" applyFont="1" applyBorder="1" applyAlignment="1">
      <alignment horizontal="center" vertical="center" wrapText="1"/>
    </xf>
    <xf numFmtId="0" fontId="248" fillId="0" borderId="24" xfId="0" applyFont="1" applyBorder="1" applyAlignment="1">
      <alignment horizontal="center" vertical="center" wrapText="1"/>
    </xf>
    <xf numFmtId="0" fontId="248" fillId="0" borderId="21" xfId="0" applyFont="1" applyBorder="1" applyAlignment="1">
      <alignment horizontal="center" vertical="center" wrapText="1"/>
    </xf>
    <xf numFmtId="0" fontId="192" fillId="0" borderId="22" xfId="0" applyFont="1" applyBorder="1" applyAlignment="1">
      <alignment horizontal="justify" vertical="center" wrapText="1"/>
    </xf>
    <xf numFmtId="0" fontId="192" fillId="0" borderId="24" xfId="0" applyFont="1" applyBorder="1" applyAlignment="1">
      <alignment horizontal="justify" vertical="center" wrapText="1"/>
    </xf>
    <xf numFmtId="0" fontId="192" fillId="0" borderId="23" xfId="0" applyFont="1" applyBorder="1" applyAlignment="1">
      <alignment horizontal="justify" wrapText="1"/>
    </xf>
    <xf numFmtId="0" fontId="192" fillId="0" borderId="21" xfId="0" applyFont="1" applyBorder="1" applyAlignment="1">
      <alignment horizontal="justify" wrapText="1"/>
    </xf>
    <xf numFmtId="0" fontId="192" fillId="0" borderId="22" xfId="0" applyFont="1" applyBorder="1" applyAlignment="1">
      <alignment horizontal="justify" vertical="top" wrapText="1"/>
    </xf>
    <xf numFmtId="0" fontId="192" fillId="0" borderId="23" xfId="0" applyFont="1" applyBorder="1" applyAlignment="1">
      <alignment horizontal="justify" vertical="center" wrapText="1"/>
    </xf>
    <xf numFmtId="0" fontId="0" fillId="0" borderId="24" xfId="0" applyBorder="1" applyAlignment="1">
      <alignment vertical="top" wrapText="1"/>
    </xf>
    <xf numFmtId="0" fontId="192" fillId="0" borderId="21" xfId="0" applyFont="1" applyBorder="1" applyAlignment="1">
      <alignment horizontal="justify" vertical="center" wrapText="1"/>
    </xf>
    <xf numFmtId="0" fontId="192" fillId="0" borderId="23" xfId="0" applyFont="1" applyBorder="1" applyAlignment="1">
      <alignment horizontal="justify" vertical="top" wrapText="1"/>
    </xf>
    <xf numFmtId="0" fontId="192" fillId="0" borderId="33" xfId="0" applyFont="1" applyBorder="1" applyAlignment="1">
      <alignment horizontal="justify" vertical="top" wrapText="1"/>
    </xf>
    <xf numFmtId="0" fontId="192" fillId="0" borderId="60" xfId="0" applyFont="1" applyBorder="1" applyAlignment="1">
      <alignment horizontal="justify" vertical="top" wrapText="1"/>
    </xf>
    <xf numFmtId="0" fontId="192" fillId="0" borderId="24" xfId="0" applyFont="1" applyBorder="1" applyAlignment="1">
      <alignment horizontal="justify" vertical="top" wrapText="1"/>
    </xf>
    <xf numFmtId="0" fontId="192" fillId="0" borderId="21" xfId="0" applyFont="1" applyBorder="1" applyAlignment="1">
      <alignment horizontal="justify" vertical="top" wrapText="1"/>
    </xf>
    <xf numFmtId="0" fontId="248" fillId="0" borderId="61" xfId="0" applyFont="1" applyBorder="1" applyAlignment="1">
      <alignment horizontal="center" vertical="center" wrapText="1"/>
    </xf>
    <xf numFmtId="0" fontId="248" fillId="0" borderId="62" xfId="0" applyFont="1" applyBorder="1" applyAlignment="1">
      <alignment horizontal="center" vertical="center" wrapText="1"/>
    </xf>
    <xf numFmtId="0" fontId="248" fillId="0" borderId="63" xfId="0" applyFont="1" applyBorder="1" applyAlignment="1">
      <alignment horizontal="center" vertical="center" wrapText="1"/>
    </xf>
    <xf numFmtId="0" fontId="192" fillId="0" borderId="64" xfId="0" applyFont="1" applyBorder="1" applyAlignment="1">
      <alignment horizontal="center" vertical="top" wrapText="1"/>
    </xf>
    <xf numFmtId="0" fontId="192" fillId="0" borderId="29" xfId="0" applyFont="1" applyBorder="1" applyAlignment="1">
      <alignment horizontal="justify" vertical="center" wrapText="1"/>
    </xf>
    <xf numFmtId="0" fontId="192" fillId="0" borderId="54" xfId="0" applyFont="1" applyBorder="1" applyAlignment="1">
      <alignment horizontal="center" vertical="top" wrapText="1"/>
    </xf>
    <xf numFmtId="0" fontId="192" fillId="0" borderId="57" xfId="0" applyFont="1" applyBorder="1" applyAlignment="1">
      <alignment horizontal="center" vertical="top" wrapText="1"/>
    </xf>
    <xf numFmtId="0" fontId="192" fillId="0" borderId="19" xfId="0" applyFont="1" applyBorder="1" applyAlignment="1">
      <alignment horizontal="center" vertical="top" wrapText="1"/>
    </xf>
    <xf numFmtId="0" fontId="192" fillId="0" borderId="58" xfId="0" applyFont="1" applyBorder="1" applyAlignment="1">
      <alignment horizontal="center" vertical="top" wrapText="1"/>
    </xf>
    <xf numFmtId="0" fontId="192" fillId="0" borderId="52" xfId="0" applyFont="1" applyBorder="1" applyAlignment="1">
      <alignment horizontal="justify" vertical="center" wrapText="1"/>
    </xf>
    <xf numFmtId="0" fontId="192" fillId="0" borderId="53" xfId="0" applyFont="1" applyBorder="1" applyAlignment="1">
      <alignment horizontal="center" vertical="top" wrapText="1"/>
    </xf>
    <xf numFmtId="0" fontId="2" fillId="0" borderId="0" xfId="2675" applyFont="1" applyAlignment="1">
      <alignment vertical="top"/>
    </xf>
    <xf numFmtId="0" fontId="248" fillId="79" borderId="61" xfId="0" applyFont="1" applyFill="1" applyBorder="1" applyAlignment="1">
      <alignment horizontal="justify" vertical="center" wrapText="1"/>
    </xf>
    <xf numFmtId="0" fontId="195" fillId="79" borderId="63" xfId="0" applyFont="1" applyFill="1" applyBorder="1" applyAlignment="1">
      <alignment horizontal="center" vertical="center" wrapText="1"/>
    </xf>
    <xf numFmtId="0" fontId="192" fillId="0" borderId="56" xfId="0" applyFont="1" applyBorder="1" applyAlignment="1">
      <alignment horizontal="justify" vertical="center" wrapText="1"/>
    </xf>
    <xf numFmtId="0" fontId="197" fillId="0" borderId="51" xfId="0" applyFont="1" applyBorder="1" applyAlignment="1">
      <alignment horizontal="center" vertical="center" wrapText="1"/>
    </xf>
    <xf numFmtId="0" fontId="192" fillId="0" borderId="57" xfId="0" applyFont="1" applyBorder="1" applyAlignment="1">
      <alignment horizontal="justify" vertical="center" wrapText="1"/>
    </xf>
    <xf numFmtId="0" fontId="197" fillId="0" borderId="19" xfId="0" applyFont="1" applyBorder="1" applyAlignment="1">
      <alignment horizontal="center" vertical="center" wrapText="1"/>
    </xf>
    <xf numFmtId="0" fontId="192" fillId="0" borderId="58" xfId="0" applyFont="1" applyBorder="1" applyAlignment="1">
      <alignment horizontal="justify" vertical="center" wrapText="1"/>
    </xf>
    <xf numFmtId="0" fontId="197" fillId="0" borderId="53" xfId="0" applyFont="1" applyBorder="1" applyAlignment="1">
      <alignment horizontal="center" vertical="center" wrapText="1"/>
    </xf>
    <xf numFmtId="0" fontId="197" fillId="79" borderId="63" xfId="0" applyFont="1" applyFill="1" applyBorder="1" applyAlignment="1">
      <alignment horizontal="center" vertical="center" wrapText="1"/>
    </xf>
    <xf numFmtId="0" fontId="248" fillId="79" borderId="63" xfId="0" applyFont="1" applyFill="1" applyBorder="1" applyAlignment="1">
      <alignment horizontal="center" vertical="center" wrapText="1"/>
    </xf>
    <xf numFmtId="0" fontId="269" fillId="0" borderId="0" xfId="0" applyFont="1" applyAlignment="1">
      <alignment horizontal="center" vertical="center" wrapText="1"/>
    </xf>
    <xf numFmtId="0" fontId="2" fillId="0" borderId="24" xfId="2301" applyFont="1" applyBorder="1" applyAlignment="1">
      <alignment horizontal="left" vertical="top" wrapText="1"/>
    </xf>
    <xf numFmtId="0" fontId="3" fillId="33" borderId="59" xfId="2301" applyFont="1" applyFill="1" applyBorder="1" applyAlignment="1">
      <alignment horizontal="left" vertical="top" wrapText="1"/>
    </xf>
    <xf numFmtId="0" fontId="3" fillId="33" borderId="24" xfId="2301" applyFont="1" applyFill="1" applyBorder="1" applyAlignment="1">
      <alignment horizontal="left" vertical="top" wrapText="1"/>
    </xf>
    <xf numFmtId="0" fontId="3" fillId="0" borderId="12" xfId="0" applyFont="1" applyBorder="1" applyAlignment="1">
      <alignment horizontal="center" vertical="center"/>
    </xf>
    <xf numFmtId="0" fontId="0" fillId="0" borderId="0" xfId="0"/>
    <xf numFmtId="0" fontId="3" fillId="0" borderId="12" xfId="2301" applyFont="1" applyBorder="1" applyAlignment="1">
      <alignment horizontal="center" vertical="center" wrapText="1"/>
    </xf>
    <xf numFmtId="0" fontId="195" fillId="0" borderId="12" xfId="2301" applyFont="1" applyBorder="1" applyAlignment="1">
      <alignment vertical="center" wrapText="1"/>
    </xf>
    <xf numFmtId="0" fontId="3" fillId="0" borderId="12" xfId="2301" applyFont="1" applyBorder="1" applyAlignment="1">
      <alignment horizontal="center" vertical="center"/>
    </xf>
    <xf numFmtId="0" fontId="248" fillId="0" borderId="0" xfId="0" applyFont="1" applyAlignment="1">
      <alignment horizontal="center"/>
    </xf>
    <xf numFmtId="14" fontId="248" fillId="0" borderId="0" xfId="0" applyNumberFormat="1" applyFont="1" applyBorder="1" applyAlignment="1">
      <alignment horizontal="center"/>
    </xf>
    <xf numFmtId="0" fontId="248" fillId="0" borderId="12" xfId="0" applyFont="1" applyBorder="1" applyAlignment="1">
      <alignment horizontal="center" vertical="center"/>
    </xf>
    <xf numFmtId="0" fontId="248" fillId="0" borderId="12" xfId="0" applyFont="1" applyBorder="1" applyAlignment="1">
      <alignment horizontal="center" vertical="center" wrapText="1"/>
    </xf>
    <xf numFmtId="0" fontId="192" fillId="0" borderId="12" xfId="0" applyFont="1" applyBorder="1" applyAlignment="1">
      <alignment vertical="center" wrapText="1"/>
    </xf>
    <xf numFmtId="0" fontId="192" fillId="0" borderId="0" xfId="0" applyFont="1" applyBorder="1" applyAlignment="1">
      <alignment horizontal="center" vertical="center"/>
    </xf>
    <xf numFmtId="0" fontId="248" fillId="0" borderId="0" xfId="0" applyFont="1" applyAlignment="1">
      <alignment vertical="center"/>
    </xf>
    <xf numFmtId="0" fontId="195" fillId="0" borderId="12" xfId="0" applyFont="1" applyFill="1" applyBorder="1" applyAlignment="1">
      <alignment horizontal="center" vertical="center" wrapText="1"/>
    </xf>
    <xf numFmtId="0" fontId="248" fillId="0" borderId="12" xfId="0" applyFont="1" applyFill="1" applyBorder="1" applyAlignment="1">
      <alignment vertical="center" wrapText="1"/>
    </xf>
    <xf numFmtId="0" fontId="192" fillId="0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2" fontId="166" fillId="0" borderId="12" xfId="0" applyNumberFormat="1" applyFont="1" applyBorder="1"/>
    <xf numFmtId="0" fontId="245" fillId="0" borderId="0" xfId="2483" applyFont="1" applyFill="1" applyAlignment="1"/>
    <xf numFmtId="0" fontId="241" fillId="0" borderId="0" xfId="2483" applyFont="1" applyFill="1" applyAlignment="1"/>
    <xf numFmtId="0" fontId="245" fillId="0" borderId="12" xfId="2483" applyFont="1" applyFill="1" applyBorder="1" applyAlignment="1">
      <alignment horizontal="right" vertical="center"/>
    </xf>
    <xf numFmtId="0" fontId="245" fillId="0" borderId="0" xfId="2483" applyFont="1" applyFill="1"/>
    <xf numFmtId="0" fontId="245" fillId="0" borderId="12" xfId="2483" applyFont="1" applyFill="1" applyBorder="1"/>
    <xf numFmtId="0" fontId="63" fillId="0" borderId="0" xfId="0" applyFont="1"/>
    <xf numFmtId="0" fontId="0" fillId="0" borderId="0" xfId="0"/>
    <xf numFmtId="0" fontId="173" fillId="0" borderId="12" xfId="2431" applyFont="1" applyBorder="1" applyAlignment="1">
      <alignment horizontal="center" vertical="center" wrapText="1"/>
    </xf>
    <xf numFmtId="0" fontId="260" fillId="0" borderId="0" xfId="0" applyFont="1" applyFill="1" applyAlignment="1">
      <alignment horizontal="left" wrapText="1"/>
    </xf>
    <xf numFmtId="9" fontId="192" fillId="0" borderId="0" xfId="3187" applyFont="1" applyBorder="1"/>
    <xf numFmtId="0" fontId="192" fillId="0" borderId="0" xfId="0" applyFont="1" applyBorder="1" applyAlignment="1">
      <alignment wrapText="1"/>
    </xf>
    <xf numFmtId="9" fontId="192" fillId="0" borderId="0" xfId="3187" applyFont="1" applyBorder="1" applyAlignment="1">
      <alignment horizontal="center" vertical="top"/>
    </xf>
    <xf numFmtId="4" fontId="192" fillId="0" borderId="0" xfId="3187" applyNumberFormat="1" applyFont="1" applyBorder="1" applyAlignment="1">
      <alignment horizontal="center" vertical="top"/>
    </xf>
    <xf numFmtId="0" fontId="195" fillId="0" borderId="0" xfId="2545" applyFont="1"/>
    <xf numFmtId="49" fontId="260" fillId="0" borderId="12" xfId="2526" applyNumberFormat="1" applyFont="1" applyFill="1" applyBorder="1" applyAlignment="1">
      <alignment horizontal="center" vertical="center" wrapText="1"/>
    </xf>
    <xf numFmtId="9" fontId="260" fillId="0" borderId="12" xfId="3190" applyFont="1" applyFill="1" applyBorder="1" applyAlignment="1">
      <alignment horizontal="right"/>
    </xf>
    <xf numFmtId="9" fontId="192" fillId="0" borderId="12" xfId="3190" applyNumberFormat="1" applyFont="1" applyFill="1" applyBorder="1"/>
    <xf numFmtId="166" fontId="192" fillId="0" borderId="0" xfId="3190" applyNumberFormat="1" applyFont="1"/>
    <xf numFmtId="49" fontId="260" fillId="0" borderId="12" xfId="2526" applyNumberFormat="1" applyFont="1" applyFill="1" applyBorder="1" applyAlignment="1">
      <alignment horizontal="left" vertical="center" wrapText="1"/>
    </xf>
    <xf numFmtId="9" fontId="192" fillId="0" borderId="12" xfId="3190" applyFont="1" applyFill="1" applyBorder="1"/>
    <xf numFmtId="0" fontId="205" fillId="0" borderId="0" xfId="2482" applyFont="1"/>
    <xf numFmtId="0" fontId="199" fillId="71" borderId="0" xfId="2482" applyFont="1" applyFill="1" applyBorder="1"/>
    <xf numFmtId="0" fontId="253" fillId="0" borderId="0" xfId="0" applyFont="1" applyAlignment="1">
      <alignment horizontal="left" vertical="center" indent="1"/>
    </xf>
    <xf numFmtId="2" fontId="192" fillId="0" borderId="0" xfId="3187" applyNumberFormat="1" applyFont="1"/>
    <xf numFmtId="9" fontId="192" fillId="0" borderId="0" xfId="3187" applyFont="1"/>
    <xf numFmtId="43" fontId="254" fillId="72" borderId="15" xfId="3189" applyFont="1" applyFill="1" applyBorder="1" applyAlignment="1">
      <alignment horizontal="right"/>
    </xf>
    <xf numFmtId="43" fontId="254" fillId="72" borderId="0" xfId="3189" applyFont="1" applyFill="1" applyBorder="1" applyAlignment="1">
      <alignment horizontal="right"/>
    </xf>
    <xf numFmtId="49" fontId="64" fillId="0" borderId="0" xfId="2459" applyNumberFormat="1" applyFont="1" applyBorder="1" applyAlignment="1">
      <alignment horizontal="center" vertical="center"/>
    </xf>
    <xf numFmtId="0" fontId="110" fillId="0" borderId="0" xfId="2504" applyFont="1"/>
    <xf numFmtId="9" fontId="192" fillId="0" borderId="12" xfId="3187" applyFont="1" applyBorder="1" applyAlignment="1">
      <alignment horizontal="center" vertical="center"/>
    </xf>
    <xf numFmtId="9" fontId="192" fillId="0" borderId="0" xfId="3187" applyFont="1" applyBorder="1" applyAlignment="1">
      <alignment horizontal="center" vertical="center"/>
    </xf>
    <xf numFmtId="166" fontId="192" fillId="0" borderId="0" xfId="3187" applyNumberFormat="1" applyFont="1" applyBorder="1" applyAlignment="1">
      <alignment horizontal="center" vertical="center"/>
    </xf>
    <xf numFmtId="0" fontId="192" fillId="0" borderId="0" xfId="2459" applyFont="1"/>
    <xf numFmtId="49" fontId="64" fillId="0" borderId="0" xfId="2459" applyNumberFormat="1" applyFont="1" applyBorder="1" applyAlignment="1">
      <alignment horizontal="center"/>
    </xf>
    <xf numFmtId="0" fontId="248" fillId="0" borderId="0" xfId="0" applyFont="1" applyBorder="1" applyAlignment="1">
      <alignment horizontal="center" vertical="center" wrapText="1"/>
    </xf>
    <xf numFmtId="2" fontId="192" fillId="71" borderId="0" xfId="0" applyNumberFormat="1" applyFont="1" applyFill="1" applyBorder="1" applyAlignment="1">
      <alignment horizontal="center" vertical="center" wrapText="1"/>
    </xf>
    <xf numFmtId="2" fontId="192" fillId="0" borderId="0" xfId="0" applyNumberFormat="1" applyFont="1" applyBorder="1" applyAlignment="1">
      <alignment horizontal="center" vertical="center" wrapText="1"/>
    </xf>
    <xf numFmtId="0" fontId="3" fillId="71" borderId="0" xfId="2532" applyFont="1" applyFill="1" applyBorder="1" applyAlignment="1">
      <alignment horizontal="center" vertical="center"/>
    </xf>
    <xf numFmtId="166" fontId="197" fillId="71" borderId="0" xfId="2833" applyNumberFormat="1" applyFont="1" applyFill="1" applyBorder="1" applyAlignment="1">
      <alignment horizontal="center" vertical="center" wrapText="1"/>
    </xf>
    <xf numFmtId="165" fontId="192" fillId="0" borderId="12" xfId="2305" applyNumberFormat="1" applyFont="1" applyBorder="1"/>
    <xf numFmtId="0" fontId="192" fillId="0" borderId="12" xfId="2305" applyFont="1" applyBorder="1"/>
    <xf numFmtId="165" fontId="192" fillId="0" borderId="0" xfId="2305" applyNumberFormat="1" applyFont="1" applyBorder="1"/>
    <xf numFmtId="0" fontId="192" fillId="0" borderId="0" xfId="2305" applyFont="1" applyBorder="1"/>
    <xf numFmtId="0" fontId="2" fillId="0" borderId="0" xfId="2305" applyFont="1" applyAlignment="1">
      <alignment horizontal="center" vertical="center"/>
    </xf>
    <xf numFmtId="164" fontId="192" fillId="0" borderId="12" xfId="2305" applyNumberFormat="1" applyFont="1" applyBorder="1"/>
    <xf numFmtId="43" fontId="192" fillId="0" borderId="0" xfId="3189" applyFont="1" applyBorder="1"/>
    <xf numFmtId="3" fontId="2" fillId="0" borderId="12" xfId="2301" applyNumberFormat="1" applyFont="1" applyBorder="1" applyAlignment="1">
      <alignment horizontal="right" vertical="center"/>
    </xf>
    <xf numFmtId="10" fontId="2" fillId="0" borderId="12" xfId="2301" applyNumberFormat="1" applyFont="1" applyBorder="1" applyAlignment="1">
      <alignment horizontal="right" vertical="center" wrapText="1"/>
    </xf>
    <xf numFmtId="0" fontId="205" fillId="0" borderId="0" xfId="2301" applyFont="1" applyAlignment="1">
      <alignment vertical="center" wrapText="1"/>
    </xf>
    <xf numFmtId="14" fontId="195" fillId="0" borderId="12" xfId="2301" applyNumberFormat="1" applyFont="1" applyBorder="1" applyAlignment="1">
      <alignment horizontal="center" vertical="center" wrapText="1"/>
    </xf>
    <xf numFmtId="3" fontId="2" fillId="0" borderId="12" xfId="2301" applyNumberFormat="1" applyFont="1" applyBorder="1" applyAlignment="1">
      <alignment horizontal="right" vertical="center" wrapText="1"/>
    </xf>
    <xf numFmtId="0" fontId="2" fillId="0" borderId="12" xfId="2301" applyFont="1" applyBorder="1" applyAlignment="1">
      <alignment horizontal="right" vertical="center" wrapText="1"/>
    </xf>
    <xf numFmtId="3" fontId="3" fillId="0" borderId="12" xfId="2301" applyNumberFormat="1" applyFont="1" applyBorder="1" applyAlignment="1">
      <alignment horizontal="right" vertical="center" wrapText="1"/>
    </xf>
    <xf numFmtId="14" fontId="3" fillId="0" borderId="12" xfId="2301" applyNumberFormat="1" applyFont="1" applyBorder="1" applyAlignment="1">
      <alignment horizontal="right" vertical="center"/>
    </xf>
    <xf numFmtId="0" fontId="3" fillId="0" borderId="12" xfId="2301" applyFont="1" applyBorder="1" applyAlignment="1">
      <alignment horizontal="right" vertical="center" wrapText="1"/>
    </xf>
    <xf numFmtId="10" fontId="2" fillId="0" borderId="12" xfId="2301" applyNumberFormat="1" applyFont="1" applyBorder="1" applyAlignment="1">
      <alignment horizontal="right" vertical="center"/>
    </xf>
    <xf numFmtId="0" fontId="2" fillId="0" borderId="12" xfId="2301" applyFont="1" applyBorder="1" applyAlignment="1">
      <alignment horizontal="right" vertical="center"/>
    </xf>
    <xf numFmtId="0" fontId="3" fillId="0" borderId="12" xfId="2301" applyFont="1" applyBorder="1" applyAlignment="1">
      <alignment vertical="center"/>
    </xf>
    <xf numFmtId="9" fontId="2" fillId="0" borderId="12" xfId="2301" applyNumberFormat="1" applyFont="1" applyBorder="1" applyAlignment="1">
      <alignment horizontal="right" vertical="center"/>
    </xf>
    <xf numFmtId="181" fontId="253" fillId="0" borderId="0" xfId="0" applyNumberFormat="1" applyFont="1"/>
    <xf numFmtId="0" fontId="12" fillId="0" borderId="0" xfId="0" applyFont="1"/>
    <xf numFmtId="10" fontId="192" fillId="0" borderId="12" xfId="0" applyNumberFormat="1" applyFont="1" applyBorder="1"/>
    <xf numFmtId="10" fontId="192" fillId="0" borderId="0" xfId="0" applyNumberFormat="1" applyFont="1" applyBorder="1"/>
    <xf numFmtId="10" fontId="192" fillId="0" borderId="12" xfId="0" applyNumberFormat="1" applyFont="1" applyBorder="1" applyAlignment="1">
      <alignment horizontal="center" vertical="center" wrapText="1"/>
    </xf>
    <xf numFmtId="181" fontId="253" fillId="0" borderId="0" xfId="0" applyNumberFormat="1" applyFont="1" applyAlignment="1">
      <alignment horizontal="left"/>
    </xf>
    <xf numFmtId="194" fontId="123" fillId="0" borderId="0" xfId="3193" applyFont="1"/>
    <xf numFmtId="0" fontId="4" fillId="0" borderId="0" xfId="2301" applyFont="1"/>
    <xf numFmtId="164" fontId="4" fillId="0" borderId="0" xfId="2301" applyNumberFormat="1" applyFont="1"/>
    <xf numFmtId="164" fontId="2" fillId="0" borderId="0" xfId="2301" applyNumberFormat="1" applyFont="1"/>
    <xf numFmtId="9" fontId="230" fillId="0" borderId="0" xfId="2828" applyFont="1"/>
    <xf numFmtId="0" fontId="192" fillId="74" borderId="0" xfId="0" applyFont="1" applyFill="1" applyAlignment="1">
      <alignment vertical="center"/>
    </xf>
    <xf numFmtId="0" fontId="192" fillId="74" borderId="0" xfId="0" applyFont="1" applyFill="1" applyAlignment="1">
      <alignment horizontal="left" indent="14"/>
    </xf>
    <xf numFmtId="0" fontId="192" fillId="74" borderId="65" xfId="0" applyFont="1" applyFill="1" applyBorder="1" applyAlignment="1">
      <alignment vertical="center"/>
    </xf>
    <xf numFmtId="0" fontId="192" fillId="74" borderId="0" xfId="0" applyFont="1" applyFill="1"/>
    <xf numFmtId="0" fontId="192" fillId="74" borderId="0" xfId="0" applyFont="1" applyFill="1" applyAlignment="1">
      <alignment horizontal="left" indent="5"/>
    </xf>
    <xf numFmtId="0" fontId="192" fillId="74" borderId="30" xfId="0" applyFont="1" applyFill="1" applyBorder="1" applyAlignment="1">
      <alignment vertical="center"/>
    </xf>
    <xf numFmtId="0" fontId="192" fillId="74" borderId="0" xfId="0" applyFont="1" applyFill="1" applyAlignment="1">
      <alignment horizontal="center" vertical="center" wrapText="1"/>
    </xf>
    <xf numFmtId="0" fontId="192" fillId="77" borderId="0" xfId="0" applyFont="1" applyFill="1" applyAlignment="1">
      <alignment horizontal="center" vertical="center" wrapText="1"/>
    </xf>
    <xf numFmtId="0" fontId="192" fillId="78" borderId="30" xfId="0" applyFont="1" applyFill="1" applyBorder="1" applyAlignment="1">
      <alignment horizontal="center" vertical="center" wrapText="1"/>
    </xf>
    <xf numFmtId="192" fontId="2" fillId="0" borderId="12" xfId="3017" applyNumberFormat="1" applyFont="1" applyBorder="1" applyAlignment="1">
      <alignment vertical="center"/>
    </xf>
    <xf numFmtId="0" fontId="63" fillId="0" borderId="0" xfId="0" applyFont="1"/>
    <xf numFmtId="0" fontId="72" fillId="0" borderId="0" xfId="0" applyFont="1"/>
    <xf numFmtId="0" fontId="248" fillId="0" borderId="12" xfId="0" applyFont="1" applyBorder="1" applyAlignment="1">
      <alignment horizontal="center" vertical="center"/>
    </xf>
    <xf numFmtId="0" fontId="248" fillId="0" borderId="12" xfId="0" applyFont="1" applyBorder="1" applyAlignment="1">
      <alignment horizontal="center" vertical="center" wrapText="1"/>
    </xf>
    <xf numFmtId="0" fontId="72" fillId="0" borderId="0" xfId="2431" applyFont="1" applyFill="1"/>
    <xf numFmtId="0" fontId="12" fillId="0" borderId="28" xfId="2431" applyFont="1" applyFill="1" applyBorder="1" applyAlignment="1">
      <alignment horizontal="right"/>
    </xf>
    <xf numFmtId="0" fontId="12" fillId="0" borderId="0" xfId="2566" applyFont="1" applyFill="1" applyAlignment="1">
      <alignment horizontal="right"/>
    </xf>
    <xf numFmtId="0" fontId="12" fillId="0" borderId="0" xfId="2450" applyFont="1" applyAlignment="1">
      <alignment horizontal="right"/>
    </xf>
    <xf numFmtId="0" fontId="192" fillId="0" borderId="0" xfId="0" applyFont="1"/>
    <xf numFmtId="0" fontId="12" fillId="0" borderId="0" xfId="2431" applyFont="1" applyBorder="1" applyAlignment="1">
      <alignment horizontal="right" vertical="center"/>
    </xf>
    <xf numFmtId="0" fontId="143" fillId="0" borderId="0" xfId="2483" applyFont="1" applyAlignment="1">
      <alignment horizontal="right"/>
    </xf>
    <xf numFmtId="0" fontId="143" fillId="0" borderId="0" xfId="2483" applyFont="1" applyFill="1" applyAlignment="1">
      <alignment horizontal="right"/>
    </xf>
    <xf numFmtId="0" fontId="143" fillId="0" borderId="0" xfId="2483" applyFont="1" applyFill="1" applyBorder="1" applyAlignment="1">
      <alignment horizontal="right"/>
    </xf>
    <xf numFmtId="0" fontId="63" fillId="0" borderId="12" xfId="0" applyFont="1" applyBorder="1"/>
    <xf numFmtId="0" fontId="249" fillId="0" borderId="0" xfId="0" applyFont="1"/>
    <xf numFmtId="14" fontId="2" fillId="0" borderId="12" xfId="2301" applyNumberFormat="1" applyFont="1" applyBorder="1" applyAlignment="1"/>
    <xf numFmtId="14" fontId="2" fillId="0" borderId="12" xfId="2301" applyNumberFormat="1" applyFont="1" applyBorder="1"/>
    <xf numFmtId="0" fontId="12" fillId="0" borderId="0" xfId="0" applyFont="1" applyFill="1" applyAlignment="1">
      <alignment horizontal="right"/>
    </xf>
    <xf numFmtId="14" fontId="253" fillId="0" borderId="0" xfId="0" applyNumberFormat="1" applyFont="1" applyAlignment="1">
      <alignment horizontal="right"/>
    </xf>
    <xf numFmtId="49" fontId="63" fillId="0" borderId="12" xfId="2459" applyNumberFormat="1" applyFont="1" applyBorder="1" applyAlignment="1">
      <alignment horizontal="center"/>
    </xf>
    <xf numFmtId="0" fontId="128" fillId="0" borderId="0" xfId="0" applyFont="1" applyAlignment="1">
      <alignment horizontal="right"/>
    </xf>
    <xf numFmtId="0" fontId="12" fillId="0" borderId="0" xfId="2504" applyFont="1" applyFill="1" applyAlignment="1">
      <alignment horizontal="right"/>
    </xf>
    <xf numFmtId="166" fontId="3" fillId="0" borderId="12" xfId="3187" applyNumberFormat="1" applyFont="1" applyBorder="1" applyAlignment="1">
      <alignment horizontal="center" vertical="center"/>
    </xf>
    <xf numFmtId="164" fontId="2" fillId="0" borderId="12" xfId="3187" applyNumberFormat="1" applyFont="1" applyBorder="1"/>
    <xf numFmtId="2" fontId="2" fillId="0" borderId="12" xfId="3187" applyNumberFormat="1" applyFont="1" applyBorder="1"/>
    <xf numFmtId="166" fontId="2" fillId="0" borderId="12" xfId="2834" applyNumberFormat="1" applyFont="1" applyBorder="1"/>
    <xf numFmtId="173" fontId="249" fillId="0" borderId="0" xfId="2990" applyNumberFormat="1" applyFont="1" applyBorder="1"/>
    <xf numFmtId="174" fontId="249" fillId="0" borderId="0" xfId="2990" applyNumberFormat="1" applyFont="1" applyBorder="1"/>
    <xf numFmtId="0" fontId="278" fillId="0" borderId="0" xfId="0" applyFont="1" applyAlignment="1">
      <alignment horizontal="left"/>
    </xf>
    <xf numFmtId="0" fontId="278" fillId="0" borderId="0" xfId="0" applyFont="1"/>
    <xf numFmtId="0" fontId="205" fillId="0" borderId="0" xfId="0" applyFont="1" applyFill="1" applyAlignment="1">
      <alignment horizontal="right"/>
    </xf>
    <xf numFmtId="0" fontId="259" fillId="0" borderId="0" xfId="0" applyFont="1" applyBorder="1" applyAlignment="1">
      <alignment vertical="center"/>
    </xf>
    <xf numFmtId="0" fontId="279" fillId="0" borderId="0" xfId="0" applyFont="1" applyBorder="1" applyAlignment="1">
      <alignment horizontal="right" vertical="center"/>
    </xf>
    <xf numFmtId="0" fontId="280" fillId="0" borderId="0" xfId="2324" applyFont="1" applyAlignment="1">
      <alignment horizontal="right"/>
    </xf>
    <xf numFmtId="0" fontId="12" fillId="0" borderId="0" xfId="0" applyFont="1" applyBorder="1" applyAlignment="1">
      <alignment horizontal="right"/>
    </xf>
    <xf numFmtId="165" fontId="3" fillId="0" borderId="12" xfId="3191" applyNumberFormat="1" applyFont="1" applyFill="1" applyBorder="1" applyAlignment="1">
      <alignment horizontal="center" vertical="center"/>
    </xf>
    <xf numFmtId="0" fontId="128" fillId="0" borderId="0" xfId="2511" applyFont="1" applyAlignment="1">
      <alignment horizontal="right"/>
    </xf>
    <xf numFmtId="0" fontId="205" fillId="0" borderId="0" xfId="2482" applyFont="1" applyAlignment="1">
      <alignment horizontal="right"/>
    </xf>
    <xf numFmtId="0" fontId="13" fillId="0" borderId="0" xfId="1954" applyFont="1" applyAlignment="1" applyProtection="1">
      <alignment wrapText="1"/>
    </xf>
    <xf numFmtId="0" fontId="192" fillId="0" borderId="0" xfId="0" applyFont="1"/>
    <xf numFmtId="0" fontId="248" fillId="0" borderId="0" xfId="0" applyFont="1" applyAlignment="1">
      <alignment horizontal="center"/>
    </xf>
    <xf numFmtId="198" fontId="192" fillId="0" borderId="12" xfId="2305" applyNumberFormat="1" applyFont="1" applyBorder="1"/>
    <xf numFmtId="164" fontId="192" fillId="0" borderId="0" xfId="2305" applyNumberFormat="1" applyFont="1" applyBorder="1"/>
    <xf numFmtId="0" fontId="63" fillId="0" borderId="12" xfId="0" applyFont="1" applyFill="1" applyBorder="1"/>
    <xf numFmtId="0" fontId="281" fillId="0" borderId="0" xfId="2511" applyFont="1" applyBorder="1"/>
    <xf numFmtId="164" fontId="282" fillId="0" borderId="0" xfId="2511" applyNumberFormat="1" applyFont="1" applyBorder="1"/>
    <xf numFmtId="0" fontId="248" fillId="0" borderId="0" xfId="0" applyFont="1" applyAlignment="1">
      <alignment horizontal="left" indent="1"/>
    </xf>
    <xf numFmtId="192" fontId="34" fillId="0" borderId="12" xfId="3017" applyNumberFormat="1" applyFont="1" applyBorder="1" applyAlignment="1">
      <alignment horizontal="center" vertical="center"/>
    </xf>
    <xf numFmtId="166" fontId="34" fillId="0" borderId="12" xfId="2833" applyNumberFormat="1" applyFont="1" applyBorder="1" applyAlignment="1">
      <alignment horizontal="center" vertical="center"/>
    </xf>
    <xf numFmtId="0" fontId="253" fillId="0" borderId="0" xfId="0" applyFont="1" applyAlignment="1">
      <alignment vertical="center" wrapText="1"/>
    </xf>
    <xf numFmtId="0" fontId="263" fillId="0" borderId="0" xfId="0" applyFont="1" applyBorder="1" applyAlignment="1">
      <alignment vertical="center"/>
    </xf>
    <xf numFmtId="0" fontId="197" fillId="0" borderId="12" xfId="2482" applyFont="1" applyFill="1" applyBorder="1" applyAlignment="1">
      <alignment horizontal="left" wrapText="1"/>
    </xf>
    <xf numFmtId="166" fontId="2" fillId="0" borderId="0" xfId="3187" applyNumberFormat="1" applyFont="1" applyFill="1" applyBorder="1"/>
    <xf numFmtId="0" fontId="12" fillId="0" borderId="0" xfId="2889" applyNumberFormat="1" applyFont="1" applyAlignment="1">
      <alignment horizontal="right"/>
    </xf>
    <xf numFmtId="0" fontId="2" fillId="0" borderId="12" xfId="2545" applyFont="1" applyFill="1" applyBorder="1"/>
    <xf numFmtId="9" fontId="2" fillId="0" borderId="12" xfId="3190" applyFont="1" applyFill="1" applyBorder="1" applyAlignment="1">
      <alignment horizontal="center"/>
    </xf>
    <xf numFmtId="49" fontId="63" fillId="0" borderId="12" xfId="2459" applyNumberFormat="1" applyFont="1" applyBorder="1" applyAlignment="1">
      <alignment horizontal="center" vertical="center"/>
    </xf>
    <xf numFmtId="0" fontId="248" fillId="0" borderId="12" xfId="0" applyFont="1" applyBorder="1" applyAlignment="1">
      <alignment horizontal="center"/>
    </xf>
    <xf numFmtId="0" fontId="248" fillId="0" borderId="36" xfId="0" applyFont="1" applyBorder="1" applyAlignment="1">
      <alignment horizontal="center" vertical="center" wrapText="1"/>
    </xf>
    <xf numFmtId="9" fontId="194" fillId="0" borderId="0" xfId="2810" applyFont="1" applyFill="1" applyBorder="1"/>
    <xf numFmtId="9" fontId="194" fillId="0" borderId="12" xfId="2810" applyFont="1" applyFill="1" applyBorder="1"/>
    <xf numFmtId="0" fontId="248" fillId="0" borderId="22" xfId="0" applyFont="1" applyBorder="1" applyAlignment="1">
      <alignment vertical="center"/>
    </xf>
    <xf numFmtId="0" fontId="253" fillId="0" borderId="22" xfId="0" applyFont="1" applyBorder="1" applyAlignment="1">
      <alignment vertical="center"/>
    </xf>
    <xf numFmtId="0" fontId="192" fillId="0" borderId="22" xfId="0" applyFont="1" applyBorder="1" applyAlignment="1">
      <alignment vertical="center"/>
    </xf>
    <xf numFmtId="0" fontId="253" fillId="0" borderId="24" xfId="0" applyFont="1" applyBorder="1" applyAlignment="1">
      <alignment vertical="center"/>
    </xf>
    <xf numFmtId="0" fontId="138" fillId="0" borderId="0" xfId="0" applyFont="1"/>
    <xf numFmtId="0" fontId="284" fillId="0" borderId="0" xfId="2677" applyFont="1" applyFill="1" applyAlignment="1">
      <alignment horizontal="center"/>
    </xf>
    <xf numFmtId="0" fontId="248" fillId="0" borderId="29" xfId="0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0" borderId="0" xfId="0"/>
    <xf numFmtId="0" fontId="192" fillId="0" borderId="0" xfId="0" applyFont="1"/>
    <xf numFmtId="0" fontId="248" fillId="0" borderId="29" xfId="0" applyFont="1" applyBorder="1" applyAlignment="1">
      <alignment horizontal="center" vertical="center" wrapText="1"/>
    </xf>
    <xf numFmtId="0" fontId="195" fillId="0" borderId="12" xfId="2301" applyFont="1" applyBorder="1" applyAlignment="1">
      <alignment horizontal="center" vertical="center" wrapText="1"/>
    </xf>
    <xf numFmtId="0" fontId="3" fillId="0" borderId="12" xfId="2301" applyFont="1" applyBorder="1" applyAlignment="1">
      <alignment horizontal="center" vertical="center"/>
    </xf>
    <xf numFmtId="0" fontId="248" fillId="0" borderId="12" xfId="0" applyFont="1" applyBorder="1" applyAlignment="1">
      <alignment horizontal="center" vertical="center" wrapText="1"/>
    </xf>
    <xf numFmtId="0" fontId="248" fillId="0" borderId="0" xfId="0" applyFont="1" applyAlignment="1">
      <alignment vertical="center"/>
    </xf>
    <xf numFmtId="0" fontId="3" fillId="0" borderId="12" xfId="2301" applyFont="1" applyBorder="1" applyAlignment="1">
      <alignment horizontal="center"/>
    </xf>
    <xf numFmtId="0" fontId="9" fillId="0" borderId="0" xfId="1954" applyAlignment="1" applyProtection="1"/>
    <xf numFmtId="0" fontId="9" fillId="0" borderId="0" xfId="1954" quotePrefix="1" applyAlignment="1" applyProtection="1"/>
    <xf numFmtId="0" fontId="3" fillId="0" borderId="12" xfId="0" applyFont="1" applyBorder="1" applyAlignment="1">
      <alignment horizontal="center" vertical="center"/>
    </xf>
    <xf numFmtId="0" fontId="192" fillId="0" borderId="0" xfId="0" applyFont="1"/>
    <xf numFmtId="0" fontId="248" fillId="0" borderId="12" xfId="0" applyFont="1" applyBorder="1" applyAlignment="1">
      <alignment horizontal="center" vertical="center"/>
    </xf>
    <xf numFmtId="0" fontId="2" fillId="0" borderId="12" xfId="0" applyFont="1" applyFill="1" applyBorder="1" applyAlignment="1">
      <alignment horizontal="right"/>
    </xf>
    <xf numFmtId="2" fontId="282" fillId="0" borderId="0" xfId="0" applyNumberFormat="1" applyFont="1" applyFill="1" applyBorder="1" applyAlignment="1" applyProtection="1">
      <alignment vertical="top"/>
      <protection locked="0"/>
    </xf>
    <xf numFmtId="2" fontId="282" fillId="0" borderId="0" xfId="0" applyNumberFormat="1" applyFont="1" applyFill="1" applyBorder="1" applyAlignment="1" applyProtection="1">
      <alignment horizontal="right"/>
      <protection locked="0"/>
    </xf>
    <xf numFmtId="0" fontId="282" fillId="0" borderId="0" xfId="0" applyFont="1" applyFill="1" applyBorder="1" applyAlignment="1">
      <alignment horizontal="right"/>
    </xf>
    <xf numFmtId="0" fontId="282" fillId="0" borderId="0" xfId="1112" applyNumberFormat="1" applyFont="1" applyFill="1" applyBorder="1" applyAlignment="1">
      <alignment horizontal="right"/>
    </xf>
    <xf numFmtId="0" fontId="282" fillId="0" borderId="0" xfId="0" applyFont="1" applyFill="1" applyBorder="1"/>
    <xf numFmtId="0" fontId="64" fillId="0" borderId="12" xfId="0" applyFont="1" applyBorder="1" applyAlignment="1">
      <alignment horizontal="center" vertical="center" wrapText="1"/>
    </xf>
    <xf numFmtId="0" fontId="3" fillId="0" borderId="0" xfId="1954" applyFont="1" applyFill="1" applyBorder="1" applyAlignment="1" applyProtection="1">
      <alignment horizontal="left"/>
    </xf>
    <xf numFmtId="0" fontId="3" fillId="0" borderId="12" xfId="2450" applyFont="1" applyBorder="1" applyAlignment="1">
      <alignment horizontal="center"/>
    </xf>
    <xf numFmtId="0" fontId="64" fillId="0" borderId="12" xfId="0" applyFont="1" applyBorder="1" applyAlignment="1">
      <alignment vertical="top" wrapText="1"/>
    </xf>
    <xf numFmtId="0" fontId="64" fillId="0" borderId="12" xfId="2431" applyFont="1" applyFill="1" applyBorder="1" applyAlignment="1">
      <alignment horizontal="center"/>
    </xf>
    <xf numFmtId="0" fontId="64" fillId="0" borderId="12" xfId="2431" applyFont="1" applyFill="1" applyBorder="1" applyAlignment="1">
      <alignment horizontal="center" vertical="center"/>
    </xf>
    <xf numFmtId="0" fontId="2" fillId="0" borderId="12" xfId="2431" applyFont="1" applyFill="1" applyBorder="1" applyAlignment="1">
      <alignment horizontal="left" vertical="top" wrapText="1"/>
    </xf>
    <xf numFmtId="0" fontId="64" fillId="0" borderId="12" xfId="2431" applyFont="1" applyBorder="1" applyAlignment="1">
      <alignment horizontal="center" vertical="top"/>
    </xf>
    <xf numFmtId="0" fontId="64" fillId="0" borderId="12" xfId="2431" applyFont="1" applyBorder="1" applyAlignment="1">
      <alignment horizontal="center" vertical="center"/>
    </xf>
    <xf numFmtId="0" fontId="192" fillId="0" borderId="12" xfId="2432" applyFont="1" applyBorder="1"/>
    <xf numFmtId="0" fontId="195" fillId="0" borderId="12" xfId="2482" applyFont="1" applyBorder="1"/>
    <xf numFmtId="165" fontId="3" fillId="0" borderId="12" xfId="2545" applyNumberFormat="1" applyFont="1" applyFill="1" applyBorder="1" applyAlignment="1">
      <alignment horizontal="center"/>
    </xf>
    <xf numFmtId="0" fontId="258" fillId="0" borderId="12" xfId="2526" applyNumberFormat="1" applyFont="1" applyFill="1" applyBorder="1" applyAlignment="1">
      <alignment horizontal="center" vertical="center"/>
    </xf>
    <xf numFmtId="49" fontId="258" fillId="0" borderId="12" xfId="2482" applyNumberFormat="1" applyFont="1" applyFill="1" applyBorder="1" applyAlignment="1">
      <alignment vertical="center" wrapText="1"/>
    </xf>
    <xf numFmtId="165" fontId="258" fillId="0" borderId="12" xfId="2482" applyNumberFormat="1" applyFont="1" applyFill="1" applyBorder="1" applyAlignment="1">
      <alignment horizontal="center" vertical="center"/>
    </xf>
    <xf numFmtId="165" fontId="248" fillId="0" borderId="12" xfId="0" applyNumberFormat="1" applyFont="1" applyBorder="1" applyAlignment="1">
      <alignment horizontal="center"/>
    </xf>
    <xf numFmtId="0" fontId="195" fillId="0" borderId="12" xfId="2482" applyFont="1" applyFill="1" applyBorder="1" applyAlignment="1">
      <alignment horizontal="center" vertical="center" wrapText="1"/>
    </xf>
    <xf numFmtId="0" fontId="195" fillId="0" borderId="12" xfId="2482" applyFont="1" applyBorder="1" applyAlignment="1">
      <alignment horizontal="center" vertical="center" wrapText="1"/>
    </xf>
    <xf numFmtId="0" fontId="248" fillId="0" borderId="12" xfId="2459" applyFont="1" applyBorder="1" applyAlignment="1">
      <alignment horizontal="center"/>
    </xf>
    <xf numFmtId="0" fontId="192" fillId="0" borderId="12" xfId="2459" applyFont="1" applyBorder="1" applyAlignment="1">
      <alignment wrapText="1"/>
    </xf>
    <xf numFmtId="0" fontId="248" fillId="71" borderId="12" xfId="2459" applyFont="1" applyFill="1" applyBorder="1" applyAlignment="1">
      <alignment horizontal="center"/>
    </xf>
    <xf numFmtId="0" fontId="192" fillId="71" borderId="12" xfId="2459" applyFont="1" applyFill="1" applyBorder="1" applyAlignment="1">
      <alignment wrapText="1"/>
    </xf>
    <xf numFmtId="170" fontId="2" fillId="71" borderId="12" xfId="3019" applyNumberFormat="1" applyFont="1" applyFill="1" applyBorder="1" applyAlignment="1">
      <alignment horizontal="center" vertical="center" wrapText="1"/>
    </xf>
    <xf numFmtId="0" fontId="2" fillId="71" borderId="12" xfId="2532" applyFont="1" applyFill="1" applyBorder="1" applyAlignment="1">
      <alignment horizontal="center" vertical="center"/>
    </xf>
    <xf numFmtId="170" fontId="2" fillId="71" borderId="12" xfId="3017" applyNumberFormat="1" applyFont="1" applyFill="1" applyBorder="1" applyAlignment="1">
      <alignment horizontal="center" vertical="center" wrapText="1"/>
    </xf>
    <xf numFmtId="165" fontId="248" fillId="0" borderId="12" xfId="2305" applyNumberFormat="1" applyFont="1" applyBorder="1"/>
    <xf numFmtId="0" fontId="248" fillId="0" borderId="12" xfId="2305" applyFont="1" applyBorder="1"/>
    <xf numFmtId="0" fontId="3" fillId="71" borderId="12" xfId="2301" applyFont="1" applyFill="1" applyBorder="1" applyAlignment="1">
      <alignment horizontal="center"/>
    </xf>
    <xf numFmtId="0" fontId="248" fillId="0" borderId="20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2" fillId="0" borderId="12" xfId="2450" applyFont="1" applyBorder="1"/>
    <xf numFmtId="0" fontId="63" fillId="0" borderId="12" xfId="0" applyFont="1" applyFill="1" applyBorder="1" applyAlignment="1">
      <alignment horizontal="center" vertical="center"/>
    </xf>
    <xf numFmtId="166" fontId="253" fillId="0" borderId="23" xfId="0" applyNumberFormat="1" applyFont="1" applyBorder="1" applyAlignment="1">
      <alignment horizontal="center" vertical="center"/>
    </xf>
    <xf numFmtId="166" fontId="253" fillId="0" borderId="23" xfId="0" applyNumberFormat="1" applyFont="1" applyBorder="1" applyAlignment="1">
      <alignment horizontal="center" vertical="center" wrapText="1"/>
    </xf>
    <xf numFmtId="166" fontId="253" fillId="0" borderId="21" xfId="0" applyNumberFormat="1" applyFont="1" applyBorder="1" applyAlignment="1">
      <alignment horizontal="center" vertical="center"/>
    </xf>
    <xf numFmtId="166" fontId="253" fillId="0" borderId="21" xfId="0" applyNumberFormat="1" applyFont="1" applyBorder="1" applyAlignment="1">
      <alignment horizontal="center" vertical="center" wrapText="1"/>
    </xf>
    <xf numFmtId="167" fontId="192" fillId="0" borderId="23" xfId="0" applyNumberFormat="1" applyFont="1" applyBorder="1" applyAlignment="1">
      <alignment horizontal="center" vertical="center"/>
    </xf>
    <xf numFmtId="167" fontId="192" fillId="0" borderId="23" xfId="0" applyNumberFormat="1" applyFont="1" applyBorder="1" applyAlignment="1">
      <alignment horizontal="center" vertical="center" wrapText="1"/>
    </xf>
    <xf numFmtId="167" fontId="248" fillId="0" borderId="23" xfId="0" applyNumberFormat="1" applyFont="1" applyBorder="1" applyAlignment="1">
      <alignment horizontal="center" vertical="center"/>
    </xf>
    <xf numFmtId="167" fontId="248" fillId="0" borderId="23" xfId="0" applyNumberFormat="1" applyFont="1" applyBorder="1" applyAlignment="1">
      <alignment horizontal="center" vertical="center" wrapText="1"/>
    </xf>
    <xf numFmtId="0" fontId="64" fillId="0" borderId="12" xfId="2431" applyFont="1" applyFill="1" applyBorder="1" applyAlignment="1">
      <alignment horizontal="center" vertical="center" wrapText="1"/>
    </xf>
    <xf numFmtId="0" fontId="2" fillId="0" borderId="12" xfId="2432" applyFont="1" applyFill="1" applyBorder="1" applyAlignment="1">
      <alignment horizontal="left" vertical="center"/>
    </xf>
    <xf numFmtId="0" fontId="2" fillId="0" borderId="12" xfId="2432" applyFont="1" applyFill="1" applyBorder="1" applyAlignment="1">
      <alignment horizontal="left" vertical="center" wrapText="1"/>
    </xf>
    <xf numFmtId="0" fontId="2" fillId="0" borderId="12" xfId="2301" applyFont="1" applyFill="1" applyBorder="1"/>
    <xf numFmtId="0" fontId="110" fillId="0" borderId="0" xfId="2301" applyFont="1" applyAlignment="1"/>
    <xf numFmtId="0" fontId="110" fillId="0" borderId="0" xfId="2301" applyFont="1" applyBorder="1" applyAlignment="1">
      <alignment vertical="center"/>
    </xf>
    <xf numFmtId="0" fontId="2" fillId="0" borderId="0" xfId="2301" applyFont="1" applyAlignment="1"/>
    <xf numFmtId="0" fontId="248" fillId="0" borderId="0" xfId="0" applyFont="1" applyAlignment="1"/>
    <xf numFmtId="43" fontId="192" fillId="0" borderId="0" xfId="3189" applyFont="1" applyBorder="1" applyAlignment="1">
      <alignment horizontal="center" vertical="center"/>
    </xf>
    <xf numFmtId="192" fontId="34" fillId="0" borderId="0" xfId="3017" applyNumberFormat="1" applyFont="1" applyBorder="1" applyAlignment="1">
      <alignment horizontal="center" vertical="center"/>
    </xf>
    <xf numFmtId="166" fontId="34" fillId="0" borderId="0" xfId="2833" applyNumberFormat="1" applyFont="1" applyBorder="1" applyAlignment="1">
      <alignment horizontal="center" vertical="center"/>
    </xf>
    <xf numFmtId="192" fontId="2" fillId="0" borderId="0" xfId="3017" applyNumberFormat="1" applyFont="1" applyBorder="1" applyAlignment="1">
      <alignment vertical="center"/>
    </xf>
    <xf numFmtId="2" fontId="192" fillId="0" borderId="0" xfId="0" applyNumberFormat="1" applyFont="1" applyBorder="1" applyAlignment="1">
      <alignment horizontal="center" vertical="center"/>
    </xf>
    <xf numFmtId="0" fontId="253" fillId="0" borderId="0" xfId="0" applyFont="1" applyBorder="1" applyAlignment="1">
      <alignment horizontal="left"/>
    </xf>
    <xf numFmtId="0" fontId="253" fillId="0" borderId="7" xfId="0" applyFont="1" applyBorder="1" applyAlignment="1">
      <alignment vertical="center"/>
    </xf>
    <xf numFmtId="0" fontId="253" fillId="0" borderId="0" xfId="0" applyFont="1" applyBorder="1" applyAlignment="1">
      <alignment vertical="center"/>
    </xf>
    <xf numFmtId="0" fontId="253" fillId="0" borderId="0" xfId="0" applyFont="1" applyBorder="1"/>
    <xf numFmtId="0" fontId="110" fillId="0" borderId="0" xfId="0" applyFont="1" applyBorder="1" applyAlignment="1">
      <alignment horizontal="left" vertical="top" wrapText="1"/>
    </xf>
    <xf numFmtId="0" fontId="14" fillId="0" borderId="0" xfId="0" applyFont="1" applyFill="1"/>
    <xf numFmtId="0" fontId="13" fillId="0" borderId="0" xfId="1954" applyFont="1" applyFill="1" applyAlignment="1" applyProtection="1">
      <protection locked="0"/>
    </xf>
    <xf numFmtId="0" fontId="13" fillId="0" borderId="0" xfId="0" applyFont="1"/>
    <xf numFmtId="0" fontId="13" fillId="0" borderId="0" xfId="1954" applyFont="1" applyFill="1" applyBorder="1" applyAlignment="1" applyProtection="1">
      <alignment wrapText="1"/>
    </xf>
    <xf numFmtId="0" fontId="248" fillId="0" borderId="0" xfId="0" applyFont="1" applyBorder="1" applyAlignment="1">
      <alignment horizontal="center" vertical="center"/>
    </xf>
    <xf numFmtId="0" fontId="248" fillId="0" borderId="12" xfId="0" applyFont="1" applyBorder="1" applyAlignment="1">
      <alignment horizontal="left" vertical="center"/>
    </xf>
    <xf numFmtId="166" fontId="2" fillId="0" borderId="0" xfId="3187" applyNumberFormat="1" applyFont="1" applyFill="1" applyBorder="1" applyAlignment="1">
      <alignment horizontal="center"/>
    </xf>
    <xf numFmtId="14" fontId="3" fillId="0" borderId="12" xfId="0" applyNumberFormat="1" applyFont="1" applyBorder="1" applyAlignment="1"/>
    <xf numFmtId="0" fontId="64" fillId="0" borderId="12" xfId="2504" applyFont="1" applyFill="1" applyBorder="1"/>
    <xf numFmtId="0" fontId="63" fillId="0" borderId="12" xfId="2504" applyFont="1" applyFill="1" applyBorder="1"/>
    <xf numFmtId="0" fontId="285" fillId="0" borderId="0" xfId="2431" applyFont="1" applyAlignment="1">
      <alignment horizontal="right"/>
    </xf>
    <xf numFmtId="0" fontId="2" fillId="0" borderId="12" xfId="2504" applyNumberFormat="1" applyFont="1" applyFill="1" applyBorder="1" applyAlignment="1">
      <alignment horizontal="left" vertical="center" wrapText="1" indent="1"/>
    </xf>
    <xf numFmtId="0" fontId="2" fillId="0" borderId="12" xfId="2504" applyNumberFormat="1" applyFont="1" applyFill="1" applyBorder="1" applyAlignment="1">
      <alignment horizontal="left" vertical="center" wrapText="1" indent="3"/>
    </xf>
    <xf numFmtId="0" fontId="2" fillId="0" borderId="12" xfId="2488" applyFont="1" applyBorder="1" applyAlignment="1">
      <alignment wrapText="1"/>
    </xf>
    <xf numFmtId="0" fontId="3" fillId="0" borderId="55" xfId="0" applyFont="1" applyBorder="1" applyAlignment="1">
      <alignment vertical="center"/>
    </xf>
    <xf numFmtId="0" fontId="3" fillId="0" borderId="55" xfId="0" applyFont="1" applyBorder="1" applyAlignment="1">
      <alignment horizontal="center" vertical="center"/>
    </xf>
    <xf numFmtId="0" fontId="3" fillId="38" borderId="55" xfId="0" applyFont="1" applyFill="1" applyBorder="1" applyAlignment="1">
      <alignment vertical="center"/>
    </xf>
    <xf numFmtId="3" fontId="3" fillId="38" borderId="5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8" borderId="0" xfId="0" applyFont="1" applyFill="1" applyBorder="1" applyAlignment="1">
      <alignment vertical="center"/>
    </xf>
    <xf numFmtId="0" fontId="2" fillId="38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2" fillId="0" borderId="30" xfId="0" applyFont="1" applyBorder="1" applyAlignment="1">
      <alignment horizontal="center" vertical="center"/>
    </xf>
    <xf numFmtId="0" fontId="2" fillId="0" borderId="12" xfId="2301" applyNumberFormat="1" applyFont="1" applyBorder="1" applyAlignment="1">
      <alignment horizontal="center" vertical="center"/>
    </xf>
    <xf numFmtId="0" fontId="248" fillId="0" borderId="12" xfId="0" applyFont="1" applyBorder="1" applyAlignment="1">
      <alignment horizontal="center" vertical="center" wrapText="1"/>
    </xf>
    <xf numFmtId="0" fontId="248" fillId="0" borderId="20" xfId="0" applyFont="1" applyBorder="1" applyAlignment="1">
      <alignment horizontal="center" vertical="center"/>
    </xf>
    <xf numFmtId="0" fontId="248" fillId="0" borderId="29" xfId="0" applyFont="1" applyBorder="1" applyAlignment="1">
      <alignment horizontal="center" vertical="center"/>
    </xf>
    <xf numFmtId="0" fontId="248" fillId="0" borderId="12" xfId="0" applyFont="1" applyBorder="1" applyAlignment="1">
      <alignment horizontal="center"/>
    </xf>
    <xf numFmtId="0" fontId="64" fillId="0" borderId="25" xfId="0" applyFont="1" applyBorder="1" applyAlignment="1">
      <alignment horizontal="center" vertical="center"/>
    </xf>
    <xf numFmtId="0" fontId="64" fillId="0" borderId="26" xfId="0" applyFont="1" applyBorder="1" applyAlignment="1">
      <alignment horizontal="center" vertical="center"/>
    </xf>
    <xf numFmtId="0" fontId="64" fillId="0" borderId="27" xfId="0" applyFont="1" applyBorder="1" applyAlignment="1">
      <alignment horizontal="center" vertical="center"/>
    </xf>
    <xf numFmtId="0" fontId="64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12" fillId="0" borderId="0" xfId="2504" applyFont="1" applyAlignment="1">
      <alignment horizontal="left" wrapText="1"/>
    </xf>
    <xf numFmtId="0" fontId="3" fillId="0" borderId="12" xfId="2504" applyFont="1" applyFill="1" applyBorder="1" applyAlignment="1">
      <alignment horizontal="center"/>
    </xf>
    <xf numFmtId="0" fontId="3" fillId="0" borderId="20" xfId="2504" applyFont="1" applyFill="1" applyBorder="1" applyAlignment="1">
      <alignment horizontal="center" vertical="center"/>
    </xf>
    <xf numFmtId="0" fontId="3" fillId="0" borderId="29" xfId="2504" applyFont="1" applyFill="1" applyBorder="1" applyAlignment="1">
      <alignment horizontal="center" vertical="center"/>
    </xf>
    <xf numFmtId="0" fontId="3" fillId="0" borderId="20" xfId="2488" applyFont="1" applyBorder="1" applyAlignment="1">
      <alignment horizontal="center" vertical="center"/>
    </xf>
    <xf numFmtId="0" fontId="3" fillId="0" borderId="29" xfId="2488" applyFont="1" applyBorder="1" applyAlignment="1">
      <alignment horizontal="center" vertical="center"/>
    </xf>
    <xf numFmtId="0" fontId="3" fillId="0" borderId="25" xfId="2488" applyFont="1" applyBorder="1" applyAlignment="1">
      <alignment horizontal="center" wrapText="1"/>
    </xf>
    <xf numFmtId="0" fontId="3" fillId="0" borderId="26" xfId="2488" applyFont="1" applyBorder="1" applyAlignment="1">
      <alignment horizontal="center" wrapText="1"/>
    </xf>
    <xf numFmtId="0" fontId="3" fillId="0" borderId="27" xfId="2488" applyFont="1" applyBorder="1" applyAlignment="1">
      <alignment horizontal="center" wrapText="1"/>
    </xf>
    <xf numFmtId="0" fontId="72" fillId="0" borderId="7" xfId="0" applyFont="1" applyBorder="1" applyAlignment="1">
      <alignment horizontal="left" vertical="top" wrapText="1"/>
    </xf>
    <xf numFmtId="0" fontId="72" fillId="0" borderId="0" xfId="0" applyFont="1" applyAlignment="1">
      <alignment horizontal="left" vertical="top" wrapText="1"/>
    </xf>
    <xf numFmtId="0" fontId="63" fillId="0" borderId="7" xfId="0" applyFont="1" applyBorder="1" applyAlignment="1">
      <alignment horizontal="center" vertical="center"/>
    </xf>
    <xf numFmtId="0" fontId="63" fillId="0" borderId="30" xfId="0" applyFont="1" applyBorder="1" applyAlignment="1">
      <alignment horizontal="center" vertical="center"/>
    </xf>
    <xf numFmtId="0" fontId="64" fillId="0" borderId="7" xfId="0" applyFont="1" applyBorder="1" applyAlignment="1">
      <alignment horizontal="center" vertical="center"/>
    </xf>
    <xf numFmtId="0" fontId="64" fillId="0" borderId="30" xfId="0" applyFont="1" applyBorder="1" applyAlignment="1">
      <alignment horizontal="center" vertical="center"/>
    </xf>
    <xf numFmtId="0" fontId="64" fillId="0" borderId="7" xfId="0" applyFont="1" applyBorder="1" applyAlignment="1">
      <alignment horizontal="center" vertical="center" wrapText="1"/>
    </xf>
    <xf numFmtId="0" fontId="64" fillId="0" borderId="30" xfId="0" applyFont="1" applyBorder="1" applyAlignment="1">
      <alignment horizontal="center" vertical="center" wrapText="1"/>
    </xf>
    <xf numFmtId="0" fontId="64" fillId="0" borderId="0" xfId="0" applyFont="1" applyBorder="1" applyAlignment="1">
      <alignment horizontal="left"/>
    </xf>
    <xf numFmtId="0" fontId="164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3" fillId="0" borderId="31" xfId="2566" applyFont="1" applyFill="1" applyBorder="1" applyAlignment="1">
      <alignment horizontal="center" vertical="center"/>
    </xf>
    <xf numFmtId="0" fontId="3" fillId="0" borderId="32" xfId="2566" applyFont="1" applyFill="1" applyBorder="1" applyAlignment="1">
      <alignment horizontal="center" vertical="center"/>
    </xf>
    <xf numFmtId="0" fontId="72" fillId="0" borderId="0" xfId="0" applyFont="1" applyAlignment="1">
      <alignment horizontal="left" wrapText="1"/>
    </xf>
    <xf numFmtId="0" fontId="125" fillId="0" borderId="33" xfId="0" applyFont="1" applyBorder="1" applyAlignment="1">
      <alignment horizontal="center" vertical="center"/>
    </xf>
    <xf numFmtId="0" fontId="125" fillId="0" borderId="34" xfId="0" applyFont="1" applyBorder="1" applyAlignment="1">
      <alignment horizontal="center" vertical="center"/>
    </xf>
    <xf numFmtId="0" fontId="248" fillId="0" borderId="35" xfId="0" applyFont="1" applyBorder="1" applyAlignment="1">
      <alignment horizontal="center" vertical="center" wrapText="1"/>
    </xf>
    <xf numFmtId="0" fontId="248" fillId="0" borderId="1" xfId="0" applyFont="1" applyBorder="1" applyAlignment="1">
      <alignment horizontal="center" vertical="center" wrapText="1"/>
    </xf>
    <xf numFmtId="0" fontId="248" fillId="0" borderId="3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4" fillId="0" borderId="25" xfId="0" applyFont="1" applyBorder="1" applyAlignment="1">
      <alignment horizontal="center"/>
    </xf>
    <xf numFmtId="0" fontId="64" fillId="0" borderId="27" xfId="0" applyFont="1" applyBorder="1" applyAlignment="1">
      <alignment horizontal="center"/>
    </xf>
    <xf numFmtId="0" fontId="125" fillId="0" borderId="25" xfId="0" applyFont="1" applyBorder="1" applyAlignment="1">
      <alignment horizontal="center"/>
    </xf>
    <xf numFmtId="0" fontId="125" fillId="0" borderId="27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125" fillId="0" borderId="12" xfId="0" applyFont="1" applyBorder="1" applyAlignment="1">
      <alignment horizontal="center" wrapText="1"/>
    </xf>
    <xf numFmtId="0" fontId="125" fillId="0" borderId="25" xfId="0" applyFont="1" applyBorder="1" applyAlignment="1">
      <alignment horizontal="center" wrapText="1"/>
    </xf>
    <xf numFmtId="0" fontId="125" fillId="0" borderId="26" xfId="0" applyFont="1" applyBorder="1" applyAlignment="1">
      <alignment horizontal="center" wrapText="1"/>
    </xf>
    <xf numFmtId="0" fontId="125" fillId="0" borderId="27" xfId="0" applyFont="1" applyBorder="1" applyAlignment="1">
      <alignment horizontal="center" wrapText="1"/>
    </xf>
    <xf numFmtId="0" fontId="127" fillId="0" borderId="0" xfId="0" applyFont="1" applyAlignment="1">
      <alignment horizontal="left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114" fillId="0" borderId="20" xfId="0" applyFont="1" applyFill="1" applyBorder="1" applyAlignment="1">
      <alignment horizontal="center" vertical="center" wrapText="1"/>
    </xf>
    <xf numFmtId="0" fontId="114" fillId="0" borderId="14" xfId="0" applyFont="1" applyFill="1" applyBorder="1" applyAlignment="1">
      <alignment horizontal="center" vertical="center" wrapText="1"/>
    </xf>
    <xf numFmtId="0" fontId="114" fillId="0" borderId="29" xfId="0" applyFont="1" applyFill="1" applyBorder="1" applyAlignment="1">
      <alignment horizontal="center" vertical="center" wrapText="1"/>
    </xf>
    <xf numFmtId="0" fontId="127" fillId="0" borderId="0" xfId="0" applyFont="1" applyAlignment="1">
      <alignment horizontal="left" vertical="center" wrapText="1"/>
    </xf>
    <xf numFmtId="0" fontId="253" fillId="0" borderId="0" xfId="0" applyFont="1" applyAlignment="1">
      <alignment horizontal="left" wrapText="1"/>
    </xf>
    <xf numFmtId="0" fontId="63" fillId="0" borderId="0" xfId="0" applyFont="1"/>
    <xf numFmtId="0" fontId="170" fillId="0" borderId="0" xfId="0" applyFont="1"/>
    <xf numFmtId="0" fontId="0" fillId="0" borderId="0" xfId="0"/>
    <xf numFmtId="0" fontId="127" fillId="0" borderId="0" xfId="2431" applyFont="1" applyAlignment="1">
      <alignment horizontal="left" vertical="center" wrapText="1"/>
    </xf>
    <xf numFmtId="0" fontId="72" fillId="0" borderId="0" xfId="0" applyFont="1"/>
    <xf numFmtId="0" fontId="169" fillId="0" borderId="0" xfId="0" applyFont="1"/>
    <xf numFmtId="0" fontId="169" fillId="0" borderId="0" xfId="0" applyFont="1" applyAlignment="1">
      <alignment wrapText="1"/>
    </xf>
    <xf numFmtId="0" fontId="170" fillId="0" borderId="0" xfId="0" applyFont="1" applyAlignment="1">
      <alignment wrapText="1"/>
    </xf>
    <xf numFmtId="0" fontId="72" fillId="0" borderId="0" xfId="0" applyFont="1" applyAlignment="1">
      <alignment wrapText="1"/>
    </xf>
    <xf numFmtId="0" fontId="166" fillId="0" borderId="31" xfId="0" applyFont="1" applyBorder="1" applyAlignment="1">
      <alignment horizontal="center" vertical="center"/>
    </xf>
    <xf numFmtId="0" fontId="166" fillId="0" borderId="37" xfId="0" applyFont="1" applyBorder="1" applyAlignment="1">
      <alignment horizontal="center" vertical="center"/>
    </xf>
    <xf numFmtId="0" fontId="166" fillId="0" borderId="32" xfId="0" applyFont="1" applyBorder="1" applyAlignment="1">
      <alignment horizontal="center" vertical="center"/>
    </xf>
    <xf numFmtId="0" fontId="166" fillId="0" borderId="38" xfId="0" applyFont="1" applyBorder="1" applyAlignment="1">
      <alignment horizontal="center" vertical="center"/>
    </xf>
    <xf numFmtId="0" fontId="166" fillId="0" borderId="25" xfId="0" applyFont="1" applyBorder="1" applyAlignment="1">
      <alignment horizontal="center"/>
    </xf>
    <xf numFmtId="0" fontId="166" fillId="0" borderId="27" xfId="0" applyFont="1" applyBorder="1" applyAlignment="1">
      <alignment horizontal="center"/>
    </xf>
    <xf numFmtId="0" fontId="166" fillId="0" borderId="12" xfId="0" applyFont="1" applyBorder="1"/>
    <xf numFmtId="0" fontId="63" fillId="0" borderId="12" xfId="0" applyFont="1" applyBorder="1"/>
    <xf numFmtId="0" fontId="168" fillId="0" borderId="0" xfId="0" applyFont="1"/>
    <xf numFmtId="0" fontId="173" fillId="0" borderId="12" xfId="2431" applyFont="1" applyBorder="1" applyAlignment="1">
      <alignment horizontal="center" vertical="center" wrapText="1"/>
    </xf>
    <xf numFmtId="0" fontId="274" fillId="0" borderId="0" xfId="0" applyFont="1"/>
    <xf numFmtId="0" fontId="275" fillId="0" borderId="0" xfId="0" applyFont="1" applyAlignment="1">
      <alignment wrapText="1"/>
    </xf>
    <xf numFmtId="0" fontId="275" fillId="0" borderId="0" xfId="0" applyFont="1"/>
    <xf numFmtId="0" fontId="192" fillId="0" borderId="0" xfId="0" applyFont="1"/>
    <xf numFmtId="0" fontId="245" fillId="0" borderId="20" xfId="2483" applyFont="1" applyFill="1" applyBorder="1" applyAlignment="1">
      <alignment horizontal="center" vertical="center"/>
    </xf>
    <xf numFmtId="0" fontId="245" fillId="0" borderId="29" xfId="2483" applyFont="1" applyFill="1" applyBorder="1" applyAlignment="1">
      <alignment horizontal="center" vertical="center"/>
    </xf>
    <xf numFmtId="0" fontId="108" fillId="0" borderId="12" xfId="2304" applyFont="1" applyFill="1" applyBorder="1" applyAlignment="1">
      <alignment horizontal="right" vertical="center" wrapText="1"/>
    </xf>
    <xf numFmtId="0" fontId="245" fillId="0" borderId="12" xfId="2483" applyFont="1" applyFill="1" applyBorder="1" applyAlignment="1">
      <alignment horizontal="center" vertical="center"/>
    </xf>
    <xf numFmtId="0" fontId="248" fillId="0" borderId="20" xfId="0" applyFont="1" applyBorder="1" applyAlignment="1">
      <alignment horizontal="center" vertical="center" wrapText="1"/>
    </xf>
    <xf numFmtId="0" fontId="248" fillId="0" borderId="29" xfId="0" applyFont="1" applyBorder="1" applyAlignment="1">
      <alignment horizontal="center" vertical="center" wrapText="1"/>
    </xf>
    <xf numFmtId="0" fontId="248" fillId="0" borderId="12" xfId="0" applyFont="1" applyBorder="1" applyAlignment="1">
      <alignment horizontal="center" wrapText="1"/>
    </xf>
    <xf numFmtId="0" fontId="108" fillId="0" borderId="12" xfId="2304" applyFont="1" applyFill="1" applyBorder="1" applyAlignment="1">
      <alignment horizontal="right" wrapText="1"/>
    </xf>
    <xf numFmtId="0" fontId="2" fillId="0" borderId="12" xfId="2301" applyFont="1" applyBorder="1" applyAlignment="1">
      <alignment horizontal="center" vertical="center" wrapText="1"/>
    </xf>
    <xf numFmtId="0" fontId="2" fillId="0" borderId="25" xfId="2301" applyFont="1" applyBorder="1" applyAlignment="1">
      <alignment horizontal="center" vertical="center" wrapText="1"/>
    </xf>
    <xf numFmtId="0" fontId="2" fillId="0" borderId="26" xfId="2301" applyFont="1" applyBorder="1" applyAlignment="1">
      <alignment horizontal="center" vertical="center" wrapText="1"/>
    </xf>
    <xf numFmtId="0" fontId="2" fillId="0" borderId="27" xfId="2301" applyFont="1" applyBorder="1" applyAlignment="1">
      <alignment horizontal="center" vertical="center" wrapText="1"/>
    </xf>
    <xf numFmtId="0" fontId="12" fillId="0" borderId="7" xfId="2301" applyFont="1" applyBorder="1" applyAlignment="1">
      <alignment horizontal="left" vertical="center" wrapText="1"/>
    </xf>
    <xf numFmtId="0" fontId="12" fillId="0" borderId="0" xfId="2301" applyFont="1" applyBorder="1" applyAlignment="1">
      <alignment horizontal="left" vertical="center" wrapText="1"/>
    </xf>
    <xf numFmtId="0" fontId="110" fillId="0" borderId="0" xfId="2301" applyFont="1" applyAlignment="1">
      <alignment horizontal="left"/>
    </xf>
    <xf numFmtId="0" fontId="195" fillId="0" borderId="12" xfId="2301" applyFont="1" applyBorder="1" applyAlignment="1">
      <alignment vertical="center" wrapText="1"/>
    </xf>
    <xf numFmtId="0" fontId="195" fillId="0" borderId="12" xfId="2301" applyFont="1" applyBorder="1" applyAlignment="1">
      <alignment horizontal="center" vertical="center" wrapText="1"/>
    </xf>
    <xf numFmtId="0" fontId="3" fillId="0" borderId="12" xfId="2301" applyFont="1" applyBorder="1" applyAlignment="1">
      <alignment horizontal="center" vertical="center" wrapText="1"/>
    </xf>
    <xf numFmtId="0" fontId="110" fillId="0" borderId="0" xfId="2301" applyFont="1" applyBorder="1" applyAlignment="1">
      <alignment horizontal="justify" vertical="center" wrapText="1"/>
    </xf>
    <xf numFmtId="0" fontId="110" fillId="0" borderId="0" xfId="2301" applyFont="1" applyBorder="1" applyAlignment="1">
      <alignment vertical="center" wrapText="1"/>
    </xf>
    <xf numFmtId="0" fontId="110" fillId="0" borderId="0" xfId="2301" applyFont="1" applyBorder="1" applyAlignment="1">
      <alignment horizontal="left" vertical="center" wrapText="1"/>
    </xf>
    <xf numFmtId="0" fontId="3" fillId="0" borderId="20" xfId="2301" applyFont="1" applyBorder="1" applyAlignment="1">
      <alignment horizontal="center" vertical="center"/>
    </xf>
    <xf numFmtId="0" fontId="3" fillId="0" borderId="14" xfId="2301" applyFont="1" applyBorder="1" applyAlignment="1">
      <alignment horizontal="center" vertical="center"/>
    </xf>
    <xf numFmtId="0" fontId="3" fillId="0" borderId="29" xfId="2301" applyFont="1" applyBorder="1" applyAlignment="1">
      <alignment horizontal="center" vertical="center"/>
    </xf>
    <xf numFmtId="3" fontId="3" fillId="0" borderId="25" xfId="2301" applyNumberFormat="1" applyFont="1" applyBorder="1" applyAlignment="1">
      <alignment horizontal="center" vertical="center"/>
    </xf>
    <xf numFmtId="3" fontId="3" fillId="0" borderId="26" xfId="2301" applyNumberFormat="1" applyFont="1" applyBorder="1" applyAlignment="1">
      <alignment horizontal="center" vertical="center"/>
    </xf>
    <xf numFmtId="3" fontId="3" fillId="0" borderId="27" xfId="2301" applyNumberFormat="1" applyFont="1" applyBorder="1" applyAlignment="1">
      <alignment horizontal="center" vertical="center"/>
    </xf>
    <xf numFmtId="3" fontId="3" fillId="0" borderId="25" xfId="2301" applyNumberFormat="1" applyFont="1" applyBorder="1" applyAlignment="1">
      <alignment horizontal="center"/>
    </xf>
    <xf numFmtId="3" fontId="3" fillId="0" borderId="26" xfId="2301" applyNumberFormat="1" applyFont="1" applyBorder="1" applyAlignment="1">
      <alignment horizontal="center"/>
    </xf>
    <xf numFmtId="3" fontId="3" fillId="0" borderId="27" xfId="2301" applyNumberFormat="1" applyFont="1" applyBorder="1" applyAlignment="1">
      <alignment horizontal="center"/>
    </xf>
    <xf numFmtId="3" fontId="3" fillId="0" borderId="12" xfId="2301" applyNumberFormat="1" applyFont="1" applyBorder="1" applyAlignment="1">
      <alignment horizontal="center" vertical="center"/>
    </xf>
    <xf numFmtId="0" fontId="3" fillId="0" borderId="12" xfId="2301" applyFont="1" applyBorder="1" applyAlignment="1">
      <alignment horizontal="center" vertical="center"/>
    </xf>
    <xf numFmtId="0" fontId="12" fillId="0" borderId="0" xfId="2301" applyFont="1" applyAlignment="1">
      <alignment horizontal="left" vertical="top" wrapText="1"/>
    </xf>
    <xf numFmtId="0" fontId="110" fillId="0" borderId="0" xfId="2301" applyFont="1" applyAlignment="1">
      <alignment horizontal="left" vertical="center"/>
    </xf>
    <xf numFmtId="0" fontId="3" fillId="0" borderId="25" xfId="2301" applyFont="1" applyBorder="1" applyAlignment="1">
      <alignment horizontal="center"/>
    </xf>
    <xf numFmtId="0" fontId="3" fillId="0" borderId="27" xfId="2301" applyFont="1" applyBorder="1" applyAlignment="1">
      <alignment horizontal="center"/>
    </xf>
    <xf numFmtId="0" fontId="110" fillId="0" borderId="0" xfId="2301" applyFont="1" applyAlignment="1">
      <alignment horizontal="left" vertical="top" wrapText="1"/>
    </xf>
    <xf numFmtId="0" fontId="110" fillId="0" borderId="0" xfId="2301" applyFont="1" applyAlignment="1">
      <alignment horizontal="left" vertical="top"/>
    </xf>
    <xf numFmtId="0" fontId="3" fillId="0" borderId="28" xfId="2301" applyFont="1" applyBorder="1" applyAlignment="1">
      <alignment horizontal="center"/>
    </xf>
    <xf numFmtId="0" fontId="3" fillId="0" borderId="0" xfId="2301" applyFont="1" applyBorder="1" applyAlignment="1">
      <alignment horizontal="center"/>
    </xf>
    <xf numFmtId="0" fontId="248" fillId="0" borderId="12" xfId="2432" applyFont="1" applyBorder="1" applyAlignment="1">
      <alignment horizontal="center" vertical="center"/>
    </xf>
    <xf numFmtId="0" fontId="3" fillId="0" borderId="25" xfId="2301" applyFont="1" applyBorder="1" applyAlignment="1">
      <alignment horizontal="center" vertical="center"/>
    </xf>
    <xf numFmtId="0" fontId="3" fillId="0" borderId="27" xfId="2301" applyFont="1" applyBorder="1" applyAlignment="1">
      <alignment horizontal="center" vertical="center"/>
    </xf>
    <xf numFmtId="0" fontId="192" fillId="0" borderId="12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3" fillId="0" borderId="28" xfId="0" applyFont="1" applyFill="1" applyBorder="1" applyAlignment="1">
      <alignment horizontal="center"/>
    </xf>
    <xf numFmtId="49" fontId="254" fillId="0" borderId="25" xfId="0" applyNumberFormat="1" applyFont="1" applyFill="1" applyBorder="1" applyAlignment="1">
      <alignment horizontal="left" vertical="center"/>
    </xf>
    <xf numFmtId="49" fontId="254" fillId="0" borderId="27" xfId="0" applyNumberFormat="1" applyFont="1" applyFill="1" applyBorder="1" applyAlignment="1">
      <alignment horizontal="left" vertical="center"/>
    </xf>
    <xf numFmtId="0" fontId="192" fillId="0" borderId="25" xfId="0" applyFont="1" applyFill="1" applyBorder="1" applyAlignment="1">
      <alignment horizontal="left"/>
    </xf>
    <xf numFmtId="0" fontId="192" fillId="0" borderId="27" xfId="0" applyFont="1" applyFill="1" applyBorder="1" applyAlignment="1">
      <alignment horizontal="left"/>
    </xf>
    <xf numFmtId="0" fontId="192" fillId="0" borderId="7" xfId="0" applyFont="1" applyFill="1" applyBorder="1" applyAlignment="1">
      <alignment horizontal="center"/>
    </xf>
    <xf numFmtId="0" fontId="256" fillId="0" borderId="0" xfId="0" applyFont="1" applyFill="1" applyAlignment="1">
      <alignment horizontal="left" vertical="center"/>
    </xf>
    <xf numFmtId="1" fontId="3" fillId="0" borderId="0" xfId="3188" applyNumberFormat="1" applyFont="1" applyFill="1" applyBorder="1" applyAlignment="1">
      <alignment horizontal="center" wrapText="1"/>
    </xf>
    <xf numFmtId="0" fontId="248" fillId="0" borderId="25" xfId="0" applyFont="1" applyBorder="1" applyAlignment="1">
      <alignment horizontal="left" wrapText="1"/>
    </xf>
    <xf numFmtId="0" fontId="248" fillId="0" borderId="26" xfId="0" applyFont="1" applyBorder="1" applyAlignment="1">
      <alignment horizontal="left"/>
    </xf>
    <xf numFmtId="0" fontId="248" fillId="0" borderId="27" xfId="0" applyFont="1" applyBorder="1" applyAlignment="1">
      <alignment horizontal="left"/>
    </xf>
    <xf numFmtId="0" fontId="248" fillId="0" borderId="25" xfId="0" applyFont="1" applyBorder="1" applyAlignment="1">
      <alignment horizontal="left" vertical="center" wrapText="1"/>
    </xf>
    <xf numFmtId="0" fontId="248" fillId="0" borderId="26" xfId="0" applyFont="1" applyBorder="1" applyAlignment="1">
      <alignment horizontal="left" vertical="center"/>
    </xf>
    <xf numFmtId="0" fontId="248" fillId="0" borderId="27" xfId="0" applyFont="1" applyBorder="1" applyAlignment="1">
      <alignment horizontal="left" vertical="center"/>
    </xf>
    <xf numFmtId="0" fontId="248" fillId="0" borderId="25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12" fillId="0" borderId="0" xfId="2676" applyFont="1" applyBorder="1" applyAlignment="1">
      <alignment horizontal="left" vertical="top" wrapText="1"/>
    </xf>
    <xf numFmtId="0" fontId="260" fillId="0" borderId="20" xfId="0" applyFont="1" applyFill="1" applyBorder="1" applyAlignment="1">
      <alignment horizontal="left" wrapText="1"/>
    </xf>
    <xf numFmtId="0" fontId="260" fillId="0" borderId="29" xfId="0" applyFont="1" applyFill="1" applyBorder="1" applyAlignment="1">
      <alignment horizontal="left" wrapText="1"/>
    </xf>
    <xf numFmtId="0" fontId="257" fillId="0" borderId="0" xfId="0" applyFont="1" applyAlignment="1">
      <alignment horizontal="left" vertical="top" wrapText="1"/>
    </xf>
    <xf numFmtId="0" fontId="197" fillId="0" borderId="20" xfId="0" applyFont="1" applyFill="1" applyBorder="1" applyAlignment="1">
      <alignment horizontal="center"/>
    </xf>
    <xf numFmtId="0" fontId="197" fillId="0" borderId="14" xfId="0" applyFont="1" applyFill="1" applyBorder="1" applyAlignment="1">
      <alignment horizontal="center"/>
    </xf>
    <xf numFmtId="0" fontId="197" fillId="0" borderId="29" xfId="0" applyFont="1" applyFill="1" applyBorder="1" applyAlignment="1">
      <alignment horizontal="center"/>
    </xf>
    <xf numFmtId="0" fontId="195" fillId="0" borderId="12" xfId="0" applyFont="1" applyFill="1" applyBorder="1" applyAlignment="1">
      <alignment horizontal="left" vertical="center" wrapText="1"/>
    </xf>
    <xf numFmtId="0" fontId="195" fillId="0" borderId="0" xfId="0" applyFont="1" applyFill="1" applyAlignment="1">
      <alignment horizontal="center"/>
    </xf>
    <xf numFmtId="0" fontId="195" fillId="0" borderId="20" xfId="0" applyFont="1" applyFill="1" applyBorder="1" applyAlignment="1">
      <alignment horizontal="center" vertical="center"/>
    </xf>
    <xf numFmtId="0" fontId="195" fillId="0" borderId="29" xfId="0" applyFont="1" applyFill="1" applyBorder="1" applyAlignment="1">
      <alignment horizontal="center" vertical="center"/>
    </xf>
    <xf numFmtId="0" fontId="263" fillId="0" borderId="0" xfId="0" applyFont="1" applyAlignment="1">
      <alignment horizontal="left" vertical="top" wrapText="1"/>
    </xf>
    <xf numFmtId="0" fontId="110" fillId="0" borderId="0" xfId="2676" applyFont="1" applyBorder="1" applyAlignment="1">
      <alignment horizontal="left" wrapText="1"/>
    </xf>
    <xf numFmtId="0" fontId="195" fillId="0" borderId="20" xfId="0" applyFont="1" applyFill="1" applyBorder="1" applyAlignment="1">
      <alignment horizontal="center" wrapText="1"/>
    </xf>
    <xf numFmtId="0" fontId="195" fillId="0" borderId="29" xfId="0" applyFont="1" applyFill="1" applyBorder="1" applyAlignment="1">
      <alignment horizontal="center" wrapText="1"/>
    </xf>
    <xf numFmtId="0" fontId="195" fillId="0" borderId="12" xfId="0" applyFont="1" applyFill="1" applyBorder="1" applyAlignment="1">
      <alignment horizontal="center"/>
    </xf>
    <xf numFmtId="193" fontId="192" fillId="0" borderId="25" xfId="3189" applyNumberFormat="1" applyFont="1" applyFill="1" applyBorder="1" applyAlignment="1">
      <alignment horizontal="center" vertical="top"/>
    </xf>
    <xf numFmtId="193" fontId="192" fillId="0" borderId="26" xfId="3189" applyNumberFormat="1" applyFont="1" applyFill="1" applyBorder="1" applyAlignment="1">
      <alignment horizontal="center" vertical="top"/>
    </xf>
    <xf numFmtId="193" fontId="192" fillId="0" borderId="27" xfId="3189" applyNumberFormat="1" applyFont="1" applyFill="1" applyBorder="1" applyAlignment="1">
      <alignment horizontal="center" vertical="top"/>
    </xf>
    <xf numFmtId="193" fontId="248" fillId="0" borderId="0" xfId="3189" applyNumberFormat="1" applyFont="1" applyFill="1" applyBorder="1" applyAlignment="1">
      <alignment horizontal="center" vertical="top"/>
    </xf>
    <xf numFmtId="14" fontId="3" fillId="0" borderId="0" xfId="3188" applyNumberFormat="1" applyFont="1" applyFill="1" applyBorder="1" applyAlignment="1">
      <alignment horizontal="center"/>
    </xf>
    <xf numFmtId="0" fontId="263" fillId="0" borderId="0" xfId="0" applyFont="1" applyAlignment="1">
      <alignment horizontal="left" vertical="center" wrapText="1"/>
    </xf>
    <xf numFmtId="14" fontId="192" fillId="0" borderId="12" xfId="0" applyNumberFormat="1" applyFont="1" applyBorder="1" applyAlignment="1">
      <alignment horizontal="center"/>
    </xf>
    <xf numFmtId="0" fontId="192" fillId="0" borderId="12" xfId="0" applyFont="1" applyBorder="1" applyAlignment="1">
      <alignment horizontal="center"/>
    </xf>
    <xf numFmtId="0" fontId="253" fillId="0" borderId="0" xfId="2459" applyFont="1" applyAlignment="1">
      <alignment horizontal="left" vertical="top" wrapText="1"/>
    </xf>
    <xf numFmtId="0" fontId="259" fillId="0" borderId="0" xfId="0" applyFont="1" applyBorder="1" applyAlignment="1">
      <alignment horizontal="center" vertical="center"/>
    </xf>
    <xf numFmtId="0" fontId="248" fillId="0" borderId="12" xfId="0" applyFont="1" applyBorder="1" applyAlignment="1">
      <alignment horizontal="center" vertical="center"/>
    </xf>
    <xf numFmtId="0" fontId="248" fillId="0" borderId="12" xfId="0" applyFont="1" applyBorder="1" applyAlignment="1">
      <alignment horizontal="center" vertical="center" wrapText="1"/>
    </xf>
    <xf numFmtId="0" fontId="253" fillId="0" borderId="0" xfId="0" applyFont="1" applyAlignment="1">
      <alignment horizontal="left" vertical="top" wrapText="1"/>
    </xf>
    <xf numFmtId="0" fontId="253" fillId="0" borderId="0" xfId="0" applyFont="1" applyBorder="1" applyAlignment="1">
      <alignment horizontal="left" vertical="center" wrapText="1"/>
    </xf>
    <xf numFmtId="0" fontId="253" fillId="0" borderId="0" xfId="0" applyFont="1" applyBorder="1" applyAlignment="1">
      <alignment horizontal="left" vertical="top" wrapText="1"/>
    </xf>
    <xf numFmtId="0" fontId="270" fillId="0" borderId="0" xfId="0" applyFont="1" applyBorder="1" applyAlignment="1">
      <alignment horizontal="center" vertical="center" wrapText="1"/>
    </xf>
    <xf numFmtId="0" fontId="192" fillId="0" borderId="12" xfId="0" applyFont="1" applyBorder="1" applyAlignment="1">
      <alignment horizontal="left" vertical="center" wrapText="1"/>
    </xf>
    <xf numFmtId="0" fontId="192" fillId="0" borderId="12" xfId="0" applyFont="1" applyBorder="1" applyAlignment="1">
      <alignment vertical="center" wrapText="1"/>
    </xf>
    <xf numFmtId="0" fontId="3" fillId="0" borderId="20" xfId="2434" applyFont="1" applyBorder="1" applyAlignment="1">
      <alignment horizontal="center" vertical="center"/>
    </xf>
    <xf numFmtId="0" fontId="3" fillId="0" borderId="29" xfId="2434" applyFont="1" applyBorder="1" applyAlignment="1">
      <alignment horizontal="center" vertical="center"/>
    </xf>
    <xf numFmtId="0" fontId="2" fillId="0" borderId="12" xfId="2434" applyFont="1" applyBorder="1" applyAlignment="1">
      <alignment horizontal="center"/>
    </xf>
    <xf numFmtId="0" fontId="248" fillId="0" borderId="12" xfId="2305" applyFont="1" applyBorder="1" applyAlignment="1">
      <alignment horizontal="center"/>
    </xf>
    <xf numFmtId="0" fontId="3" fillId="0" borderId="20" xfId="2305" applyFont="1" applyBorder="1" applyAlignment="1">
      <alignment horizontal="center" vertical="center"/>
    </xf>
    <xf numFmtId="0" fontId="3" fillId="0" borderId="29" xfId="2305" applyFont="1" applyBorder="1" applyAlignment="1">
      <alignment horizontal="center" vertical="center"/>
    </xf>
    <xf numFmtId="0" fontId="192" fillId="0" borderId="0" xfId="0" applyFont="1" applyBorder="1" applyAlignment="1">
      <alignment horizontal="center" vertical="center"/>
    </xf>
    <xf numFmtId="0" fontId="248" fillId="0" borderId="0" xfId="0" applyFont="1" applyAlignment="1">
      <alignment vertical="center"/>
    </xf>
    <xf numFmtId="0" fontId="195" fillId="0" borderId="12" xfId="0" applyFont="1" applyFill="1" applyBorder="1" applyAlignment="1">
      <alignment horizontal="center" vertical="center" wrapText="1"/>
    </xf>
    <xf numFmtId="0" fontId="248" fillId="0" borderId="12" xfId="0" applyFont="1" applyBorder="1" applyAlignment="1">
      <alignment vertical="center" wrapText="1"/>
    </xf>
    <xf numFmtId="0" fontId="248" fillId="0" borderId="12" xfId="0" applyFont="1" applyFill="1" applyBorder="1" applyAlignment="1">
      <alignment vertical="center" wrapText="1"/>
    </xf>
    <xf numFmtId="0" fontId="192" fillId="0" borderId="12" xfId="0" applyFont="1" applyFill="1" applyBorder="1" applyAlignment="1">
      <alignment horizontal="center" vertical="center" wrapText="1"/>
    </xf>
    <xf numFmtId="0" fontId="64" fillId="0" borderId="25" xfId="2301" applyFont="1" applyBorder="1" applyAlignment="1">
      <alignment horizontal="center" wrapText="1"/>
    </xf>
    <xf numFmtId="0" fontId="64" fillId="0" borderId="27" xfId="2301" applyFont="1" applyBorder="1" applyAlignment="1">
      <alignment horizontal="center" wrapText="1"/>
    </xf>
    <xf numFmtId="0" fontId="64" fillId="0" borderId="20" xfId="2301" applyFont="1" applyBorder="1" applyAlignment="1">
      <alignment horizontal="center" wrapText="1"/>
    </xf>
    <xf numFmtId="0" fontId="64" fillId="0" borderId="29" xfId="2301" applyFont="1" applyBorder="1" applyAlignment="1">
      <alignment horizontal="center" wrapText="1"/>
    </xf>
    <xf numFmtId="0" fontId="3" fillId="0" borderId="12" xfId="2301" applyFont="1" applyBorder="1" applyAlignment="1">
      <alignment horizontal="center"/>
    </xf>
    <xf numFmtId="0" fontId="4" fillId="0" borderId="25" xfId="2301" applyBorder="1" applyAlignment="1">
      <alignment horizontal="center"/>
    </xf>
    <xf numFmtId="0" fontId="4" fillId="0" borderId="26" xfId="2301" applyBorder="1" applyAlignment="1">
      <alignment horizontal="center"/>
    </xf>
    <xf numFmtId="0" fontId="4" fillId="0" borderId="27" xfId="2301" applyBorder="1" applyAlignment="1">
      <alignment horizontal="center"/>
    </xf>
    <xf numFmtId="0" fontId="110" fillId="0" borderId="55" xfId="0" applyFont="1" applyBorder="1" applyAlignment="1">
      <alignment horizontal="left" vertical="top" wrapText="1"/>
    </xf>
    <xf numFmtId="0" fontId="192" fillId="0" borderId="33" xfId="0" applyFont="1" applyBorder="1" applyAlignment="1">
      <alignment horizontal="justify" vertical="center" wrapText="1"/>
    </xf>
    <xf numFmtId="0" fontId="192" fillId="0" borderId="24" xfId="0" applyFont="1" applyBorder="1" applyAlignment="1">
      <alignment horizontal="justify" vertical="center" wrapText="1"/>
    </xf>
    <xf numFmtId="0" fontId="192" fillId="74" borderId="55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192" fillId="73" borderId="0" xfId="0" applyFont="1" applyFill="1" applyAlignment="1">
      <alignment horizontal="center" vertical="center" wrapText="1"/>
    </xf>
    <xf numFmtId="0" fontId="192" fillId="75" borderId="0" xfId="0" applyFont="1" applyFill="1" applyAlignment="1">
      <alignment horizontal="center" vertical="center"/>
    </xf>
    <xf numFmtId="0" fontId="192" fillId="76" borderId="0" xfId="0" applyFont="1" applyFill="1" applyAlignment="1">
      <alignment horizontal="center" vertical="center" wrapText="1"/>
    </xf>
    <xf numFmtId="0" fontId="192" fillId="76" borderId="65" xfId="0" applyFont="1" applyFill="1" applyBorder="1" applyAlignment="1">
      <alignment horizontal="center" vertical="center" wrapText="1"/>
    </xf>
    <xf numFmtId="0" fontId="192" fillId="77" borderId="0" xfId="0" applyFont="1" applyFill="1" applyAlignment="1">
      <alignment horizontal="center" vertical="center" wrapText="1"/>
    </xf>
    <xf numFmtId="0" fontId="192" fillId="74" borderId="0" xfId="0" applyFont="1" applyFill="1" applyAlignment="1">
      <alignment vertical="center" wrapText="1"/>
    </xf>
    <xf numFmtId="0" fontId="192" fillId="74" borderId="30" xfId="0" applyFont="1" applyFill="1" applyBorder="1" applyAlignment="1">
      <alignment vertical="center" wrapText="1"/>
    </xf>
    <xf numFmtId="0" fontId="273" fillId="74" borderId="0" xfId="0" applyFont="1" applyFill="1" applyAlignment="1">
      <alignment vertical="center" wrapText="1"/>
    </xf>
    <xf numFmtId="0" fontId="273" fillId="74" borderId="30" xfId="0" applyFont="1" applyFill="1" applyBorder="1" applyAlignment="1">
      <alignment vertical="center" wrapText="1"/>
    </xf>
    <xf numFmtId="0" fontId="3" fillId="0" borderId="0" xfId="2301" applyFont="1" applyFill="1"/>
    <xf numFmtId="0" fontId="5" fillId="0" borderId="0" xfId="0" applyFont="1" applyFill="1"/>
    <xf numFmtId="0" fontId="119" fillId="0" borderId="0" xfId="2674" applyFont="1" applyFill="1"/>
    <xf numFmtId="0" fontId="119" fillId="0" borderId="0" xfId="2301" applyFont="1" applyFill="1" applyAlignment="1"/>
    <xf numFmtId="0" fontId="123" fillId="0" borderId="0" xfId="2301" applyFont="1" applyFill="1" applyAlignment="1"/>
    <xf numFmtId="0" fontId="121" fillId="0" borderId="0" xfId="0" applyFont="1" applyFill="1"/>
    <xf numFmtId="0" fontId="286" fillId="82" borderId="12" xfId="2455" applyFont="1" applyFill="1" applyBorder="1" applyAlignment="1">
      <alignment horizontal="center"/>
    </xf>
    <xf numFmtId="0" fontId="252" fillId="80" borderId="12" xfId="2455" applyFont="1" applyFill="1" applyBorder="1" applyAlignment="1">
      <alignment horizontal="center"/>
    </xf>
    <xf numFmtId="49" fontId="284" fillId="80" borderId="12" xfId="2677" applyNumberFormat="1" applyFont="1" applyFill="1" applyBorder="1" applyAlignment="1">
      <alignment horizontal="center"/>
    </xf>
    <xf numFmtId="0" fontId="3" fillId="0" borderId="0" xfId="2677" applyFont="1" applyFill="1" applyBorder="1" applyAlignment="1">
      <alignment horizontal="center"/>
    </xf>
    <xf numFmtId="0" fontId="3" fillId="0" borderId="0" xfId="2677" applyFont="1" applyFill="1" applyBorder="1" applyAlignment="1">
      <alignment horizontal="left"/>
    </xf>
    <xf numFmtId="0" fontId="3" fillId="0" borderId="0" xfId="2677" applyFont="1" applyFill="1" applyBorder="1" applyAlignment="1">
      <alignment horizontal="left" wrapText="1"/>
    </xf>
    <xf numFmtId="0" fontId="252" fillId="0" borderId="12" xfId="2455" applyFont="1" applyFill="1" applyBorder="1" applyAlignment="1">
      <alignment horizontal="center"/>
    </xf>
    <xf numFmtId="0" fontId="252" fillId="0" borderId="12" xfId="2301" applyFont="1" applyFill="1" applyBorder="1"/>
    <xf numFmtId="0" fontId="252" fillId="0" borderId="12" xfId="1954" applyFont="1" applyFill="1" applyBorder="1" applyAlignment="1" applyProtection="1">
      <alignment horizontal="left"/>
    </xf>
    <xf numFmtId="0" fontId="252" fillId="0" borderId="0" xfId="1954" applyFont="1" applyFill="1" applyBorder="1" applyAlignment="1" applyProtection="1">
      <alignment horizontal="left"/>
    </xf>
    <xf numFmtId="0" fontId="252" fillId="0" borderId="0" xfId="2677" applyFont="1" applyFill="1" applyBorder="1" applyAlignment="1">
      <alignment horizontal="left"/>
    </xf>
    <xf numFmtId="0" fontId="252" fillId="0" borderId="0" xfId="1954" applyFont="1" applyFill="1" applyBorder="1" applyAlignment="1" applyProtection="1"/>
    <xf numFmtId="0" fontId="78" fillId="0" borderId="0" xfId="2301" applyFont="1" applyFill="1"/>
    <xf numFmtId="0" fontId="252" fillId="0" borderId="0" xfId="2301" applyFont="1" applyFill="1" applyBorder="1"/>
    <xf numFmtId="0" fontId="252" fillId="0" borderId="0" xfId="2301" applyFont="1" applyFill="1"/>
    <xf numFmtId="0" fontId="252" fillId="0" borderId="0" xfId="2301" applyFont="1" applyFill="1" applyBorder="1" applyAlignment="1">
      <alignment horizontal="left" wrapText="1"/>
    </xf>
    <xf numFmtId="0" fontId="252" fillId="0" borderId="0" xfId="2676" applyFont="1" applyFill="1" applyAlignment="1">
      <alignment horizontal="left"/>
    </xf>
    <xf numFmtId="0" fontId="252" fillId="81" borderId="12" xfId="2455" applyFont="1" applyFill="1" applyBorder="1" applyAlignment="1">
      <alignment horizontal="center"/>
    </xf>
    <xf numFmtId="0" fontId="287" fillId="80" borderId="12" xfId="2455" applyFont="1" applyFill="1" applyBorder="1" applyAlignment="1">
      <alignment horizontal="center"/>
    </xf>
    <xf numFmtId="0" fontId="252" fillId="0" borderId="29" xfId="1954" applyFont="1" applyFill="1" applyBorder="1" applyAlignment="1" applyProtection="1">
      <alignment horizontal="left"/>
    </xf>
    <xf numFmtId="0" fontId="252" fillId="81" borderId="20" xfId="2455" applyFont="1" applyFill="1" applyBorder="1" applyAlignment="1">
      <alignment horizontal="center"/>
    </xf>
    <xf numFmtId="0" fontId="252" fillId="0" borderId="12" xfId="1954" applyFont="1" applyFill="1" applyBorder="1" applyAlignment="1" applyProtection="1">
      <alignment horizontal="left" wrapText="1"/>
    </xf>
    <xf numFmtId="0" fontId="252" fillId="83" borderId="12" xfId="2455" applyFont="1" applyFill="1" applyBorder="1" applyAlignment="1">
      <alignment horizontal="center"/>
    </xf>
    <xf numFmtId="49" fontId="252" fillId="81" borderId="12" xfId="2455" applyNumberFormat="1" applyFont="1" applyFill="1" applyBorder="1" applyAlignment="1">
      <alignment horizontal="center"/>
    </xf>
    <xf numFmtId="0" fontId="258" fillId="0" borderId="12" xfId="0" applyFont="1" applyBorder="1" applyAlignment="1">
      <alignment horizontal="center" vertical="center" wrapText="1"/>
    </xf>
  </cellXfs>
  <cellStyles count="3194">
    <cellStyle name=" 1" xfId="1"/>
    <cellStyle name=" 1 2" xfId="2"/>
    <cellStyle name="?cneiaie" xfId="3"/>
    <cellStyle name="_00_Динамич резервы_2013_вар5_отпр" xfId="4"/>
    <cellStyle name="_00_Закрытие_TEST_Value " xfId="5"/>
    <cellStyle name="_3.1_Риск ликвидности и прибыльность банков" xfId="6"/>
    <cellStyle name="_3.1_Риск ликвидности и прибыльность банков 2" xfId="7"/>
    <cellStyle name="_3.1_Риск ликвидности и прибыльность банков 3" xfId="8"/>
    <cellStyle name="_3.1_Риск ликвидности и прибыльность банков_валюта в динамике_ласт" xfId="9"/>
    <cellStyle name="_3.1_Риск ликвидности и прибыльность банков_График 1-корп." xfId="10"/>
    <cellStyle name="_3.1_Риск ликвидности и прибыльность банков_Таблицы и диаграммы_Алмат" xfId="11"/>
    <cellStyle name="_3.3_достаточность капитала и структура фондирования" xfId="12"/>
    <cellStyle name="_3.3_достаточность капитала и структура фондирования 2" xfId="13"/>
    <cellStyle name="_3.3_достаточность капитала и структура фондирования 3" xfId="14"/>
    <cellStyle name="_3.3_достаточность капитала и структура фондирования_валюта в динамике_ласт" xfId="15"/>
    <cellStyle name="_3.3_достаточность капитала и структура фондирования_График 1-корп." xfId="16"/>
    <cellStyle name="_3.3_достаточность капитала и структура фондирования_Таблицы и диаграммы_Алмат" xfId="17"/>
    <cellStyle name="_АВТО СЛУЖ ФИЛ и ГБ(п-ф)2007-2008" xfId="18"/>
    <cellStyle name="_автомобили СЛУЖЕБНЫЕ ФИЛИАЛЫ(061206) УТВ" xfId="19"/>
    <cellStyle name="_Бал план-факт" xfId="20"/>
    <cellStyle name="_Бюджет ККС  уточненный 2005" xfId="21"/>
    <cellStyle name="_Бюджет ККС  уточненный 2005_02_ОР РАСШИФРОВКИ план 2012 (26 01 12) отпр_Value " xfId="22"/>
    <cellStyle name="_Бюджет ККС  уточненный 2005_Книга1" xfId="23"/>
    <cellStyle name="_Бюджет ККС  уточненный 2005_ОР РАСШИФРОВКИ план 2-е полугодие 2012 (09 08 12) отпр ДФК (2)" xfId="24"/>
    <cellStyle name="_Бюджет МКБ 2005 310105" xfId="25"/>
    <cellStyle name="_Бюджет МКБ 2005 310105_02_ОР РАСШИФРОВКИ план 2012 (26 01 12) отпр_Value " xfId="26"/>
    <cellStyle name="_Бюджет МКБ 2005 310105_Книга1" xfId="27"/>
    <cellStyle name="_Бюджет МКБ 2005 310105_ОР РАСШИФРОВКИ план 2-е полугодие 2012 (09 08 12) отпр ДФК (2)" xfId="28"/>
    <cellStyle name="_Депозиты физ-юр" xfId="29"/>
    <cellStyle name="_ДЕПОЗИТЫ ФИЗ-ЮР за 31122005г." xfId="30"/>
    <cellStyle name="_для макро сектора (Асия)" xfId="31"/>
    <cellStyle name="_ККБ КЫРГфинплан с изм посл вариант" xfId="32"/>
    <cellStyle name="_ККБ КЫРГфинплан с изм посл вариант_02_ОР РАСШИФРОВКИ план 2012 (26 01 12) отпр_Value " xfId="33"/>
    <cellStyle name="_ККБ КЫРГфинплан с изм посл вариант_Книга1" xfId="34"/>
    <cellStyle name="_ККБ КЫРГфинплан с изм посл вариант_ОР РАСШИФРОВКИ план 2-е полугодие 2012 (09 08 12) отпр ДФК (2)" xfId="35"/>
    <cellStyle name="_Книга1" xfId="36"/>
    <cellStyle name="_Книга2" xfId="37"/>
    <cellStyle name="_Книга5" xfId="38"/>
    <cellStyle name="_Консолид-ый - валютный баланс 300307 для ДФК" xfId="39"/>
    <cellStyle name="_ЛИМИТ ГСМ  на 2011 г (18 11 10)" xfId="40"/>
    <cellStyle name="_Опер расх" xfId="41"/>
    <cellStyle name="_перечень всех отделений" xfId="42"/>
    <cellStyle name="_перечень новых РКО для плана2008" xfId="43"/>
    <cellStyle name="_План по открытию закрытию отделений_28 07 09 для Баян" xfId="44"/>
    <cellStyle name="_План фил числ матрица  вар (07 12 07)" xfId="45"/>
    <cellStyle name="_Прил к Пояснению по Нов отдел  2008 Динамика" xfId="46"/>
    <cellStyle name="_Прил к Пояснению по Нов отдел  2008 Динамика (26 01 2009)" xfId="47"/>
    <cellStyle name="_Приложения к Пояснению по Нов отдел 3 мес 2009 (24 04 09)" xfId="48"/>
    <cellStyle name="_Приобретение" xfId="49"/>
    <cellStyle name="_Распределение авто фил на 2008г. план" xfId="50"/>
    <cellStyle name="_расчет  рент 1" xfId="51"/>
    <cellStyle name="_расчет  рент 1 квартал_2008" xfId="52"/>
    <cellStyle name="_расчет  рент 2007 год (25012008)" xfId="53"/>
    <cellStyle name="_расчет  рент 9 мес" xfId="54"/>
    <cellStyle name="_расчет  рент 9 мес вар 2" xfId="55"/>
    <cellStyle name="_расчет прибыли  6 мес_2008" xfId="56"/>
    <cellStyle name="_расчет прибыли 2008 год" xfId="57"/>
    <cellStyle name="_расчет прибыли 9 мес_2008" xfId="58"/>
    <cellStyle name="_Рынок" xfId="59"/>
    <cellStyle name="_Свод показателей по дочкам2004 05" xfId="60"/>
    <cellStyle name="_Свод показателей по дочкам2004 05 ASK" xfId="61"/>
    <cellStyle name="_сводный отчет по РКО 1 квартал 2008 г" xfId="62"/>
    <cellStyle name="_сводный отчет по РКО 12 мес 2007" xfId="63"/>
    <cellStyle name="_сводный отчёт по РКО 12 мес 2008 г" xfId="64"/>
    <cellStyle name="_сводный отчёт по РКО 3 мес 2009 г" xfId="65"/>
    <cellStyle name="_сводный отчет по РКО 6 мес 2008 г" xfId="66"/>
    <cellStyle name="_сводный отчет по РКО 9 мес 2007" xfId="67"/>
    <cellStyle name="_сводный отчёт по РКО 9 мес 2008 г" xfId="68"/>
    <cellStyle name="_Ссуды_ГБ и АФ_31.10.2012_миграция_дко3" xfId="69"/>
    <cellStyle name="_таблицы для пояснит 9 мес" xfId="70"/>
    <cellStyle name="_таблицы для пояснит 9 мес 1-послед" xfId="71"/>
    <cellStyle name="_таблицы для приложений (02 01 09)" xfId="72"/>
    <cellStyle name="_УТВ бюджет новых РКО на 2007г" xfId="73"/>
    <cellStyle name="_Форма бюджета" xfId="74"/>
    <cellStyle name="20% - Accent1" xfId="75"/>
    <cellStyle name="20% - Accent2" xfId="76"/>
    <cellStyle name="20% - Accent3" xfId="77"/>
    <cellStyle name="20% - Accent4" xfId="78"/>
    <cellStyle name="20% - Accent5" xfId="79"/>
    <cellStyle name="20% - Accent6" xfId="80"/>
    <cellStyle name="20% - Énfasis1 2" xfId="81"/>
    <cellStyle name="20% - Énfasis1 2 2" xfId="82"/>
    <cellStyle name="20% - Énfasis1 3" xfId="83"/>
    <cellStyle name="20% - Énfasis1 4" xfId="84"/>
    <cellStyle name="20% - Énfasis1 5" xfId="85"/>
    <cellStyle name="20% - Énfasis2 2" xfId="86"/>
    <cellStyle name="20% - Énfasis2 2 2" xfId="87"/>
    <cellStyle name="20% - Énfasis2 3" xfId="88"/>
    <cellStyle name="20% - Énfasis2 4" xfId="89"/>
    <cellStyle name="20% - Énfasis2 5" xfId="90"/>
    <cellStyle name="20% - Énfasis3 2" xfId="91"/>
    <cellStyle name="20% - Énfasis3 2 2" xfId="92"/>
    <cellStyle name="20% - Énfasis3 3" xfId="93"/>
    <cellStyle name="20% - Énfasis3 4" xfId="94"/>
    <cellStyle name="20% - Énfasis3 5" xfId="95"/>
    <cellStyle name="20% - Énfasis4 2" xfId="96"/>
    <cellStyle name="20% - Énfasis4 2 2" xfId="97"/>
    <cellStyle name="20% - Énfasis4 3" xfId="98"/>
    <cellStyle name="20% - Énfasis4 4" xfId="99"/>
    <cellStyle name="20% - Énfasis4 5" xfId="100"/>
    <cellStyle name="20% - Énfasis5 2" xfId="101"/>
    <cellStyle name="20% - Énfasis5 2 2" xfId="102"/>
    <cellStyle name="20% - Énfasis5 3" xfId="103"/>
    <cellStyle name="20% - Énfasis5 4" xfId="104"/>
    <cellStyle name="20% - Énfasis5 5" xfId="105"/>
    <cellStyle name="20% - Énfasis6 2" xfId="106"/>
    <cellStyle name="20% - Énfasis6 2 2" xfId="107"/>
    <cellStyle name="20% - Énfasis6 3" xfId="108"/>
    <cellStyle name="20% - Énfasis6 4" xfId="109"/>
    <cellStyle name="20% - Énfasis6 5" xfId="110"/>
    <cellStyle name="20% - Акцент1 10" xfId="111"/>
    <cellStyle name="20% - Акцент1 10 2" xfId="112"/>
    <cellStyle name="20% - Акцент1 11" xfId="113"/>
    <cellStyle name="20% - Акцент1 11 2" xfId="114"/>
    <cellStyle name="20% - Акцент1 12" xfId="115"/>
    <cellStyle name="20% - Акцент1 12 2" xfId="116"/>
    <cellStyle name="20% - Акцент1 13" xfId="117"/>
    <cellStyle name="20% - Акцент1 13 2" xfId="118"/>
    <cellStyle name="20% - Акцент1 14" xfId="119"/>
    <cellStyle name="20% - Акцент1 15" xfId="120"/>
    <cellStyle name="20% - Акцент1 16" xfId="121"/>
    <cellStyle name="20% - Акцент1 17" xfId="122"/>
    <cellStyle name="20% - Акцент1 18" xfId="123"/>
    <cellStyle name="20% - Акцент1 19" xfId="124"/>
    <cellStyle name="20% - Акцент1 2" xfId="125"/>
    <cellStyle name="20% - Акцент1 2 2" xfId="126"/>
    <cellStyle name="20% - Акцент1 2 2 2" xfId="127"/>
    <cellStyle name="20% - Акцент1 2 2 2 2" xfId="128"/>
    <cellStyle name="20% - Акцент1 2 2 2 2 2" xfId="129"/>
    <cellStyle name="20% - Акцент1 2 2 3" xfId="130"/>
    <cellStyle name="20% - Акцент1 2 3" xfId="131"/>
    <cellStyle name="20% - Акцент1 2 4" xfId="132"/>
    <cellStyle name="20% - Акцент1 2_База" xfId="133"/>
    <cellStyle name="20% - Акцент1 20" xfId="134"/>
    <cellStyle name="20% - Акцент1 21" xfId="135"/>
    <cellStyle name="20% - Акцент1 22" xfId="136"/>
    <cellStyle name="20% - Акцент1 23" xfId="137"/>
    <cellStyle name="20% - Акцент1 24" xfId="138"/>
    <cellStyle name="20% - Акцент1 25" xfId="139"/>
    <cellStyle name="20% - Акцент1 3" xfId="140"/>
    <cellStyle name="20% - Акцент1 3 2" xfId="141"/>
    <cellStyle name="20% - Акцент1 3 3" xfId="142"/>
    <cellStyle name="20% - Акцент1 4" xfId="143"/>
    <cellStyle name="20% - Акцент1 4 2" xfId="144"/>
    <cellStyle name="20% - Акцент1 4 3" xfId="145"/>
    <cellStyle name="20% - Акцент1 5" xfId="146"/>
    <cellStyle name="20% - Акцент1 5 2" xfId="147"/>
    <cellStyle name="20% - Акцент1 5 3" xfId="148"/>
    <cellStyle name="20% - Акцент1 6" xfId="149"/>
    <cellStyle name="20% - Акцент1 6 2" xfId="150"/>
    <cellStyle name="20% - Акцент1 7" xfId="151"/>
    <cellStyle name="20% - Акцент1 7 2" xfId="152"/>
    <cellStyle name="20% - Акцент1 8" xfId="153"/>
    <cellStyle name="20% - Акцент1 8 2" xfId="154"/>
    <cellStyle name="20% - Акцент1 9" xfId="155"/>
    <cellStyle name="20% - Акцент1 9 2" xfId="156"/>
    <cellStyle name="20% - Акцент2 10" xfId="157"/>
    <cellStyle name="20% - Акцент2 10 2" xfId="158"/>
    <cellStyle name="20% - Акцент2 11" xfId="159"/>
    <cellStyle name="20% - Акцент2 11 2" xfId="160"/>
    <cellStyle name="20% - Акцент2 12" xfId="161"/>
    <cellStyle name="20% - Акцент2 12 2" xfId="162"/>
    <cellStyle name="20% - Акцент2 13" xfId="163"/>
    <cellStyle name="20% - Акцент2 13 2" xfId="164"/>
    <cellStyle name="20% - Акцент2 14" xfId="165"/>
    <cellStyle name="20% - Акцент2 15" xfId="166"/>
    <cellStyle name="20% - Акцент2 16" xfId="167"/>
    <cellStyle name="20% - Акцент2 17" xfId="168"/>
    <cellStyle name="20% - Акцент2 18" xfId="169"/>
    <cellStyle name="20% - Акцент2 19" xfId="170"/>
    <cellStyle name="20% - Акцент2 2" xfId="171"/>
    <cellStyle name="20% - Акцент2 2 2" xfId="172"/>
    <cellStyle name="20% - Акцент2 2 2 2" xfId="173"/>
    <cellStyle name="20% - Акцент2 2 2 2 2" xfId="174"/>
    <cellStyle name="20% - Акцент2 2 2 2 2 2" xfId="175"/>
    <cellStyle name="20% - Акцент2 2 2 3" xfId="176"/>
    <cellStyle name="20% - Акцент2 2 3" xfId="177"/>
    <cellStyle name="20% - Акцент2 2 4" xfId="178"/>
    <cellStyle name="20% - Акцент2 2_База" xfId="179"/>
    <cellStyle name="20% - Акцент2 20" xfId="180"/>
    <cellStyle name="20% - Акцент2 21" xfId="181"/>
    <cellStyle name="20% - Акцент2 22" xfId="182"/>
    <cellStyle name="20% - Акцент2 23" xfId="183"/>
    <cellStyle name="20% - Акцент2 24" xfId="184"/>
    <cellStyle name="20% - Акцент2 25" xfId="185"/>
    <cellStyle name="20% - Акцент2 3" xfId="186"/>
    <cellStyle name="20% - Акцент2 3 2" xfId="187"/>
    <cellStyle name="20% - Акцент2 3 3" xfId="188"/>
    <cellStyle name="20% - Акцент2 4" xfId="189"/>
    <cellStyle name="20% - Акцент2 4 2" xfId="190"/>
    <cellStyle name="20% - Акцент2 4 3" xfId="191"/>
    <cellStyle name="20% - Акцент2 5" xfId="192"/>
    <cellStyle name="20% - Акцент2 5 2" xfId="193"/>
    <cellStyle name="20% - Акцент2 5 3" xfId="194"/>
    <cellStyle name="20% - Акцент2 6" xfId="195"/>
    <cellStyle name="20% - Акцент2 6 2" xfId="196"/>
    <cellStyle name="20% - Акцент2 7" xfId="197"/>
    <cellStyle name="20% - Акцент2 7 2" xfId="198"/>
    <cellStyle name="20% - Акцент2 8" xfId="199"/>
    <cellStyle name="20% - Акцент2 8 2" xfId="200"/>
    <cellStyle name="20% - Акцент2 9" xfId="201"/>
    <cellStyle name="20% - Акцент2 9 2" xfId="202"/>
    <cellStyle name="20% - Акцент3 10" xfId="203"/>
    <cellStyle name="20% - Акцент3 10 2" xfId="204"/>
    <cellStyle name="20% - Акцент3 11" xfId="205"/>
    <cellStyle name="20% - Акцент3 11 2" xfId="206"/>
    <cellStyle name="20% - Акцент3 12" xfId="207"/>
    <cellStyle name="20% - Акцент3 12 2" xfId="208"/>
    <cellStyle name="20% - Акцент3 13" xfId="209"/>
    <cellStyle name="20% - Акцент3 13 2" xfId="210"/>
    <cellStyle name="20% - Акцент3 14" xfId="211"/>
    <cellStyle name="20% - Акцент3 15" xfId="212"/>
    <cellStyle name="20% - Акцент3 16" xfId="213"/>
    <cellStyle name="20% - Акцент3 17" xfId="214"/>
    <cellStyle name="20% - Акцент3 18" xfId="215"/>
    <cellStyle name="20% - Акцент3 19" xfId="216"/>
    <cellStyle name="20% - Акцент3 2" xfId="217"/>
    <cellStyle name="20% - Акцент3 2 2" xfId="218"/>
    <cellStyle name="20% - Акцент3 2 2 2" xfId="219"/>
    <cellStyle name="20% - Акцент3 2 2 2 2" xfId="220"/>
    <cellStyle name="20% - Акцент3 2 2 2 2 2" xfId="221"/>
    <cellStyle name="20% - Акцент3 2 2 3" xfId="222"/>
    <cellStyle name="20% - Акцент3 2 3" xfId="223"/>
    <cellStyle name="20% - Акцент3 2 4" xfId="224"/>
    <cellStyle name="20% - Акцент3 2_База" xfId="225"/>
    <cellStyle name="20% - Акцент3 20" xfId="226"/>
    <cellStyle name="20% - Акцент3 21" xfId="227"/>
    <cellStyle name="20% - Акцент3 22" xfId="228"/>
    <cellStyle name="20% - Акцент3 23" xfId="229"/>
    <cellStyle name="20% - Акцент3 24" xfId="230"/>
    <cellStyle name="20% - Акцент3 25" xfId="231"/>
    <cellStyle name="20% - Акцент3 3" xfId="232"/>
    <cellStyle name="20% - Акцент3 3 2" xfId="233"/>
    <cellStyle name="20% - Акцент3 3 3" xfId="234"/>
    <cellStyle name="20% - Акцент3 4" xfId="235"/>
    <cellStyle name="20% - Акцент3 4 2" xfId="236"/>
    <cellStyle name="20% - Акцент3 4 3" xfId="237"/>
    <cellStyle name="20% - Акцент3 5" xfId="238"/>
    <cellStyle name="20% - Акцент3 5 2" xfId="239"/>
    <cellStyle name="20% - Акцент3 5 3" xfId="240"/>
    <cellStyle name="20% - Акцент3 6" xfId="241"/>
    <cellStyle name="20% - Акцент3 6 2" xfId="242"/>
    <cellStyle name="20% - Акцент3 7" xfId="243"/>
    <cellStyle name="20% - Акцент3 7 2" xfId="244"/>
    <cellStyle name="20% - Акцент3 8" xfId="245"/>
    <cellStyle name="20% - Акцент3 8 2" xfId="246"/>
    <cellStyle name="20% - Акцент3 9" xfId="247"/>
    <cellStyle name="20% - Акцент3 9 2" xfId="248"/>
    <cellStyle name="20% - Акцент4 10" xfId="249"/>
    <cellStyle name="20% - Акцент4 10 2" xfId="250"/>
    <cellStyle name="20% - Акцент4 11" xfId="251"/>
    <cellStyle name="20% - Акцент4 11 2" xfId="252"/>
    <cellStyle name="20% - Акцент4 12" xfId="253"/>
    <cellStyle name="20% - Акцент4 12 2" xfId="254"/>
    <cellStyle name="20% - Акцент4 13" xfId="255"/>
    <cellStyle name="20% - Акцент4 13 2" xfId="256"/>
    <cellStyle name="20% - Акцент4 14" xfId="257"/>
    <cellStyle name="20% - Акцент4 15" xfId="258"/>
    <cellStyle name="20% - Акцент4 16" xfId="259"/>
    <cellStyle name="20% - Акцент4 17" xfId="260"/>
    <cellStyle name="20% - Акцент4 18" xfId="261"/>
    <cellStyle name="20% - Акцент4 19" xfId="262"/>
    <cellStyle name="20% - Акцент4 2" xfId="263"/>
    <cellStyle name="20% - Акцент4 2 2" xfId="264"/>
    <cellStyle name="20% - Акцент4 2 2 2" xfId="265"/>
    <cellStyle name="20% - Акцент4 2 2 2 2" xfId="266"/>
    <cellStyle name="20% - Акцент4 2 2 2 2 2" xfId="267"/>
    <cellStyle name="20% - Акцент4 2 2 3" xfId="268"/>
    <cellStyle name="20% - Акцент4 2 3" xfId="269"/>
    <cellStyle name="20% - Акцент4 2 4" xfId="270"/>
    <cellStyle name="20% - Акцент4 2_База" xfId="271"/>
    <cellStyle name="20% - Акцент4 20" xfId="272"/>
    <cellStyle name="20% - Акцент4 21" xfId="273"/>
    <cellStyle name="20% - Акцент4 22" xfId="274"/>
    <cellStyle name="20% - Акцент4 23" xfId="275"/>
    <cellStyle name="20% - Акцент4 24" xfId="276"/>
    <cellStyle name="20% - Акцент4 25" xfId="277"/>
    <cellStyle name="20% - Акцент4 3" xfId="278"/>
    <cellStyle name="20% - Акцент4 3 2" xfId="279"/>
    <cellStyle name="20% - Акцент4 3 3" xfId="280"/>
    <cellStyle name="20% - Акцент4 4" xfId="281"/>
    <cellStyle name="20% - Акцент4 4 2" xfId="282"/>
    <cellStyle name="20% - Акцент4 4 3" xfId="283"/>
    <cellStyle name="20% - Акцент4 5" xfId="284"/>
    <cellStyle name="20% - Акцент4 5 2" xfId="285"/>
    <cellStyle name="20% - Акцент4 5 3" xfId="286"/>
    <cellStyle name="20% - Акцент4 6" xfId="287"/>
    <cellStyle name="20% - Акцент4 6 2" xfId="288"/>
    <cellStyle name="20% - Акцент4 7" xfId="289"/>
    <cellStyle name="20% - Акцент4 7 2" xfId="290"/>
    <cellStyle name="20% - Акцент4 8" xfId="291"/>
    <cellStyle name="20% - Акцент4 8 2" xfId="292"/>
    <cellStyle name="20% - Акцент4 9" xfId="293"/>
    <cellStyle name="20% - Акцент4 9 2" xfId="294"/>
    <cellStyle name="20% - Акцент5 10" xfId="295"/>
    <cellStyle name="20% - Акцент5 10 2" xfId="296"/>
    <cellStyle name="20% - Акцент5 11" xfId="297"/>
    <cellStyle name="20% - Акцент5 11 2" xfId="298"/>
    <cellStyle name="20% - Акцент5 12" xfId="299"/>
    <cellStyle name="20% - Акцент5 12 2" xfId="300"/>
    <cellStyle name="20% - Акцент5 13" xfId="301"/>
    <cellStyle name="20% - Акцент5 13 2" xfId="302"/>
    <cellStyle name="20% - Акцент5 14" xfId="303"/>
    <cellStyle name="20% - Акцент5 15" xfId="304"/>
    <cellStyle name="20% - Акцент5 16" xfId="305"/>
    <cellStyle name="20% - Акцент5 17" xfId="306"/>
    <cellStyle name="20% - Акцент5 18" xfId="307"/>
    <cellStyle name="20% - Акцент5 19" xfId="308"/>
    <cellStyle name="20% - Акцент5 2" xfId="309"/>
    <cellStyle name="20% - Акцент5 2 2" xfId="310"/>
    <cellStyle name="20% - Акцент5 2 2 2" xfId="311"/>
    <cellStyle name="20% - Акцент5 2 2 2 2" xfId="312"/>
    <cellStyle name="20% - Акцент5 2 2 2 2 2" xfId="313"/>
    <cellStyle name="20% - Акцент5 2 2 3" xfId="314"/>
    <cellStyle name="20% - Акцент5 2 3" xfId="315"/>
    <cellStyle name="20% - Акцент5 2_База" xfId="316"/>
    <cellStyle name="20% - Акцент5 20" xfId="317"/>
    <cellStyle name="20% - Акцент5 21" xfId="318"/>
    <cellStyle name="20% - Акцент5 22" xfId="319"/>
    <cellStyle name="20% - Акцент5 23" xfId="320"/>
    <cellStyle name="20% - Акцент5 24" xfId="321"/>
    <cellStyle name="20% - Акцент5 25" xfId="322"/>
    <cellStyle name="20% - Акцент5 3" xfId="323"/>
    <cellStyle name="20% - Акцент5 3 2" xfId="324"/>
    <cellStyle name="20% - Акцент5 3 3" xfId="325"/>
    <cellStyle name="20% - Акцент5 4" xfId="326"/>
    <cellStyle name="20% - Акцент5 4 2" xfId="327"/>
    <cellStyle name="20% - Акцент5 4 3" xfId="328"/>
    <cellStyle name="20% - Акцент5 5" xfId="329"/>
    <cellStyle name="20% - Акцент5 5 2" xfId="330"/>
    <cellStyle name="20% - Акцент5 5 3" xfId="331"/>
    <cellStyle name="20% - Акцент5 6" xfId="332"/>
    <cellStyle name="20% - Акцент5 6 2" xfId="333"/>
    <cellStyle name="20% - Акцент5 7" xfId="334"/>
    <cellStyle name="20% - Акцент5 7 2" xfId="335"/>
    <cellStyle name="20% - Акцент5 8" xfId="336"/>
    <cellStyle name="20% - Акцент5 8 2" xfId="337"/>
    <cellStyle name="20% - Акцент5 9" xfId="338"/>
    <cellStyle name="20% - Акцент5 9 2" xfId="339"/>
    <cellStyle name="20% - Акцент6 10" xfId="340"/>
    <cellStyle name="20% - Акцент6 10 2" xfId="341"/>
    <cellStyle name="20% - Акцент6 11" xfId="342"/>
    <cellStyle name="20% - Акцент6 11 2" xfId="343"/>
    <cellStyle name="20% - Акцент6 12" xfId="344"/>
    <cellStyle name="20% - Акцент6 12 2" xfId="345"/>
    <cellStyle name="20% - Акцент6 13" xfId="346"/>
    <cellStyle name="20% - Акцент6 13 2" xfId="347"/>
    <cellStyle name="20% - Акцент6 14" xfId="348"/>
    <cellStyle name="20% - Акцент6 15" xfId="349"/>
    <cellStyle name="20% - Акцент6 16" xfId="350"/>
    <cellStyle name="20% - Акцент6 17" xfId="351"/>
    <cellStyle name="20% - Акцент6 18" xfId="352"/>
    <cellStyle name="20% - Акцент6 19" xfId="353"/>
    <cellStyle name="20% - Акцент6 2" xfId="354"/>
    <cellStyle name="20% - Акцент6 2 2" xfId="355"/>
    <cellStyle name="20% - Акцент6 2 2 2" xfId="356"/>
    <cellStyle name="20% - Акцент6 2 2 2 2" xfId="357"/>
    <cellStyle name="20% - Акцент6 2 2 2 2 2" xfId="358"/>
    <cellStyle name="20% - Акцент6 2 2 3" xfId="359"/>
    <cellStyle name="20% - Акцент6 2 3" xfId="360"/>
    <cellStyle name="20% - Акцент6 2 4" xfId="361"/>
    <cellStyle name="20% - Акцент6 2_База" xfId="362"/>
    <cellStyle name="20% - Акцент6 20" xfId="363"/>
    <cellStyle name="20% - Акцент6 21" xfId="364"/>
    <cellStyle name="20% - Акцент6 22" xfId="365"/>
    <cellStyle name="20% - Акцент6 23" xfId="366"/>
    <cellStyle name="20% - Акцент6 24" xfId="367"/>
    <cellStyle name="20% - Акцент6 25" xfId="368"/>
    <cellStyle name="20% - Акцент6 3" xfId="369"/>
    <cellStyle name="20% - Акцент6 3 2" xfId="370"/>
    <cellStyle name="20% - Акцент6 3 3" xfId="371"/>
    <cellStyle name="20% - Акцент6 4" xfId="372"/>
    <cellStyle name="20% - Акцент6 4 2" xfId="373"/>
    <cellStyle name="20% - Акцент6 4 3" xfId="374"/>
    <cellStyle name="20% - Акцент6 5" xfId="375"/>
    <cellStyle name="20% - Акцент6 5 2" xfId="376"/>
    <cellStyle name="20% - Акцент6 5 3" xfId="377"/>
    <cellStyle name="20% - Акцент6 6" xfId="378"/>
    <cellStyle name="20% - Акцент6 6 2" xfId="379"/>
    <cellStyle name="20% - Акцент6 7" xfId="380"/>
    <cellStyle name="20% - Акцент6 7 2" xfId="381"/>
    <cellStyle name="20% - Акцент6 8" xfId="382"/>
    <cellStyle name="20% - Акцент6 8 2" xfId="383"/>
    <cellStyle name="20% - Акцент6 9" xfId="384"/>
    <cellStyle name="20% - Акцент6 9 2" xfId="385"/>
    <cellStyle name="40% - Accent1" xfId="386"/>
    <cellStyle name="40% - Accent2" xfId="387"/>
    <cellStyle name="40% - Accent3" xfId="388"/>
    <cellStyle name="40% - Accent4" xfId="389"/>
    <cellStyle name="40% - Accent5" xfId="390"/>
    <cellStyle name="40% - Accent6" xfId="391"/>
    <cellStyle name="40% - Énfasis1 2" xfId="392"/>
    <cellStyle name="40% - Énfasis1 2 2" xfId="393"/>
    <cellStyle name="40% - Énfasis1 3" xfId="394"/>
    <cellStyle name="40% - Énfasis1 4" xfId="395"/>
    <cellStyle name="40% - Énfasis1 5" xfId="396"/>
    <cellStyle name="40% - Énfasis2 2" xfId="397"/>
    <cellStyle name="40% - Énfasis2 2 2" xfId="398"/>
    <cellStyle name="40% - Énfasis2 3" xfId="399"/>
    <cellStyle name="40% - Énfasis2 4" xfId="400"/>
    <cellStyle name="40% - Énfasis2 5" xfId="401"/>
    <cellStyle name="40% - Énfasis3 2" xfId="402"/>
    <cellStyle name="40% - Énfasis3 2 2" xfId="403"/>
    <cellStyle name="40% - Énfasis3 3" xfId="404"/>
    <cellStyle name="40% - Énfasis3 4" xfId="405"/>
    <cellStyle name="40% - Énfasis3 5" xfId="406"/>
    <cellStyle name="40% - Énfasis4 2" xfId="407"/>
    <cellStyle name="40% - Énfasis4 2 2" xfId="408"/>
    <cellStyle name="40% - Énfasis4 3" xfId="409"/>
    <cellStyle name="40% - Énfasis4 4" xfId="410"/>
    <cellStyle name="40% - Énfasis4 5" xfId="411"/>
    <cellStyle name="40% - Énfasis5 2" xfId="412"/>
    <cellStyle name="40% - Énfasis5 2 2" xfId="413"/>
    <cellStyle name="40% - Énfasis5 3" xfId="414"/>
    <cellStyle name="40% - Énfasis5 4" xfId="415"/>
    <cellStyle name="40% - Énfasis5 5" xfId="416"/>
    <cellStyle name="40% - Énfasis6 2" xfId="417"/>
    <cellStyle name="40% - Énfasis6 2 2" xfId="418"/>
    <cellStyle name="40% - Énfasis6 3" xfId="419"/>
    <cellStyle name="40% - Énfasis6 4" xfId="420"/>
    <cellStyle name="40% - Énfasis6 5" xfId="421"/>
    <cellStyle name="40% - Акцент1 10" xfId="422"/>
    <cellStyle name="40% - Акцент1 10 2" xfId="423"/>
    <cellStyle name="40% - Акцент1 11" xfId="424"/>
    <cellStyle name="40% - Акцент1 11 2" xfId="425"/>
    <cellStyle name="40% - Акцент1 12" xfId="426"/>
    <cellStyle name="40% - Акцент1 12 2" xfId="427"/>
    <cellStyle name="40% - Акцент1 13" xfId="428"/>
    <cellStyle name="40% - Акцент1 13 2" xfId="429"/>
    <cellStyle name="40% - Акцент1 14" xfId="430"/>
    <cellStyle name="40% - Акцент1 15" xfId="431"/>
    <cellStyle name="40% - Акцент1 16" xfId="432"/>
    <cellStyle name="40% - Акцент1 17" xfId="433"/>
    <cellStyle name="40% - Акцент1 18" xfId="434"/>
    <cellStyle name="40% - Акцент1 19" xfId="435"/>
    <cellStyle name="40% - Акцент1 2" xfId="436"/>
    <cellStyle name="40% - Акцент1 2 2" xfId="437"/>
    <cellStyle name="40% - Акцент1 2 2 2" xfId="438"/>
    <cellStyle name="40% - Акцент1 2 2 2 2" xfId="439"/>
    <cellStyle name="40% - Акцент1 2 2 2 2 2" xfId="440"/>
    <cellStyle name="40% - Акцент1 2 2 3" xfId="441"/>
    <cellStyle name="40% - Акцент1 2 3" xfId="442"/>
    <cellStyle name="40% - Акцент1 2 4" xfId="443"/>
    <cellStyle name="40% - Акцент1 2_База" xfId="444"/>
    <cellStyle name="40% - Акцент1 20" xfId="445"/>
    <cellStyle name="40% - Акцент1 21" xfId="446"/>
    <cellStyle name="40% - Акцент1 22" xfId="447"/>
    <cellStyle name="40% - Акцент1 23" xfId="448"/>
    <cellStyle name="40% - Акцент1 24" xfId="449"/>
    <cellStyle name="40% - Акцент1 25" xfId="450"/>
    <cellStyle name="40% - Акцент1 3" xfId="451"/>
    <cellStyle name="40% - Акцент1 3 2" xfId="452"/>
    <cellStyle name="40% - Акцент1 3 3" xfId="453"/>
    <cellStyle name="40% - Акцент1 4" xfId="454"/>
    <cellStyle name="40% - Акцент1 4 2" xfId="455"/>
    <cellStyle name="40% - Акцент1 4 3" xfId="456"/>
    <cellStyle name="40% - Акцент1 5" xfId="457"/>
    <cellStyle name="40% - Акцент1 5 2" xfId="458"/>
    <cellStyle name="40% - Акцент1 5 3" xfId="459"/>
    <cellStyle name="40% - Акцент1 6" xfId="460"/>
    <cellStyle name="40% - Акцент1 6 2" xfId="461"/>
    <cellStyle name="40% - Акцент1 7" xfId="462"/>
    <cellStyle name="40% - Акцент1 7 2" xfId="463"/>
    <cellStyle name="40% - Акцент1 8" xfId="464"/>
    <cellStyle name="40% - Акцент1 8 2" xfId="465"/>
    <cellStyle name="40% - Акцент1 9" xfId="466"/>
    <cellStyle name="40% - Акцент1 9 2" xfId="467"/>
    <cellStyle name="40% - Акцент2 10" xfId="468"/>
    <cellStyle name="40% - Акцент2 10 2" xfId="469"/>
    <cellStyle name="40% - Акцент2 11" xfId="470"/>
    <cellStyle name="40% - Акцент2 11 2" xfId="471"/>
    <cellStyle name="40% - Акцент2 12" xfId="472"/>
    <cellStyle name="40% - Акцент2 12 2" xfId="473"/>
    <cellStyle name="40% - Акцент2 13" xfId="474"/>
    <cellStyle name="40% - Акцент2 13 2" xfId="475"/>
    <cellStyle name="40% - Акцент2 14" xfId="476"/>
    <cellStyle name="40% - Акцент2 15" xfId="477"/>
    <cellStyle name="40% - Акцент2 16" xfId="478"/>
    <cellStyle name="40% - Акцент2 17" xfId="479"/>
    <cellStyle name="40% - Акцент2 18" xfId="480"/>
    <cellStyle name="40% - Акцент2 19" xfId="481"/>
    <cellStyle name="40% - Акцент2 2" xfId="482"/>
    <cellStyle name="40% - Акцент2 2 2" xfId="483"/>
    <cellStyle name="40% - Акцент2 2 2 2" xfId="484"/>
    <cellStyle name="40% - Акцент2 2 2 2 2" xfId="485"/>
    <cellStyle name="40% - Акцент2 2 2 2 2 2" xfId="486"/>
    <cellStyle name="40% - Акцент2 2 2 3" xfId="487"/>
    <cellStyle name="40% - Акцент2 2 3" xfId="488"/>
    <cellStyle name="40% - Акцент2 2_База" xfId="489"/>
    <cellStyle name="40% - Акцент2 20" xfId="490"/>
    <cellStyle name="40% - Акцент2 21" xfId="491"/>
    <cellStyle name="40% - Акцент2 22" xfId="492"/>
    <cellStyle name="40% - Акцент2 23" xfId="493"/>
    <cellStyle name="40% - Акцент2 24" xfId="494"/>
    <cellStyle name="40% - Акцент2 25" xfId="495"/>
    <cellStyle name="40% - Акцент2 3" xfId="496"/>
    <cellStyle name="40% - Акцент2 3 2" xfId="497"/>
    <cellStyle name="40% - Акцент2 3 3" xfId="498"/>
    <cellStyle name="40% - Акцент2 4" xfId="499"/>
    <cellStyle name="40% - Акцент2 4 2" xfId="500"/>
    <cellStyle name="40% - Акцент2 4 3" xfId="501"/>
    <cellStyle name="40% - Акцент2 5" xfId="502"/>
    <cellStyle name="40% - Акцент2 5 2" xfId="503"/>
    <cellStyle name="40% - Акцент2 5 3" xfId="504"/>
    <cellStyle name="40% - Акцент2 6" xfId="505"/>
    <cellStyle name="40% - Акцент2 6 2" xfId="506"/>
    <cellStyle name="40% - Акцент2 7" xfId="507"/>
    <cellStyle name="40% - Акцент2 7 2" xfId="508"/>
    <cellStyle name="40% - Акцент2 8" xfId="509"/>
    <cellStyle name="40% - Акцент2 8 2" xfId="510"/>
    <cellStyle name="40% - Акцент2 9" xfId="511"/>
    <cellStyle name="40% - Акцент2 9 2" xfId="512"/>
    <cellStyle name="40% - Акцент3 10" xfId="513"/>
    <cellStyle name="40% - Акцент3 10 2" xfId="514"/>
    <cellStyle name="40% - Акцент3 11" xfId="515"/>
    <cellStyle name="40% - Акцент3 11 2" xfId="516"/>
    <cellStyle name="40% - Акцент3 12" xfId="517"/>
    <cellStyle name="40% - Акцент3 12 2" xfId="518"/>
    <cellStyle name="40% - Акцент3 13" xfId="519"/>
    <cellStyle name="40% - Акцент3 13 2" xfId="520"/>
    <cellStyle name="40% - Акцент3 14" xfId="521"/>
    <cellStyle name="40% - Акцент3 15" xfId="522"/>
    <cellStyle name="40% - Акцент3 16" xfId="523"/>
    <cellStyle name="40% - Акцент3 17" xfId="524"/>
    <cellStyle name="40% - Акцент3 18" xfId="525"/>
    <cellStyle name="40% - Акцент3 19" xfId="526"/>
    <cellStyle name="40% - Акцент3 2" xfId="527"/>
    <cellStyle name="40% - Акцент3 2 2" xfId="528"/>
    <cellStyle name="40% - Акцент3 2 2 2" xfId="529"/>
    <cellStyle name="40% - Акцент3 2 2 2 2" xfId="530"/>
    <cellStyle name="40% - Акцент3 2 2 2 2 2" xfId="531"/>
    <cellStyle name="40% - Акцент3 2 2 3" xfId="532"/>
    <cellStyle name="40% - Акцент3 2 3" xfId="533"/>
    <cellStyle name="40% - Акцент3 2 4" xfId="534"/>
    <cellStyle name="40% - Акцент3 2_База" xfId="535"/>
    <cellStyle name="40% - Акцент3 20" xfId="536"/>
    <cellStyle name="40% - Акцент3 21" xfId="537"/>
    <cellStyle name="40% - Акцент3 22" xfId="538"/>
    <cellStyle name="40% - Акцент3 23" xfId="539"/>
    <cellStyle name="40% - Акцент3 24" xfId="540"/>
    <cellStyle name="40% - Акцент3 25" xfId="541"/>
    <cellStyle name="40% - Акцент3 3" xfId="542"/>
    <cellStyle name="40% - Акцент3 3 2" xfId="543"/>
    <cellStyle name="40% - Акцент3 3 3" xfId="544"/>
    <cellStyle name="40% - Акцент3 4" xfId="545"/>
    <cellStyle name="40% - Акцент3 4 2" xfId="546"/>
    <cellStyle name="40% - Акцент3 4 3" xfId="547"/>
    <cellStyle name="40% - Акцент3 5" xfId="548"/>
    <cellStyle name="40% - Акцент3 5 2" xfId="549"/>
    <cellStyle name="40% - Акцент3 5 3" xfId="550"/>
    <cellStyle name="40% - Акцент3 6" xfId="551"/>
    <cellStyle name="40% - Акцент3 6 2" xfId="552"/>
    <cellStyle name="40% - Акцент3 7" xfId="553"/>
    <cellStyle name="40% - Акцент3 7 2" xfId="554"/>
    <cellStyle name="40% - Акцент3 8" xfId="555"/>
    <cellStyle name="40% - Акцент3 8 2" xfId="556"/>
    <cellStyle name="40% - Акцент3 9" xfId="557"/>
    <cellStyle name="40% - Акцент3 9 2" xfId="558"/>
    <cellStyle name="40% - Акцент4 10" xfId="559"/>
    <cellStyle name="40% - Акцент4 10 2" xfId="560"/>
    <cellStyle name="40% - Акцент4 11" xfId="561"/>
    <cellStyle name="40% - Акцент4 11 2" xfId="562"/>
    <cellStyle name="40% - Акцент4 12" xfId="563"/>
    <cellStyle name="40% - Акцент4 12 2" xfId="564"/>
    <cellStyle name="40% - Акцент4 13" xfId="565"/>
    <cellStyle name="40% - Акцент4 13 2" xfId="566"/>
    <cellStyle name="40% - Акцент4 14" xfId="567"/>
    <cellStyle name="40% - Акцент4 15" xfId="568"/>
    <cellStyle name="40% - Акцент4 16" xfId="569"/>
    <cellStyle name="40% - Акцент4 17" xfId="570"/>
    <cellStyle name="40% - Акцент4 18" xfId="571"/>
    <cellStyle name="40% - Акцент4 19" xfId="572"/>
    <cellStyle name="40% - Акцент4 2" xfId="573"/>
    <cellStyle name="40% - Акцент4 2 2" xfId="574"/>
    <cellStyle name="40% - Акцент4 2 2 2" xfId="575"/>
    <cellStyle name="40% - Акцент4 2 2 2 2" xfId="576"/>
    <cellStyle name="40% - Акцент4 2 2 2 2 2" xfId="577"/>
    <cellStyle name="40% - Акцент4 2 2 3" xfId="578"/>
    <cellStyle name="40% - Акцент4 2 3" xfId="579"/>
    <cellStyle name="40% - Акцент4 2 4" xfId="580"/>
    <cellStyle name="40% - Акцент4 2_База" xfId="581"/>
    <cellStyle name="40% - Акцент4 20" xfId="582"/>
    <cellStyle name="40% - Акцент4 21" xfId="583"/>
    <cellStyle name="40% - Акцент4 22" xfId="584"/>
    <cellStyle name="40% - Акцент4 23" xfId="585"/>
    <cellStyle name="40% - Акцент4 24" xfId="586"/>
    <cellStyle name="40% - Акцент4 25" xfId="587"/>
    <cellStyle name="40% - Акцент4 3" xfId="588"/>
    <cellStyle name="40% - Акцент4 3 2" xfId="589"/>
    <cellStyle name="40% - Акцент4 3 3" xfId="590"/>
    <cellStyle name="40% - Акцент4 4" xfId="591"/>
    <cellStyle name="40% - Акцент4 4 2" xfId="592"/>
    <cellStyle name="40% - Акцент4 4 3" xfId="593"/>
    <cellStyle name="40% - Акцент4 5" xfId="594"/>
    <cellStyle name="40% - Акцент4 5 2" xfId="595"/>
    <cellStyle name="40% - Акцент4 5 3" xfId="596"/>
    <cellStyle name="40% - Акцент4 6" xfId="597"/>
    <cellStyle name="40% - Акцент4 6 2" xfId="598"/>
    <cellStyle name="40% - Акцент4 7" xfId="599"/>
    <cellStyle name="40% - Акцент4 7 2" xfId="600"/>
    <cellStyle name="40% - Акцент4 8" xfId="601"/>
    <cellStyle name="40% - Акцент4 8 2" xfId="602"/>
    <cellStyle name="40% - Акцент4 9" xfId="603"/>
    <cellStyle name="40% - Акцент4 9 2" xfId="604"/>
    <cellStyle name="40% - Акцент5 10" xfId="605"/>
    <cellStyle name="40% - Акцент5 10 2" xfId="606"/>
    <cellStyle name="40% - Акцент5 11" xfId="607"/>
    <cellStyle name="40% - Акцент5 11 2" xfId="608"/>
    <cellStyle name="40% - Акцент5 12" xfId="609"/>
    <cellStyle name="40% - Акцент5 12 2" xfId="610"/>
    <cellStyle name="40% - Акцент5 13" xfId="611"/>
    <cellStyle name="40% - Акцент5 13 2" xfId="612"/>
    <cellStyle name="40% - Акцент5 14" xfId="613"/>
    <cellStyle name="40% - Акцент5 15" xfId="614"/>
    <cellStyle name="40% - Акцент5 16" xfId="615"/>
    <cellStyle name="40% - Акцент5 17" xfId="616"/>
    <cellStyle name="40% - Акцент5 18" xfId="617"/>
    <cellStyle name="40% - Акцент5 19" xfId="618"/>
    <cellStyle name="40% - Акцент5 2" xfId="619"/>
    <cellStyle name="40% - Акцент5 2 2" xfId="620"/>
    <cellStyle name="40% - Акцент5 2 2 2" xfId="621"/>
    <cellStyle name="40% - Акцент5 2 2 2 2" xfId="622"/>
    <cellStyle name="40% - Акцент5 2 2 2 2 2" xfId="623"/>
    <cellStyle name="40% - Акцент5 2 2 3" xfId="624"/>
    <cellStyle name="40% - Акцент5 2 3" xfId="625"/>
    <cellStyle name="40% - Акцент5 2_База" xfId="626"/>
    <cellStyle name="40% - Акцент5 20" xfId="627"/>
    <cellStyle name="40% - Акцент5 21" xfId="628"/>
    <cellStyle name="40% - Акцент5 22" xfId="629"/>
    <cellStyle name="40% - Акцент5 23" xfId="630"/>
    <cellStyle name="40% - Акцент5 24" xfId="631"/>
    <cellStyle name="40% - Акцент5 25" xfId="632"/>
    <cellStyle name="40% - Акцент5 3" xfId="633"/>
    <cellStyle name="40% - Акцент5 3 2" xfId="634"/>
    <cellStyle name="40% - Акцент5 3 3" xfId="635"/>
    <cellStyle name="40% - Акцент5 4" xfId="636"/>
    <cellStyle name="40% - Акцент5 4 2" xfId="637"/>
    <cellStyle name="40% - Акцент5 4 3" xfId="638"/>
    <cellStyle name="40% - Акцент5 5" xfId="639"/>
    <cellStyle name="40% - Акцент5 5 2" xfId="640"/>
    <cellStyle name="40% - Акцент5 5 3" xfId="641"/>
    <cellStyle name="40% - Акцент5 6" xfId="642"/>
    <cellStyle name="40% - Акцент5 6 2" xfId="643"/>
    <cellStyle name="40% - Акцент5 7" xfId="644"/>
    <cellStyle name="40% - Акцент5 7 2" xfId="645"/>
    <cellStyle name="40% - Акцент5 8" xfId="646"/>
    <cellStyle name="40% - Акцент5 8 2" xfId="647"/>
    <cellStyle name="40% - Акцент5 9" xfId="648"/>
    <cellStyle name="40% - Акцент5 9 2" xfId="649"/>
    <cellStyle name="40% - Акцент6 10" xfId="650"/>
    <cellStyle name="40% - Акцент6 10 2" xfId="651"/>
    <cellStyle name="40% - Акцент6 11" xfId="652"/>
    <cellStyle name="40% - Акцент6 11 2" xfId="653"/>
    <cellStyle name="40% - Акцент6 12" xfId="654"/>
    <cellStyle name="40% - Акцент6 12 2" xfId="655"/>
    <cellStyle name="40% - Акцент6 13" xfId="656"/>
    <cellStyle name="40% - Акцент6 13 2" xfId="657"/>
    <cellStyle name="40% - Акцент6 14" xfId="658"/>
    <cellStyle name="40% - Акцент6 15" xfId="659"/>
    <cellStyle name="40% - Акцент6 16" xfId="660"/>
    <cellStyle name="40% - Акцент6 17" xfId="661"/>
    <cellStyle name="40% - Акцент6 18" xfId="662"/>
    <cellStyle name="40% - Акцент6 19" xfId="663"/>
    <cellStyle name="40% - Акцент6 2" xfId="664"/>
    <cellStyle name="40% - Акцент6 2 2" xfId="665"/>
    <cellStyle name="40% - Акцент6 2 2 2" xfId="666"/>
    <cellStyle name="40% - Акцент6 2 2 2 2" xfId="667"/>
    <cellStyle name="40% - Акцент6 2 2 2 2 2" xfId="668"/>
    <cellStyle name="40% - Акцент6 2 2 3" xfId="669"/>
    <cellStyle name="40% - Акцент6 2 3" xfId="670"/>
    <cellStyle name="40% - Акцент6 2 4" xfId="671"/>
    <cellStyle name="40% - Акцент6 2_База" xfId="672"/>
    <cellStyle name="40% - Акцент6 20" xfId="673"/>
    <cellStyle name="40% - Акцент6 21" xfId="674"/>
    <cellStyle name="40% - Акцент6 22" xfId="675"/>
    <cellStyle name="40% - Акцент6 23" xfId="676"/>
    <cellStyle name="40% - Акцент6 24" xfId="677"/>
    <cellStyle name="40% - Акцент6 25" xfId="678"/>
    <cellStyle name="40% - Акцент6 3" xfId="679"/>
    <cellStyle name="40% - Акцент6 3 2" xfId="680"/>
    <cellStyle name="40% - Акцент6 3 3" xfId="681"/>
    <cellStyle name="40% - Акцент6 4" xfId="682"/>
    <cellStyle name="40% - Акцент6 4 2" xfId="683"/>
    <cellStyle name="40% - Акцент6 4 3" xfId="684"/>
    <cellStyle name="40% - Акцент6 5" xfId="685"/>
    <cellStyle name="40% - Акцент6 5 2" xfId="686"/>
    <cellStyle name="40% - Акцент6 5 3" xfId="687"/>
    <cellStyle name="40% - Акцент6 6" xfId="688"/>
    <cellStyle name="40% - Акцент6 6 2" xfId="689"/>
    <cellStyle name="40% - Акцент6 7" xfId="690"/>
    <cellStyle name="40% - Акцент6 7 2" xfId="691"/>
    <cellStyle name="40% - Акцент6 8" xfId="692"/>
    <cellStyle name="40% - Акцент6 8 2" xfId="693"/>
    <cellStyle name="40% - Акцент6 9" xfId="694"/>
    <cellStyle name="40% - Акцент6 9 2" xfId="695"/>
    <cellStyle name="60% - Accent1" xfId="696"/>
    <cellStyle name="60% - Accent2" xfId="697"/>
    <cellStyle name="60% - Accent3" xfId="698"/>
    <cellStyle name="60% - Accent4" xfId="699"/>
    <cellStyle name="60% - Accent5" xfId="700"/>
    <cellStyle name="60% - Accent6" xfId="701"/>
    <cellStyle name="60% - Énfasis1 2" xfId="702"/>
    <cellStyle name="60% - Énfasis1 3" xfId="703"/>
    <cellStyle name="60% - Énfasis1 4" xfId="704"/>
    <cellStyle name="60% - Énfasis1 5" xfId="705"/>
    <cellStyle name="60% - Énfasis2 2" xfId="706"/>
    <cellStyle name="60% - Énfasis2 3" xfId="707"/>
    <cellStyle name="60% - Énfasis2 4" xfId="708"/>
    <cellStyle name="60% - Énfasis2 5" xfId="709"/>
    <cellStyle name="60% - Énfasis3 2" xfId="710"/>
    <cellStyle name="60% - Énfasis3 3" xfId="711"/>
    <cellStyle name="60% - Énfasis3 4" xfId="712"/>
    <cellStyle name="60% - Énfasis3 5" xfId="713"/>
    <cellStyle name="60% - Énfasis4 2" xfId="714"/>
    <cellStyle name="60% - Énfasis4 3" xfId="715"/>
    <cellStyle name="60% - Énfasis4 4" xfId="716"/>
    <cellStyle name="60% - Énfasis4 5" xfId="717"/>
    <cellStyle name="60% - Énfasis5 2" xfId="718"/>
    <cellStyle name="60% - Énfasis5 3" xfId="719"/>
    <cellStyle name="60% - Énfasis5 4" xfId="720"/>
    <cellStyle name="60% - Énfasis5 5" xfId="721"/>
    <cellStyle name="60% - Énfasis6 2" xfId="722"/>
    <cellStyle name="60% - Énfasis6 3" xfId="723"/>
    <cellStyle name="60% - Énfasis6 4" xfId="724"/>
    <cellStyle name="60% - Énfasis6 5" xfId="725"/>
    <cellStyle name="60% - Акцент1 10" xfId="726"/>
    <cellStyle name="60% - Акцент1 10 2" xfId="727"/>
    <cellStyle name="60% - Акцент1 11" xfId="728"/>
    <cellStyle name="60% - Акцент1 11 2" xfId="729"/>
    <cellStyle name="60% - Акцент1 12" xfId="730"/>
    <cellStyle name="60% - Акцент1 12 2" xfId="731"/>
    <cellStyle name="60% - Акцент1 13" xfId="732"/>
    <cellStyle name="60% - Акцент1 13 2" xfId="733"/>
    <cellStyle name="60% - Акцент1 14" xfId="734"/>
    <cellStyle name="60% - Акцент1 15" xfId="735"/>
    <cellStyle name="60% - Акцент1 16" xfId="736"/>
    <cellStyle name="60% - Акцент1 17" xfId="737"/>
    <cellStyle name="60% - Акцент1 18" xfId="738"/>
    <cellStyle name="60% - Акцент1 19" xfId="739"/>
    <cellStyle name="60% - Акцент1 2" xfId="740"/>
    <cellStyle name="60% - Акцент1 2 2" xfId="741"/>
    <cellStyle name="60% - Акцент1 2 2 2" xfId="742"/>
    <cellStyle name="60% - Акцент1 2 2 2 2" xfId="743"/>
    <cellStyle name="60% - Акцент1 2 2 2 2 2" xfId="744"/>
    <cellStyle name="60% - Акцент1 2 2 3" xfId="745"/>
    <cellStyle name="60% - Акцент1 2 3" xfId="746"/>
    <cellStyle name="60% - Акцент1 2 4" xfId="747"/>
    <cellStyle name="60% - Акцент1 20" xfId="748"/>
    <cellStyle name="60% - Акцент1 21" xfId="749"/>
    <cellStyle name="60% - Акцент1 22" xfId="750"/>
    <cellStyle name="60% - Акцент1 23" xfId="751"/>
    <cellStyle name="60% - Акцент1 3" xfId="752"/>
    <cellStyle name="60% - Акцент1 3 2" xfId="753"/>
    <cellStyle name="60% - Акцент1 3 3" xfId="754"/>
    <cellStyle name="60% - Акцент1 4" xfId="755"/>
    <cellStyle name="60% - Акцент1 4 2" xfId="756"/>
    <cellStyle name="60% - Акцент1 4 3" xfId="757"/>
    <cellStyle name="60% - Акцент1 5" xfId="758"/>
    <cellStyle name="60% - Акцент1 5 2" xfId="759"/>
    <cellStyle name="60% - Акцент1 5 3" xfId="760"/>
    <cellStyle name="60% - Акцент1 6" xfId="761"/>
    <cellStyle name="60% - Акцент1 6 2" xfId="762"/>
    <cellStyle name="60% - Акцент1 7" xfId="763"/>
    <cellStyle name="60% - Акцент1 7 2" xfId="764"/>
    <cellStyle name="60% - Акцент1 8" xfId="765"/>
    <cellStyle name="60% - Акцент1 8 2" xfId="766"/>
    <cellStyle name="60% - Акцент1 9" xfId="767"/>
    <cellStyle name="60% - Акцент1 9 2" xfId="768"/>
    <cellStyle name="60% - Акцент2 10" xfId="769"/>
    <cellStyle name="60% - Акцент2 10 2" xfId="770"/>
    <cellStyle name="60% - Акцент2 11" xfId="771"/>
    <cellStyle name="60% - Акцент2 11 2" xfId="772"/>
    <cellStyle name="60% - Акцент2 12" xfId="773"/>
    <cellStyle name="60% - Акцент2 12 2" xfId="774"/>
    <cellStyle name="60% - Акцент2 13" xfId="775"/>
    <cellStyle name="60% - Акцент2 13 2" xfId="776"/>
    <cellStyle name="60% - Акцент2 14" xfId="777"/>
    <cellStyle name="60% - Акцент2 15" xfId="778"/>
    <cellStyle name="60% - Акцент2 16" xfId="779"/>
    <cellStyle name="60% - Акцент2 17" xfId="780"/>
    <cellStyle name="60% - Акцент2 18" xfId="781"/>
    <cellStyle name="60% - Акцент2 19" xfId="782"/>
    <cellStyle name="60% - Акцент2 2" xfId="783"/>
    <cellStyle name="60% - Акцент2 2 2" xfId="784"/>
    <cellStyle name="60% - Акцент2 2 2 2" xfId="785"/>
    <cellStyle name="60% - Акцент2 2 2 2 2" xfId="786"/>
    <cellStyle name="60% - Акцент2 2 2 2 2 2" xfId="787"/>
    <cellStyle name="60% - Акцент2 2 2 3" xfId="788"/>
    <cellStyle name="60% - Акцент2 2 3" xfId="789"/>
    <cellStyle name="60% - Акцент2 20" xfId="790"/>
    <cellStyle name="60% - Акцент2 21" xfId="791"/>
    <cellStyle name="60% - Акцент2 22" xfId="792"/>
    <cellStyle name="60% - Акцент2 23" xfId="793"/>
    <cellStyle name="60% - Акцент2 3" xfId="794"/>
    <cellStyle name="60% - Акцент2 3 2" xfId="795"/>
    <cellStyle name="60% - Акцент2 3 3" xfId="796"/>
    <cellStyle name="60% - Акцент2 4" xfId="797"/>
    <cellStyle name="60% - Акцент2 4 2" xfId="798"/>
    <cellStyle name="60% - Акцент2 4 3" xfId="799"/>
    <cellStyle name="60% - Акцент2 5" xfId="800"/>
    <cellStyle name="60% - Акцент2 5 2" xfId="801"/>
    <cellStyle name="60% - Акцент2 5 3" xfId="802"/>
    <cellStyle name="60% - Акцент2 6" xfId="803"/>
    <cellStyle name="60% - Акцент2 6 2" xfId="804"/>
    <cellStyle name="60% - Акцент2 7" xfId="805"/>
    <cellStyle name="60% - Акцент2 7 2" xfId="806"/>
    <cellStyle name="60% - Акцент2 8" xfId="807"/>
    <cellStyle name="60% - Акцент2 8 2" xfId="808"/>
    <cellStyle name="60% - Акцент2 9" xfId="809"/>
    <cellStyle name="60% - Акцент2 9 2" xfId="810"/>
    <cellStyle name="60% - Акцент3 10" xfId="811"/>
    <cellStyle name="60% - Акцент3 10 2" xfId="812"/>
    <cellStyle name="60% - Акцент3 11" xfId="813"/>
    <cellStyle name="60% - Акцент3 11 2" xfId="814"/>
    <cellStyle name="60% - Акцент3 12" xfId="815"/>
    <cellStyle name="60% - Акцент3 12 2" xfId="816"/>
    <cellStyle name="60% - Акцент3 13" xfId="817"/>
    <cellStyle name="60% - Акцент3 13 2" xfId="818"/>
    <cellStyle name="60% - Акцент3 14" xfId="819"/>
    <cellStyle name="60% - Акцент3 15" xfId="820"/>
    <cellStyle name="60% - Акцент3 16" xfId="821"/>
    <cellStyle name="60% - Акцент3 17" xfId="822"/>
    <cellStyle name="60% - Акцент3 18" xfId="823"/>
    <cellStyle name="60% - Акцент3 19" xfId="824"/>
    <cellStyle name="60% - Акцент3 2" xfId="825"/>
    <cellStyle name="60% - Акцент3 2 2" xfId="826"/>
    <cellStyle name="60% - Акцент3 2 2 2" xfId="827"/>
    <cellStyle name="60% - Акцент3 2 2 2 2" xfId="828"/>
    <cellStyle name="60% - Акцент3 2 2 2 2 2" xfId="829"/>
    <cellStyle name="60% - Акцент3 2 2 3" xfId="830"/>
    <cellStyle name="60% - Акцент3 2 3" xfId="831"/>
    <cellStyle name="60% - Акцент3 2 4" xfId="832"/>
    <cellStyle name="60% - Акцент3 20" xfId="833"/>
    <cellStyle name="60% - Акцент3 21" xfId="834"/>
    <cellStyle name="60% - Акцент3 22" xfId="835"/>
    <cellStyle name="60% - Акцент3 23" xfId="836"/>
    <cellStyle name="60% - Акцент3 3" xfId="837"/>
    <cellStyle name="60% - Акцент3 3 2" xfId="838"/>
    <cellStyle name="60% - Акцент3 3 3" xfId="839"/>
    <cellStyle name="60% - Акцент3 4" xfId="840"/>
    <cellStyle name="60% - Акцент3 4 2" xfId="841"/>
    <cellStyle name="60% - Акцент3 4 3" xfId="842"/>
    <cellStyle name="60% - Акцент3 5" xfId="843"/>
    <cellStyle name="60% - Акцент3 5 2" xfId="844"/>
    <cellStyle name="60% - Акцент3 5 3" xfId="845"/>
    <cellStyle name="60% - Акцент3 6" xfId="846"/>
    <cellStyle name="60% - Акцент3 6 2" xfId="847"/>
    <cellStyle name="60% - Акцент3 7" xfId="848"/>
    <cellStyle name="60% - Акцент3 7 2" xfId="849"/>
    <cellStyle name="60% - Акцент3 8" xfId="850"/>
    <cellStyle name="60% - Акцент3 8 2" xfId="851"/>
    <cellStyle name="60% - Акцент3 9" xfId="852"/>
    <cellStyle name="60% - Акцент3 9 2" xfId="853"/>
    <cellStyle name="60% - Акцент4 10" xfId="854"/>
    <cellStyle name="60% - Акцент4 10 2" xfId="855"/>
    <cellStyle name="60% - Акцент4 11" xfId="856"/>
    <cellStyle name="60% - Акцент4 11 2" xfId="857"/>
    <cellStyle name="60% - Акцент4 12" xfId="858"/>
    <cellStyle name="60% - Акцент4 12 2" xfId="859"/>
    <cellStyle name="60% - Акцент4 13" xfId="860"/>
    <cellStyle name="60% - Акцент4 13 2" xfId="861"/>
    <cellStyle name="60% - Акцент4 14" xfId="862"/>
    <cellStyle name="60% - Акцент4 15" xfId="863"/>
    <cellStyle name="60% - Акцент4 16" xfId="864"/>
    <cellStyle name="60% - Акцент4 17" xfId="865"/>
    <cellStyle name="60% - Акцент4 18" xfId="866"/>
    <cellStyle name="60% - Акцент4 19" xfId="867"/>
    <cellStyle name="60% - Акцент4 2" xfId="868"/>
    <cellStyle name="60% - Акцент4 2 2" xfId="869"/>
    <cellStyle name="60% - Акцент4 2 2 2" xfId="870"/>
    <cellStyle name="60% - Акцент4 2 2 2 2" xfId="871"/>
    <cellStyle name="60% - Акцент4 2 2 2 2 2" xfId="872"/>
    <cellStyle name="60% - Акцент4 2 2 3" xfId="873"/>
    <cellStyle name="60% - Акцент4 2 3" xfId="874"/>
    <cellStyle name="60% - Акцент4 2 4" xfId="875"/>
    <cellStyle name="60% - Акцент4 20" xfId="876"/>
    <cellStyle name="60% - Акцент4 21" xfId="877"/>
    <cellStyle name="60% - Акцент4 22" xfId="878"/>
    <cellStyle name="60% - Акцент4 23" xfId="879"/>
    <cellStyle name="60% - Акцент4 3" xfId="880"/>
    <cellStyle name="60% - Акцент4 3 2" xfId="881"/>
    <cellStyle name="60% - Акцент4 3 3" xfId="882"/>
    <cellStyle name="60% - Акцент4 4" xfId="883"/>
    <cellStyle name="60% - Акцент4 4 2" xfId="884"/>
    <cellStyle name="60% - Акцент4 4 3" xfId="885"/>
    <cellStyle name="60% - Акцент4 5" xfId="886"/>
    <cellStyle name="60% - Акцент4 5 2" xfId="887"/>
    <cellStyle name="60% - Акцент4 5 3" xfId="888"/>
    <cellStyle name="60% - Акцент4 6" xfId="889"/>
    <cellStyle name="60% - Акцент4 6 2" xfId="890"/>
    <cellStyle name="60% - Акцент4 7" xfId="891"/>
    <cellStyle name="60% - Акцент4 7 2" xfId="892"/>
    <cellStyle name="60% - Акцент4 8" xfId="893"/>
    <cellStyle name="60% - Акцент4 8 2" xfId="894"/>
    <cellStyle name="60% - Акцент4 9" xfId="895"/>
    <cellStyle name="60% - Акцент4 9 2" xfId="896"/>
    <cellStyle name="60% - Акцент5 10" xfId="897"/>
    <cellStyle name="60% - Акцент5 10 2" xfId="898"/>
    <cellStyle name="60% - Акцент5 11" xfId="899"/>
    <cellStyle name="60% - Акцент5 11 2" xfId="900"/>
    <cellStyle name="60% - Акцент5 12" xfId="901"/>
    <cellStyle name="60% - Акцент5 12 2" xfId="902"/>
    <cellStyle name="60% - Акцент5 13" xfId="903"/>
    <cellStyle name="60% - Акцент5 13 2" xfId="904"/>
    <cellStyle name="60% - Акцент5 14" xfId="905"/>
    <cellStyle name="60% - Акцент5 15" xfId="906"/>
    <cellStyle name="60% - Акцент5 16" xfId="907"/>
    <cellStyle name="60% - Акцент5 17" xfId="908"/>
    <cellStyle name="60% - Акцент5 18" xfId="909"/>
    <cellStyle name="60% - Акцент5 19" xfId="910"/>
    <cellStyle name="60% - Акцент5 2" xfId="911"/>
    <cellStyle name="60% - Акцент5 2 2" xfId="912"/>
    <cellStyle name="60% - Акцент5 2 2 2" xfId="913"/>
    <cellStyle name="60% - Акцент5 2 2 2 2" xfId="914"/>
    <cellStyle name="60% - Акцент5 2 2 2 2 2" xfId="915"/>
    <cellStyle name="60% - Акцент5 2 2 3" xfId="916"/>
    <cellStyle name="60% - Акцент5 2 3" xfId="917"/>
    <cellStyle name="60% - Акцент5 20" xfId="918"/>
    <cellStyle name="60% - Акцент5 21" xfId="919"/>
    <cellStyle name="60% - Акцент5 22" xfId="920"/>
    <cellStyle name="60% - Акцент5 23" xfId="921"/>
    <cellStyle name="60% - Акцент5 3" xfId="922"/>
    <cellStyle name="60% - Акцент5 3 2" xfId="923"/>
    <cellStyle name="60% - Акцент5 3 3" xfId="924"/>
    <cellStyle name="60% - Акцент5 4" xfId="925"/>
    <cellStyle name="60% - Акцент5 4 2" xfId="926"/>
    <cellStyle name="60% - Акцент5 4 3" xfId="927"/>
    <cellStyle name="60% - Акцент5 5" xfId="928"/>
    <cellStyle name="60% - Акцент5 5 2" xfId="929"/>
    <cellStyle name="60% - Акцент5 5 3" xfId="930"/>
    <cellStyle name="60% - Акцент5 6" xfId="931"/>
    <cellStyle name="60% - Акцент5 6 2" xfId="932"/>
    <cellStyle name="60% - Акцент5 7" xfId="933"/>
    <cellStyle name="60% - Акцент5 7 2" xfId="934"/>
    <cellStyle name="60% - Акцент5 8" xfId="935"/>
    <cellStyle name="60% - Акцент5 8 2" xfId="936"/>
    <cellStyle name="60% - Акцент5 9" xfId="937"/>
    <cellStyle name="60% - Акцент5 9 2" xfId="938"/>
    <cellStyle name="60% - Акцент6 10" xfId="939"/>
    <cellStyle name="60% - Акцент6 10 2" xfId="940"/>
    <cellStyle name="60% - Акцент6 11" xfId="941"/>
    <cellStyle name="60% - Акцент6 11 2" xfId="942"/>
    <cellStyle name="60% - Акцент6 12" xfId="943"/>
    <cellStyle name="60% - Акцент6 12 2" xfId="944"/>
    <cellStyle name="60% - Акцент6 13" xfId="945"/>
    <cellStyle name="60% - Акцент6 13 2" xfId="946"/>
    <cellStyle name="60% - Акцент6 14" xfId="947"/>
    <cellStyle name="60% - Акцент6 15" xfId="948"/>
    <cellStyle name="60% - Акцент6 16" xfId="949"/>
    <cellStyle name="60% - Акцент6 17" xfId="950"/>
    <cellStyle name="60% - Акцент6 18" xfId="951"/>
    <cellStyle name="60% - Акцент6 19" xfId="952"/>
    <cellStyle name="60% - Акцент6 2" xfId="953"/>
    <cellStyle name="60% - Акцент6 2 2" xfId="954"/>
    <cellStyle name="60% - Акцент6 2 2 2" xfId="955"/>
    <cellStyle name="60% - Акцент6 2 2 2 2" xfId="956"/>
    <cellStyle name="60% - Акцент6 2 2 2 2 2" xfId="957"/>
    <cellStyle name="60% - Акцент6 2 2 3" xfId="958"/>
    <cellStyle name="60% - Акцент6 2 3" xfId="959"/>
    <cellStyle name="60% - Акцент6 2 4" xfId="960"/>
    <cellStyle name="60% - Акцент6 20" xfId="961"/>
    <cellStyle name="60% - Акцент6 21" xfId="962"/>
    <cellStyle name="60% - Акцент6 22" xfId="963"/>
    <cellStyle name="60% - Акцент6 23" xfId="964"/>
    <cellStyle name="60% - Акцент6 3" xfId="965"/>
    <cellStyle name="60% - Акцент6 3 2" xfId="966"/>
    <cellStyle name="60% - Акцент6 3 3" xfId="967"/>
    <cellStyle name="60% - Акцент6 4" xfId="968"/>
    <cellStyle name="60% - Акцент6 4 2" xfId="969"/>
    <cellStyle name="60% - Акцент6 4 3" xfId="970"/>
    <cellStyle name="60% - Акцент6 5" xfId="971"/>
    <cellStyle name="60% - Акцент6 5 2" xfId="972"/>
    <cellStyle name="60% - Акцент6 5 3" xfId="973"/>
    <cellStyle name="60% - Акцент6 6" xfId="974"/>
    <cellStyle name="60% - Акцент6 6 2" xfId="975"/>
    <cellStyle name="60% - Акцент6 7" xfId="976"/>
    <cellStyle name="60% - Акцент6 7 2" xfId="977"/>
    <cellStyle name="60% - Акцент6 8" xfId="978"/>
    <cellStyle name="60% - Акцент6 8 2" xfId="979"/>
    <cellStyle name="60% - Акцент6 9" xfId="980"/>
    <cellStyle name="60% - Акцент6 9 2" xfId="981"/>
    <cellStyle name="Accent1" xfId="982"/>
    <cellStyle name="Accent2" xfId="983"/>
    <cellStyle name="Accent3" xfId="984"/>
    <cellStyle name="Accent4" xfId="985"/>
    <cellStyle name="Accent5" xfId="986"/>
    <cellStyle name="Accent6" xfId="987"/>
    <cellStyle name="Aerar" xfId="988"/>
    <cellStyle name="Alilciue [0]_632_146" xfId="989"/>
    <cellStyle name="Alilciue_632_146" xfId="990"/>
    <cellStyle name="Bad" xfId="991"/>
    <cellStyle name="blp_date_mdyyyy" xfId="992"/>
    <cellStyle name="BoldCenter" xfId="993"/>
    <cellStyle name="BoldCenter 2" xfId="994"/>
    <cellStyle name="BoldCenter 3" xfId="995"/>
    <cellStyle name="BoldLeft" xfId="996"/>
    <cellStyle name="BoldRight" xfId="997"/>
    <cellStyle name="Buena 2" xfId="998"/>
    <cellStyle name="Buena 3" xfId="999"/>
    <cellStyle name="Buena 4" xfId="1000"/>
    <cellStyle name="Buena 5" xfId="1001"/>
    <cellStyle name="Calculation" xfId="1002"/>
    <cellStyle name="Cálculo 2" xfId="1003"/>
    <cellStyle name="Cálculo 3" xfId="1004"/>
    <cellStyle name="Cálculo 4" xfId="1005"/>
    <cellStyle name="Cálculo 5" xfId="1006"/>
    <cellStyle name="Celda de comprobación 2" xfId="1007"/>
    <cellStyle name="Celda de comprobación 3" xfId="1008"/>
    <cellStyle name="Celda de comprobación 4" xfId="1009"/>
    <cellStyle name="Celda de comprobación 5" xfId="1010"/>
    <cellStyle name="Celda vinculada 2" xfId="1011"/>
    <cellStyle name="Celda vinculada 3" xfId="1012"/>
    <cellStyle name="Celda vinculada 4" xfId="1013"/>
    <cellStyle name="Celda vinculada 5" xfId="1014"/>
    <cellStyle name="Center" xfId="1015"/>
    <cellStyle name="Check Cell" xfId="1016"/>
    <cellStyle name="Comma" xfId="1017"/>
    <cellStyle name="Comma [0]_BUL97" xfId="1018"/>
    <cellStyle name="Comma_BUL97" xfId="1019"/>
    <cellStyle name="Comma0" xfId="1020"/>
    <cellStyle name="Craiearnr" xfId="1021"/>
    <cellStyle name="Craieiaie" xfId="1022"/>
    <cellStyle name="Craierrd" xfId="1023"/>
    <cellStyle name="Credit" xfId="1024"/>
    <cellStyle name="Credit subtotal" xfId="1025"/>
    <cellStyle name="Credit Total" xfId="1026"/>
    <cellStyle name="Credit_00_Закрытие_TEST_Value " xfId="1027"/>
    <cellStyle name="Currency" xfId="1028"/>
    <cellStyle name="Currency [0]_BUL97" xfId="1029"/>
    <cellStyle name="Currency_BUL97" xfId="1030"/>
    <cellStyle name="Currency0" xfId="1031"/>
    <cellStyle name="DATA" xfId="1032"/>
    <cellStyle name="Date" xfId="1033"/>
    <cellStyle name="Debit" xfId="1034"/>
    <cellStyle name="Debit subtotal" xfId="1035"/>
    <cellStyle name="Debit Total" xfId="1036"/>
    <cellStyle name="Debit_00_Закрытие_TEST_Value " xfId="1037"/>
    <cellStyle name="Diaaerar" xfId="1038"/>
    <cellStyle name="Encabezado 4 2" xfId="1039"/>
    <cellStyle name="Encabezado 4 3" xfId="1040"/>
    <cellStyle name="Encabezado 4 4" xfId="1041"/>
    <cellStyle name="Encabezado 4 5" xfId="1042"/>
    <cellStyle name="Énfasis1 2" xfId="1043"/>
    <cellStyle name="Énfasis1 3" xfId="1044"/>
    <cellStyle name="Énfasis1 4" xfId="1045"/>
    <cellStyle name="Énfasis1 5" xfId="1046"/>
    <cellStyle name="Énfasis2 2" xfId="1047"/>
    <cellStyle name="Énfasis2 3" xfId="1048"/>
    <cellStyle name="Énfasis2 4" xfId="1049"/>
    <cellStyle name="Énfasis2 5" xfId="1050"/>
    <cellStyle name="Énfasis3 2" xfId="1051"/>
    <cellStyle name="Énfasis3 3" xfId="1052"/>
    <cellStyle name="Énfasis3 4" xfId="1053"/>
    <cellStyle name="Énfasis3 5" xfId="1054"/>
    <cellStyle name="Énfasis4 2" xfId="1055"/>
    <cellStyle name="Énfasis4 3" xfId="1056"/>
    <cellStyle name="Énfasis4 4" xfId="1057"/>
    <cellStyle name="Énfasis4 5" xfId="1058"/>
    <cellStyle name="Énfasis5 2" xfId="1059"/>
    <cellStyle name="Énfasis5 3" xfId="1060"/>
    <cellStyle name="Énfasis5 4" xfId="1061"/>
    <cellStyle name="Énfasis5 5" xfId="1062"/>
    <cellStyle name="Énfasis6 2" xfId="1063"/>
    <cellStyle name="Énfasis6 3" xfId="1064"/>
    <cellStyle name="Énfasis6 4" xfId="1065"/>
    <cellStyle name="Énfasis6 5" xfId="1066"/>
    <cellStyle name="Entrada 2" xfId="1067"/>
    <cellStyle name="Entrada 3" xfId="1068"/>
    <cellStyle name="Entrada 4" xfId="1069"/>
    <cellStyle name="Entrada 5" xfId="1070"/>
    <cellStyle name="Euro" xfId="1071"/>
    <cellStyle name="Euro 2" xfId="1072"/>
    <cellStyle name="Euro 3" xfId="1073"/>
    <cellStyle name="Excel Built-in Excel Built-in normální_ÓáßŔ 23»ÓĘź" xfId="1074"/>
    <cellStyle name="Explanatory Text" xfId="1075"/>
    <cellStyle name="Fixed" xfId="1076"/>
    <cellStyle name="Good" xfId="1077"/>
    <cellStyle name="Heading 1" xfId="1078"/>
    <cellStyle name="Heading 2" xfId="1079"/>
    <cellStyle name="Heading 3" xfId="1080"/>
    <cellStyle name="Heading 4" xfId="1081"/>
    <cellStyle name="Hipervínculo 2" xfId="1082"/>
    <cellStyle name="I0Normal" xfId="1083"/>
    <cellStyle name="Iau?iue_?ac?.oaa.90-92" xfId="1084"/>
    <cellStyle name="Îáû÷íûé_93ãîä (2)" xfId="1085"/>
    <cellStyle name="Incorrecto 2" xfId="1086"/>
    <cellStyle name="Incorrecto 3" xfId="1087"/>
    <cellStyle name="Incorrecto 4" xfId="1088"/>
    <cellStyle name="Incorrecto 5" xfId="1089"/>
    <cellStyle name="Inicraie" xfId="1090"/>
    <cellStyle name="Input" xfId="1091"/>
    <cellStyle name="Karima*" xfId="1092"/>
    <cellStyle name="kb" xfId="1093"/>
    <cellStyle name="Left" xfId="1094"/>
    <cellStyle name="Linked Cell" xfId="1095"/>
    <cellStyle name="Millares 2" xfId="1096"/>
    <cellStyle name="Millares 2 2" xfId="1097"/>
    <cellStyle name="Millares 2 3" xfId="1098"/>
    <cellStyle name="Millares 3" xfId="1099"/>
    <cellStyle name="Millares 4" xfId="1100"/>
    <cellStyle name="Millares 5" xfId="1101"/>
    <cellStyle name="Millares 5 2" xfId="1102"/>
    <cellStyle name="Millares 6" xfId="1103"/>
    <cellStyle name="Millares 7" xfId="1104"/>
    <cellStyle name="Millares 7 2" xfId="1105"/>
    <cellStyle name="Millares 8" xfId="1106"/>
    <cellStyle name="Millares 8 2" xfId="1107"/>
    <cellStyle name="Neutral" xfId="1108"/>
    <cellStyle name="Neutral 2" xfId="1109"/>
    <cellStyle name="normal" xfId="1110"/>
    <cellStyle name="Normal 2" xfId="1111"/>
    <cellStyle name="Normal 2 2" xfId="1112"/>
    <cellStyle name="Normal 2 2 2" xfId="1113"/>
    <cellStyle name="Normal 2 3" xfId="1114"/>
    <cellStyle name="Normal 2_Cuadros base 2000 (Compendio) 07 10 2010" xfId="1115"/>
    <cellStyle name="Normal 3" xfId="1116"/>
    <cellStyle name="Normal 3 10" xfId="1117"/>
    <cellStyle name="Normal 3 11" xfId="1118"/>
    <cellStyle name="Normal 3 12" xfId="1119"/>
    <cellStyle name="Normal 3 13" xfId="1120"/>
    <cellStyle name="Normal 3 14" xfId="1121"/>
    <cellStyle name="Normal 3 15" xfId="1122"/>
    <cellStyle name="Normal 3 16" xfId="1123"/>
    <cellStyle name="Normal 3 17" xfId="1124"/>
    <cellStyle name="Normal 3 18" xfId="1125"/>
    <cellStyle name="Normal 3 19" xfId="1126"/>
    <cellStyle name="Normal 3 2" xfId="1127"/>
    <cellStyle name="Normal 3 2 2" xfId="1128"/>
    <cellStyle name="Normal 3 2_Cuadros de publicación base 2005_16 10 2010" xfId="1129"/>
    <cellStyle name="Normal 3 20" xfId="1130"/>
    <cellStyle name="Normal 3 21" xfId="1131"/>
    <cellStyle name="Normal 3 22" xfId="1132"/>
    <cellStyle name="Normal 3 23" xfId="1133"/>
    <cellStyle name="Normal 3 24" xfId="1134"/>
    <cellStyle name="Normal 3 25" xfId="1135"/>
    <cellStyle name="Normal 3 26" xfId="1136"/>
    <cellStyle name="Normal 3 27" xfId="1137"/>
    <cellStyle name="Normal 3 28" xfId="1138"/>
    <cellStyle name="Normal 3 29" xfId="1139"/>
    <cellStyle name="Normal 3 3" xfId="1140"/>
    <cellStyle name="Normal 3 4" xfId="1141"/>
    <cellStyle name="Normal 3 5" xfId="1142"/>
    <cellStyle name="Normal 3 6" xfId="1143"/>
    <cellStyle name="Normal 3 7" xfId="1144"/>
    <cellStyle name="Normal 3 8" xfId="1145"/>
    <cellStyle name="Normal 3 9" xfId="1146"/>
    <cellStyle name="Normal 3_Cuadros base 2000 (Compendio) 07 10 2010" xfId="1147"/>
    <cellStyle name="Normal 4" xfId="1148"/>
    <cellStyle name="Normal 4 2" xfId="1149"/>
    <cellStyle name="Normal_02_Приложение к ТЗ Входные формы" xfId="1150"/>
    <cellStyle name="Normál_2.1.3.4-6" xfId="1151"/>
    <cellStyle name="Normal_Book1" xfId="1152"/>
    <cellStyle name="Normál_f13.6" xfId="1153"/>
    <cellStyle name="Normal_Indicators" xfId="1154"/>
    <cellStyle name="normální_ä«»«źşĘÔąźýşŰą ßóąĄąşĘ´" xfId="1155"/>
    <cellStyle name="normбlnм_laroux" xfId="1156"/>
    <cellStyle name="Notas 2" xfId="1157"/>
    <cellStyle name="Notas 2 2" xfId="1158"/>
    <cellStyle name="Notas 3" xfId="1159"/>
    <cellStyle name="Notas 4" xfId="1160"/>
    <cellStyle name="Notas 5" xfId="1161"/>
    <cellStyle name="Note" xfId="1162"/>
    <cellStyle name="Note 2" xfId="1163"/>
    <cellStyle name="Note 3" xfId="1164"/>
    <cellStyle name="Notes" xfId="1165"/>
    <cellStyle name="Number4DecimalStyle" xfId="1166"/>
    <cellStyle name="Nun??c [0]_632_146" xfId="1167"/>
    <cellStyle name="Nun??c_632_146" xfId="1168"/>
    <cellStyle name="Ouny?e [0]_Eeno1" xfId="1169"/>
    <cellStyle name="Ouny?e_Eeno1" xfId="1170"/>
    <cellStyle name="Òûñÿ÷è_Sheet1" xfId="1171"/>
    <cellStyle name="Output" xfId="1172"/>
    <cellStyle name="Percent" xfId="1173"/>
    <cellStyle name="S0" xfId="1174"/>
    <cellStyle name="S0 10" xfId="1175"/>
    <cellStyle name="S0 11" xfId="1176"/>
    <cellStyle name="S0 12" xfId="1177"/>
    <cellStyle name="S0 13" xfId="1178"/>
    <cellStyle name="S0 14" xfId="1179"/>
    <cellStyle name="S0 15" xfId="1180"/>
    <cellStyle name="S0 16" xfId="1181"/>
    <cellStyle name="S0 17" xfId="1182"/>
    <cellStyle name="S0 2" xfId="1183"/>
    <cellStyle name="S0 2 2" xfId="1184"/>
    <cellStyle name="S0 2 3" xfId="1185"/>
    <cellStyle name="S0 2_База" xfId="1186"/>
    <cellStyle name="S0 3" xfId="1187"/>
    <cellStyle name="S0 4" xfId="1188"/>
    <cellStyle name="S0 4 2" xfId="1189"/>
    <cellStyle name="S0 5" xfId="1190"/>
    <cellStyle name="S0 5 2" xfId="1191"/>
    <cellStyle name="S0 6" xfId="1192"/>
    <cellStyle name="S0 6 2" xfId="1193"/>
    <cellStyle name="S0 7" xfId="1194"/>
    <cellStyle name="S0 7 2" xfId="1195"/>
    <cellStyle name="S0 8" xfId="1196"/>
    <cellStyle name="S0 9" xfId="1197"/>
    <cellStyle name="S0_mis_НПС(объем)" xfId="1198"/>
    <cellStyle name="S1" xfId="1199"/>
    <cellStyle name="S1 10" xfId="1200"/>
    <cellStyle name="S1 11" xfId="1201"/>
    <cellStyle name="S1 12" xfId="1202"/>
    <cellStyle name="S1 12 2" xfId="1203"/>
    <cellStyle name="S1 13" xfId="1204"/>
    <cellStyle name="S1 13 2" xfId="1205"/>
    <cellStyle name="S1 14" xfId="1206"/>
    <cellStyle name="S1 14 2" xfId="1207"/>
    <cellStyle name="S1 15" xfId="1208"/>
    <cellStyle name="S1 16" xfId="1209"/>
    <cellStyle name="S1 17" xfId="1210"/>
    <cellStyle name="S1 2" xfId="1211"/>
    <cellStyle name="S1 2 2" xfId="1212"/>
    <cellStyle name="S1 2_База" xfId="1213"/>
    <cellStyle name="S1 3" xfId="1214"/>
    <cellStyle name="S1 3 2" xfId="1215"/>
    <cellStyle name="S1 3_База" xfId="1216"/>
    <cellStyle name="S1 4" xfId="1217"/>
    <cellStyle name="S1 5" xfId="1218"/>
    <cellStyle name="S1 6" xfId="1219"/>
    <cellStyle name="S1 7" xfId="1220"/>
    <cellStyle name="S1 8" xfId="1221"/>
    <cellStyle name="S1 9" xfId="1222"/>
    <cellStyle name="S1_mis_НПС(объем)" xfId="1223"/>
    <cellStyle name="S10" xfId="1224"/>
    <cellStyle name="S10 2" xfId="1225"/>
    <cellStyle name="S10 2 2" xfId="1226"/>
    <cellStyle name="S10 2_База" xfId="1227"/>
    <cellStyle name="S10 3" xfId="1228"/>
    <cellStyle name="S10 4" xfId="1229"/>
    <cellStyle name="S10 5" xfId="1230"/>
    <cellStyle name="S10 6" xfId="1231"/>
    <cellStyle name="S10 7" xfId="1232"/>
    <cellStyle name="S10 8" xfId="1233"/>
    <cellStyle name="S10_База" xfId="1234"/>
    <cellStyle name="S11" xfId="1235"/>
    <cellStyle name="S11 2" xfId="1236"/>
    <cellStyle name="S11 2 2" xfId="1237"/>
    <cellStyle name="S11 2_База" xfId="1238"/>
    <cellStyle name="S11 3" xfId="1239"/>
    <cellStyle name="S11 4" xfId="1240"/>
    <cellStyle name="S11 5" xfId="1241"/>
    <cellStyle name="S11 6" xfId="1242"/>
    <cellStyle name="S11 7" xfId="1243"/>
    <cellStyle name="S11_База" xfId="1244"/>
    <cellStyle name="S12" xfId="1245"/>
    <cellStyle name="S12 2" xfId="1246"/>
    <cellStyle name="S12 3" xfId="1247"/>
    <cellStyle name="S12 4" xfId="1248"/>
    <cellStyle name="S12 5" xfId="1249"/>
    <cellStyle name="S12 6" xfId="1250"/>
    <cellStyle name="S12_База" xfId="1251"/>
    <cellStyle name="S13" xfId="1252"/>
    <cellStyle name="S13 2" xfId="1253"/>
    <cellStyle name="S14" xfId="1254"/>
    <cellStyle name="S14 2" xfId="1255"/>
    <cellStyle name="S15" xfId="1256"/>
    <cellStyle name="S16" xfId="1257"/>
    <cellStyle name="S17" xfId="1258"/>
    <cellStyle name="S17 2" xfId="1259"/>
    <cellStyle name="S18" xfId="1260"/>
    <cellStyle name="S18 2" xfId="1261"/>
    <cellStyle name="S19" xfId="1262"/>
    <cellStyle name="S2" xfId="1263"/>
    <cellStyle name="S2 10" xfId="1264"/>
    <cellStyle name="S2 10 2" xfId="1265"/>
    <cellStyle name="S2 11" xfId="1266"/>
    <cellStyle name="S2 12" xfId="1267"/>
    <cellStyle name="S2 12 2" xfId="1268"/>
    <cellStyle name="S2 13" xfId="1269"/>
    <cellStyle name="S2 14" xfId="1270"/>
    <cellStyle name="S2 15" xfId="1271"/>
    <cellStyle name="S2 16" xfId="1272"/>
    <cellStyle name="S2 17" xfId="1273"/>
    <cellStyle name="S2 18" xfId="1274"/>
    <cellStyle name="S2 19" xfId="1275"/>
    <cellStyle name="S2 2" xfId="1276"/>
    <cellStyle name="S2 2 2" xfId="1277"/>
    <cellStyle name="S2 2 3" xfId="1278"/>
    <cellStyle name="S2 2 4" xfId="1279"/>
    <cellStyle name="S2 2_База" xfId="1280"/>
    <cellStyle name="S2 20" xfId="1281"/>
    <cellStyle name="S2 3" xfId="1282"/>
    <cellStyle name="S2 3 2" xfId="1283"/>
    <cellStyle name="S2 3_База" xfId="1284"/>
    <cellStyle name="S2 4" xfId="1285"/>
    <cellStyle name="S2 5" xfId="1286"/>
    <cellStyle name="S2 6" xfId="1287"/>
    <cellStyle name="S2 7" xfId="1288"/>
    <cellStyle name="S2 8" xfId="1289"/>
    <cellStyle name="S2 9" xfId="1290"/>
    <cellStyle name="S2_mis_НПС(млн)" xfId="1291"/>
    <cellStyle name="S20" xfId="1292"/>
    <cellStyle name="S21" xfId="1293"/>
    <cellStyle name="S22" xfId="1294"/>
    <cellStyle name="S3" xfId="1295"/>
    <cellStyle name="S3 10" xfId="1296"/>
    <cellStyle name="S3 10 2" xfId="1297"/>
    <cellStyle name="S3 11" xfId="1298"/>
    <cellStyle name="S3 11 2" xfId="1299"/>
    <cellStyle name="S3 12" xfId="1300"/>
    <cellStyle name="S3 12 2" xfId="1301"/>
    <cellStyle name="S3 13" xfId="1302"/>
    <cellStyle name="S3 14" xfId="1303"/>
    <cellStyle name="S3 15" xfId="1304"/>
    <cellStyle name="S3 16" xfId="1305"/>
    <cellStyle name="S3 17" xfId="1306"/>
    <cellStyle name="S3 18" xfId="1307"/>
    <cellStyle name="S3 19" xfId="1308"/>
    <cellStyle name="S3 2" xfId="1309"/>
    <cellStyle name="S3 2 2" xfId="1310"/>
    <cellStyle name="S3 2 3" xfId="1311"/>
    <cellStyle name="S3 2_База" xfId="1312"/>
    <cellStyle name="S3 3" xfId="1313"/>
    <cellStyle name="S3 3 2" xfId="1314"/>
    <cellStyle name="S3 3_База" xfId="1315"/>
    <cellStyle name="S3 4" xfId="1316"/>
    <cellStyle name="S3 4 2" xfId="1317"/>
    <cellStyle name="S3 4_База" xfId="1318"/>
    <cellStyle name="S3 5" xfId="1319"/>
    <cellStyle name="S3 6" xfId="1320"/>
    <cellStyle name="S3 6 2" xfId="1321"/>
    <cellStyle name="S3 7" xfId="1322"/>
    <cellStyle name="S3 8" xfId="1323"/>
    <cellStyle name="S3 9" xfId="1324"/>
    <cellStyle name="S3 9 2" xfId="1325"/>
    <cellStyle name="S3_mis_НПС(объем)" xfId="1326"/>
    <cellStyle name="S4" xfId="1327"/>
    <cellStyle name="S4 10" xfId="1328"/>
    <cellStyle name="S4 11" xfId="1329"/>
    <cellStyle name="S4 12" xfId="1330"/>
    <cellStyle name="S4 12 2" xfId="1331"/>
    <cellStyle name="S4 13" xfId="1332"/>
    <cellStyle name="S4 13 2" xfId="1333"/>
    <cellStyle name="S4 14" xfId="1334"/>
    <cellStyle name="S4 14 2" xfId="1335"/>
    <cellStyle name="S4 15" xfId="1336"/>
    <cellStyle name="S4 16" xfId="1337"/>
    <cellStyle name="S4 17" xfId="1338"/>
    <cellStyle name="S4 2" xfId="1339"/>
    <cellStyle name="S4 2 2" xfId="1340"/>
    <cellStyle name="S4 2 3" xfId="1341"/>
    <cellStyle name="S4 2_База" xfId="1342"/>
    <cellStyle name="S4 3" xfId="1343"/>
    <cellStyle name="S4 3 2" xfId="1344"/>
    <cellStyle name="S4 3_База" xfId="1345"/>
    <cellStyle name="S4 4" xfId="1346"/>
    <cellStyle name="S4 4 2" xfId="1347"/>
    <cellStyle name="S4 5" xfId="1348"/>
    <cellStyle name="S4 6" xfId="1349"/>
    <cellStyle name="S4 7" xfId="1350"/>
    <cellStyle name="S4 8" xfId="1351"/>
    <cellStyle name="S4 9" xfId="1352"/>
    <cellStyle name="S4 9 2" xfId="1353"/>
    <cellStyle name="S4 9_База" xfId="1354"/>
    <cellStyle name="S4_mis_НПС(объем)" xfId="1355"/>
    <cellStyle name="S5" xfId="1356"/>
    <cellStyle name="S5 10" xfId="1357"/>
    <cellStyle name="S5 10 2" xfId="1358"/>
    <cellStyle name="S5 11" xfId="1359"/>
    <cellStyle name="S5 11 2" xfId="1360"/>
    <cellStyle name="S5 12" xfId="1361"/>
    <cellStyle name="S5 13" xfId="1362"/>
    <cellStyle name="S5 14" xfId="1363"/>
    <cellStyle name="S5 15" xfId="1364"/>
    <cellStyle name="S5 16" xfId="1365"/>
    <cellStyle name="S5 17" xfId="1366"/>
    <cellStyle name="S5 18" xfId="1367"/>
    <cellStyle name="S5 19" xfId="1368"/>
    <cellStyle name="S5 2" xfId="1369"/>
    <cellStyle name="S5 2 2" xfId="1370"/>
    <cellStyle name="S5 2 3" xfId="1371"/>
    <cellStyle name="S5 2 3 2" xfId="1372"/>
    <cellStyle name="S5 3" xfId="1373"/>
    <cellStyle name="S5 3 2" xfId="1374"/>
    <cellStyle name="S5 3 3" xfId="1375"/>
    <cellStyle name="S5 3_База" xfId="1376"/>
    <cellStyle name="S5 4" xfId="1377"/>
    <cellStyle name="S5 4 2" xfId="1378"/>
    <cellStyle name="S5 4 3" xfId="1379"/>
    <cellStyle name="S5 4 4" xfId="1380"/>
    <cellStyle name="S5 5" xfId="1381"/>
    <cellStyle name="S5 5 2" xfId="1382"/>
    <cellStyle name="S5 5_База" xfId="1383"/>
    <cellStyle name="S5 6" xfId="1384"/>
    <cellStyle name="S5 6 2" xfId="1385"/>
    <cellStyle name="S5 6 3" xfId="1386"/>
    <cellStyle name="S5 6_База" xfId="1387"/>
    <cellStyle name="S5 7" xfId="1388"/>
    <cellStyle name="S5 8" xfId="1389"/>
    <cellStyle name="S5 9" xfId="1390"/>
    <cellStyle name="S5 9 2" xfId="1391"/>
    <cellStyle name="S5_mis_НПС(млн)" xfId="1392"/>
    <cellStyle name="S6" xfId="1393"/>
    <cellStyle name="S6 10" xfId="1394"/>
    <cellStyle name="S6 10 2" xfId="1395"/>
    <cellStyle name="S6 11" xfId="1396"/>
    <cellStyle name="S6 12" xfId="1397"/>
    <cellStyle name="S6 13" xfId="1398"/>
    <cellStyle name="S6 14" xfId="1399"/>
    <cellStyle name="S6 15" xfId="1400"/>
    <cellStyle name="S6 16" xfId="1401"/>
    <cellStyle name="S6 17" xfId="1402"/>
    <cellStyle name="S6 2" xfId="1403"/>
    <cellStyle name="S6 2 2" xfId="1404"/>
    <cellStyle name="S6 2 3" xfId="1405"/>
    <cellStyle name="S6 2_База" xfId="1406"/>
    <cellStyle name="S6 3" xfId="1407"/>
    <cellStyle name="S6 3 2" xfId="1408"/>
    <cellStyle name="S6 3 3" xfId="1409"/>
    <cellStyle name="S6 3 4" xfId="1410"/>
    <cellStyle name="S6 4" xfId="1411"/>
    <cellStyle name="S6 4 2" xfId="1412"/>
    <cellStyle name="S6 4 3" xfId="1413"/>
    <cellStyle name="S6 4_База" xfId="1414"/>
    <cellStyle name="S6 5" xfId="1415"/>
    <cellStyle name="S6 5 2" xfId="1416"/>
    <cellStyle name="S6 5 3" xfId="1417"/>
    <cellStyle name="S6 5_База" xfId="1418"/>
    <cellStyle name="S6 6" xfId="1419"/>
    <cellStyle name="S6 7" xfId="1420"/>
    <cellStyle name="S6 8" xfId="1421"/>
    <cellStyle name="S6 8 2" xfId="1422"/>
    <cellStyle name="S6 9" xfId="1423"/>
    <cellStyle name="S6 9 2" xfId="1424"/>
    <cellStyle name="S6_mis_НПС(млн)" xfId="1425"/>
    <cellStyle name="S7" xfId="1426"/>
    <cellStyle name="S7 10" xfId="1427"/>
    <cellStyle name="S7 2" xfId="1428"/>
    <cellStyle name="S7 2 2" xfId="1429"/>
    <cellStyle name="S7 2_База" xfId="1430"/>
    <cellStyle name="S7 3" xfId="1431"/>
    <cellStyle name="S7 3 2" xfId="1432"/>
    <cellStyle name="S7 3 3" xfId="1433"/>
    <cellStyle name="S7 3_База" xfId="1434"/>
    <cellStyle name="S7 4" xfId="1435"/>
    <cellStyle name="S7 4 2" xfId="1436"/>
    <cellStyle name="S7 4 3" xfId="1437"/>
    <cellStyle name="S7 4_База" xfId="1438"/>
    <cellStyle name="S7 5" xfId="1439"/>
    <cellStyle name="S7 5 2" xfId="1440"/>
    <cellStyle name="S7 5_База" xfId="1441"/>
    <cellStyle name="S7 6" xfId="1442"/>
    <cellStyle name="S7 7" xfId="1443"/>
    <cellStyle name="S7 8" xfId="1444"/>
    <cellStyle name="S7 9" xfId="1445"/>
    <cellStyle name="S7_mis_НПС(млн)" xfId="1446"/>
    <cellStyle name="S8" xfId="1447"/>
    <cellStyle name="S8 10" xfId="1448"/>
    <cellStyle name="S8 11" xfId="1449"/>
    <cellStyle name="S8 2" xfId="1450"/>
    <cellStyle name="S8 2 2" xfId="1451"/>
    <cellStyle name="S8 2_База" xfId="1452"/>
    <cellStyle name="S8 3" xfId="1453"/>
    <cellStyle name="S8 3 2" xfId="1454"/>
    <cellStyle name="S8 3 3" xfId="1455"/>
    <cellStyle name="S8 3 4" xfId="1456"/>
    <cellStyle name="S8 3_База" xfId="1457"/>
    <cellStyle name="S8 4" xfId="1458"/>
    <cellStyle name="S8 4 2" xfId="1459"/>
    <cellStyle name="S8 4 3" xfId="1460"/>
    <cellStyle name="S8 4_База" xfId="1461"/>
    <cellStyle name="S8 5" xfId="1462"/>
    <cellStyle name="S8 6" xfId="1463"/>
    <cellStyle name="S8 7" xfId="1464"/>
    <cellStyle name="S8 8" xfId="1465"/>
    <cellStyle name="S8 9" xfId="1466"/>
    <cellStyle name="S8_mis_НПС(объем)" xfId="1467"/>
    <cellStyle name="S9" xfId="1468"/>
    <cellStyle name="S9 2" xfId="1469"/>
    <cellStyle name="S9 2 2" xfId="1470"/>
    <cellStyle name="S9 2 3" xfId="1471"/>
    <cellStyle name="S9 2_База" xfId="1472"/>
    <cellStyle name="S9 3" xfId="1473"/>
    <cellStyle name="S9 4" xfId="1474"/>
    <cellStyle name="S9 5" xfId="1475"/>
    <cellStyle name="S9 6" xfId="1476"/>
    <cellStyle name="S9 7" xfId="1477"/>
    <cellStyle name="S9 8" xfId="1478"/>
    <cellStyle name="S9_mis_НПС(объем)" xfId="1479"/>
    <cellStyle name="Salida 2" xfId="1480"/>
    <cellStyle name="Salida 3" xfId="1481"/>
    <cellStyle name="Salida 4" xfId="1482"/>
    <cellStyle name="Salida 5" xfId="1483"/>
    <cellStyle name="SAPBEXaggData" xfId="1484"/>
    <cellStyle name="SAPBEXaggDataEmph" xfId="1485"/>
    <cellStyle name="SAPBEXaggItem" xfId="1486"/>
    <cellStyle name="SAPBEXaggItemX" xfId="1487"/>
    <cellStyle name="SAPBEXchaText" xfId="1488"/>
    <cellStyle name="SAPBEXexcBad7" xfId="1489"/>
    <cellStyle name="SAPBEXexcBad8" xfId="1490"/>
    <cellStyle name="SAPBEXexcBad9" xfId="1491"/>
    <cellStyle name="SAPBEXexcCritical4" xfId="1492"/>
    <cellStyle name="SAPBEXexcCritical5" xfId="1493"/>
    <cellStyle name="SAPBEXexcCritical6" xfId="1494"/>
    <cellStyle name="SAPBEXexcGood1" xfId="1495"/>
    <cellStyle name="SAPBEXexcGood2" xfId="1496"/>
    <cellStyle name="SAPBEXexcGood3" xfId="1497"/>
    <cellStyle name="SAPBEXfilterDrill" xfId="1498"/>
    <cellStyle name="SAPBEXfilterItem" xfId="1499"/>
    <cellStyle name="SAPBEXfilterText" xfId="1500"/>
    <cellStyle name="SAPBEXfilterText 2" xfId="1501"/>
    <cellStyle name="SAPBEXformats" xfId="1502"/>
    <cellStyle name="SAPBEXheaderItem" xfId="1503"/>
    <cellStyle name="SAPBEXheaderItem 2" xfId="1504"/>
    <cellStyle name="SAPBEXheaderText" xfId="1505"/>
    <cellStyle name="SAPBEXheaderText 2" xfId="1506"/>
    <cellStyle name="SAPBEXHLevel0" xfId="1507"/>
    <cellStyle name="SAPBEXHLevel0 2" xfId="1508"/>
    <cellStyle name="SAPBEXHLevel0X" xfId="1509"/>
    <cellStyle name="SAPBEXHLevel0X 2" xfId="1510"/>
    <cellStyle name="SAPBEXHLevel1" xfId="1511"/>
    <cellStyle name="SAPBEXHLevel1 2" xfId="1512"/>
    <cellStyle name="SAPBEXHLevel1X" xfId="1513"/>
    <cellStyle name="SAPBEXHLevel1X 2" xfId="1514"/>
    <cellStyle name="SAPBEXHLevel2" xfId="1515"/>
    <cellStyle name="SAPBEXHLevel2 2" xfId="1516"/>
    <cellStyle name="SAPBEXHLevel2X" xfId="1517"/>
    <cellStyle name="SAPBEXHLevel2X 2" xfId="1518"/>
    <cellStyle name="SAPBEXHLevel3" xfId="1519"/>
    <cellStyle name="SAPBEXHLevel3 2" xfId="1520"/>
    <cellStyle name="SAPBEXHLevel3X" xfId="1521"/>
    <cellStyle name="SAPBEXHLevel3X 2" xfId="1522"/>
    <cellStyle name="SAPBEXresData" xfId="1523"/>
    <cellStyle name="SAPBEXresDataEmph" xfId="1524"/>
    <cellStyle name="SAPBEXresItem" xfId="1525"/>
    <cellStyle name="SAPBEXresItemX" xfId="1526"/>
    <cellStyle name="SAPBEXstdData" xfId="1527"/>
    <cellStyle name="SAPBEXstdDataEmph" xfId="1528"/>
    <cellStyle name="SAPBEXstdItem" xfId="1529"/>
    <cellStyle name="SAPBEXstdItemX" xfId="1530"/>
    <cellStyle name="SAPBEXtitle" xfId="1531"/>
    <cellStyle name="SAPBEXtitle 2" xfId="1532"/>
    <cellStyle name="SAPBEXundefined" xfId="1533"/>
    <cellStyle name="TableStyleLight1" xfId="1534"/>
    <cellStyle name="tbill" xfId="1535"/>
    <cellStyle name="Texto de advertencia 2" xfId="1536"/>
    <cellStyle name="Texto de advertencia 2 2" xfId="1537"/>
    <cellStyle name="Texto de advertencia 3" xfId="1538"/>
    <cellStyle name="Texto de advertencia 4" xfId="1539"/>
    <cellStyle name="Texto de advertencia 5" xfId="1540"/>
    <cellStyle name="Texto explicativo 2" xfId="1541"/>
    <cellStyle name="Texto explicativo 3" xfId="1542"/>
    <cellStyle name="Texto explicativo 4" xfId="1543"/>
    <cellStyle name="Texto explicativo 5" xfId="1544"/>
    <cellStyle name="Tickmark" xfId="1545"/>
    <cellStyle name="Title" xfId="1546"/>
    <cellStyle name="Título 1 2" xfId="1547"/>
    <cellStyle name="Título 1 3" xfId="1548"/>
    <cellStyle name="Título 1 4" xfId="1549"/>
    <cellStyle name="Título 1 5" xfId="1550"/>
    <cellStyle name="Título 2 2" xfId="1551"/>
    <cellStyle name="Título 2 3" xfId="1552"/>
    <cellStyle name="Título 2 4" xfId="1553"/>
    <cellStyle name="Título 2 5" xfId="1554"/>
    <cellStyle name="Título 3 2" xfId="1555"/>
    <cellStyle name="Título 3 3" xfId="1556"/>
    <cellStyle name="Título 3 4" xfId="1557"/>
    <cellStyle name="Título 3 5" xfId="1558"/>
    <cellStyle name="Título 4" xfId="1559"/>
    <cellStyle name="Título 5" xfId="1560"/>
    <cellStyle name="Título 6" xfId="1561"/>
    <cellStyle name="Título 7" xfId="1562"/>
    <cellStyle name="Título 8" xfId="1563"/>
    <cellStyle name="Título 9" xfId="1564"/>
    <cellStyle name="Total" xfId="1565"/>
    <cellStyle name="Total 2" xfId="1566"/>
    <cellStyle name="Warning Text" xfId="1567"/>
    <cellStyle name="Акцент1 10" xfId="1568"/>
    <cellStyle name="Акцент1 10 2" xfId="1569"/>
    <cellStyle name="Акцент1 11" xfId="1570"/>
    <cellStyle name="Акцент1 11 2" xfId="1571"/>
    <cellStyle name="Акцент1 12" xfId="1572"/>
    <cellStyle name="Акцент1 12 2" xfId="1573"/>
    <cellStyle name="Акцент1 13" xfId="1574"/>
    <cellStyle name="Акцент1 13 2" xfId="1575"/>
    <cellStyle name="Акцент1 14" xfId="1576"/>
    <cellStyle name="Акцент1 15" xfId="1577"/>
    <cellStyle name="Акцент1 16" xfId="1578"/>
    <cellStyle name="Акцент1 17" xfId="1579"/>
    <cellStyle name="Акцент1 18" xfId="1580"/>
    <cellStyle name="Акцент1 19" xfId="1581"/>
    <cellStyle name="Акцент1 2" xfId="1582"/>
    <cellStyle name="Акцент1 2 2" xfId="1583"/>
    <cellStyle name="Акцент1 2 2 2" xfId="1584"/>
    <cellStyle name="Акцент1 2 2 2 2" xfId="1585"/>
    <cellStyle name="Акцент1 2 2 2 2 2" xfId="1586"/>
    <cellStyle name="Акцент1 2 2 3" xfId="1587"/>
    <cellStyle name="Акцент1 2 3" xfId="1588"/>
    <cellStyle name="Акцент1 2 4" xfId="1589"/>
    <cellStyle name="Акцент1 20" xfId="1590"/>
    <cellStyle name="Акцент1 21" xfId="1591"/>
    <cellStyle name="Акцент1 22" xfId="1592"/>
    <cellStyle name="Акцент1 23" xfId="1593"/>
    <cellStyle name="Акцент1 3" xfId="1594"/>
    <cellStyle name="Акцент1 3 2" xfId="1595"/>
    <cellStyle name="Акцент1 3 3" xfId="1596"/>
    <cellStyle name="Акцент1 4" xfId="1597"/>
    <cellStyle name="Акцент1 4 2" xfId="1598"/>
    <cellStyle name="Акцент1 4 3" xfId="1599"/>
    <cellStyle name="Акцент1 5" xfId="1600"/>
    <cellStyle name="Акцент1 5 2" xfId="1601"/>
    <cellStyle name="Акцент1 5 3" xfId="1602"/>
    <cellStyle name="Акцент1 6" xfId="1603"/>
    <cellStyle name="Акцент1 6 2" xfId="1604"/>
    <cellStyle name="Акцент1 7" xfId="1605"/>
    <cellStyle name="Акцент1 7 2" xfId="1606"/>
    <cellStyle name="Акцент1 8" xfId="1607"/>
    <cellStyle name="Акцент1 8 2" xfId="1608"/>
    <cellStyle name="Акцент1 9" xfId="1609"/>
    <cellStyle name="Акцент1 9 2" xfId="1610"/>
    <cellStyle name="Акцент2 10" xfId="1611"/>
    <cellStyle name="Акцент2 10 2" xfId="1612"/>
    <cellStyle name="Акцент2 11" xfId="1613"/>
    <cellStyle name="Акцент2 11 2" xfId="1614"/>
    <cellStyle name="Акцент2 12" xfId="1615"/>
    <cellStyle name="Акцент2 12 2" xfId="1616"/>
    <cellStyle name="Акцент2 13" xfId="1617"/>
    <cellStyle name="Акцент2 13 2" xfId="1618"/>
    <cellStyle name="Акцент2 14" xfId="1619"/>
    <cellStyle name="Акцент2 15" xfId="1620"/>
    <cellStyle name="Акцент2 16" xfId="1621"/>
    <cellStyle name="Акцент2 17" xfId="1622"/>
    <cellStyle name="Акцент2 18" xfId="1623"/>
    <cellStyle name="Акцент2 19" xfId="1624"/>
    <cellStyle name="Акцент2 2" xfId="1625"/>
    <cellStyle name="Акцент2 2 2" xfId="1626"/>
    <cellStyle name="Акцент2 2 2 2" xfId="1627"/>
    <cellStyle name="Акцент2 2 2 2 2" xfId="1628"/>
    <cellStyle name="Акцент2 2 2 2 2 2" xfId="1629"/>
    <cellStyle name="Акцент2 2 2 3" xfId="1630"/>
    <cellStyle name="Акцент2 2 3" xfId="1631"/>
    <cellStyle name="Акцент2 20" xfId="1632"/>
    <cellStyle name="Акцент2 21" xfId="1633"/>
    <cellStyle name="Акцент2 22" xfId="1634"/>
    <cellStyle name="Акцент2 23" xfId="1635"/>
    <cellStyle name="Акцент2 3" xfId="1636"/>
    <cellStyle name="Акцент2 3 2" xfId="1637"/>
    <cellStyle name="Акцент2 3 3" xfId="1638"/>
    <cellStyle name="Акцент2 4" xfId="1639"/>
    <cellStyle name="Акцент2 4 2" xfId="1640"/>
    <cellStyle name="Акцент2 4 3" xfId="1641"/>
    <cellStyle name="Акцент2 5" xfId="1642"/>
    <cellStyle name="Акцент2 5 2" xfId="1643"/>
    <cellStyle name="Акцент2 5 3" xfId="1644"/>
    <cellStyle name="Акцент2 6" xfId="1645"/>
    <cellStyle name="Акцент2 6 2" xfId="1646"/>
    <cellStyle name="Акцент2 7" xfId="1647"/>
    <cellStyle name="Акцент2 7 2" xfId="1648"/>
    <cellStyle name="Акцент2 8" xfId="1649"/>
    <cellStyle name="Акцент2 8 2" xfId="1650"/>
    <cellStyle name="Акцент2 9" xfId="1651"/>
    <cellStyle name="Акцент2 9 2" xfId="1652"/>
    <cellStyle name="Акцент3 10" xfId="1653"/>
    <cellStyle name="Акцент3 10 2" xfId="1654"/>
    <cellStyle name="Акцент3 11" xfId="1655"/>
    <cellStyle name="Акцент3 11 2" xfId="1656"/>
    <cellStyle name="Акцент3 12" xfId="1657"/>
    <cellStyle name="Акцент3 12 2" xfId="1658"/>
    <cellStyle name="Акцент3 13" xfId="1659"/>
    <cellStyle name="Акцент3 13 2" xfId="1660"/>
    <cellStyle name="Акцент3 14" xfId="1661"/>
    <cellStyle name="Акцент3 15" xfId="1662"/>
    <cellStyle name="Акцент3 16" xfId="1663"/>
    <cellStyle name="Акцент3 17" xfId="1664"/>
    <cellStyle name="Акцент3 18" xfId="1665"/>
    <cellStyle name="Акцент3 19" xfId="1666"/>
    <cellStyle name="Акцент3 2" xfId="1667"/>
    <cellStyle name="Акцент3 2 2" xfId="1668"/>
    <cellStyle name="Акцент3 2 2 2" xfId="1669"/>
    <cellStyle name="Акцент3 2 2 2 2" xfId="1670"/>
    <cellStyle name="Акцент3 2 2 2 2 2" xfId="1671"/>
    <cellStyle name="Акцент3 2 2 3" xfId="1672"/>
    <cellStyle name="Акцент3 2 3" xfId="1673"/>
    <cellStyle name="Акцент3 20" xfId="1674"/>
    <cellStyle name="Акцент3 21" xfId="1675"/>
    <cellStyle name="Акцент3 22" xfId="1676"/>
    <cellStyle name="Акцент3 23" xfId="1677"/>
    <cellStyle name="Акцент3 3" xfId="1678"/>
    <cellStyle name="Акцент3 3 2" xfId="1679"/>
    <cellStyle name="Акцент3 3 3" xfId="1680"/>
    <cellStyle name="Акцент3 4" xfId="1681"/>
    <cellStyle name="Акцент3 4 2" xfId="1682"/>
    <cellStyle name="Акцент3 4 3" xfId="1683"/>
    <cellStyle name="Акцент3 5" xfId="1684"/>
    <cellStyle name="Акцент3 5 2" xfId="1685"/>
    <cellStyle name="Акцент3 5 3" xfId="1686"/>
    <cellStyle name="Акцент3 6" xfId="1687"/>
    <cellStyle name="Акцент3 6 2" xfId="1688"/>
    <cellStyle name="Акцент3 7" xfId="1689"/>
    <cellStyle name="Акцент3 7 2" xfId="1690"/>
    <cellStyle name="Акцент3 8" xfId="1691"/>
    <cellStyle name="Акцент3 8 2" xfId="1692"/>
    <cellStyle name="Акцент3 9" xfId="1693"/>
    <cellStyle name="Акцент3 9 2" xfId="1694"/>
    <cellStyle name="Акцент4 10" xfId="1695"/>
    <cellStyle name="Акцент4 10 2" xfId="1696"/>
    <cellStyle name="Акцент4 11" xfId="1697"/>
    <cellStyle name="Акцент4 11 2" xfId="1698"/>
    <cellStyle name="Акцент4 12" xfId="1699"/>
    <cellStyle name="Акцент4 12 2" xfId="1700"/>
    <cellStyle name="Акцент4 13" xfId="1701"/>
    <cellStyle name="Акцент4 13 2" xfId="1702"/>
    <cellStyle name="Акцент4 14" xfId="1703"/>
    <cellStyle name="Акцент4 15" xfId="1704"/>
    <cellStyle name="Акцент4 16" xfId="1705"/>
    <cellStyle name="Акцент4 17" xfId="1706"/>
    <cellStyle name="Акцент4 18" xfId="1707"/>
    <cellStyle name="Акцент4 19" xfId="1708"/>
    <cellStyle name="Акцент4 2" xfId="1709"/>
    <cellStyle name="Акцент4 2 2" xfId="1710"/>
    <cellStyle name="Акцент4 2 2 2" xfId="1711"/>
    <cellStyle name="Акцент4 2 2 2 2" xfId="1712"/>
    <cellStyle name="Акцент4 2 2 2 2 2" xfId="1713"/>
    <cellStyle name="Акцент4 2 2 3" xfId="1714"/>
    <cellStyle name="Акцент4 2 3" xfId="1715"/>
    <cellStyle name="Акцент4 2 4" xfId="1716"/>
    <cellStyle name="Акцент4 20" xfId="1717"/>
    <cellStyle name="Акцент4 21" xfId="1718"/>
    <cellStyle name="Акцент4 22" xfId="1719"/>
    <cellStyle name="Акцент4 23" xfId="1720"/>
    <cellStyle name="Акцент4 3" xfId="1721"/>
    <cellStyle name="Акцент4 3 2" xfId="1722"/>
    <cellStyle name="Акцент4 3 3" xfId="1723"/>
    <cellStyle name="Акцент4 4" xfId="1724"/>
    <cellStyle name="Акцент4 4 2" xfId="1725"/>
    <cellStyle name="Акцент4 4 3" xfId="1726"/>
    <cellStyle name="Акцент4 5" xfId="1727"/>
    <cellStyle name="Акцент4 5 2" xfId="1728"/>
    <cellStyle name="Акцент4 5 3" xfId="1729"/>
    <cellStyle name="Акцент4 6" xfId="1730"/>
    <cellStyle name="Акцент4 6 2" xfId="1731"/>
    <cellStyle name="Акцент4 7" xfId="1732"/>
    <cellStyle name="Акцент4 7 2" xfId="1733"/>
    <cellStyle name="Акцент4 8" xfId="1734"/>
    <cellStyle name="Акцент4 8 2" xfId="1735"/>
    <cellStyle name="Акцент4 9" xfId="1736"/>
    <cellStyle name="Акцент4 9 2" xfId="1737"/>
    <cellStyle name="Акцент5 10" xfId="1738"/>
    <cellStyle name="Акцент5 10 2" xfId="1739"/>
    <cellStyle name="Акцент5 11" xfId="1740"/>
    <cellStyle name="Акцент5 11 2" xfId="1741"/>
    <cellStyle name="Акцент5 12" xfId="1742"/>
    <cellStyle name="Акцент5 12 2" xfId="1743"/>
    <cellStyle name="Акцент5 13" xfId="1744"/>
    <cellStyle name="Акцент5 13 2" xfId="1745"/>
    <cellStyle name="Акцент5 14" xfId="1746"/>
    <cellStyle name="Акцент5 15" xfId="1747"/>
    <cellStyle name="Акцент5 16" xfId="1748"/>
    <cellStyle name="Акцент5 17" xfId="1749"/>
    <cellStyle name="Акцент5 18" xfId="1750"/>
    <cellStyle name="Акцент5 19" xfId="1751"/>
    <cellStyle name="Акцент5 2" xfId="1752"/>
    <cellStyle name="Акцент5 2 2" xfId="1753"/>
    <cellStyle name="Акцент5 2 2 2" xfId="1754"/>
    <cellStyle name="Акцент5 2 2 2 2" xfId="1755"/>
    <cellStyle name="Акцент5 2 2 2 2 2" xfId="1756"/>
    <cellStyle name="Акцент5 2 2 3" xfId="1757"/>
    <cellStyle name="Акцент5 2 3" xfId="1758"/>
    <cellStyle name="Акцент5 20" xfId="1759"/>
    <cellStyle name="Акцент5 21" xfId="1760"/>
    <cellStyle name="Акцент5 22" xfId="1761"/>
    <cellStyle name="Акцент5 23" xfId="1762"/>
    <cellStyle name="Акцент5 3" xfId="1763"/>
    <cellStyle name="Акцент5 3 2" xfId="1764"/>
    <cellStyle name="Акцент5 3 3" xfId="1765"/>
    <cellStyle name="Акцент5 4" xfId="1766"/>
    <cellStyle name="Акцент5 4 2" xfId="1767"/>
    <cellStyle name="Акцент5 4 3" xfId="1768"/>
    <cellStyle name="Акцент5 5" xfId="1769"/>
    <cellStyle name="Акцент5 5 2" xfId="1770"/>
    <cellStyle name="Акцент5 5 3" xfId="1771"/>
    <cellStyle name="Акцент5 6" xfId="1772"/>
    <cellStyle name="Акцент5 6 2" xfId="1773"/>
    <cellStyle name="Акцент5 7" xfId="1774"/>
    <cellStyle name="Акцент5 7 2" xfId="1775"/>
    <cellStyle name="Акцент5 8" xfId="1776"/>
    <cellStyle name="Акцент5 8 2" xfId="1777"/>
    <cellStyle name="Акцент5 9" xfId="1778"/>
    <cellStyle name="Акцент5 9 2" xfId="1779"/>
    <cellStyle name="Акцент6 10" xfId="1780"/>
    <cellStyle name="Акцент6 10 2" xfId="1781"/>
    <cellStyle name="Акцент6 11" xfId="1782"/>
    <cellStyle name="Акцент6 11 2" xfId="1783"/>
    <cellStyle name="Акцент6 12" xfId="1784"/>
    <cellStyle name="Акцент6 12 2" xfId="1785"/>
    <cellStyle name="Акцент6 13" xfId="1786"/>
    <cellStyle name="Акцент6 13 2" xfId="1787"/>
    <cellStyle name="Акцент6 14" xfId="1788"/>
    <cellStyle name="Акцент6 15" xfId="1789"/>
    <cellStyle name="Акцент6 16" xfId="1790"/>
    <cellStyle name="Акцент6 17" xfId="1791"/>
    <cellStyle name="Акцент6 18" xfId="1792"/>
    <cellStyle name="Акцент6 19" xfId="1793"/>
    <cellStyle name="Акцент6 2" xfId="1794"/>
    <cellStyle name="Акцент6 2 2" xfId="1795"/>
    <cellStyle name="Акцент6 2 2 2" xfId="1796"/>
    <cellStyle name="Акцент6 2 2 2 2" xfId="1797"/>
    <cellStyle name="Акцент6 2 2 2 2 2" xfId="1798"/>
    <cellStyle name="Акцент6 2 2 3" xfId="1799"/>
    <cellStyle name="Акцент6 2 3" xfId="1800"/>
    <cellStyle name="Акцент6 2 4" xfId="1801"/>
    <cellStyle name="Акцент6 20" xfId="1802"/>
    <cellStyle name="Акцент6 21" xfId="1803"/>
    <cellStyle name="Акцент6 22" xfId="1804"/>
    <cellStyle name="Акцент6 23" xfId="1805"/>
    <cellStyle name="Акцент6 3" xfId="1806"/>
    <cellStyle name="Акцент6 3 2" xfId="1807"/>
    <cellStyle name="Акцент6 3 3" xfId="1808"/>
    <cellStyle name="Акцент6 4" xfId="1809"/>
    <cellStyle name="Акцент6 4 2" xfId="1810"/>
    <cellStyle name="Акцент6 4 3" xfId="1811"/>
    <cellStyle name="Акцент6 5" xfId="1812"/>
    <cellStyle name="Акцент6 5 2" xfId="1813"/>
    <cellStyle name="Акцент6 5 3" xfId="1814"/>
    <cellStyle name="Акцент6 6" xfId="1815"/>
    <cellStyle name="Акцент6 6 2" xfId="1816"/>
    <cellStyle name="Акцент6 7" xfId="1817"/>
    <cellStyle name="Акцент6 7 2" xfId="1818"/>
    <cellStyle name="Акцент6 8" xfId="1819"/>
    <cellStyle name="Акцент6 8 2" xfId="1820"/>
    <cellStyle name="Акцент6 9" xfId="1821"/>
    <cellStyle name="Акцент6 9 2" xfId="1822"/>
    <cellStyle name="Ввод  10" xfId="1823"/>
    <cellStyle name="Ввод  10 2" xfId="1824"/>
    <cellStyle name="Ввод  11" xfId="1825"/>
    <cellStyle name="Ввод  11 2" xfId="1826"/>
    <cellStyle name="Ввод  12" xfId="1827"/>
    <cellStyle name="Ввод  12 2" xfId="1828"/>
    <cellStyle name="Ввод  13" xfId="1829"/>
    <cellStyle name="Ввод  13 2" xfId="1830"/>
    <cellStyle name="Ввод  14" xfId="1831"/>
    <cellStyle name="Ввод  15" xfId="1832"/>
    <cellStyle name="Ввод  16" xfId="1833"/>
    <cellStyle name="Ввод  17" xfId="1834"/>
    <cellStyle name="Ввод  18" xfId="1835"/>
    <cellStyle name="Ввод  19" xfId="1836"/>
    <cellStyle name="Ввод  2" xfId="1837"/>
    <cellStyle name="Ввод  2 2" xfId="1838"/>
    <cellStyle name="Ввод  2 2 2" xfId="1839"/>
    <cellStyle name="Ввод  2 2 2 2" xfId="1840"/>
    <cellStyle name="Ввод  2 2 2 2 2" xfId="1841"/>
    <cellStyle name="Ввод  2 2 3" xfId="1842"/>
    <cellStyle name="Ввод  2 3" xfId="1843"/>
    <cellStyle name="Ввод  2 4" xfId="1844"/>
    <cellStyle name="Ввод  20" xfId="1845"/>
    <cellStyle name="Ввод  21" xfId="1846"/>
    <cellStyle name="Ввод  22" xfId="1847"/>
    <cellStyle name="Ввод  23" xfId="1848"/>
    <cellStyle name="Ввод  3" xfId="1849"/>
    <cellStyle name="Ввод  3 2" xfId="1850"/>
    <cellStyle name="Ввод  3 3" xfId="1851"/>
    <cellStyle name="Ввод  4" xfId="1852"/>
    <cellStyle name="Ввод  4 2" xfId="1853"/>
    <cellStyle name="Ввод  4 3" xfId="1854"/>
    <cellStyle name="Ввод  5" xfId="1855"/>
    <cellStyle name="Ввод  5 2" xfId="1856"/>
    <cellStyle name="Ввод  5 3" xfId="1857"/>
    <cellStyle name="Ввод  6" xfId="1858"/>
    <cellStyle name="Ввод  6 2" xfId="1859"/>
    <cellStyle name="Ввод  7" xfId="1860"/>
    <cellStyle name="Ввод  7 2" xfId="1861"/>
    <cellStyle name="Ввод  8" xfId="1862"/>
    <cellStyle name="Ввод  8 2" xfId="1863"/>
    <cellStyle name="Ввод  9" xfId="1864"/>
    <cellStyle name="Ввод  9 2" xfId="1865"/>
    <cellStyle name="Виталий" xfId="1866"/>
    <cellStyle name="Виталий 2" xfId="1867"/>
    <cellStyle name="Вывод 10" xfId="1868"/>
    <cellStyle name="Вывод 10 2" xfId="1869"/>
    <cellStyle name="Вывод 11" xfId="1870"/>
    <cellStyle name="Вывод 11 2" xfId="1871"/>
    <cellStyle name="Вывод 12" xfId="1872"/>
    <cellStyle name="Вывод 12 2" xfId="1873"/>
    <cellStyle name="Вывод 13" xfId="1874"/>
    <cellStyle name="Вывод 13 2" xfId="1875"/>
    <cellStyle name="Вывод 14" xfId="1876"/>
    <cellStyle name="Вывод 15" xfId="1877"/>
    <cellStyle name="Вывод 16" xfId="1878"/>
    <cellStyle name="Вывод 17" xfId="1879"/>
    <cellStyle name="Вывод 18" xfId="1880"/>
    <cellStyle name="Вывод 19" xfId="1881"/>
    <cellStyle name="Вывод 2" xfId="1882"/>
    <cellStyle name="Вывод 2 2" xfId="1883"/>
    <cellStyle name="Вывод 2 2 2" xfId="1884"/>
    <cellStyle name="Вывод 2 2 2 2" xfId="1885"/>
    <cellStyle name="Вывод 2 2 2 2 2" xfId="1886"/>
    <cellStyle name="Вывод 2 2 3" xfId="1887"/>
    <cellStyle name="Вывод 2 3" xfId="1888"/>
    <cellStyle name="Вывод 2 4" xfId="1889"/>
    <cellStyle name="Вывод 20" xfId="1890"/>
    <cellStyle name="Вывод 21" xfId="1891"/>
    <cellStyle name="Вывод 22" xfId="1892"/>
    <cellStyle name="Вывод 23" xfId="1893"/>
    <cellStyle name="Вывод 3" xfId="1894"/>
    <cellStyle name="Вывод 3 2" xfId="1895"/>
    <cellStyle name="Вывод 3 3" xfId="1896"/>
    <cellStyle name="Вывод 4" xfId="1897"/>
    <cellStyle name="Вывод 4 2" xfId="1898"/>
    <cellStyle name="Вывод 4 3" xfId="1899"/>
    <cellStyle name="Вывод 5" xfId="1900"/>
    <cellStyle name="Вывод 5 2" xfId="1901"/>
    <cellStyle name="Вывод 5 3" xfId="1902"/>
    <cellStyle name="Вывод 6" xfId="1903"/>
    <cellStyle name="Вывод 6 2" xfId="1904"/>
    <cellStyle name="Вывод 7" xfId="1905"/>
    <cellStyle name="Вывод 7 2" xfId="1906"/>
    <cellStyle name="Вывод 8" xfId="1907"/>
    <cellStyle name="Вывод 8 2" xfId="1908"/>
    <cellStyle name="Вывод 9" xfId="1909"/>
    <cellStyle name="Вывод 9 2" xfId="1910"/>
    <cellStyle name="Вычисление 10" xfId="1911"/>
    <cellStyle name="Вычисление 10 2" xfId="1912"/>
    <cellStyle name="Вычисление 11" xfId="1913"/>
    <cellStyle name="Вычисление 11 2" xfId="1914"/>
    <cellStyle name="Вычисление 12" xfId="1915"/>
    <cellStyle name="Вычисление 12 2" xfId="1916"/>
    <cellStyle name="Вычисление 13" xfId="1917"/>
    <cellStyle name="Вычисление 13 2" xfId="1918"/>
    <cellStyle name="Вычисление 14" xfId="1919"/>
    <cellStyle name="Вычисление 15" xfId="1920"/>
    <cellStyle name="Вычисление 16" xfId="1921"/>
    <cellStyle name="Вычисление 17" xfId="1922"/>
    <cellStyle name="Вычисление 18" xfId="1923"/>
    <cellStyle name="Вычисление 19" xfId="1924"/>
    <cellStyle name="Вычисление 2" xfId="1925"/>
    <cellStyle name="Вычисление 2 2" xfId="1926"/>
    <cellStyle name="Вычисление 2 2 2" xfId="1927"/>
    <cellStyle name="Вычисление 2 2 2 2" xfId="1928"/>
    <cellStyle name="Вычисление 2 2 2 2 2" xfId="1929"/>
    <cellStyle name="Вычисление 2 2 3" xfId="1930"/>
    <cellStyle name="Вычисление 2 3" xfId="1931"/>
    <cellStyle name="Вычисление 2 4" xfId="1932"/>
    <cellStyle name="Вычисление 20" xfId="1933"/>
    <cellStyle name="Вычисление 21" xfId="1934"/>
    <cellStyle name="Вычисление 22" xfId="1935"/>
    <cellStyle name="Вычисление 23" xfId="1936"/>
    <cellStyle name="Вычисление 3" xfId="1937"/>
    <cellStyle name="Вычисление 3 2" xfId="1938"/>
    <cellStyle name="Вычисление 3 3" xfId="1939"/>
    <cellStyle name="Вычисление 4" xfId="1940"/>
    <cellStyle name="Вычисление 4 2" xfId="1941"/>
    <cellStyle name="Вычисление 4 3" xfId="1942"/>
    <cellStyle name="Вычисление 5" xfId="1943"/>
    <cellStyle name="Вычисление 5 2" xfId="1944"/>
    <cellStyle name="Вычисление 5 3" xfId="1945"/>
    <cellStyle name="Вычисление 6" xfId="1946"/>
    <cellStyle name="Вычисление 6 2" xfId="1947"/>
    <cellStyle name="Вычисление 7" xfId="1948"/>
    <cellStyle name="Вычисление 7 2" xfId="1949"/>
    <cellStyle name="Вычисление 8" xfId="1950"/>
    <cellStyle name="Вычисление 8 2" xfId="1951"/>
    <cellStyle name="Вычисление 9" xfId="1952"/>
    <cellStyle name="Вычисление 9 2" xfId="1953"/>
    <cellStyle name="Гиперссылка" xfId="1954" builtinId="8"/>
    <cellStyle name="Гиперссылка 2" xfId="1955"/>
    <cellStyle name="Гиперссылка 2 2" xfId="1956"/>
    <cellStyle name="Гиперссылка 3" xfId="1957"/>
    <cellStyle name="Гиперссылка 4" xfId="1958"/>
    <cellStyle name="Гиперссылка 5" xfId="1959"/>
    <cellStyle name="Гиперссылка 6" xfId="1960"/>
    <cellStyle name="Глава" xfId="1961"/>
    <cellStyle name="Денежный 2" xfId="1962"/>
    <cellStyle name="Денежный 2 2" xfId="1963"/>
    <cellStyle name="Денежный 3" xfId="1964"/>
    <cellStyle name="Денежный 3 2" xfId="1965"/>
    <cellStyle name="Денежный 4" xfId="1966"/>
    <cellStyle name="Денежный 5" xfId="1967"/>
    <cellStyle name="Денежный 6" xfId="1968"/>
    <cellStyle name="Денежный 7" xfId="1969"/>
    <cellStyle name="Денежный 8" xfId="1970"/>
    <cellStyle name="Денежный 9" xfId="1971"/>
    <cellStyle name="Заголдата" xfId="1972"/>
    <cellStyle name="Заголовок" xfId="1973"/>
    <cellStyle name="Заголовок 1 10" xfId="1974"/>
    <cellStyle name="Заголовок 1 10 2" xfId="1975"/>
    <cellStyle name="Заголовок 1 11" xfId="1976"/>
    <cellStyle name="Заголовок 1 11 2" xfId="1977"/>
    <cellStyle name="Заголовок 1 12" xfId="1978"/>
    <cellStyle name="Заголовок 1 12 2" xfId="1979"/>
    <cellStyle name="Заголовок 1 13" xfId="1980"/>
    <cellStyle name="Заголовок 1 13 2" xfId="1981"/>
    <cellStyle name="Заголовок 1 14" xfId="1982"/>
    <cellStyle name="Заголовок 1 15" xfId="1983"/>
    <cellStyle name="Заголовок 1 16" xfId="1984"/>
    <cellStyle name="Заголовок 1 17" xfId="1985"/>
    <cellStyle name="Заголовок 1 18" xfId="1986"/>
    <cellStyle name="Заголовок 1 19" xfId="1987"/>
    <cellStyle name="Заголовок 1 2" xfId="1988"/>
    <cellStyle name="Заголовок 1 2 2" xfId="1989"/>
    <cellStyle name="Заголовок 1 2 2 2" xfId="1990"/>
    <cellStyle name="Заголовок 1 2 2 2 2" xfId="1991"/>
    <cellStyle name="Заголовок 1 2 2 2 2 2" xfId="1992"/>
    <cellStyle name="Заголовок 1 2 2 3" xfId="1993"/>
    <cellStyle name="Заголовок 1 2 3" xfId="1994"/>
    <cellStyle name="Заголовок 1 2 4" xfId="1995"/>
    <cellStyle name="Заголовок 1 20" xfId="1996"/>
    <cellStyle name="Заголовок 1 21" xfId="1997"/>
    <cellStyle name="Заголовок 1 22" xfId="1998"/>
    <cellStyle name="Заголовок 1 23" xfId="1999"/>
    <cellStyle name="Заголовок 1 3" xfId="2000"/>
    <cellStyle name="Заголовок 1 3 2" xfId="2001"/>
    <cellStyle name="Заголовок 1 3 3" xfId="2002"/>
    <cellStyle name="Заголовок 1 4" xfId="2003"/>
    <cellStyle name="Заголовок 1 4 2" xfId="2004"/>
    <cellStyle name="Заголовок 1 4 3" xfId="2005"/>
    <cellStyle name="Заголовок 1 5" xfId="2006"/>
    <cellStyle name="Заголовок 1 5 2" xfId="2007"/>
    <cellStyle name="Заголовок 1 5 3" xfId="2008"/>
    <cellStyle name="Заголовок 1 6" xfId="2009"/>
    <cellStyle name="Заголовок 1 6 2" xfId="2010"/>
    <cellStyle name="Заголовок 1 7" xfId="2011"/>
    <cellStyle name="Заголовок 1 7 2" xfId="2012"/>
    <cellStyle name="Заголовок 1 8" xfId="2013"/>
    <cellStyle name="Заголовок 1 8 2" xfId="2014"/>
    <cellStyle name="Заголовок 1 9" xfId="2015"/>
    <cellStyle name="Заголовок 1 9 2" xfId="2016"/>
    <cellStyle name="Заголовок 2 10" xfId="2017"/>
    <cellStyle name="Заголовок 2 10 2" xfId="2018"/>
    <cellStyle name="Заголовок 2 11" xfId="2019"/>
    <cellStyle name="Заголовок 2 11 2" xfId="2020"/>
    <cellStyle name="Заголовок 2 12" xfId="2021"/>
    <cellStyle name="Заголовок 2 12 2" xfId="2022"/>
    <cellStyle name="Заголовок 2 13" xfId="2023"/>
    <cellStyle name="Заголовок 2 13 2" xfId="2024"/>
    <cellStyle name="Заголовок 2 14" xfId="2025"/>
    <cellStyle name="Заголовок 2 15" xfId="2026"/>
    <cellStyle name="Заголовок 2 16" xfId="2027"/>
    <cellStyle name="Заголовок 2 17" xfId="2028"/>
    <cellStyle name="Заголовок 2 18" xfId="2029"/>
    <cellStyle name="Заголовок 2 19" xfId="2030"/>
    <cellStyle name="Заголовок 2 2" xfId="2031"/>
    <cellStyle name="Заголовок 2 2 2" xfId="2032"/>
    <cellStyle name="Заголовок 2 2 2 2" xfId="2033"/>
    <cellStyle name="Заголовок 2 2 2 2 2" xfId="2034"/>
    <cellStyle name="Заголовок 2 2 2 2 2 2" xfId="2035"/>
    <cellStyle name="Заголовок 2 2 2 3" xfId="2036"/>
    <cellStyle name="Заголовок 2 2 3" xfId="2037"/>
    <cellStyle name="Заголовок 2 2 4" xfId="2038"/>
    <cellStyle name="Заголовок 2 20" xfId="2039"/>
    <cellStyle name="Заголовок 2 21" xfId="2040"/>
    <cellStyle name="Заголовок 2 22" xfId="2041"/>
    <cellStyle name="Заголовок 2 23" xfId="2042"/>
    <cellStyle name="Заголовок 2 3" xfId="2043"/>
    <cellStyle name="Заголовок 2 3 2" xfId="2044"/>
    <cellStyle name="Заголовок 2 3 3" xfId="2045"/>
    <cellStyle name="Заголовок 2 4" xfId="2046"/>
    <cellStyle name="Заголовок 2 4 2" xfId="2047"/>
    <cellStyle name="Заголовок 2 4 3" xfId="2048"/>
    <cellStyle name="Заголовок 2 5" xfId="2049"/>
    <cellStyle name="Заголовок 2 5 2" xfId="2050"/>
    <cellStyle name="Заголовок 2 5 3" xfId="2051"/>
    <cellStyle name="Заголовок 2 6" xfId="2052"/>
    <cellStyle name="Заголовок 2 6 2" xfId="2053"/>
    <cellStyle name="Заголовок 2 7" xfId="2054"/>
    <cellStyle name="Заголовок 2 7 2" xfId="2055"/>
    <cellStyle name="Заголовок 2 8" xfId="2056"/>
    <cellStyle name="Заголовок 2 8 2" xfId="2057"/>
    <cellStyle name="Заголовок 2 9" xfId="2058"/>
    <cellStyle name="Заголовок 2 9 2" xfId="2059"/>
    <cellStyle name="Заголовок 3 10" xfId="2060"/>
    <cellStyle name="Заголовок 3 10 2" xfId="2061"/>
    <cellStyle name="Заголовок 3 11" xfId="2062"/>
    <cellStyle name="Заголовок 3 11 2" xfId="2063"/>
    <cellStyle name="Заголовок 3 12" xfId="2064"/>
    <cellStyle name="Заголовок 3 12 2" xfId="2065"/>
    <cellStyle name="Заголовок 3 13" xfId="2066"/>
    <cellStyle name="Заголовок 3 13 2" xfId="2067"/>
    <cellStyle name="Заголовок 3 14" xfId="2068"/>
    <cellStyle name="Заголовок 3 15" xfId="2069"/>
    <cellStyle name="Заголовок 3 16" xfId="2070"/>
    <cellStyle name="Заголовок 3 17" xfId="2071"/>
    <cellStyle name="Заголовок 3 18" xfId="2072"/>
    <cellStyle name="Заголовок 3 19" xfId="2073"/>
    <cellStyle name="Заголовок 3 2" xfId="2074"/>
    <cellStyle name="Заголовок 3 2 2" xfId="2075"/>
    <cellStyle name="Заголовок 3 2 2 2" xfId="2076"/>
    <cellStyle name="Заголовок 3 2 2 2 2" xfId="2077"/>
    <cellStyle name="Заголовок 3 2 2 2 2 2" xfId="2078"/>
    <cellStyle name="Заголовок 3 2 2 3" xfId="2079"/>
    <cellStyle name="Заголовок 3 2 3" xfId="2080"/>
    <cellStyle name="Заголовок 3 2 4" xfId="2081"/>
    <cellStyle name="Заголовок 3 20" xfId="2082"/>
    <cellStyle name="Заголовок 3 21" xfId="2083"/>
    <cellStyle name="Заголовок 3 22" xfId="2084"/>
    <cellStyle name="Заголовок 3 23" xfId="2085"/>
    <cellStyle name="Заголовок 3 3" xfId="2086"/>
    <cellStyle name="Заголовок 3 3 2" xfId="2087"/>
    <cellStyle name="Заголовок 3 3 3" xfId="2088"/>
    <cellStyle name="Заголовок 3 4" xfId="2089"/>
    <cellStyle name="Заголовок 3 4 2" xfId="2090"/>
    <cellStyle name="Заголовок 3 4 3" xfId="2091"/>
    <cellStyle name="Заголовок 3 5" xfId="2092"/>
    <cellStyle name="Заголовок 3 5 2" xfId="2093"/>
    <cellStyle name="Заголовок 3 5 3" xfId="2094"/>
    <cellStyle name="Заголовок 3 6" xfId="2095"/>
    <cellStyle name="Заголовок 3 6 2" xfId="2096"/>
    <cellStyle name="Заголовок 3 7" xfId="2097"/>
    <cellStyle name="Заголовок 3 7 2" xfId="2098"/>
    <cellStyle name="Заголовок 3 8" xfId="2099"/>
    <cellStyle name="Заголовок 3 8 2" xfId="2100"/>
    <cellStyle name="Заголовок 3 9" xfId="2101"/>
    <cellStyle name="Заголовок 3 9 2" xfId="2102"/>
    <cellStyle name="Заголовок 4 10" xfId="2103"/>
    <cellStyle name="Заголовок 4 10 2" xfId="2104"/>
    <cellStyle name="Заголовок 4 11" xfId="2105"/>
    <cellStyle name="Заголовок 4 11 2" xfId="2106"/>
    <cellStyle name="Заголовок 4 12" xfId="2107"/>
    <cellStyle name="Заголовок 4 12 2" xfId="2108"/>
    <cellStyle name="Заголовок 4 13" xfId="2109"/>
    <cellStyle name="Заголовок 4 13 2" xfId="2110"/>
    <cellStyle name="Заголовок 4 14" xfId="2111"/>
    <cellStyle name="Заголовок 4 15" xfId="2112"/>
    <cellStyle name="Заголовок 4 16" xfId="2113"/>
    <cellStyle name="Заголовок 4 17" xfId="2114"/>
    <cellStyle name="Заголовок 4 18" xfId="2115"/>
    <cellStyle name="Заголовок 4 19" xfId="2116"/>
    <cellStyle name="Заголовок 4 2" xfId="2117"/>
    <cellStyle name="Заголовок 4 2 2" xfId="2118"/>
    <cellStyle name="Заголовок 4 2 2 2" xfId="2119"/>
    <cellStyle name="Заголовок 4 2 2 2 2" xfId="2120"/>
    <cellStyle name="Заголовок 4 2 2 2 2 2" xfId="2121"/>
    <cellStyle name="Заголовок 4 2 2 3" xfId="2122"/>
    <cellStyle name="Заголовок 4 2 3" xfId="2123"/>
    <cellStyle name="Заголовок 4 2 4" xfId="2124"/>
    <cellStyle name="Заголовок 4 20" xfId="2125"/>
    <cellStyle name="Заголовок 4 21" xfId="2126"/>
    <cellStyle name="Заголовок 4 22" xfId="2127"/>
    <cellStyle name="Заголовок 4 23" xfId="2128"/>
    <cellStyle name="Заголовок 4 3" xfId="2129"/>
    <cellStyle name="Заголовок 4 3 2" xfId="2130"/>
    <cellStyle name="Заголовок 4 3 3" xfId="2131"/>
    <cellStyle name="Заголовок 4 4" xfId="2132"/>
    <cellStyle name="Заголовок 4 4 2" xfId="2133"/>
    <cellStyle name="Заголовок 4 4 3" xfId="2134"/>
    <cellStyle name="Заголовок 4 5" xfId="2135"/>
    <cellStyle name="Заголовок 4 5 2" xfId="2136"/>
    <cellStyle name="Заголовок 4 5 3" xfId="2137"/>
    <cellStyle name="Заголовок 4 6" xfId="2138"/>
    <cellStyle name="Заголовок 4 6 2" xfId="2139"/>
    <cellStyle name="Заголовок 4 7" xfId="2140"/>
    <cellStyle name="Заголовок 4 7 2" xfId="2141"/>
    <cellStyle name="Заголовок 4 8" xfId="2142"/>
    <cellStyle name="Заголовок 4 8 2" xfId="2143"/>
    <cellStyle name="Заголовок 4 9" xfId="2144"/>
    <cellStyle name="Заголовок 4 9 2" xfId="2145"/>
    <cellStyle name="Заголшап" xfId="2146"/>
    <cellStyle name="Итог 10" xfId="2147"/>
    <cellStyle name="Итог 10 2" xfId="2148"/>
    <cellStyle name="Итог 11" xfId="2149"/>
    <cellStyle name="Итог 11 2" xfId="2150"/>
    <cellStyle name="Итог 12" xfId="2151"/>
    <cellStyle name="Итог 12 2" xfId="2152"/>
    <cellStyle name="Итог 13" xfId="2153"/>
    <cellStyle name="Итог 13 2" xfId="2154"/>
    <cellStyle name="Итог 14" xfId="2155"/>
    <cellStyle name="Итог 15" xfId="2156"/>
    <cellStyle name="Итог 16" xfId="2157"/>
    <cellStyle name="Итог 17" xfId="2158"/>
    <cellStyle name="Итог 18" xfId="2159"/>
    <cellStyle name="Итог 19" xfId="2160"/>
    <cellStyle name="Итог 2" xfId="2161"/>
    <cellStyle name="Итог 2 2" xfId="2162"/>
    <cellStyle name="Итог 2 2 2" xfId="2163"/>
    <cellStyle name="Итог 2 2 2 2" xfId="2164"/>
    <cellStyle name="Итог 2 2 2 2 2" xfId="2165"/>
    <cellStyle name="Итог 2 2 3" xfId="2166"/>
    <cellStyle name="Итог 2 3" xfId="2167"/>
    <cellStyle name="Итог 2 4" xfId="2168"/>
    <cellStyle name="Итог 20" xfId="2169"/>
    <cellStyle name="Итог 21" xfId="2170"/>
    <cellStyle name="Итог 22" xfId="2171"/>
    <cellStyle name="Итог 23" xfId="2172"/>
    <cellStyle name="Итог 3" xfId="2173"/>
    <cellStyle name="Итог 3 2" xfId="2174"/>
    <cellStyle name="Итог 3 3" xfId="2175"/>
    <cellStyle name="Итог 4" xfId="2176"/>
    <cellStyle name="Итог 4 2" xfId="2177"/>
    <cellStyle name="Итог 4 3" xfId="2178"/>
    <cellStyle name="Итог 5" xfId="2179"/>
    <cellStyle name="Итог 5 2" xfId="2180"/>
    <cellStyle name="Итог 5 3" xfId="2181"/>
    <cellStyle name="Итог 6" xfId="2182"/>
    <cellStyle name="Итог 6 2" xfId="2183"/>
    <cellStyle name="Итог 7" xfId="2184"/>
    <cellStyle name="Итог 7 2" xfId="2185"/>
    <cellStyle name="Итог 8" xfId="2186"/>
    <cellStyle name="Итог 8 2" xfId="2187"/>
    <cellStyle name="Итог 9" xfId="2188"/>
    <cellStyle name="Итог 9 2" xfId="2189"/>
    <cellStyle name="КАНДАГАЧ тел3-33-96" xfId="2190"/>
    <cellStyle name="Контрольная ячейка 10" xfId="2191"/>
    <cellStyle name="Контрольная ячейка 10 2" xfId="2192"/>
    <cellStyle name="Контрольная ячейка 11" xfId="2193"/>
    <cellStyle name="Контрольная ячейка 11 2" xfId="2194"/>
    <cellStyle name="Контрольная ячейка 12" xfId="2195"/>
    <cellStyle name="Контрольная ячейка 12 2" xfId="2196"/>
    <cellStyle name="Контрольная ячейка 13" xfId="2197"/>
    <cellStyle name="Контрольная ячейка 13 2" xfId="2198"/>
    <cellStyle name="Контрольная ячейка 14" xfId="2199"/>
    <cellStyle name="Контрольная ячейка 15" xfId="2200"/>
    <cellStyle name="Контрольная ячейка 16" xfId="2201"/>
    <cellStyle name="Контрольная ячейка 17" xfId="2202"/>
    <cellStyle name="Контрольная ячейка 18" xfId="2203"/>
    <cellStyle name="Контрольная ячейка 19" xfId="2204"/>
    <cellStyle name="Контрольная ячейка 2" xfId="2205"/>
    <cellStyle name="Контрольная ячейка 2 2" xfId="2206"/>
    <cellStyle name="Контрольная ячейка 2 2 2" xfId="2207"/>
    <cellStyle name="Контрольная ячейка 2 2 2 2" xfId="2208"/>
    <cellStyle name="Контрольная ячейка 2 2 2 2 2" xfId="2209"/>
    <cellStyle name="Контрольная ячейка 2 2 3" xfId="2210"/>
    <cellStyle name="Контрольная ячейка 2 3" xfId="2211"/>
    <cellStyle name="Контрольная ячейка 20" xfId="2212"/>
    <cellStyle name="Контрольная ячейка 21" xfId="2213"/>
    <cellStyle name="Контрольная ячейка 22" xfId="2214"/>
    <cellStyle name="Контрольная ячейка 23" xfId="2215"/>
    <cellStyle name="Контрольная ячейка 3" xfId="2216"/>
    <cellStyle name="Контрольная ячейка 3 2" xfId="2217"/>
    <cellStyle name="Контрольная ячейка 3 3" xfId="2218"/>
    <cellStyle name="Контрольная ячейка 4" xfId="2219"/>
    <cellStyle name="Контрольная ячейка 4 2" xfId="2220"/>
    <cellStyle name="Контрольная ячейка 4 3" xfId="2221"/>
    <cellStyle name="Контрольная ячейка 5" xfId="2222"/>
    <cellStyle name="Контрольная ячейка 5 2" xfId="2223"/>
    <cellStyle name="Контрольная ячейка 5 3" xfId="2224"/>
    <cellStyle name="Контрольная ячейка 6" xfId="2225"/>
    <cellStyle name="Контрольная ячейка 6 2" xfId="2226"/>
    <cellStyle name="Контрольная ячейка 7" xfId="2227"/>
    <cellStyle name="Контрольная ячейка 7 2" xfId="2228"/>
    <cellStyle name="Контрольная ячейка 8" xfId="2229"/>
    <cellStyle name="Контрольная ячейка 8 2" xfId="2230"/>
    <cellStyle name="Контрольная ячейка 9" xfId="2231"/>
    <cellStyle name="Контрольная ячейка 9 2" xfId="2232"/>
    <cellStyle name="курсив" xfId="2233"/>
    <cellStyle name="Название 10 2" xfId="2234"/>
    <cellStyle name="Название 11 2" xfId="2235"/>
    <cellStyle name="Название 12 2" xfId="2236"/>
    <cellStyle name="Название 13 2" xfId="2237"/>
    <cellStyle name="Название 2" xfId="2238"/>
    <cellStyle name="Название 2 2" xfId="2239"/>
    <cellStyle name="Название 2 2 2" xfId="2240"/>
    <cellStyle name="Название 2 2 2 2" xfId="2241"/>
    <cellStyle name="Название 2 2 2 2 2" xfId="2242"/>
    <cellStyle name="Название 2 2 3" xfId="2243"/>
    <cellStyle name="Название 2 3" xfId="2244"/>
    <cellStyle name="Название 2 4" xfId="2245"/>
    <cellStyle name="Название 3" xfId="2246"/>
    <cellStyle name="Название 3 2" xfId="2247"/>
    <cellStyle name="Название 3 3" xfId="2248"/>
    <cellStyle name="Название 4" xfId="2249"/>
    <cellStyle name="Название 4 2" xfId="2250"/>
    <cellStyle name="Название 4 3" xfId="2251"/>
    <cellStyle name="Название 5 2" xfId="2252"/>
    <cellStyle name="Название 5 3" xfId="2253"/>
    <cellStyle name="Название 6 2" xfId="2254"/>
    <cellStyle name="Название 7 2" xfId="2255"/>
    <cellStyle name="Название 8 2" xfId="2256"/>
    <cellStyle name="Название 9 2" xfId="2257"/>
    <cellStyle name="Нейтральный 10" xfId="2258"/>
    <cellStyle name="Нейтральный 10 2" xfId="2259"/>
    <cellStyle name="Нейтральный 11" xfId="2260"/>
    <cellStyle name="Нейтральный 11 2" xfId="2261"/>
    <cellStyle name="Нейтральный 12" xfId="2262"/>
    <cellStyle name="Нейтральный 12 2" xfId="2263"/>
    <cellStyle name="Нейтральный 13" xfId="2264"/>
    <cellStyle name="Нейтральный 13 2" xfId="2265"/>
    <cellStyle name="Нейтральный 14" xfId="2266"/>
    <cellStyle name="Нейтральный 15" xfId="2267"/>
    <cellStyle name="Нейтральный 16" xfId="2268"/>
    <cellStyle name="Нейтральный 17" xfId="2269"/>
    <cellStyle name="Нейтральный 18" xfId="2270"/>
    <cellStyle name="Нейтральный 19" xfId="2271"/>
    <cellStyle name="Нейтральный 2" xfId="2272"/>
    <cellStyle name="Нейтральный 2 2" xfId="2273"/>
    <cellStyle name="Нейтральный 2 2 2" xfId="2274"/>
    <cellStyle name="Нейтральный 2 2 2 2" xfId="2275"/>
    <cellStyle name="Нейтральный 2 2 2 2 2" xfId="2276"/>
    <cellStyle name="Нейтральный 2 2 3" xfId="2277"/>
    <cellStyle name="Нейтральный 2 3" xfId="2278"/>
    <cellStyle name="Нейтральный 20" xfId="2279"/>
    <cellStyle name="Нейтральный 21" xfId="2280"/>
    <cellStyle name="Нейтральный 22" xfId="2281"/>
    <cellStyle name="Нейтральный 23" xfId="2282"/>
    <cellStyle name="Нейтральный 3" xfId="2283"/>
    <cellStyle name="Нейтральный 3 2" xfId="2284"/>
    <cellStyle name="Нейтральный 3 3" xfId="2285"/>
    <cellStyle name="Нейтральный 4" xfId="2286"/>
    <cellStyle name="Нейтральный 4 2" xfId="2287"/>
    <cellStyle name="Нейтральный 4 3" xfId="2288"/>
    <cellStyle name="Нейтральный 5" xfId="2289"/>
    <cellStyle name="Нейтральный 5 2" xfId="2290"/>
    <cellStyle name="Нейтральный 5 3" xfId="2291"/>
    <cellStyle name="Нейтральный 6" xfId="2292"/>
    <cellStyle name="Нейтральный 6 2" xfId="2293"/>
    <cellStyle name="Нейтральный 7" xfId="2294"/>
    <cellStyle name="Нейтральный 7 2" xfId="2295"/>
    <cellStyle name="Нейтральный 8" xfId="2296"/>
    <cellStyle name="Нейтральный 8 2" xfId="2297"/>
    <cellStyle name="Нейтральный 9" xfId="2298"/>
    <cellStyle name="Нейтральный 9 2" xfId="2299"/>
    <cellStyle name="Новый" xfId="2300"/>
    <cellStyle name="Обычный" xfId="0" builtinId="0"/>
    <cellStyle name="Обычный 10" xfId="2301"/>
    <cellStyle name="Обычный 10 2" xfId="2302"/>
    <cellStyle name="Обычный 10 3" xfId="2303"/>
    <cellStyle name="Обычный 10 4" xfId="2304"/>
    <cellStyle name="Обычный 10 5" xfId="2305"/>
    <cellStyle name="Обычный 100" xfId="2306"/>
    <cellStyle name="Обычный 101" xfId="2307"/>
    <cellStyle name="Обычный 102" xfId="2308"/>
    <cellStyle name="Обычный 103" xfId="2309"/>
    <cellStyle name="Обычный 104" xfId="2310"/>
    <cellStyle name="Обычный 105" xfId="2311"/>
    <cellStyle name="Обычный 106" xfId="2312"/>
    <cellStyle name="Обычный 107" xfId="2313"/>
    <cellStyle name="Обычный 108" xfId="2314"/>
    <cellStyle name="Обычный 109" xfId="2315"/>
    <cellStyle name="Обычный 11" xfId="2316"/>
    <cellStyle name="Обычный 11 2" xfId="2317"/>
    <cellStyle name="Обычный 11 3" xfId="2318"/>
    <cellStyle name="Обычный 110" xfId="2319"/>
    <cellStyle name="Обычный 111" xfId="2320"/>
    <cellStyle name="Обычный 112" xfId="2321"/>
    <cellStyle name="Обычный 113" xfId="2322"/>
    <cellStyle name="Обычный 114" xfId="2323"/>
    <cellStyle name="Обычный 115" xfId="2324"/>
    <cellStyle name="Обычный 116" xfId="2325"/>
    <cellStyle name="Обычный 117" xfId="2326"/>
    <cellStyle name="Обычный 118" xfId="2327"/>
    <cellStyle name="Обычный 119" xfId="2328"/>
    <cellStyle name="Обычный 12" xfId="2329"/>
    <cellStyle name="Обычный 12 2" xfId="2330"/>
    <cellStyle name="Обычный 12 3" xfId="2331"/>
    <cellStyle name="Обычный 120" xfId="2332"/>
    <cellStyle name="Обычный 121" xfId="2333"/>
    <cellStyle name="Обычный 122" xfId="2334"/>
    <cellStyle name="Обычный 123" xfId="2335"/>
    <cellStyle name="Обычный 124" xfId="2336"/>
    <cellStyle name="Обычный 125" xfId="2337"/>
    <cellStyle name="Обычный 126" xfId="2338"/>
    <cellStyle name="Обычный 127" xfId="2339"/>
    <cellStyle name="Обычный 128" xfId="2340"/>
    <cellStyle name="Обычный 129" xfId="2341"/>
    <cellStyle name="Обычный 13" xfId="2342"/>
    <cellStyle name="Обычный 13 2" xfId="2343"/>
    <cellStyle name="Обычный 13 3" xfId="2344"/>
    <cellStyle name="Обычный 130" xfId="2345"/>
    <cellStyle name="Обычный 131" xfId="2346"/>
    <cellStyle name="Обычный 132" xfId="2347"/>
    <cellStyle name="Обычный 133" xfId="2348"/>
    <cellStyle name="Обычный 134" xfId="2349"/>
    <cellStyle name="Обычный 135" xfId="2350"/>
    <cellStyle name="Обычный 136" xfId="2351"/>
    <cellStyle name="Обычный 137" xfId="2352"/>
    <cellStyle name="Обычный 138" xfId="2353"/>
    <cellStyle name="Обычный 139" xfId="2354"/>
    <cellStyle name="Обычный 14" xfId="2355"/>
    <cellStyle name="Обычный 14 2" xfId="2356"/>
    <cellStyle name="Обычный 14 3" xfId="2357"/>
    <cellStyle name="Обычный 140" xfId="2358"/>
    <cellStyle name="Обычный 141" xfId="2359"/>
    <cellStyle name="Обычный 142" xfId="2360"/>
    <cellStyle name="Обычный 143" xfId="2361"/>
    <cellStyle name="Обычный 144" xfId="2362"/>
    <cellStyle name="Обычный 144 2" xfId="2363"/>
    <cellStyle name="Обычный 145" xfId="2364"/>
    <cellStyle name="Обычный 146" xfId="2365"/>
    <cellStyle name="Обычный 147" xfId="2366"/>
    <cellStyle name="Обычный 148" xfId="2367"/>
    <cellStyle name="Обычный 149" xfId="2368"/>
    <cellStyle name="Обычный 15" xfId="2369"/>
    <cellStyle name="Обычный 15 2" xfId="2370"/>
    <cellStyle name="Обычный 150" xfId="2371"/>
    <cellStyle name="Обычный 151" xfId="2372"/>
    <cellStyle name="Обычный 152" xfId="2373"/>
    <cellStyle name="Обычный 153" xfId="2374"/>
    <cellStyle name="Обычный 154" xfId="2375"/>
    <cellStyle name="Обычный 155" xfId="2376"/>
    <cellStyle name="Обычный 156" xfId="2377"/>
    <cellStyle name="Обычный 157" xfId="2378"/>
    <cellStyle name="Обычный 158" xfId="2379"/>
    <cellStyle name="Обычный 159" xfId="2380"/>
    <cellStyle name="Обычный 16" xfId="2381"/>
    <cellStyle name="Обычный 16 2" xfId="2382"/>
    <cellStyle name="Обычный 160" xfId="2383"/>
    <cellStyle name="Обычный 161" xfId="2384"/>
    <cellStyle name="Обычный 162" xfId="2385"/>
    <cellStyle name="Обычный 163" xfId="2386"/>
    <cellStyle name="Обычный 164" xfId="2387"/>
    <cellStyle name="Обычный 165" xfId="2388"/>
    <cellStyle name="Обычный 166" xfId="2389"/>
    <cellStyle name="Обычный 167" xfId="2390"/>
    <cellStyle name="Обычный 168" xfId="2391"/>
    <cellStyle name="Обычный 169" xfId="2392"/>
    <cellStyle name="Обычный 17" xfId="2393"/>
    <cellStyle name="Обычный 17 2" xfId="2394"/>
    <cellStyle name="Обычный 170" xfId="2395"/>
    <cellStyle name="Обычный 171" xfId="2396"/>
    <cellStyle name="Обычный 172" xfId="2397"/>
    <cellStyle name="Обычный 173" xfId="2398"/>
    <cellStyle name="Обычный 174" xfId="2399"/>
    <cellStyle name="Обычный 175" xfId="2400"/>
    <cellStyle name="Обычный 176" xfId="2401"/>
    <cellStyle name="Обычный 176 2" xfId="2402"/>
    <cellStyle name="Обычный 176 3" xfId="2403"/>
    <cellStyle name="Обычный 177" xfId="2404"/>
    <cellStyle name="Обычный 178" xfId="2405"/>
    <cellStyle name="Обычный 179" xfId="2406"/>
    <cellStyle name="Обычный 18" xfId="2407"/>
    <cellStyle name="Обычный 18 2" xfId="2408"/>
    <cellStyle name="Обычный 180" xfId="2409"/>
    <cellStyle name="Обычный 181" xfId="2410"/>
    <cellStyle name="Обычный 182" xfId="2411"/>
    <cellStyle name="Обычный 183" xfId="2412"/>
    <cellStyle name="Обычный 184" xfId="2413"/>
    <cellStyle name="Обычный 185" xfId="2414"/>
    <cellStyle name="Обычный 186" xfId="2415"/>
    <cellStyle name="Обычный 187" xfId="2416"/>
    <cellStyle name="Обычный 188" xfId="2417"/>
    <cellStyle name="Обычный 189" xfId="2418"/>
    <cellStyle name="Обычный 19" xfId="2419"/>
    <cellStyle name="Обычный 19 2" xfId="2420"/>
    <cellStyle name="Обычный 190" xfId="2421"/>
    <cellStyle name="Обычный 191" xfId="2422"/>
    <cellStyle name="Обычный 192" xfId="2423"/>
    <cellStyle name="Обычный 193" xfId="2424"/>
    <cellStyle name="Обычный 194" xfId="2425"/>
    <cellStyle name="Обычный 195" xfId="2426"/>
    <cellStyle name="Обычный 196" xfId="2427"/>
    <cellStyle name="Обычный 197" xfId="2428"/>
    <cellStyle name="Обычный 198" xfId="2429"/>
    <cellStyle name="Обычный 199" xfId="2430"/>
    <cellStyle name="Обычный 2" xfId="2431"/>
    <cellStyle name="Обычный 2 2" xfId="2432"/>
    <cellStyle name="Обычный 2 2 2" xfId="2433"/>
    <cellStyle name="Обычный 2 2 2 2" xfId="2434"/>
    <cellStyle name="Обычный 2 2 2 2 2" xfId="2435"/>
    <cellStyle name="Обычный 2 2 2 3" xfId="2436"/>
    <cellStyle name="Обычный 2 2 3" xfId="2437"/>
    <cellStyle name="Обычный 2 2 3 2" xfId="2438"/>
    <cellStyle name="Обычный 2 2 3 2 2" xfId="2439"/>
    <cellStyle name="Обычный 2 2 3 2 2 2" xfId="2440"/>
    <cellStyle name="Обычный 2 2 3 2 2 3" xfId="2441"/>
    <cellStyle name="Обычный 2 2 3 2 2 3 2" xfId="2442"/>
    <cellStyle name="Обычный 2 2 3 2 3" xfId="2443"/>
    <cellStyle name="Обычный 2 2 3 3" xfId="2444"/>
    <cellStyle name="Обычный 2 2 4" xfId="2445"/>
    <cellStyle name="Обычный 2 2 5" xfId="2446"/>
    <cellStyle name="Обычный 2 2 6" xfId="2447"/>
    <cellStyle name="Обычный 2 2 6 2" xfId="2448"/>
    <cellStyle name="Обычный 2 2 7" xfId="2449"/>
    <cellStyle name="Обычный 2 3" xfId="2450"/>
    <cellStyle name="Обычный 2 3 2" xfId="2451"/>
    <cellStyle name="Обычный 2 3 2 2" xfId="2452"/>
    <cellStyle name="Обычный 2 4" xfId="2453"/>
    <cellStyle name="Обычный 2 4 2" xfId="2454"/>
    <cellStyle name="Обычный 2 5" xfId="2455"/>
    <cellStyle name="Обычный 2 5 2" xfId="2456"/>
    <cellStyle name="Обычный 2 6" xfId="2457"/>
    <cellStyle name="Обычный 2 7" xfId="2458"/>
    <cellStyle name="Обычный 2 8" xfId="2459"/>
    <cellStyle name="Обычный 2 9" xfId="2460"/>
    <cellStyle name="Обычный 2_ Бета разбивка" xfId="2461"/>
    <cellStyle name="Обычный 20" xfId="2462"/>
    <cellStyle name="Обычный 20 2" xfId="2463"/>
    <cellStyle name="Обычный 200" xfId="2464"/>
    <cellStyle name="Обычный 201" xfId="2465"/>
    <cellStyle name="Обычный 202" xfId="2466"/>
    <cellStyle name="Обычный 21" xfId="2467"/>
    <cellStyle name="Обычный 21 2" xfId="2468"/>
    <cellStyle name="Обычный 21 3" xfId="2469"/>
    <cellStyle name="Обычный 22" xfId="2470"/>
    <cellStyle name="Обычный 22 2" xfId="2471"/>
    <cellStyle name="Обычный 23" xfId="2472"/>
    <cellStyle name="Обычный 23 2" xfId="2473"/>
    <cellStyle name="Обычный 24" xfId="2474"/>
    <cellStyle name="Обычный 24 2" xfId="2475"/>
    <cellStyle name="Обычный 25" xfId="2476"/>
    <cellStyle name="Обычный 25 2" xfId="2477"/>
    <cellStyle name="Обычный 26" xfId="2478"/>
    <cellStyle name="Обычный 26 2" xfId="2479"/>
    <cellStyle name="Обычный 26 3" xfId="2480"/>
    <cellStyle name="Обычный 27" xfId="2481"/>
    <cellStyle name="Обычный 27 2" xfId="2482"/>
    <cellStyle name="Обычный 28" xfId="2483"/>
    <cellStyle name="Обычный 28 2" xfId="2484"/>
    <cellStyle name="Обычный 29" xfId="2485"/>
    <cellStyle name="Обычный 29 2" xfId="2486"/>
    <cellStyle name="Обычный 3" xfId="2487"/>
    <cellStyle name="Обычный 3 2" xfId="2488"/>
    <cellStyle name="Обычный 3 2 2" xfId="2489"/>
    <cellStyle name="Обычный 3 2 2 2" xfId="2490"/>
    <cellStyle name="Обычный 3 2 2 2 2" xfId="2491"/>
    <cellStyle name="Обычный 3 2 2 2 2 2" xfId="2492"/>
    <cellStyle name="Обычный 3 2 2 2 2 2 2" xfId="2493"/>
    <cellStyle name="Обычный 3 2 2 2 2 2 2 2" xfId="2494"/>
    <cellStyle name="Обычный 3 2 2 2 2 2 2 3" xfId="2495"/>
    <cellStyle name="Обычный 3 2 2 2 2 2 2 3 2" xfId="2496"/>
    <cellStyle name="Обычный 3 2 2 2 2 2 2 3 2 2" xfId="2497"/>
    <cellStyle name="Обычный 3 2 2 2 2 2 2 3 2 2 2" xfId="2498"/>
    <cellStyle name="Обычный 3 2 3" xfId="2499"/>
    <cellStyle name="Обычный 3 3" xfId="2500"/>
    <cellStyle name="Обычный 3 3 2" xfId="2501"/>
    <cellStyle name="Обычный 3 3 3" xfId="2502"/>
    <cellStyle name="Обычный 3 4" xfId="2503"/>
    <cellStyle name="Обычный 3 5" xfId="2504"/>
    <cellStyle name="Обычный 3 6" xfId="2505"/>
    <cellStyle name="Обычный 30" xfId="2506"/>
    <cellStyle name="Обычный 30 2" xfId="2507"/>
    <cellStyle name="Обычный 31" xfId="2508"/>
    <cellStyle name="Обычный 31 2" xfId="2509"/>
    <cellStyle name="Обычный 31 3" xfId="2510"/>
    <cellStyle name="Обычный 32" xfId="2511"/>
    <cellStyle name="Обычный 32 2" xfId="2512"/>
    <cellStyle name="Обычный 32 3" xfId="2513"/>
    <cellStyle name="Обычный 33" xfId="2514"/>
    <cellStyle name="Обычный 33 2" xfId="2515"/>
    <cellStyle name="Обычный 34" xfId="2516"/>
    <cellStyle name="Обычный 34 2" xfId="2517"/>
    <cellStyle name="Обычный 35" xfId="2518"/>
    <cellStyle name="Обычный 35 2" xfId="2519"/>
    <cellStyle name="Обычный 36" xfId="2520"/>
    <cellStyle name="Обычный 36 2" xfId="2521"/>
    <cellStyle name="Обычный 37" xfId="2522"/>
    <cellStyle name="Обычный 37 2" xfId="2523"/>
    <cellStyle name="Обычный 38" xfId="2524"/>
    <cellStyle name="Обычный 38 2" xfId="2525"/>
    <cellStyle name="Обычный 39" xfId="2526"/>
    <cellStyle name="Обычный 39 2" xfId="2527"/>
    <cellStyle name="Обычный 4" xfId="2528"/>
    <cellStyle name="Обычный 4 2" xfId="2529"/>
    <cellStyle name="Обычный 4 2 2" xfId="2530"/>
    <cellStyle name="Обычный 4 2 3" xfId="2531"/>
    <cellStyle name="Обычный 4 3" xfId="2532"/>
    <cellStyle name="Обычный 4 4" xfId="2533"/>
    <cellStyle name="Обычный 4 4 2" xfId="2534"/>
    <cellStyle name="Обычный 4 4 2 2" xfId="2535"/>
    <cellStyle name="Обычный 4 4 3" xfId="2536"/>
    <cellStyle name="Обычный 4 4 3 2" xfId="2537"/>
    <cellStyle name="Обычный 4 4 4" xfId="2538"/>
    <cellStyle name="Обычный 4 4 4 2" xfId="2539"/>
    <cellStyle name="Обычный 4 4 5" xfId="2540"/>
    <cellStyle name="Обычный 4 4 5 2" xfId="2541"/>
    <cellStyle name="Обычный 4 4 6" xfId="2542"/>
    <cellStyle name="Обычный 4 5" xfId="2543"/>
    <cellStyle name="Обычный 4 6" xfId="2544"/>
    <cellStyle name="Обычный 40" xfId="2545"/>
    <cellStyle name="Обычный 40 2" xfId="2546"/>
    <cellStyle name="Обычный 41" xfId="2547"/>
    <cellStyle name="Обычный 41 2" xfId="2548"/>
    <cellStyle name="Обычный 42" xfId="2549"/>
    <cellStyle name="Обычный 42 2" xfId="2550"/>
    <cellStyle name="Обычный 43" xfId="2551"/>
    <cellStyle name="Обычный 43 2" xfId="2552"/>
    <cellStyle name="Обычный 44" xfId="2553"/>
    <cellStyle name="Обычный 44 2" xfId="2554"/>
    <cellStyle name="Обычный 45" xfId="2555"/>
    <cellStyle name="Обычный 45 2" xfId="2556"/>
    <cellStyle name="Обычный 46" xfId="2557"/>
    <cellStyle name="Обычный 46 2" xfId="2558"/>
    <cellStyle name="Обычный 47" xfId="2559"/>
    <cellStyle name="Обычный 47 2" xfId="2560"/>
    <cellStyle name="Обычный 48" xfId="2561"/>
    <cellStyle name="Обычный 48 2" xfId="2562"/>
    <cellStyle name="Обычный 49" xfId="2563"/>
    <cellStyle name="Обычный 49 2" xfId="2564"/>
    <cellStyle name="Обычный 5" xfId="2565"/>
    <cellStyle name="Обычный 5 2" xfId="2566"/>
    <cellStyle name="Обычный 5 2 2" xfId="2567"/>
    <cellStyle name="Обычный 5 2 3" xfId="2568"/>
    <cellStyle name="Обычный 5 3" xfId="2569"/>
    <cellStyle name="Обычный 5 4" xfId="2570"/>
    <cellStyle name="Обычный 5 5" xfId="2571"/>
    <cellStyle name="Обычный 5_DP_FINAL по результатам обсуждений с АФК" xfId="2572"/>
    <cellStyle name="Обычный 50" xfId="2573"/>
    <cellStyle name="Обычный 50 2" xfId="2574"/>
    <cellStyle name="Обычный 51" xfId="2575"/>
    <cellStyle name="Обычный 51 2" xfId="2576"/>
    <cellStyle name="Обычный 52" xfId="2577"/>
    <cellStyle name="Обычный 52 2" xfId="2578"/>
    <cellStyle name="Обычный 53" xfId="2579"/>
    <cellStyle name="Обычный 53 2" xfId="2580"/>
    <cellStyle name="Обычный 54" xfId="2581"/>
    <cellStyle name="Обычный 54 2" xfId="2582"/>
    <cellStyle name="Обычный 55" xfId="2583"/>
    <cellStyle name="Обычный 55 2" xfId="2584"/>
    <cellStyle name="Обычный 56" xfId="2585"/>
    <cellStyle name="Обычный 56 2" xfId="2586"/>
    <cellStyle name="Обычный 57" xfId="2587"/>
    <cellStyle name="Обычный 57 2" xfId="2588"/>
    <cellStyle name="Обычный 58" xfId="2589"/>
    <cellStyle name="Обычный 58 2" xfId="2590"/>
    <cellStyle name="Обычный 59" xfId="2591"/>
    <cellStyle name="Обычный 59 2" xfId="2592"/>
    <cellStyle name="Обычный 6" xfId="2593"/>
    <cellStyle name="Обычный 6 2" xfId="2594"/>
    <cellStyle name="Обычный 6 2 2" xfId="2595"/>
    <cellStyle name="Обычный 6 2 2 2" xfId="2596"/>
    <cellStyle name="Обычный 6 3" xfId="2597"/>
    <cellStyle name="Обычный 6_База" xfId="2598"/>
    <cellStyle name="Обычный 60" xfId="2599"/>
    <cellStyle name="Обычный 60 2" xfId="2600"/>
    <cellStyle name="Обычный 61" xfId="2601"/>
    <cellStyle name="Обычный 61 2" xfId="2602"/>
    <cellStyle name="Обычный 62" xfId="2603"/>
    <cellStyle name="Обычный 62 2" xfId="2604"/>
    <cellStyle name="Обычный 63" xfId="2605"/>
    <cellStyle name="Обычный 63 2" xfId="2606"/>
    <cellStyle name="Обычный 64" xfId="2607"/>
    <cellStyle name="Обычный 64 2" xfId="2608"/>
    <cellStyle name="Обычный 65" xfId="2609"/>
    <cellStyle name="Обычный 65 2" xfId="2610"/>
    <cellStyle name="Обычный 66" xfId="2611"/>
    <cellStyle name="Обычный 66 2" xfId="2612"/>
    <cellStyle name="Обычный 67" xfId="2613"/>
    <cellStyle name="Обычный 67 2" xfId="2614"/>
    <cellStyle name="Обычный 68" xfId="2615"/>
    <cellStyle name="Обычный 68 2" xfId="2616"/>
    <cellStyle name="Обычный 69" xfId="2617"/>
    <cellStyle name="Обычный 69 2" xfId="2618"/>
    <cellStyle name="Обычный 7" xfId="2619"/>
    <cellStyle name="Обычный 7 2" xfId="2620"/>
    <cellStyle name="Обычный 7 2 2" xfId="2621"/>
    <cellStyle name="Обычный 7 2 3" xfId="2622"/>
    <cellStyle name="Обычный 7 3" xfId="2623"/>
    <cellStyle name="Обычный 70" xfId="2624"/>
    <cellStyle name="Обычный 70 2" xfId="2625"/>
    <cellStyle name="Обычный 71" xfId="2626"/>
    <cellStyle name="Обычный 71 2" xfId="2627"/>
    <cellStyle name="Обычный 72" xfId="2628"/>
    <cellStyle name="Обычный 72 2" xfId="2629"/>
    <cellStyle name="Обычный 73" xfId="2630"/>
    <cellStyle name="Обычный 73 2" xfId="2631"/>
    <cellStyle name="Обычный 74" xfId="2632"/>
    <cellStyle name="Обычный 74 2" xfId="2633"/>
    <cellStyle name="Обычный 75" xfId="2634"/>
    <cellStyle name="Обычный 75 2" xfId="2635"/>
    <cellStyle name="Обычный 76" xfId="2636"/>
    <cellStyle name="Обычный 76 2" xfId="2637"/>
    <cellStyle name="Обычный 77" xfId="2638"/>
    <cellStyle name="Обычный 77 2" xfId="2639"/>
    <cellStyle name="Обычный 78" xfId="2640"/>
    <cellStyle name="Обычный 78 2" xfId="2641"/>
    <cellStyle name="Обычный 79" xfId="2642"/>
    <cellStyle name="Обычный 79 2" xfId="2643"/>
    <cellStyle name="Обычный 8" xfId="2644"/>
    <cellStyle name="Обычный 8 2" xfId="2645"/>
    <cellStyle name="Обычный 8 2 2" xfId="2646"/>
    <cellStyle name="Обычный 8 3" xfId="2647"/>
    <cellStyle name="Обычный 8 4" xfId="2648"/>
    <cellStyle name="Обычный 80" xfId="2649"/>
    <cellStyle name="Обычный 80 2" xfId="2650"/>
    <cellStyle name="Обычный 81" xfId="2651"/>
    <cellStyle name="Обычный 81 2" xfId="2652"/>
    <cellStyle name="Обычный 82" xfId="2653"/>
    <cellStyle name="Обычный 83" xfId="2654"/>
    <cellStyle name="Обычный 84" xfId="2655"/>
    <cellStyle name="Обычный 85" xfId="2656"/>
    <cellStyle name="Обычный 86" xfId="2657"/>
    <cellStyle name="Обычный 87" xfId="2658"/>
    <cellStyle name="Обычный 88" xfId="2659"/>
    <cellStyle name="Обычный 89" xfId="2660"/>
    <cellStyle name="Обычный 9" xfId="2661"/>
    <cellStyle name="Обычный 9 2" xfId="2662"/>
    <cellStyle name="Обычный 9 3" xfId="2663"/>
    <cellStyle name="Обычный 90" xfId="2664"/>
    <cellStyle name="Обычный 91" xfId="2665"/>
    <cellStyle name="Обычный 92" xfId="2666"/>
    <cellStyle name="Обычный 93" xfId="2667"/>
    <cellStyle name="Обычный 94" xfId="2668"/>
    <cellStyle name="Обычный 95" xfId="2669"/>
    <cellStyle name="Обычный 96" xfId="2670"/>
    <cellStyle name="Обычный 97" xfId="2671"/>
    <cellStyle name="Обычный 98" xfId="2672"/>
    <cellStyle name="Обычный 99" xfId="2673"/>
    <cellStyle name="Обычный_2.5 - недвижимость" xfId="2674"/>
    <cellStyle name="Обычный_4.1.1." xfId="2675"/>
    <cellStyle name="Обычный_7.1. Платежные системы_графики и таблицы 2" xfId="2676"/>
    <cellStyle name="Обычный_Mapping_Results_03.09.2009" xfId="3191"/>
    <cellStyle name="Обычный_Лист17" xfId="3188"/>
    <cellStyle name="Обычный_Таблицы и диаграммы к Отчету о финансовой стабильности (2007)" xfId="2677"/>
    <cellStyle name="Оснзагол" xfId="2678"/>
    <cellStyle name="Плохой 10" xfId="2679"/>
    <cellStyle name="Плохой 10 2" xfId="2680"/>
    <cellStyle name="Плохой 11" xfId="2681"/>
    <cellStyle name="Плохой 11 2" xfId="2682"/>
    <cellStyle name="Плохой 12" xfId="2683"/>
    <cellStyle name="Плохой 12 2" xfId="2684"/>
    <cellStyle name="Плохой 13" xfId="2685"/>
    <cellStyle name="Плохой 13 2" xfId="2686"/>
    <cellStyle name="Плохой 14" xfId="2687"/>
    <cellStyle name="Плохой 15" xfId="2688"/>
    <cellStyle name="Плохой 16" xfId="2689"/>
    <cellStyle name="Плохой 17" xfId="2690"/>
    <cellStyle name="Плохой 18" xfId="2691"/>
    <cellStyle name="Плохой 19" xfId="2692"/>
    <cellStyle name="Плохой 2" xfId="2693"/>
    <cellStyle name="Плохой 2 2" xfId="2694"/>
    <cellStyle name="Плохой 2 2 2" xfId="2695"/>
    <cellStyle name="Плохой 2 2 2 2" xfId="2696"/>
    <cellStyle name="Плохой 2 2 2 2 2" xfId="2697"/>
    <cellStyle name="Плохой 2 2 3" xfId="2698"/>
    <cellStyle name="Плохой 2 3" xfId="2699"/>
    <cellStyle name="Плохой 20" xfId="2700"/>
    <cellStyle name="Плохой 21" xfId="2701"/>
    <cellStyle name="Плохой 22" xfId="2702"/>
    <cellStyle name="Плохой 23" xfId="2703"/>
    <cellStyle name="Плохой 3" xfId="2704"/>
    <cellStyle name="Плохой 3 2" xfId="2705"/>
    <cellStyle name="Плохой 3 3" xfId="2706"/>
    <cellStyle name="Плохой 4" xfId="2707"/>
    <cellStyle name="Плохой 4 2" xfId="2708"/>
    <cellStyle name="Плохой 4 3" xfId="2709"/>
    <cellStyle name="Плохой 5" xfId="2710"/>
    <cellStyle name="Плохой 5 2" xfId="2711"/>
    <cellStyle name="Плохой 5 3" xfId="2712"/>
    <cellStyle name="Плохой 6" xfId="2713"/>
    <cellStyle name="Плохой 6 2" xfId="2714"/>
    <cellStyle name="Плохой 7" xfId="2715"/>
    <cellStyle name="Плохой 7 2" xfId="2716"/>
    <cellStyle name="Плохой 8" xfId="2717"/>
    <cellStyle name="Плохой 8 2" xfId="2718"/>
    <cellStyle name="Плохой 9" xfId="2719"/>
    <cellStyle name="Плохой 9 2" xfId="2720"/>
    <cellStyle name="Подглава" xfId="2721"/>
    <cellStyle name="Пояснение 10" xfId="2722"/>
    <cellStyle name="Пояснение 10 2" xfId="2723"/>
    <cellStyle name="Пояснение 11" xfId="2724"/>
    <cellStyle name="Пояснение 11 2" xfId="2725"/>
    <cellStyle name="Пояснение 12" xfId="2726"/>
    <cellStyle name="Пояснение 12 2" xfId="2727"/>
    <cellStyle name="Пояснение 13" xfId="2728"/>
    <cellStyle name="Пояснение 13 2" xfId="2729"/>
    <cellStyle name="Пояснение 14" xfId="2730"/>
    <cellStyle name="Пояснение 15" xfId="2731"/>
    <cellStyle name="Пояснение 16" xfId="2732"/>
    <cellStyle name="Пояснение 17" xfId="2733"/>
    <cellStyle name="Пояснение 18" xfId="2734"/>
    <cellStyle name="Пояснение 19" xfId="2735"/>
    <cellStyle name="Пояснение 2" xfId="2736"/>
    <cellStyle name="Пояснение 2 2" xfId="2737"/>
    <cellStyle name="Пояснение 2 2 2" xfId="2738"/>
    <cellStyle name="Пояснение 2 2 2 2" xfId="2739"/>
    <cellStyle name="Пояснение 2 2 2 2 2" xfId="2740"/>
    <cellStyle name="Пояснение 2 2 3" xfId="2741"/>
    <cellStyle name="Пояснение 2 3" xfId="2742"/>
    <cellStyle name="Пояснение 20" xfId="2743"/>
    <cellStyle name="Пояснение 21" xfId="2744"/>
    <cellStyle name="Пояснение 22" xfId="2745"/>
    <cellStyle name="Пояснение 23" xfId="2746"/>
    <cellStyle name="Пояснение 3" xfId="2747"/>
    <cellStyle name="Пояснение 3 2" xfId="2748"/>
    <cellStyle name="Пояснение 3 3" xfId="2749"/>
    <cellStyle name="Пояснение 4" xfId="2750"/>
    <cellStyle name="Пояснение 4 2" xfId="2751"/>
    <cellStyle name="Пояснение 4 3" xfId="2752"/>
    <cellStyle name="Пояснение 5" xfId="2753"/>
    <cellStyle name="Пояснение 5 2" xfId="2754"/>
    <cellStyle name="Пояснение 5 3" xfId="2755"/>
    <cellStyle name="Пояснение 6" xfId="2756"/>
    <cellStyle name="Пояснение 6 2" xfId="2757"/>
    <cellStyle name="Пояснение 7" xfId="2758"/>
    <cellStyle name="Пояснение 7 2" xfId="2759"/>
    <cellStyle name="Пояснение 8" xfId="2760"/>
    <cellStyle name="Пояснение 8 2" xfId="2761"/>
    <cellStyle name="Пояснение 9" xfId="2762"/>
    <cellStyle name="Пояснение 9 2" xfId="2763"/>
    <cellStyle name="Примечание 10" xfId="2764"/>
    <cellStyle name="Примечание 10 2" xfId="2765"/>
    <cellStyle name="Примечание 11" xfId="2766"/>
    <cellStyle name="Примечание 11 2" xfId="2767"/>
    <cellStyle name="Примечание 12" xfId="2768"/>
    <cellStyle name="Примечание 12 2" xfId="2769"/>
    <cellStyle name="Примечание 13" xfId="2770"/>
    <cellStyle name="Примечание 13 2" xfId="2771"/>
    <cellStyle name="Примечание 14" xfId="2772"/>
    <cellStyle name="Примечание 15" xfId="2773"/>
    <cellStyle name="Примечание 16" xfId="2774"/>
    <cellStyle name="Примечание 17" xfId="2775"/>
    <cellStyle name="Примечание 18" xfId="2776"/>
    <cellStyle name="Примечание 19" xfId="2777"/>
    <cellStyle name="Примечание 2" xfId="2778"/>
    <cellStyle name="Примечание 2 2" xfId="2779"/>
    <cellStyle name="Примечание 2 2 2" xfId="2780"/>
    <cellStyle name="Примечание 2 2 2 2" xfId="2781"/>
    <cellStyle name="Примечание 2 2 2 2 2" xfId="2782"/>
    <cellStyle name="Примечание 2 2 3" xfId="2783"/>
    <cellStyle name="Примечание 2 3" xfId="2784"/>
    <cellStyle name="Примечание 2 4" xfId="2785"/>
    <cellStyle name="Примечание 2_База" xfId="2786"/>
    <cellStyle name="Примечание 20" xfId="2787"/>
    <cellStyle name="Примечание 21" xfId="2788"/>
    <cellStyle name="Примечание 22" xfId="2789"/>
    <cellStyle name="Примечание 23" xfId="2790"/>
    <cellStyle name="Примечание 24" xfId="2791"/>
    <cellStyle name="Примечание 25" xfId="2792"/>
    <cellStyle name="Примечание 3" xfId="2793"/>
    <cellStyle name="Примечание 3 2" xfId="2794"/>
    <cellStyle name="Примечание 3 3" xfId="2795"/>
    <cellStyle name="Примечание 4" xfId="2796"/>
    <cellStyle name="Примечание 4 2" xfId="2797"/>
    <cellStyle name="Примечание 4 3" xfId="2798"/>
    <cellStyle name="Примечание 5" xfId="2799"/>
    <cellStyle name="Примечание 5 2" xfId="2800"/>
    <cellStyle name="Примечание 5 3" xfId="2801"/>
    <cellStyle name="Примечание 6" xfId="2802"/>
    <cellStyle name="Примечание 6 2" xfId="2803"/>
    <cellStyle name="Примечание 7" xfId="2804"/>
    <cellStyle name="Примечание 7 2" xfId="2805"/>
    <cellStyle name="Примечание 8" xfId="2806"/>
    <cellStyle name="Примечание 8 2" xfId="2807"/>
    <cellStyle name="Примечание 9" xfId="2808"/>
    <cellStyle name="Примечание 9 2" xfId="2809"/>
    <cellStyle name="Процентный" xfId="2810" builtinId="5"/>
    <cellStyle name="Процентный 10" xfId="2811"/>
    <cellStyle name="Процентный 10 2" xfId="2812"/>
    <cellStyle name="Процентный 10 3" xfId="3190"/>
    <cellStyle name="Процентный 11" xfId="2813"/>
    <cellStyle name="Процентный 11 2" xfId="2814"/>
    <cellStyle name="Процентный 11 3" xfId="2815"/>
    <cellStyle name="Процентный 11 4" xfId="2816"/>
    <cellStyle name="Процентный 11 5" xfId="3187"/>
    <cellStyle name="Процентный 12" xfId="2817"/>
    <cellStyle name="Процентный 13" xfId="2818"/>
    <cellStyle name="Процентный 14" xfId="2819"/>
    <cellStyle name="Процентный 2" xfId="2820"/>
    <cellStyle name="Процентный 2 2" xfId="2821"/>
    <cellStyle name="Процентный 2 2 2" xfId="2822"/>
    <cellStyle name="Процентный 2 3" xfId="2823"/>
    <cellStyle name="Процентный 2 3 2" xfId="2824"/>
    <cellStyle name="Процентный 2 3 2 2" xfId="2825"/>
    <cellStyle name="Процентный 2 3 2 2 2" xfId="2826"/>
    <cellStyle name="Процентный 2 4" xfId="2827"/>
    <cellStyle name="Процентный 2 5" xfId="2828"/>
    <cellStyle name="Процентный 3" xfId="2829"/>
    <cellStyle name="Процентный 3 2" xfId="2830"/>
    <cellStyle name="Процентный 3 3" xfId="2831"/>
    <cellStyle name="Процентный 3 4" xfId="2832"/>
    <cellStyle name="Процентный 3 5" xfId="2833"/>
    <cellStyle name="Процентный 4" xfId="2834"/>
    <cellStyle name="Процентный 4 2" xfId="2835"/>
    <cellStyle name="Процентный 5" xfId="2836"/>
    <cellStyle name="Процентный 5 2" xfId="2837"/>
    <cellStyle name="Процентный 5 3" xfId="2838"/>
    <cellStyle name="Процентный 6" xfId="2839"/>
    <cellStyle name="Процентный 7" xfId="2840"/>
    <cellStyle name="Процентный 8" xfId="2841"/>
    <cellStyle name="Процентный 9" xfId="2842"/>
    <cellStyle name="Процентный 9 2" xfId="2843"/>
    <cellStyle name="Связанная ячейка 10" xfId="2844"/>
    <cellStyle name="Связанная ячейка 10 2" xfId="2845"/>
    <cellStyle name="Связанная ячейка 11" xfId="2846"/>
    <cellStyle name="Связанная ячейка 11 2" xfId="2847"/>
    <cellStyle name="Связанная ячейка 12" xfId="2848"/>
    <cellStyle name="Связанная ячейка 12 2" xfId="2849"/>
    <cellStyle name="Связанная ячейка 13" xfId="2850"/>
    <cellStyle name="Связанная ячейка 13 2" xfId="2851"/>
    <cellStyle name="Связанная ячейка 14" xfId="2852"/>
    <cellStyle name="Связанная ячейка 15" xfId="2853"/>
    <cellStyle name="Связанная ячейка 16" xfId="2854"/>
    <cellStyle name="Связанная ячейка 17" xfId="2855"/>
    <cellStyle name="Связанная ячейка 18" xfId="2856"/>
    <cellStyle name="Связанная ячейка 19" xfId="2857"/>
    <cellStyle name="Связанная ячейка 2" xfId="2858"/>
    <cellStyle name="Связанная ячейка 2 2" xfId="2859"/>
    <cellStyle name="Связанная ячейка 2 2 2" xfId="2860"/>
    <cellStyle name="Связанная ячейка 2 2 2 2" xfId="2861"/>
    <cellStyle name="Связанная ячейка 2 2 2 2 2" xfId="2862"/>
    <cellStyle name="Связанная ячейка 2 2 3" xfId="2863"/>
    <cellStyle name="Связанная ячейка 2 3" xfId="2864"/>
    <cellStyle name="Связанная ячейка 20" xfId="2865"/>
    <cellStyle name="Связанная ячейка 21" xfId="2866"/>
    <cellStyle name="Связанная ячейка 22" xfId="2867"/>
    <cellStyle name="Связанная ячейка 23" xfId="2868"/>
    <cellStyle name="Связанная ячейка 3" xfId="2869"/>
    <cellStyle name="Связанная ячейка 3 2" xfId="2870"/>
    <cellStyle name="Связанная ячейка 3 3" xfId="2871"/>
    <cellStyle name="Связанная ячейка 4" xfId="2872"/>
    <cellStyle name="Связанная ячейка 4 2" xfId="2873"/>
    <cellStyle name="Связанная ячейка 4 3" xfId="2874"/>
    <cellStyle name="Связанная ячейка 5" xfId="2875"/>
    <cellStyle name="Связанная ячейка 5 2" xfId="2876"/>
    <cellStyle name="Связанная ячейка 5 3" xfId="2877"/>
    <cellStyle name="Связанная ячейка 6" xfId="2878"/>
    <cellStyle name="Связанная ячейка 6 2" xfId="2879"/>
    <cellStyle name="Связанная ячейка 7" xfId="2880"/>
    <cellStyle name="Связанная ячейка 7 2" xfId="2881"/>
    <cellStyle name="Связанная ячейка 8" xfId="2882"/>
    <cellStyle name="Связанная ячейка 8 2" xfId="2883"/>
    <cellStyle name="Связанная ячейка 9" xfId="2884"/>
    <cellStyle name="Связанная ячейка 9 2" xfId="2885"/>
    <cellStyle name="Стиль 1" xfId="2886"/>
    <cellStyle name="Стиль 1 2" xfId="2887"/>
    <cellStyle name="Стиль 1 2 2" xfId="2888"/>
    <cellStyle name="Стиль 1 3" xfId="2889"/>
    <cellStyle name="Стиль 1 4" xfId="2890"/>
    <cellStyle name="Стиль 1_00_Закрытие_TEST_Value " xfId="2891"/>
    <cellStyle name="Стиль 2" xfId="2892"/>
    <cellStyle name="Текст предупреждения 10" xfId="2893"/>
    <cellStyle name="Текст предупреждения 10 2" xfId="2894"/>
    <cellStyle name="Текст предупреждения 11" xfId="2895"/>
    <cellStyle name="Текст предупреждения 11 2" xfId="2896"/>
    <cellStyle name="Текст предупреждения 12" xfId="2897"/>
    <cellStyle name="Текст предупреждения 12 2" xfId="2898"/>
    <cellStyle name="Текст предупреждения 13" xfId="2899"/>
    <cellStyle name="Текст предупреждения 13 2" xfId="2900"/>
    <cellStyle name="Текст предупреждения 14" xfId="2901"/>
    <cellStyle name="Текст предупреждения 15" xfId="2902"/>
    <cellStyle name="Текст предупреждения 16" xfId="2903"/>
    <cellStyle name="Текст предупреждения 17" xfId="2904"/>
    <cellStyle name="Текст предупреждения 18" xfId="2905"/>
    <cellStyle name="Текст предупреждения 19" xfId="2906"/>
    <cellStyle name="Текст предупреждения 2" xfId="2907"/>
    <cellStyle name="Текст предупреждения 2 2" xfId="2908"/>
    <cellStyle name="Текст предупреждения 2 2 2" xfId="2909"/>
    <cellStyle name="Текст предупреждения 2 2 2 2" xfId="2910"/>
    <cellStyle name="Текст предупреждения 2 2 2 2 2" xfId="2911"/>
    <cellStyle name="Текст предупреждения 2 2 3" xfId="2912"/>
    <cellStyle name="Текст предупреждения 2 3" xfId="2913"/>
    <cellStyle name="Текст предупреждения 20" xfId="2914"/>
    <cellStyle name="Текст предупреждения 21" xfId="2915"/>
    <cellStyle name="Текст предупреждения 22" xfId="2916"/>
    <cellStyle name="Текст предупреждения 23" xfId="2917"/>
    <cellStyle name="Текст предупреждения 3" xfId="2918"/>
    <cellStyle name="Текст предупреждения 3 2" xfId="2919"/>
    <cellStyle name="Текст предупреждения 3 3" xfId="2920"/>
    <cellStyle name="Текст предупреждения 4" xfId="2921"/>
    <cellStyle name="Текст предупреждения 4 2" xfId="2922"/>
    <cellStyle name="Текст предупреждения 4 3" xfId="2923"/>
    <cellStyle name="Текст предупреждения 5" xfId="2924"/>
    <cellStyle name="Текст предупреждения 5 2" xfId="2925"/>
    <cellStyle name="Текст предупреждения 5 3" xfId="2926"/>
    <cellStyle name="Текст предупреждения 6" xfId="2927"/>
    <cellStyle name="Текст предупреждения 6 2" xfId="2928"/>
    <cellStyle name="Текст предупреждения 7" xfId="2929"/>
    <cellStyle name="Текст предупреждения 7 2" xfId="2930"/>
    <cellStyle name="Текст предупреждения 8" xfId="2931"/>
    <cellStyle name="Текст предупреждения 8 2" xfId="2932"/>
    <cellStyle name="Текст предупреждения 9" xfId="2933"/>
    <cellStyle name="Текст предупреждения 9 2" xfId="2934"/>
    <cellStyle name="Тысячи [0]_01.01.97" xfId="2935"/>
    <cellStyle name="Тысячи_01.01.97" xfId="2936"/>
    <cellStyle name="Финансовый" xfId="2937" builtinId="3"/>
    <cellStyle name="Финансовый [0] 10" xfId="2938"/>
    <cellStyle name="Финансовый [0] 11" xfId="2939"/>
    <cellStyle name="Финансовый [0] 12" xfId="2940"/>
    <cellStyle name="Финансовый [0] 13" xfId="2941"/>
    <cellStyle name="Финансовый [0] 14" xfId="2942"/>
    <cellStyle name="Финансовый [0] 15" xfId="2943"/>
    <cellStyle name="Финансовый [0] 16" xfId="2944"/>
    <cellStyle name="Финансовый [0] 17" xfId="2945"/>
    <cellStyle name="Финансовый [0] 18" xfId="2946"/>
    <cellStyle name="Финансовый [0] 19" xfId="2947"/>
    <cellStyle name="Финансовый [0] 2" xfId="2948"/>
    <cellStyle name="Финансовый [0] 2 10" xfId="2949"/>
    <cellStyle name="Финансовый [0] 2 11" xfId="2950"/>
    <cellStyle name="Финансовый [0] 2 2" xfId="2951"/>
    <cellStyle name="Финансовый [0] 2 2 2" xfId="2952"/>
    <cellStyle name="Финансовый [0] 2 3" xfId="2953"/>
    <cellStyle name="Финансовый [0] 2 4" xfId="2954"/>
    <cellStyle name="Финансовый [0] 2 5" xfId="2955"/>
    <cellStyle name="Финансовый [0] 2 6" xfId="2956"/>
    <cellStyle name="Финансовый [0] 2 7" xfId="2957"/>
    <cellStyle name="Финансовый [0] 2 8" xfId="2958"/>
    <cellStyle name="Финансовый [0] 2 9" xfId="2959"/>
    <cellStyle name="Финансовый [0] 20" xfId="2960"/>
    <cellStyle name="Финансовый [0] 21" xfId="2961"/>
    <cellStyle name="Финансовый [0] 22" xfId="2962"/>
    <cellStyle name="Финансовый [0] 23" xfId="2963"/>
    <cellStyle name="Финансовый [0] 24" xfId="2964"/>
    <cellStyle name="Финансовый [0] 25" xfId="2965"/>
    <cellStyle name="Финансовый [0] 26" xfId="2966"/>
    <cellStyle name="Финансовый [0] 27" xfId="2967"/>
    <cellStyle name="Финансовый [0] 28" xfId="2968"/>
    <cellStyle name="Финансовый [0] 29" xfId="2969"/>
    <cellStyle name="Финансовый [0] 3" xfId="2970"/>
    <cellStyle name="Финансовый [0] 3 2" xfId="2971"/>
    <cellStyle name="Финансовый [0] 3 3" xfId="2972"/>
    <cellStyle name="Финансовый [0] 3 4" xfId="2973"/>
    <cellStyle name="Финансовый [0] 3 5" xfId="2974"/>
    <cellStyle name="Финансовый [0] 3 6" xfId="2975"/>
    <cellStyle name="Финансовый [0] 3 7" xfId="2976"/>
    <cellStyle name="Финансовый [0] 3 8" xfId="2977"/>
    <cellStyle name="Финансовый [0] 30" xfId="2978"/>
    <cellStyle name="Финансовый [0] 31" xfId="2979"/>
    <cellStyle name="Финансовый [0] 32" xfId="2980"/>
    <cellStyle name="Финансовый [0] 33" xfId="2981"/>
    <cellStyle name="Финансовый [0] 33 2" xfId="2982"/>
    <cellStyle name="Финансовый [0] 4" xfId="2983"/>
    <cellStyle name="Финансовый [0] 4 2" xfId="2984"/>
    <cellStyle name="Финансовый [0] 5" xfId="2985"/>
    <cellStyle name="Финансовый [0] 6" xfId="2986"/>
    <cellStyle name="Финансовый [0] 7" xfId="2987"/>
    <cellStyle name="Финансовый [0] 8" xfId="2988"/>
    <cellStyle name="Финансовый [0] 9" xfId="2989"/>
    <cellStyle name="Финансовый 10" xfId="2990"/>
    <cellStyle name="Финансовый 10 2" xfId="2991"/>
    <cellStyle name="Финансовый 11" xfId="2992"/>
    <cellStyle name="Финансовый 11 2" xfId="2993"/>
    <cellStyle name="Финансовый 12" xfId="2994"/>
    <cellStyle name="Финансовый 12 2" xfId="2995"/>
    <cellStyle name="Финансовый 12 3" xfId="2996"/>
    <cellStyle name="Финансовый 12 4" xfId="3192"/>
    <cellStyle name="Финансовый 13" xfId="2997"/>
    <cellStyle name="Финансовый 13 2" xfId="2998"/>
    <cellStyle name="Финансовый 14" xfId="2999"/>
    <cellStyle name="Финансовый 14 2" xfId="3000"/>
    <cellStyle name="Финансовый 15" xfId="3001"/>
    <cellStyle name="Финансовый 15 2" xfId="3002"/>
    <cellStyle name="Финансовый 16" xfId="3003"/>
    <cellStyle name="Финансовый 16 2" xfId="3004"/>
    <cellStyle name="Финансовый 17" xfId="3005"/>
    <cellStyle name="Финансовый 17 2" xfId="3006"/>
    <cellStyle name="Финансовый 18" xfId="3007"/>
    <cellStyle name="Финансовый 18 2" xfId="3008"/>
    <cellStyle name="Финансовый 19" xfId="3009"/>
    <cellStyle name="Финансовый 19 2" xfId="3010"/>
    <cellStyle name="Финансовый 2" xfId="3011"/>
    <cellStyle name="Финансовый 2 10" xfId="3193"/>
    <cellStyle name="Финансовый 2 2" xfId="3012"/>
    <cellStyle name="Финансовый 2 2 2" xfId="3013"/>
    <cellStyle name="Финансовый 2 2 3" xfId="3014"/>
    <cellStyle name="Финансовый 2 3" xfId="3015"/>
    <cellStyle name="Финансовый 2 3 2" xfId="3016"/>
    <cellStyle name="Финансовый 2 3 3" xfId="3017"/>
    <cellStyle name="Финансовый 2 4" xfId="3018"/>
    <cellStyle name="Финансовый 2 4 2" xfId="3019"/>
    <cellStyle name="Финансовый 2 5" xfId="3020"/>
    <cellStyle name="Финансовый 2 5 2" xfId="3021"/>
    <cellStyle name="Финансовый 2 6" xfId="3022"/>
    <cellStyle name="Финансовый 2 6 2" xfId="3023"/>
    <cellStyle name="Финансовый 2 7" xfId="3024"/>
    <cellStyle name="Финансовый 2 8" xfId="3025"/>
    <cellStyle name="Финансовый 2 8 2" xfId="3026"/>
    <cellStyle name="Финансовый 2 8 3" xfId="3027"/>
    <cellStyle name="Финансовый 2 8 3 2" xfId="3028"/>
    <cellStyle name="Финансовый 2 9" xfId="3029"/>
    <cellStyle name="Финансовый 20" xfId="3030"/>
    <cellStyle name="Финансовый 20 2" xfId="3031"/>
    <cellStyle name="Финансовый 21" xfId="3032"/>
    <cellStyle name="Финансовый 21 2" xfId="3033"/>
    <cellStyle name="Финансовый 22" xfId="3034"/>
    <cellStyle name="Финансовый 22 2" xfId="3035"/>
    <cellStyle name="Финансовый 23" xfId="3036"/>
    <cellStyle name="Финансовый 23 2" xfId="3037"/>
    <cellStyle name="Финансовый 24" xfId="3038"/>
    <cellStyle name="Финансовый 24 2" xfId="3039"/>
    <cellStyle name="Финансовый 25" xfId="3040"/>
    <cellStyle name="Финансовый 25 2" xfId="3041"/>
    <cellStyle name="Финансовый 26" xfId="3042"/>
    <cellStyle name="Финансовый 26 2" xfId="3043"/>
    <cellStyle name="Финансовый 27" xfId="3044"/>
    <cellStyle name="Финансовый 27 2" xfId="3045"/>
    <cellStyle name="Финансовый 28" xfId="3046"/>
    <cellStyle name="Финансовый 28 2" xfId="3047"/>
    <cellStyle name="Финансовый 29" xfId="3048"/>
    <cellStyle name="Финансовый 29 2" xfId="3049"/>
    <cellStyle name="Финансовый 3" xfId="3050"/>
    <cellStyle name="Финансовый 3 2" xfId="3051"/>
    <cellStyle name="Финансовый 3 3" xfId="3052"/>
    <cellStyle name="Финансовый 3 3 2" xfId="3053"/>
    <cellStyle name="Финансовый 3 4" xfId="3054"/>
    <cellStyle name="Финансовый 3 5" xfId="3055"/>
    <cellStyle name="Финансовый 30" xfId="3056"/>
    <cellStyle name="Финансовый 30 2" xfId="3057"/>
    <cellStyle name="Финансовый 31" xfId="3058"/>
    <cellStyle name="Финансовый 31 2" xfId="3059"/>
    <cellStyle name="Финансовый 32" xfId="3060"/>
    <cellStyle name="Финансовый 32 2" xfId="3061"/>
    <cellStyle name="Финансовый 33" xfId="3062"/>
    <cellStyle name="Финансовый 33 2" xfId="3063"/>
    <cellStyle name="Финансовый 34" xfId="3064"/>
    <cellStyle name="Финансовый 34 2" xfId="3065"/>
    <cellStyle name="Финансовый 35" xfId="3066"/>
    <cellStyle name="Финансовый 35 2" xfId="3067"/>
    <cellStyle name="Финансовый 35 2 2" xfId="3068"/>
    <cellStyle name="Финансовый 36" xfId="3069"/>
    <cellStyle name="Финансовый 36 2" xfId="3070"/>
    <cellStyle name="Финансовый 37" xfId="3071"/>
    <cellStyle name="Финансовый 37 2" xfId="3072"/>
    <cellStyle name="Финансовый 38" xfId="3073"/>
    <cellStyle name="Финансовый 38 2" xfId="3074"/>
    <cellStyle name="Финансовый 39" xfId="3075"/>
    <cellStyle name="Финансовый 39 2" xfId="3076"/>
    <cellStyle name="Финансовый 4" xfId="3077"/>
    <cellStyle name="Финансовый 4 2" xfId="3078"/>
    <cellStyle name="Финансовый 4 2 2" xfId="3079"/>
    <cellStyle name="Финансовый 4 3" xfId="3080"/>
    <cellStyle name="Финансовый 4 4" xfId="3081"/>
    <cellStyle name="Финансовый 40" xfId="3082"/>
    <cellStyle name="Финансовый 40 2" xfId="3083"/>
    <cellStyle name="Финансовый 41" xfId="3084"/>
    <cellStyle name="Финансовый 42" xfId="3085"/>
    <cellStyle name="Финансовый 43" xfId="3086"/>
    <cellStyle name="Финансовый 44" xfId="3087"/>
    <cellStyle name="Финансовый 45" xfId="3088"/>
    <cellStyle name="Финансовый 46" xfId="3089"/>
    <cellStyle name="Финансовый 47" xfId="3090"/>
    <cellStyle name="Финансовый 48" xfId="3091"/>
    <cellStyle name="Финансовый 49" xfId="3092"/>
    <cellStyle name="Финансовый 5" xfId="3093"/>
    <cellStyle name="Финансовый 5 2" xfId="3094"/>
    <cellStyle name="Финансовый 50" xfId="3095"/>
    <cellStyle name="Финансовый 51" xfId="3096"/>
    <cellStyle name="Финансовый 52" xfId="3097"/>
    <cellStyle name="Финансовый 53" xfId="3098"/>
    <cellStyle name="Финансовый 54" xfId="3099"/>
    <cellStyle name="Финансовый 55" xfId="3100"/>
    <cellStyle name="Финансовый 56" xfId="3101"/>
    <cellStyle name="Финансовый 57" xfId="3102"/>
    <cellStyle name="Финансовый 58" xfId="3103"/>
    <cellStyle name="Финансовый 59" xfId="3104"/>
    <cellStyle name="Финансовый 6" xfId="3105"/>
    <cellStyle name="Финансовый 6 2" xfId="3106"/>
    <cellStyle name="Финансовый 60" xfId="3107"/>
    <cellStyle name="Финансовый 61" xfId="3108"/>
    <cellStyle name="Финансовый 62" xfId="3109"/>
    <cellStyle name="Финансовый 63" xfId="3110"/>
    <cellStyle name="Финансовый 64" xfId="3111"/>
    <cellStyle name="Финансовый 65" xfId="3112"/>
    <cellStyle name="Финансовый 66" xfId="3113"/>
    <cellStyle name="Финансовый 67" xfId="3114"/>
    <cellStyle name="Финансовый 68" xfId="3115"/>
    <cellStyle name="Финансовый 69" xfId="3116"/>
    <cellStyle name="Финансовый 7" xfId="3117"/>
    <cellStyle name="Финансовый 7 2" xfId="3118"/>
    <cellStyle name="Финансовый 70" xfId="3119"/>
    <cellStyle name="Финансовый 71" xfId="3120"/>
    <cellStyle name="Финансовый 72" xfId="3121"/>
    <cellStyle name="Финансовый 73" xfId="3122"/>
    <cellStyle name="Финансовый 74" xfId="3123"/>
    <cellStyle name="Финансовый 75" xfId="3124"/>
    <cellStyle name="Финансовый 76" xfId="3125"/>
    <cellStyle name="Финансовый 77" xfId="3126"/>
    <cellStyle name="Финансовый 78" xfId="3127"/>
    <cellStyle name="Финансовый 79" xfId="3128"/>
    <cellStyle name="Финансовый 8" xfId="3129"/>
    <cellStyle name="Финансовый 8 2" xfId="3130"/>
    <cellStyle name="Финансовый 80" xfId="3131"/>
    <cellStyle name="Финансовый 81" xfId="3132"/>
    <cellStyle name="Финансовый 82" xfId="3133"/>
    <cellStyle name="Финансовый 83" xfId="3134"/>
    <cellStyle name="Финансовый 84" xfId="3135"/>
    <cellStyle name="Финансовый 85" xfId="3136"/>
    <cellStyle name="Финансовый 86" xfId="3137"/>
    <cellStyle name="Финансовый 87" xfId="3138"/>
    <cellStyle name="Финансовый 88" xfId="3139"/>
    <cellStyle name="Финансовый 89" xfId="3140"/>
    <cellStyle name="Финансовый 9" xfId="3141"/>
    <cellStyle name="Финансовый 9 2" xfId="3142"/>
    <cellStyle name="Финансовый 90" xfId="3189"/>
    <cellStyle name="Хороший 10" xfId="3143"/>
    <cellStyle name="Хороший 10 2" xfId="3144"/>
    <cellStyle name="Хороший 11" xfId="3145"/>
    <cellStyle name="Хороший 11 2" xfId="3146"/>
    <cellStyle name="Хороший 12" xfId="3147"/>
    <cellStyle name="Хороший 12 2" xfId="3148"/>
    <cellStyle name="Хороший 13" xfId="3149"/>
    <cellStyle name="Хороший 13 2" xfId="3150"/>
    <cellStyle name="Хороший 14" xfId="3151"/>
    <cellStyle name="Хороший 15" xfId="3152"/>
    <cellStyle name="Хороший 16" xfId="3153"/>
    <cellStyle name="Хороший 17" xfId="3154"/>
    <cellStyle name="Хороший 18" xfId="3155"/>
    <cellStyle name="Хороший 19" xfId="3156"/>
    <cellStyle name="Хороший 2" xfId="3157"/>
    <cellStyle name="Хороший 2 2" xfId="3158"/>
    <cellStyle name="Хороший 2 2 2" xfId="3159"/>
    <cellStyle name="Хороший 2 2 2 2" xfId="3160"/>
    <cellStyle name="Хороший 2 2 2 2 2" xfId="3161"/>
    <cellStyle name="Хороший 2 2 3" xfId="3162"/>
    <cellStyle name="Хороший 2 3" xfId="3163"/>
    <cellStyle name="Хороший 20" xfId="3164"/>
    <cellStyle name="Хороший 21" xfId="3165"/>
    <cellStyle name="Хороший 22" xfId="3166"/>
    <cellStyle name="Хороший 23" xfId="3167"/>
    <cellStyle name="Хороший 3" xfId="3168"/>
    <cellStyle name="Хороший 3 2" xfId="3169"/>
    <cellStyle name="Хороший 3 3" xfId="3170"/>
    <cellStyle name="Хороший 4" xfId="3171"/>
    <cellStyle name="Хороший 4 2" xfId="3172"/>
    <cellStyle name="Хороший 4 3" xfId="3173"/>
    <cellStyle name="Хороший 5" xfId="3174"/>
    <cellStyle name="Хороший 5 2" xfId="3175"/>
    <cellStyle name="Хороший 5 3" xfId="3176"/>
    <cellStyle name="Хороший 6" xfId="3177"/>
    <cellStyle name="Хороший 6 2" xfId="3178"/>
    <cellStyle name="Хороший 7" xfId="3179"/>
    <cellStyle name="Хороший 7 2" xfId="3180"/>
    <cellStyle name="Хороший 8" xfId="3181"/>
    <cellStyle name="Хороший 8 2" xfId="3182"/>
    <cellStyle name="Хороший 9" xfId="3183"/>
    <cellStyle name="Хороший 9 2" xfId="3184"/>
    <cellStyle name="Числовой" xfId="3185"/>
    <cellStyle name="標準_i104x_入力訂正84_入力訂正84_入力訂正84_入力訂正85_TMSシステム（２係用）" xfId="3186"/>
  </cellStyles>
  <dxfs count="0"/>
  <tableStyles count="0" defaultTableStyle="TableStyleMedium2" defaultPivotStyle="PivotStyleLight16"/>
  <colors>
    <mruColors>
      <color rgb="FFDB1E0F"/>
      <color rgb="FFF02F2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externalLink" Target="externalLinks/externalLink4.xml"/><Relationship Id="rId186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externalLink" Target="externalLinks/externalLink5.xml"/><Relationship Id="rId18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externalLink" Target="externalLinks/externalLink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externalLink" Target="externalLinks/externalLink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1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1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3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5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6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9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059444492515359E-2"/>
          <c:y val="1.6031280547409578E-2"/>
          <c:w val="0.88660277930374987"/>
          <c:h val="0.6545472968693926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2.1.1'!$B$6</c:f>
              <c:strCache>
                <c:ptCount val="1"/>
                <c:pt idx="0">
                  <c:v>Потребление домашних хозяйств и НКООДХ</c:v>
                </c:pt>
              </c:strCache>
            </c:strRef>
          </c:tx>
          <c:invertIfNegative val="0"/>
          <c:cat>
            <c:multiLvlStrRef>
              <c:f>'График 2.1.1'!$C$4:$Q$5</c:f>
              <c:multiLvlStrCache>
                <c:ptCount val="15"/>
                <c:lvl>
                  <c:pt idx="0">
                    <c:v>РФ</c:v>
                  </c:pt>
                  <c:pt idx="1">
                    <c:v>РБ</c:v>
                  </c:pt>
                  <c:pt idx="2">
                    <c:v>РК</c:v>
                  </c:pt>
                  <c:pt idx="4">
                    <c:v>РФ</c:v>
                  </c:pt>
                  <c:pt idx="5">
                    <c:v>РБ</c:v>
                  </c:pt>
                  <c:pt idx="6">
                    <c:v>РК</c:v>
                  </c:pt>
                  <c:pt idx="8">
                    <c:v>РФ</c:v>
                  </c:pt>
                  <c:pt idx="9">
                    <c:v>РБ</c:v>
                  </c:pt>
                  <c:pt idx="10">
                    <c:v>РК</c:v>
                  </c:pt>
                  <c:pt idx="12">
                    <c:v>РФ</c:v>
                  </c:pt>
                  <c:pt idx="13">
                    <c:v>РБ</c:v>
                  </c:pt>
                  <c:pt idx="14">
                    <c:v>РК</c:v>
                  </c:pt>
                </c:lvl>
                <c:lvl>
                  <c:pt idx="0">
                    <c:v>2011</c:v>
                  </c:pt>
                  <c:pt idx="4">
                    <c:v>2012</c:v>
                  </c:pt>
                  <c:pt idx="8">
                    <c:v>2013</c:v>
                  </c:pt>
                  <c:pt idx="12">
                    <c:v>2014*</c:v>
                  </c:pt>
                </c:lvl>
              </c:multiLvlStrCache>
            </c:multiLvlStrRef>
          </c:cat>
          <c:val>
            <c:numRef>
              <c:f>'График 2.1.1'!$C$6:$Q$6</c:f>
              <c:numCache>
                <c:formatCode>0.0%</c:formatCode>
                <c:ptCount val="15"/>
                <c:pt idx="0">
                  <c:v>3.3986616670663043E-2</c:v>
                </c:pt>
                <c:pt idx="1">
                  <c:v>1.2701131067866021E-2</c:v>
                </c:pt>
                <c:pt idx="2">
                  <c:v>5.9966165982137339E-2</c:v>
                </c:pt>
                <c:pt idx="4">
                  <c:v>4.0518188053634718E-2</c:v>
                </c:pt>
                <c:pt idx="5">
                  <c:v>5.8018241671758758E-2</c:v>
                </c:pt>
                <c:pt idx="6">
                  <c:v>0.10615162044286459</c:v>
                </c:pt>
                <c:pt idx="8">
                  <c:v>2.3070935482650726E-2</c:v>
                </c:pt>
                <c:pt idx="9">
                  <c:v>6.2920985126609125E-2</c:v>
                </c:pt>
                <c:pt idx="10">
                  <c:v>8.9286626392979559E-2</c:v>
                </c:pt>
                <c:pt idx="12">
                  <c:v>1.3842120911384318E-2</c:v>
                </c:pt>
                <c:pt idx="13">
                  <c:v>2.9701528675673217E-2</c:v>
                </c:pt>
                <c:pt idx="14">
                  <c:v>-2.3090991592576451E-2</c:v>
                </c:pt>
              </c:numCache>
            </c:numRef>
          </c:val>
        </c:ser>
        <c:ser>
          <c:idx val="1"/>
          <c:order val="1"/>
          <c:tx>
            <c:strRef>
              <c:f>'График 2.1.1'!$B$7</c:f>
              <c:strCache>
                <c:ptCount val="1"/>
                <c:pt idx="0">
                  <c:v>Потребление органов гос.управления</c:v>
                </c:pt>
              </c:strCache>
            </c:strRef>
          </c:tx>
          <c:invertIfNegative val="0"/>
          <c:cat>
            <c:multiLvlStrRef>
              <c:f>'График 2.1.1'!$C$4:$Q$5</c:f>
              <c:multiLvlStrCache>
                <c:ptCount val="15"/>
                <c:lvl>
                  <c:pt idx="0">
                    <c:v>РФ</c:v>
                  </c:pt>
                  <c:pt idx="1">
                    <c:v>РБ</c:v>
                  </c:pt>
                  <c:pt idx="2">
                    <c:v>РК</c:v>
                  </c:pt>
                  <c:pt idx="4">
                    <c:v>РФ</c:v>
                  </c:pt>
                  <c:pt idx="5">
                    <c:v>РБ</c:v>
                  </c:pt>
                  <c:pt idx="6">
                    <c:v>РК</c:v>
                  </c:pt>
                  <c:pt idx="8">
                    <c:v>РФ</c:v>
                  </c:pt>
                  <c:pt idx="9">
                    <c:v>РБ</c:v>
                  </c:pt>
                  <c:pt idx="10">
                    <c:v>РК</c:v>
                  </c:pt>
                  <c:pt idx="12">
                    <c:v>РФ</c:v>
                  </c:pt>
                  <c:pt idx="13">
                    <c:v>РБ</c:v>
                  </c:pt>
                  <c:pt idx="14">
                    <c:v>РК</c:v>
                  </c:pt>
                </c:lvl>
                <c:lvl>
                  <c:pt idx="0">
                    <c:v>2011</c:v>
                  </c:pt>
                  <c:pt idx="4">
                    <c:v>2012</c:v>
                  </c:pt>
                  <c:pt idx="8">
                    <c:v>2013</c:v>
                  </c:pt>
                  <c:pt idx="12">
                    <c:v>2014*</c:v>
                  </c:pt>
                </c:lvl>
              </c:multiLvlStrCache>
            </c:multiLvlStrRef>
          </c:cat>
          <c:val>
            <c:numRef>
              <c:f>'График 2.1.1'!$C$7:$Q$7</c:f>
              <c:numCache>
                <c:formatCode>0.0%</c:formatCode>
                <c:ptCount val="15"/>
                <c:pt idx="0">
                  <c:v>2.5280121422357549E-3</c:v>
                </c:pt>
                <c:pt idx="1">
                  <c:v>-5.7056495317099557E-3</c:v>
                </c:pt>
                <c:pt idx="2">
                  <c:v>1.2175992697960488E-2</c:v>
                </c:pt>
                <c:pt idx="4">
                  <c:v>7.9873424996307705E-3</c:v>
                </c:pt>
                <c:pt idx="5">
                  <c:v>-1.5068094349944495E-3</c:v>
                </c:pt>
                <c:pt idx="6">
                  <c:v>1.4803687890517711E-2</c:v>
                </c:pt>
                <c:pt idx="8">
                  <c:v>7.2053531433468449E-5</c:v>
                </c:pt>
                <c:pt idx="9">
                  <c:v>-3.206930147363049E-3</c:v>
                </c:pt>
                <c:pt idx="10">
                  <c:v>2.2667545354060751E-3</c:v>
                </c:pt>
                <c:pt idx="12">
                  <c:v>-4.0878978150292385E-4</c:v>
                </c:pt>
                <c:pt idx="13">
                  <c:v>-2.4498957156192966E-3</c:v>
                </c:pt>
                <c:pt idx="14">
                  <c:v>9.2901341150164029E-3</c:v>
                </c:pt>
              </c:numCache>
            </c:numRef>
          </c:val>
        </c:ser>
        <c:ser>
          <c:idx val="2"/>
          <c:order val="2"/>
          <c:tx>
            <c:strRef>
              <c:f>'График 2.1.1'!$B$8</c:f>
              <c:strCache>
                <c:ptCount val="1"/>
                <c:pt idx="0">
                  <c:v>Валовое накопление основного капитала</c:v>
                </c:pt>
              </c:strCache>
            </c:strRef>
          </c:tx>
          <c:invertIfNegative val="0"/>
          <c:cat>
            <c:multiLvlStrRef>
              <c:f>'График 2.1.1'!$C$4:$Q$5</c:f>
              <c:multiLvlStrCache>
                <c:ptCount val="15"/>
                <c:lvl>
                  <c:pt idx="0">
                    <c:v>РФ</c:v>
                  </c:pt>
                  <c:pt idx="1">
                    <c:v>РБ</c:v>
                  </c:pt>
                  <c:pt idx="2">
                    <c:v>РК</c:v>
                  </c:pt>
                  <c:pt idx="4">
                    <c:v>РФ</c:v>
                  </c:pt>
                  <c:pt idx="5">
                    <c:v>РБ</c:v>
                  </c:pt>
                  <c:pt idx="6">
                    <c:v>РК</c:v>
                  </c:pt>
                  <c:pt idx="8">
                    <c:v>РФ</c:v>
                  </c:pt>
                  <c:pt idx="9">
                    <c:v>РБ</c:v>
                  </c:pt>
                  <c:pt idx="10">
                    <c:v>РК</c:v>
                  </c:pt>
                  <c:pt idx="12">
                    <c:v>РФ</c:v>
                  </c:pt>
                  <c:pt idx="13">
                    <c:v>РБ</c:v>
                  </c:pt>
                  <c:pt idx="14">
                    <c:v>РК</c:v>
                  </c:pt>
                </c:lvl>
                <c:lvl>
                  <c:pt idx="0">
                    <c:v>2011</c:v>
                  </c:pt>
                  <c:pt idx="4">
                    <c:v>2012</c:v>
                  </c:pt>
                  <c:pt idx="8">
                    <c:v>2013</c:v>
                  </c:pt>
                  <c:pt idx="12">
                    <c:v>2014*</c:v>
                  </c:pt>
                </c:lvl>
              </c:multiLvlStrCache>
            </c:multiLvlStrRef>
          </c:cat>
          <c:val>
            <c:numRef>
              <c:f>'График 2.1.1'!$C$8:$Q$8</c:f>
              <c:numCache>
                <c:formatCode>0.0%</c:formatCode>
                <c:ptCount val="15"/>
                <c:pt idx="0">
                  <c:v>1.900498463364704E-2</c:v>
                </c:pt>
                <c:pt idx="1">
                  <c:v>5.4443066072488562E-2</c:v>
                </c:pt>
                <c:pt idx="2">
                  <c:v>1.2595822249005711E-2</c:v>
                </c:pt>
                <c:pt idx="4">
                  <c:v>1.4140161803086495E-2</c:v>
                </c:pt>
                <c:pt idx="5">
                  <c:v>-4.7763619669781592E-2</c:v>
                </c:pt>
                <c:pt idx="6">
                  <c:v>3.0102797611831902E-2</c:v>
                </c:pt>
                <c:pt idx="8">
                  <c:v>-1.4013523108694834E-3</c:v>
                </c:pt>
                <c:pt idx="9">
                  <c:v>3.5380024088580583E-2</c:v>
                </c:pt>
                <c:pt idx="10">
                  <c:v>2.1819915530362381E-2</c:v>
                </c:pt>
                <c:pt idx="12">
                  <c:v>-7.8596960984454115E-4</c:v>
                </c:pt>
                <c:pt idx="13">
                  <c:v>-3.5729602764763259E-2</c:v>
                </c:pt>
                <c:pt idx="14">
                  <c:v>-3.5729602764763259E-2</c:v>
                </c:pt>
              </c:numCache>
            </c:numRef>
          </c:val>
        </c:ser>
        <c:ser>
          <c:idx val="3"/>
          <c:order val="3"/>
          <c:tx>
            <c:strRef>
              <c:f>'График 2.1.1'!$B$9</c:f>
              <c:strCache>
                <c:ptCount val="1"/>
                <c:pt idx="0">
                  <c:v>Изменение запасов</c:v>
                </c:pt>
              </c:strCache>
            </c:strRef>
          </c:tx>
          <c:invertIfNegative val="0"/>
          <c:cat>
            <c:multiLvlStrRef>
              <c:f>'График 2.1.1'!$C$4:$Q$5</c:f>
              <c:multiLvlStrCache>
                <c:ptCount val="15"/>
                <c:lvl>
                  <c:pt idx="0">
                    <c:v>РФ</c:v>
                  </c:pt>
                  <c:pt idx="1">
                    <c:v>РБ</c:v>
                  </c:pt>
                  <c:pt idx="2">
                    <c:v>РК</c:v>
                  </c:pt>
                  <c:pt idx="4">
                    <c:v>РФ</c:v>
                  </c:pt>
                  <c:pt idx="5">
                    <c:v>РБ</c:v>
                  </c:pt>
                  <c:pt idx="6">
                    <c:v>РК</c:v>
                  </c:pt>
                  <c:pt idx="8">
                    <c:v>РФ</c:v>
                  </c:pt>
                  <c:pt idx="9">
                    <c:v>РБ</c:v>
                  </c:pt>
                  <c:pt idx="10">
                    <c:v>РК</c:v>
                  </c:pt>
                  <c:pt idx="12">
                    <c:v>РФ</c:v>
                  </c:pt>
                  <c:pt idx="13">
                    <c:v>РБ</c:v>
                  </c:pt>
                  <c:pt idx="14">
                    <c:v>РК</c:v>
                  </c:pt>
                </c:lvl>
                <c:lvl>
                  <c:pt idx="0">
                    <c:v>2011</c:v>
                  </c:pt>
                  <c:pt idx="4">
                    <c:v>2012</c:v>
                  </c:pt>
                  <c:pt idx="8">
                    <c:v>2013</c:v>
                  </c:pt>
                  <c:pt idx="12">
                    <c:v>2014*</c:v>
                  </c:pt>
                </c:lvl>
              </c:multiLvlStrCache>
            </c:multiLvlStrRef>
          </c:cat>
          <c:val>
            <c:numRef>
              <c:f>'График 2.1.1'!$C$9:$Q$9</c:f>
              <c:numCache>
                <c:formatCode>0.0%</c:formatCode>
                <c:ptCount val="15"/>
                <c:pt idx="0">
                  <c:v>2.3097816519206699E-2</c:v>
                </c:pt>
                <c:pt idx="1">
                  <c:v>-2.2464686628223821E-2</c:v>
                </c:pt>
                <c:pt idx="2">
                  <c:v>6.1568811746464643E-3</c:v>
                </c:pt>
                <c:pt idx="4">
                  <c:v>-1.0734288843112765E-2</c:v>
                </c:pt>
                <c:pt idx="5">
                  <c:v>2.0362082148307158E-2</c:v>
                </c:pt>
                <c:pt idx="6">
                  <c:v>8.7080927761995861E-3</c:v>
                </c:pt>
                <c:pt idx="8">
                  <c:v>-1.3518890695465772E-2</c:v>
                </c:pt>
                <c:pt idx="9">
                  <c:v>3.5283795555248013E-4</c:v>
                </c:pt>
                <c:pt idx="10">
                  <c:v>-4.8762806258059841E-4</c:v>
                </c:pt>
                <c:pt idx="12">
                  <c:v>-8.3620144065142572E-3</c:v>
                </c:pt>
                <c:pt idx="13">
                  <c:v>1.2425145008261539E-2</c:v>
                </c:pt>
                <c:pt idx="14">
                  <c:v>7.9541799340226906E-4</c:v>
                </c:pt>
              </c:numCache>
            </c:numRef>
          </c:val>
        </c:ser>
        <c:ser>
          <c:idx val="5"/>
          <c:order val="4"/>
          <c:tx>
            <c:strRef>
              <c:f>'График 2.1.1'!$B$10</c:f>
              <c:strCache>
                <c:ptCount val="1"/>
                <c:pt idx="0">
                  <c:v>Чистый экспорт</c:v>
                </c:pt>
              </c:strCache>
            </c:strRef>
          </c:tx>
          <c:spPr>
            <a:ln w="66675">
              <a:noFill/>
            </a:ln>
          </c:spPr>
          <c:invertIfNegative val="0"/>
          <c:cat>
            <c:multiLvlStrRef>
              <c:f>'График 2.1.1'!$C$4:$Q$5</c:f>
              <c:multiLvlStrCache>
                <c:ptCount val="15"/>
                <c:lvl>
                  <c:pt idx="0">
                    <c:v>РФ</c:v>
                  </c:pt>
                  <c:pt idx="1">
                    <c:v>РБ</c:v>
                  </c:pt>
                  <c:pt idx="2">
                    <c:v>РК</c:v>
                  </c:pt>
                  <c:pt idx="4">
                    <c:v>РФ</c:v>
                  </c:pt>
                  <c:pt idx="5">
                    <c:v>РБ</c:v>
                  </c:pt>
                  <c:pt idx="6">
                    <c:v>РК</c:v>
                  </c:pt>
                  <c:pt idx="8">
                    <c:v>РФ</c:v>
                  </c:pt>
                  <c:pt idx="9">
                    <c:v>РБ</c:v>
                  </c:pt>
                  <c:pt idx="10">
                    <c:v>РК</c:v>
                  </c:pt>
                  <c:pt idx="12">
                    <c:v>РФ</c:v>
                  </c:pt>
                  <c:pt idx="13">
                    <c:v>РБ</c:v>
                  </c:pt>
                  <c:pt idx="14">
                    <c:v>РК</c:v>
                  </c:pt>
                </c:lvl>
                <c:lvl>
                  <c:pt idx="0">
                    <c:v>2011</c:v>
                  </c:pt>
                  <c:pt idx="4">
                    <c:v>2012</c:v>
                  </c:pt>
                  <c:pt idx="8">
                    <c:v>2013</c:v>
                  </c:pt>
                  <c:pt idx="12">
                    <c:v>2014*</c:v>
                  </c:pt>
                </c:lvl>
              </c:multiLvlStrCache>
            </c:multiLvlStrRef>
          </c:cat>
          <c:val>
            <c:numRef>
              <c:f>'График 2.1.1'!$C$10:$Q$10</c:f>
              <c:numCache>
                <c:formatCode>0.0%</c:formatCode>
                <c:ptCount val="15"/>
                <c:pt idx="0">
                  <c:v>-3.9659238459034137E-2</c:v>
                </c:pt>
                <c:pt idx="1">
                  <c:v>3.445742305071605E-2</c:v>
                </c:pt>
                <c:pt idx="2">
                  <c:v>-6.3144911675571801E-3</c:v>
                </c:pt>
                <c:pt idx="4">
                  <c:v>-1.6083809156554187E-2</c:v>
                </c:pt>
                <c:pt idx="5">
                  <c:v>-8.8802582370649513E-3</c:v>
                </c:pt>
                <c:pt idx="6">
                  <c:v>-6.5902768079179441E-2</c:v>
                </c:pt>
                <c:pt idx="8">
                  <c:v>4.124175124907304E-3</c:v>
                </c:pt>
                <c:pt idx="9">
                  <c:v>-6.6263262726231759E-2</c:v>
                </c:pt>
                <c:pt idx="10">
                  <c:v>-3.1831949865033175E-2</c:v>
                </c:pt>
                <c:pt idx="12">
                  <c:v>1.0875559596237847E-2</c:v>
                </c:pt>
                <c:pt idx="13">
                  <c:v>1.2425145008261539E-2</c:v>
                </c:pt>
                <c:pt idx="14">
                  <c:v>4.5793674948461191E-2</c:v>
                </c:pt>
              </c:numCache>
            </c:numRef>
          </c:val>
        </c:ser>
        <c:ser>
          <c:idx val="4"/>
          <c:order val="6"/>
          <c:tx>
            <c:strRef>
              <c:f>'График 2.1.1'!$B$11</c:f>
              <c:strCache>
                <c:ptCount val="1"/>
                <c:pt idx="0">
                  <c:v>Статистическое расхождение</c:v>
                </c:pt>
              </c:strCache>
            </c:strRef>
          </c:tx>
          <c:spPr>
            <a:solidFill>
              <a:schemeClr val="accent1"/>
            </a:solidFill>
            <a:ln w="66675">
              <a:noFill/>
            </a:ln>
          </c:spPr>
          <c:invertIfNegative val="0"/>
          <c:cat>
            <c:multiLvlStrRef>
              <c:f>'График 2.1.1'!$C$4:$Q$5</c:f>
              <c:multiLvlStrCache>
                <c:ptCount val="15"/>
                <c:lvl>
                  <c:pt idx="0">
                    <c:v>РФ</c:v>
                  </c:pt>
                  <c:pt idx="1">
                    <c:v>РБ</c:v>
                  </c:pt>
                  <c:pt idx="2">
                    <c:v>РК</c:v>
                  </c:pt>
                  <c:pt idx="4">
                    <c:v>РФ</c:v>
                  </c:pt>
                  <c:pt idx="5">
                    <c:v>РБ</c:v>
                  </c:pt>
                  <c:pt idx="6">
                    <c:v>РК</c:v>
                  </c:pt>
                  <c:pt idx="8">
                    <c:v>РФ</c:v>
                  </c:pt>
                  <c:pt idx="9">
                    <c:v>РБ</c:v>
                  </c:pt>
                  <c:pt idx="10">
                    <c:v>РК</c:v>
                  </c:pt>
                  <c:pt idx="12">
                    <c:v>РФ</c:v>
                  </c:pt>
                  <c:pt idx="13">
                    <c:v>РБ</c:v>
                  </c:pt>
                  <c:pt idx="14">
                    <c:v>РК</c:v>
                  </c:pt>
                </c:lvl>
                <c:lvl>
                  <c:pt idx="0">
                    <c:v>2011</c:v>
                  </c:pt>
                  <c:pt idx="4">
                    <c:v>2012</c:v>
                  </c:pt>
                  <c:pt idx="8">
                    <c:v>2013</c:v>
                  </c:pt>
                  <c:pt idx="12">
                    <c:v>2014*</c:v>
                  </c:pt>
                </c:lvl>
              </c:multiLvlStrCache>
            </c:multiLvlStrRef>
          </c:cat>
          <c:val>
            <c:numRef>
              <c:f>'График 2.1.1'!$C$11:$Q$11</c:f>
              <c:numCache>
                <c:formatCode>0.0%</c:formatCode>
                <c:ptCount val="15"/>
                <c:pt idx="0">
                  <c:v>3.7458777303620832E-3</c:v>
                </c:pt>
                <c:pt idx="1">
                  <c:v>-1.7994169419096134E-2</c:v>
                </c:pt>
                <c:pt idx="2">
                  <c:v>-9.9314468243585155E-3</c:v>
                </c:pt>
                <c:pt idx="4">
                  <c:v>-1.5626868535889165E-3</c:v>
                </c:pt>
                <c:pt idx="5">
                  <c:v>-2.915724244275884E-3</c:v>
                </c:pt>
                <c:pt idx="6">
                  <c:v>-4.3657096296374896E-2</c:v>
                </c:pt>
                <c:pt idx="8">
                  <c:v>7.0947880702172496E-5</c:v>
                </c:pt>
                <c:pt idx="9">
                  <c:v>-1.9700108329744222E-2</c:v>
                </c:pt>
                <c:pt idx="10">
                  <c:v>-2.0804864874215963E-2</c:v>
                </c:pt>
                <c:pt idx="12">
                  <c:v>-4.9825804572935558E-3</c:v>
                </c:pt>
                <c:pt idx="13">
                  <c:v>1.1905389356173827E-2</c:v>
                </c:pt>
                <c:pt idx="14">
                  <c:v>-4.9797468176508335E-3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4564992"/>
        <c:axId val="234566784"/>
      </c:barChart>
      <c:scatterChart>
        <c:scatterStyle val="lineMarker"/>
        <c:varyColors val="0"/>
        <c:ser>
          <c:idx val="6"/>
          <c:order val="5"/>
          <c:tx>
            <c:strRef>
              <c:f>'График 2.1.1'!$B$12</c:f>
              <c:strCache>
                <c:ptCount val="1"/>
                <c:pt idx="0">
                  <c:v>Реальный ВВП</c:v>
                </c:pt>
              </c:strCache>
            </c:strRef>
          </c:tx>
          <c:spPr>
            <a:ln w="66675">
              <a:noFill/>
            </a:ln>
          </c:spPr>
          <c:marker>
            <c:symbol val="circle"/>
            <c:size val="5"/>
            <c:spPr>
              <a:solidFill>
                <a:schemeClr val="bg1"/>
              </a:solidFill>
              <a:ln w="25400">
                <a:solidFill>
                  <a:srgbClr val="00B0F0"/>
                </a:solidFill>
              </a:ln>
            </c:spPr>
          </c:marker>
          <c:dLbls>
            <c:dLbl>
              <c:idx val="0"/>
              <c:layout>
                <c:manualLayout>
                  <c:x val="-5.2131868131868125E-2"/>
                  <c:y val="-5.0928795190923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2585434909910706E-2"/>
                  <c:y val="-7.2435897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9611767505677358E-3"/>
                  <c:y val="-2.7564102564102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7308916036668235E-2"/>
                  <c:y val="-5.66338582677165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6973551659005223E-3"/>
                  <c:y val="-3.6698213204118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585434909910706E-2"/>
                  <c:y val="-5.6410256410256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1124132739221553E-2"/>
                  <c:y val="-3.842716711349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9611767505677358E-3"/>
                  <c:y val="-3.0769230769230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2585434909910706E-2"/>
                  <c:y val="-5.320512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3.55280880587601E-2"/>
                  <c:y val="-6.846607980972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5124785041264843E-3"/>
                  <c:y val="-3.70177165354330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3.9652571408220622E-2"/>
                  <c:y val="-6.2820512820512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3.5854239150338765E-2"/>
                  <c:y val="-6.0354506625009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1.5124785041264843E-3"/>
                  <c:y val="-2.349232788209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multiLvlStrRef>
              <c:f>'График 2.1.1'!$C$4:$Q$5</c:f>
              <c:multiLvlStrCache>
                <c:ptCount val="15"/>
                <c:lvl>
                  <c:pt idx="0">
                    <c:v>РФ</c:v>
                  </c:pt>
                  <c:pt idx="1">
                    <c:v>РБ</c:v>
                  </c:pt>
                  <c:pt idx="2">
                    <c:v>РК</c:v>
                  </c:pt>
                  <c:pt idx="4">
                    <c:v>РФ</c:v>
                  </c:pt>
                  <c:pt idx="5">
                    <c:v>РБ</c:v>
                  </c:pt>
                  <c:pt idx="6">
                    <c:v>РК</c:v>
                  </c:pt>
                  <c:pt idx="8">
                    <c:v>РФ</c:v>
                  </c:pt>
                  <c:pt idx="9">
                    <c:v>РБ</c:v>
                  </c:pt>
                  <c:pt idx="10">
                    <c:v>РК</c:v>
                  </c:pt>
                  <c:pt idx="12">
                    <c:v>РФ</c:v>
                  </c:pt>
                  <c:pt idx="13">
                    <c:v>РБ</c:v>
                  </c:pt>
                  <c:pt idx="14">
                    <c:v>РК</c:v>
                  </c:pt>
                </c:lvl>
                <c:lvl>
                  <c:pt idx="0">
                    <c:v>2011</c:v>
                  </c:pt>
                  <c:pt idx="4">
                    <c:v>2012</c:v>
                  </c:pt>
                  <c:pt idx="8">
                    <c:v>2013</c:v>
                  </c:pt>
                  <c:pt idx="12">
                    <c:v>2014*</c:v>
                  </c:pt>
                </c:lvl>
              </c:multiLvlStrCache>
            </c:multiLvlStrRef>
          </c:xVal>
          <c:yVal>
            <c:numRef>
              <c:f>'График 2.1.1'!$C$12:$Q$12</c:f>
              <c:numCache>
                <c:formatCode>0.0%</c:formatCode>
                <c:ptCount val="15"/>
                <c:pt idx="0">
                  <c:v>4.2643515700841655E-2</c:v>
                </c:pt>
                <c:pt idx="1">
                  <c:v>5.54371146120409E-2</c:v>
                </c:pt>
                <c:pt idx="2">
                  <c:v>7.4648924111834492E-2</c:v>
                </c:pt>
                <c:pt idx="4">
                  <c:v>3.4132893185848841E-2</c:v>
                </c:pt>
                <c:pt idx="5">
                  <c:v>1.7313912233948962E-2</c:v>
                </c:pt>
                <c:pt idx="6">
                  <c:v>5.0206334345859166E-2</c:v>
                </c:pt>
                <c:pt idx="8">
                  <c:v>1.2559701466362188E-2</c:v>
                </c:pt>
                <c:pt idx="9">
                  <c:v>8.9454799319481151E-3</c:v>
                </c:pt>
                <c:pt idx="10">
                  <c:v>6.0248853656918573E-2</c:v>
                </c:pt>
                <c:pt idx="12">
                  <c:v>5.6403420170690402E-3</c:v>
                </c:pt>
                <c:pt idx="13">
                  <c:v>1.7181278004822453E-2</c:v>
                </c:pt>
                <c:pt idx="14">
                  <c:v>4.2999999999999997E-2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4564992"/>
        <c:axId val="234566784"/>
      </c:scatterChart>
      <c:catAx>
        <c:axId val="234564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4566784"/>
        <c:crosses val="autoZero"/>
        <c:auto val="1"/>
        <c:lblAlgn val="ctr"/>
        <c:lblOffset val="100"/>
        <c:noMultiLvlLbl val="0"/>
      </c:catAx>
      <c:valAx>
        <c:axId val="234566784"/>
        <c:scaling>
          <c:orientation val="minMax"/>
          <c:max val="0.16000000000000003"/>
          <c:min val="-0.12000000000000001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4564992"/>
        <c:crosses val="autoZero"/>
        <c:crossBetween val="between"/>
        <c:majorUnit val="3.0000000000000006E-2"/>
      </c:valAx>
    </c:plotArea>
    <c:legend>
      <c:legendPos val="b"/>
      <c:layout>
        <c:manualLayout>
          <c:xMode val="edge"/>
          <c:yMode val="edge"/>
          <c:x val="4.985330322081833E-2"/>
          <c:y val="0.82675082504767328"/>
          <c:w val="0.88387067895582805"/>
          <c:h val="0.17324917495232661"/>
        </c:manualLayout>
      </c:layout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26811306860022E-2"/>
          <c:y val="0.10836277974087162"/>
          <c:w val="0.87969429181064596"/>
          <c:h val="0.82096584216725554"/>
        </c:manualLayout>
      </c:layout>
      <c:stockChart>
        <c:ser>
          <c:idx val="0"/>
          <c:order val="0"/>
          <c:tx>
            <c:strRef>
              <c:f>'Бокс 1 График 6'!$C$4</c:f>
              <c:strCache>
                <c:ptCount val="1"/>
                <c:pt idx="0">
                  <c:v>Min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'Бокс 1 График 6'!$B$5:$B$10</c:f>
              <c:strCache>
                <c:ptCount val="6"/>
                <c:pt idx="0">
                  <c:v>Китай</c:v>
                </c:pt>
                <c:pt idx="1">
                  <c:v>Европ.страны (10)*</c:v>
                </c:pt>
                <c:pt idx="2">
                  <c:v>Остальные страны</c:v>
                </c:pt>
                <c:pt idx="3">
                  <c:v>Россия</c:v>
                </c:pt>
                <c:pt idx="4">
                  <c:v>Казахстан</c:v>
                </c:pt>
                <c:pt idx="5">
                  <c:v>Беларусь</c:v>
                </c:pt>
              </c:strCache>
            </c:strRef>
          </c:cat>
          <c:val>
            <c:numRef>
              <c:f>'Бокс 1 График 6'!$C$5:$C$10</c:f>
              <c:numCache>
                <c:formatCode>0.00</c:formatCode>
                <c:ptCount val="6"/>
                <c:pt idx="0">
                  <c:v>-7.6099244178732262E-3</c:v>
                </c:pt>
                <c:pt idx="1">
                  <c:v>-1.813227653718023E-2</c:v>
                </c:pt>
                <c:pt idx="2">
                  <c:v>-1.383055003160354E-2</c:v>
                </c:pt>
                <c:pt idx="3">
                  <c:v>-4.0620954986796416E-2</c:v>
                </c:pt>
                <c:pt idx="4">
                  <c:v>-2.4532792519212299E-2</c:v>
                </c:pt>
                <c:pt idx="5">
                  <c:v>-1.9665619178264711E-2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'Бокс 1 График 6'!$D$4</c:f>
              <c:strCache>
                <c:ptCount val="1"/>
                <c:pt idx="0">
                  <c:v>Median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92D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'Бокс 1 График 6'!$B$5:$B$10</c:f>
              <c:strCache>
                <c:ptCount val="6"/>
                <c:pt idx="0">
                  <c:v>Китай</c:v>
                </c:pt>
                <c:pt idx="1">
                  <c:v>Европ.страны (10)*</c:v>
                </c:pt>
                <c:pt idx="2">
                  <c:v>Остальные страны</c:v>
                </c:pt>
                <c:pt idx="3">
                  <c:v>Россия</c:v>
                </c:pt>
                <c:pt idx="4">
                  <c:v>Казахстан</c:v>
                </c:pt>
                <c:pt idx="5">
                  <c:v>Беларусь</c:v>
                </c:pt>
              </c:strCache>
            </c:strRef>
          </c:cat>
          <c:val>
            <c:numRef>
              <c:f>'Бокс 1 График 6'!$D$5:$D$10</c:f>
              <c:numCache>
                <c:formatCode>0.00</c:formatCode>
                <c:ptCount val="6"/>
                <c:pt idx="0">
                  <c:v>-2.5778402480461835E-3</c:v>
                </c:pt>
                <c:pt idx="1">
                  <c:v>-4.8875844646355223E-3</c:v>
                </c:pt>
                <c:pt idx="2">
                  <c:v>-5.336977427939176E-3</c:v>
                </c:pt>
                <c:pt idx="3">
                  <c:v>-2.0603073912648141E-2</c:v>
                </c:pt>
                <c:pt idx="4">
                  <c:v>-7.7976507223190359E-3</c:v>
                </c:pt>
                <c:pt idx="5">
                  <c:v>-6.0432785082003013E-3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'Бокс 1 График 6'!$E$4</c:f>
              <c:strCache>
                <c:ptCount val="1"/>
                <c:pt idx="0">
                  <c:v>Max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strRef>
              <c:f>'Бокс 1 График 6'!$B$5:$B$10</c:f>
              <c:strCache>
                <c:ptCount val="6"/>
                <c:pt idx="0">
                  <c:v>Китай</c:v>
                </c:pt>
                <c:pt idx="1">
                  <c:v>Европ.страны (10)*</c:v>
                </c:pt>
                <c:pt idx="2">
                  <c:v>Остальные страны</c:v>
                </c:pt>
                <c:pt idx="3">
                  <c:v>Россия</c:v>
                </c:pt>
                <c:pt idx="4">
                  <c:v>Казахстан</c:v>
                </c:pt>
                <c:pt idx="5">
                  <c:v>Беларусь</c:v>
                </c:pt>
              </c:strCache>
            </c:strRef>
          </c:cat>
          <c:val>
            <c:numRef>
              <c:f>'Бокс 1 График 6'!$E$5:$E$10</c:f>
              <c:numCache>
                <c:formatCode>0.00</c:formatCode>
                <c:ptCount val="6"/>
                <c:pt idx="0">
                  <c:v>2.0140317036577188E-3</c:v>
                </c:pt>
                <c:pt idx="1">
                  <c:v>6.6893350194693751E-3</c:v>
                </c:pt>
                <c:pt idx="2">
                  <c:v>2.072328831365581E-3</c:v>
                </c:pt>
                <c:pt idx="3">
                  <c:v>-3.7516410922525919E-3</c:v>
                </c:pt>
                <c:pt idx="4">
                  <c:v>7.8046118105829509E-3</c:v>
                </c:pt>
                <c:pt idx="5">
                  <c:v>5.6282951261490428E-3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5400">
              <a:gradFill flip="none" rotWithShape="1">
                <a:gsLst>
                  <a:gs pos="0">
                    <a:srgbClr val="000082"/>
                  </a:gs>
                  <a:gs pos="13000">
                    <a:srgbClr val="66008F"/>
                  </a:gs>
                  <a:gs pos="41000">
                    <a:srgbClr val="BA0066"/>
                  </a:gs>
                  <a:gs pos="61000">
                    <a:srgbClr val="FF0000"/>
                  </a:gs>
                  <a:gs pos="100000">
                    <a:srgbClr val="FF8200"/>
                  </a:gs>
                </a:gsLst>
                <a:lin ang="16200000" scaled="1"/>
                <a:tileRect/>
              </a:gradFill>
              <a:headEnd type="triangle"/>
              <a:tailEnd type="triangle"/>
            </a:ln>
          </c:spPr>
        </c:hiLowLines>
        <c:axId val="187724544"/>
        <c:axId val="187726080"/>
      </c:stockChart>
      <c:catAx>
        <c:axId val="18772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87726080"/>
        <c:crosses val="autoZero"/>
        <c:auto val="1"/>
        <c:lblAlgn val="ctr"/>
        <c:lblOffset val="100"/>
        <c:noMultiLvlLbl val="0"/>
      </c:catAx>
      <c:valAx>
        <c:axId val="187726080"/>
        <c:scaling>
          <c:orientation val="minMax"/>
          <c:max val="1.0000000000000002E-2"/>
          <c:min val="-7.0000000000000007E-2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877245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9667581145117"/>
          <c:y val="2.8581374228690701E-2"/>
          <c:w val="0.76522844146744096"/>
          <c:h val="0.5749370834818486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3.1.2.7'!$B$5</c:f>
              <c:strCache>
                <c:ptCount val="1"/>
                <c:pt idx="0">
                  <c:v>Кредиты, выданные в национальной валюте</c:v>
                </c:pt>
              </c:strCache>
            </c:strRef>
          </c:tx>
          <c:invertIfNegative val="0"/>
          <c:cat>
            <c:numRef>
              <c:f>'График 3.1.2.7'!$C$4:$BK$4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3.1.2.7'!$C$5:$BK$5</c:f>
              <c:numCache>
                <c:formatCode>#,##0</c:formatCode>
                <c:ptCount val="61"/>
                <c:pt idx="0">
                  <c:v>179667</c:v>
                </c:pt>
                <c:pt idx="1">
                  <c:v>93520</c:v>
                </c:pt>
                <c:pt idx="2">
                  <c:v>113552</c:v>
                </c:pt>
                <c:pt idx="3">
                  <c:v>141180</c:v>
                </c:pt>
                <c:pt idx="4">
                  <c:v>171928</c:v>
                </c:pt>
                <c:pt idx="5">
                  <c:v>136362</c:v>
                </c:pt>
                <c:pt idx="6">
                  <c:v>190394</c:v>
                </c:pt>
                <c:pt idx="7">
                  <c:v>154045</c:v>
                </c:pt>
                <c:pt idx="8">
                  <c:v>161356</c:v>
                </c:pt>
                <c:pt idx="9">
                  <c:v>215110</c:v>
                </c:pt>
                <c:pt idx="10">
                  <c:v>202467</c:v>
                </c:pt>
                <c:pt idx="11">
                  <c:v>221244</c:v>
                </c:pt>
                <c:pt idx="12">
                  <c:v>312128</c:v>
                </c:pt>
                <c:pt idx="13">
                  <c:v>166645</c:v>
                </c:pt>
                <c:pt idx="14">
                  <c:v>196052</c:v>
                </c:pt>
                <c:pt idx="15">
                  <c:v>248226</c:v>
                </c:pt>
                <c:pt idx="16">
                  <c:v>288195</c:v>
                </c:pt>
                <c:pt idx="17">
                  <c:v>269369</c:v>
                </c:pt>
                <c:pt idx="18">
                  <c:v>286970</c:v>
                </c:pt>
                <c:pt idx="19">
                  <c:v>247063</c:v>
                </c:pt>
                <c:pt idx="20">
                  <c:v>374301</c:v>
                </c:pt>
                <c:pt idx="21">
                  <c:v>388928</c:v>
                </c:pt>
                <c:pt idx="22">
                  <c:v>280741</c:v>
                </c:pt>
                <c:pt idx="23">
                  <c:v>343942</c:v>
                </c:pt>
                <c:pt idx="24">
                  <c:v>466536</c:v>
                </c:pt>
                <c:pt idx="25">
                  <c:v>277509</c:v>
                </c:pt>
                <c:pt idx="26">
                  <c:v>374906</c:v>
                </c:pt>
                <c:pt idx="27">
                  <c:v>367043</c:v>
                </c:pt>
                <c:pt idx="28">
                  <c:v>370735</c:v>
                </c:pt>
                <c:pt idx="29">
                  <c:v>406662</c:v>
                </c:pt>
                <c:pt idx="30">
                  <c:v>413228</c:v>
                </c:pt>
                <c:pt idx="31">
                  <c:v>315297</c:v>
                </c:pt>
                <c:pt idx="32">
                  <c:v>359325</c:v>
                </c:pt>
                <c:pt idx="33">
                  <c:v>397121</c:v>
                </c:pt>
                <c:pt idx="34">
                  <c:v>380203</c:v>
                </c:pt>
                <c:pt idx="35">
                  <c:v>375389</c:v>
                </c:pt>
                <c:pt idx="36">
                  <c:v>577724</c:v>
                </c:pt>
                <c:pt idx="37">
                  <c:v>315668</c:v>
                </c:pt>
                <c:pt idx="38">
                  <c:v>384818</c:v>
                </c:pt>
                <c:pt idx="39">
                  <c:v>388469</c:v>
                </c:pt>
                <c:pt idx="40">
                  <c:v>450524</c:v>
                </c:pt>
                <c:pt idx="41">
                  <c:v>387260</c:v>
                </c:pt>
                <c:pt idx="42">
                  <c:v>433316</c:v>
                </c:pt>
                <c:pt idx="43">
                  <c:v>361153</c:v>
                </c:pt>
                <c:pt idx="44">
                  <c:v>353780</c:v>
                </c:pt>
                <c:pt idx="45">
                  <c:v>432493</c:v>
                </c:pt>
                <c:pt idx="46">
                  <c:v>406358</c:v>
                </c:pt>
                <c:pt idx="47">
                  <c:v>351083</c:v>
                </c:pt>
                <c:pt idx="48">
                  <c:v>428294.03499999992</c:v>
                </c:pt>
                <c:pt idx="49">
                  <c:v>269858.31799999997</c:v>
                </c:pt>
                <c:pt idx="50">
                  <c:v>322659</c:v>
                </c:pt>
                <c:pt idx="51">
                  <c:v>350023.14599999995</c:v>
                </c:pt>
                <c:pt idx="52">
                  <c:v>359271.24200000003</c:v>
                </c:pt>
                <c:pt idx="53">
                  <c:v>384354</c:v>
                </c:pt>
                <c:pt idx="54">
                  <c:v>462999</c:v>
                </c:pt>
                <c:pt idx="55">
                  <c:v>404611.41899999999</c:v>
                </c:pt>
                <c:pt idx="56">
                  <c:v>553057.67800000007</c:v>
                </c:pt>
                <c:pt idx="57">
                  <c:v>619649</c:v>
                </c:pt>
                <c:pt idx="58">
                  <c:v>647125.91999999993</c:v>
                </c:pt>
                <c:pt idx="59">
                  <c:v>544588.94999999995</c:v>
                </c:pt>
                <c:pt idx="60">
                  <c:v>466412.51799999992</c:v>
                </c:pt>
              </c:numCache>
            </c:numRef>
          </c:val>
        </c:ser>
        <c:ser>
          <c:idx val="1"/>
          <c:order val="1"/>
          <c:tx>
            <c:strRef>
              <c:f>'График 3.1.2.7'!$B$6</c:f>
              <c:strCache>
                <c:ptCount val="1"/>
                <c:pt idx="0">
                  <c:v>Кредиты, выданные в иностранной валюте</c:v>
                </c:pt>
              </c:strCache>
            </c:strRef>
          </c:tx>
          <c:invertIfNegative val="0"/>
          <c:cat>
            <c:numRef>
              <c:f>'График 3.1.2.7'!$C$4:$BK$4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3.1.2.7'!$C$6:$BK$6</c:f>
              <c:numCache>
                <c:formatCode>#,##0</c:formatCode>
                <c:ptCount val="61"/>
                <c:pt idx="0">
                  <c:v>154346</c:v>
                </c:pt>
                <c:pt idx="1">
                  <c:v>70766</c:v>
                </c:pt>
                <c:pt idx="2">
                  <c:v>95892</c:v>
                </c:pt>
                <c:pt idx="3">
                  <c:v>91728</c:v>
                </c:pt>
                <c:pt idx="4">
                  <c:v>102696</c:v>
                </c:pt>
                <c:pt idx="5">
                  <c:v>84960</c:v>
                </c:pt>
                <c:pt idx="6">
                  <c:v>106503</c:v>
                </c:pt>
                <c:pt idx="7">
                  <c:v>76511</c:v>
                </c:pt>
                <c:pt idx="8">
                  <c:v>67536</c:v>
                </c:pt>
                <c:pt idx="9">
                  <c:v>103932</c:v>
                </c:pt>
                <c:pt idx="10">
                  <c:v>65271</c:v>
                </c:pt>
                <c:pt idx="11">
                  <c:v>90677</c:v>
                </c:pt>
                <c:pt idx="12">
                  <c:v>129983</c:v>
                </c:pt>
                <c:pt idx="13">
                  <c:v>64644</c:v>
                </c:pt>
                <c:pt idx="14">
                  <c:v>76895</c:v>
                </c:pt>
                <c:pt idx="15">
                  <c:v>111045</c:v>
                </c:pt>
                <c:pt idx="16">
                  <c:v>105252</c:v>
                </c:pt>
                <c:pt idx="17">
                  <c:v>81349</c:v>
                </c:pt>
                <c:pt idx="18">
                  <c:v>91723</c:v>
                </c:pt>
                <c:pt idx="19">
                  <c:v>70767</c:v>
                </c:pt>
                <c:pt idx="20">
                  <c:v>84753</c:v>
                </c:pt>
                <c:pt idx="21">
                  <c:v>91337</c:v>
                </c:pt>
                <c:pt idx="22">
                  <c:v>79397</c:v>
                </c:pt>
                <c:pt idx="23">
                  <c:v>86441</c:v>
                </c:pt>
                <c:pt idx="24">
                  <c:v>167279</c:v>
                </c:pt>
                <c:pt idx="25">
                  <c:v>86216</c:v>
                </c:pt>
                <c:pt idx="26">
                  <c:v>63107</c:v>
                </c:pt>
                <c:pt idx="27">
                  <c:v>96482</c:v>
                </c:pt>
                <c:pt idx="28">
                  <c:v>88479</c:v>
                </c:pt>
                <c:pt idx="29">
                  <c:v>66029</c:v>
                </c:pt>
                <c:pt idx="30">
                  <c:v>95286</c:v>
                </c:pt>
                <c:pt idx="31">
                  <c:v>62727</c:v>
                </c:pt>
                <c:pt idx="32">
                  <c:v>108581</c:v>
                </c:pt>
                <c:pt idx="33">
                  <c:v>52834</c:v>
                </c:pt>
                <c:pt idx="34">
                  <c:v>65828</c:v>
                </c:pt>
                <c:pt idx="35">
                  <c:v>87077</c:v>
                </c:pt>
                <c:pt idx="36">
                  <c:v>120884</c:v>
                </c:pt>
                <c:pt idx="37">
                  <c:v>45455</c:v>
                </c:pt>
                <c:pt idx="38">
                  <c:v>84860</c:v>
                </c:pt>
                <c:pt idx="39">
                  <c:v>117345</c:v>
                </c:pt>
                <c:pt idx="40">
                  <c:v>80557</c:v>
                </c:pt>
                <c:pt idx="41">
                  <c:v>92890</c:v>
                </c:pt>
                <c:pt idx="42">
                  <c:v>91342</c:v>
                </c:pt>
                <c:pt idx="43">
                  <c:v>136419</c:v>
                </c:pt>
                <c:pt idx="44">
                  <c:v>106822</c:v>
                </c:pt>
                <c:pt idx="45">
                  <c:v>84298</c:v>
                </c:pt>
                <c:pt idx="46">
                  <c:v>109222</c:v>
                </c:pt>
                <c:pt idx="47">
                  <c:v>119320</c:v>
                </c:pt>
                <c:pt idx="48">
                  <c:v>186771.236</c:v>
                </c:pt>
                <c:pt idx="49">
                  <c:v>82130.213000000003</c:v>
                </c:pt>
                <c:pt idx="50">
                  <c:v>155663</c:v>
                </c:pt>
                <c:pt idx="51">
                  <c:v>211380.011</c:v>
                </c:pt>
                <c:pt idx="52">
                  <c:v>197499.98499999999</c:v>
                </c:pt>
                <c:pt idx="53">
                  <c:v>136445</c:v>
                </c:pt>
                <c:pt idx="54">
                  <c:v>150617</c:v>
                </c:pt>
                <c:pt idx="55">
                  <c:v>225891.92600000001</c:v>
                </c:pt>
                <c:pt idx="56">
                  <c:v>122495.44399999999</c:v>
                </c:pt>
                <c:pt idx="57">
                  <c:v>114120</c:v>
                </c:pt>
                <c:pt idx="58">
                  <c:v>155592.815</c:v>
                </c:pt>
                <c:pt idx="59">
                  <c:v>98089.491999999998</c:v>
                </c:pt>
                <c:pt idx="60">
                  <c:v>816381.875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27635584"/>
        <c:axId val="227637120"/>
      </c:barChart>
      <c:lineChart>
        <c:grouping val="standard"/>
        <c:varyColors val="0"/>
        <c:ser>
          <c:idx val="2"/>
          <c:order val="2"/>
          <c:tx>
            <c:strRef>
              <c:f>'График 3.1.2.7'!$B$7</c:f>
              <c:strCache>
                <c:ptCount val="1"/>
                <c:pt idx="0">
                  <c:v>Ставка вознаграждения в национальной валюте (правая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'График 3.1.2.7'!$C$4:$BK$4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3.1.2.7'!$C$7:$BK$7</c:f>
              <c:numCache>
                <c:formatCode>#,##0.0</c:formatCode>
                <c:ptCount val="61"/>
                <c:pt idx="0">
                  <c:v>14.3</c:v>
                </c:pt>
                <c:pt idx="1">
                  <c:v>15.1</c:v>
                </c:pt>
                <c:pt idx="2">
                  <c:v>15.3</c:v>
                </c:pt>
                <c:pt idx="3">
                  <c:v>14.2</c:v>
                </c:pt>
                <c:pt idx="4">
                  <c:v>13.6</c:v>
                </c:pt>
                <c:pt idx="5">
                  <c:v>14.2</c:v>
                </c:pt>
                <c:pt idx="6">
                  <c:v>14.1</c:v>
                </c:pt>
                <c:pt idx="7">
                  <c:v>13.7</c:v>
                </c:pt>
                <c:pt idx="8">
                  <c:v>13.7</c:v>
                </c:pt>
                <c:pt idx="9">
                  <c:v>13.5</c:v>
                </c:pt>
                <c:pt idx="10">
                  <c:v>12.5</c:v>
                </c:pt>
                <c:pt idx="11">
                  <c:v>13.2</c:v>
                </c:pt>
                <c:pt idx="12">
                  <c:v>12.9</c:v>
                </c:pt>
                <c:pt idx="13">
                  <c:v>12.8</c:v>
                </c:pt>
                <c:pt idx="14">
                  <c:v>12.6</c:v>
                </c:pt>
                <c:pt idx="15">
                  <c:v>12.2</c:v>
                </c:pt>
                <c:pt idx="16">
                  <c:v>12.2</c:v>
                </c:pt>
                <c:pt idx="17">
                  <c:v>12.5</c:v>
                </c:pt>
                <c:pt idx="18">
                  <c:v>11.9</c:v>
                </c:pt>
                <c:pt idx="19">
                  <c:v>12</c:v>
                </c:pt>
                <c:pt idx="20">
                  <c:v>11.8</c:v>
                </c:pt>
                <c:pt idx="21">
                  <c:v>11.3</c:v>
                </c:pt>
                <c:pt idx="22">
                  <c:v>11.2</c:v>
                </c:pt>
                <c:pt idx="23">
                  <c:v>11.3</c:v>
                </c:pt>
                <c:pt idx="24">
                  <c:v>10.8</c:v>
                </c:pt>
                <c:pt idx="25">
                  <c:v>11.2</c:v>
                </c:pt>
                <c:pt idx="26">
                  <c:v>11.2</c:v>
                </c:pt>
                <c:pt idx="27">
                  <c:v>11.3</c:v>
                </c:pt>
                <c:pt idx="28">
                  <c:v>11.3</c:v>
                </c:pt>
                <c:pt idx="29">
                  <c:v>11.4</c:v>
                </c:pt>
                <c:pt idx="30">
                  <c:v>11.2</c:v>
                </c:pt>
                <c:pt idx="31">
                  <c:v>11.1</c:v>
                </c:pt>
                <c:pt idx="32">
                  <c:v>11.2</c:v>
                </c:pt>
                <c:pt idx="33">
                  <c:v>11</c:v>
                </c:pt>
                <c:pt idx="34">
                  <c:v>10.6</c:v>
                </c:pt>
                <c:pt idx="35">
                  <c:v>10.7</c:v>
                </c:pt>
                <c:pt idx="36">
                  <c:v>10.3</c:v>
                </c:pt>
                <c:pt idx="37">
                  <c:v>10.6</c:v>
                </c:pt>
                <c:pt idx="38">
                  <c:v>10.4</c:v>
                </c:pt>
                <c:pt idx="39">
                  <c:v>10.6</c:v>
                </c:pt>
                <c:pt idx="40">
                  <c:v>10.6</c:v>
                </c:pt>
                <c:pt idx="41">
                  <c:v>10.9</c:v>
                </c:pt>
                <c:pt idx="42">
                  <c:v>10.3</c:v>
                </c:pt>
                <c:pt idx="43">
                  <c:v>10.4</c:v>
                </c:pt>
                <c:pt idx="44">
                  <c:v>10.9</c:v>
                </c:pt>
                <c:pt idx="45">
                  <c:v>10.5</c:v>
                </c:pt>
                <c:pt idx="46">
                  <c:v>10.6</c:v>
                </c:pt>
                <c:pt idx="47">
                  <c:v>10.8</c:v>
                </c:pt>
                <c:pt idx="48">
                  <c:v>10</c:v>
                </c:pt>
                <c:pt idx="49">
                  <c:v>10.5</c:v>
                </c:pt>
                <c:pt idx="50">
                  <c:v>10.199999999999999</c:v>
                </c:pt>
                <c:pt idx="51">
                  <c:v>10.7</c:v>
                </c:pt>
                <c:pt idx="52">
                  <c:v>10.8</c:v>
                </c:pt>
                <c:pt idx="53">
                  <c:v>11</c:v>
                </c:pt>
                <c:pt idx="54">
                  <c:v>10.4</c:v>
                </c:pt>
                <c:pt idx="55">
                  <c:v>10.5</c:v>
                </c:pt>
                <c:pt idx="56">
                  <c:v>10.199999999999999</c:v>
                </c:pt>
                <c:pt idx="57">
                  <c:v>10.1</c:v>
                </c:pt>
                <c:pt idx="58">
                  <c:v>10.3</c:v>
                </c:pt>
                <c:pt idx="59">
                  <c:v>10.3</c:v>
                </c:pt>
                <c:pt idx="60">
                  <c:v>10.3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3.1.2.7'!$B$8</c:f>
              <c:strCache>
                <c:ptCount val="1"/>
                <c:pt idx="0">
                  <c:v>Ставка вознаграждения в иностранной валюте (правая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'График 3.1.2.7'!$C$4:$BK$4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3.1.2.7'!$C$8:$BK$8</c:f>
              <c:numCache>
                <c:formatCode>#,##0.0</c:formatCode>
                <c:ptCount val="61"/>
                <c:pt idx="0">
                  <c:v>10.8</c:v>
                </c:pt>
                <c:pt idx="1">
                  <c:v>11.3</c:v>
                </c:pt>
                <c:pt idx="2">
                  <c:v>12.4</c:v>
                </c:pt>
                <c:pt idx="3">
                  <c:v>11</c:v>
                </c:pt>
                <c:pt idx="4">
                  <c:v>11.1</c:v>
                </c:pt>
                <c:pt idx="5">
                  <c:v>12</c:v>
                </c:pt>
                <c:pt idx="6">
                  <c:v>11.4</c:v>
                </c:pt>
                <c:pt idx="7">
                  <c:v>11.3</c:v>
                </c:pt>
                <c:pt idx="8">
                  <c:v>11.1</c:v>
                </c:pt>
                <c:pt idx="9">
                  <c:v>10.199999999999999</c:v>
                </c:pt>
                <c:pt idx="10">
                  <c:v>10.199999999999999</c:v>
                </c:pt>
                <c:pt idx="11">
                  <c:v>9.9</c:v>
                </c:pt>
                <c:pt idx="12">
                  <c:v>9.1999999999999993</c:v>
                </c:pt>
                <c:pt idx="13">
                  <c:v>10</c:v>
                </c:pt>
                <c:pt idx="14">
                  <c:v>9.1</c:v>
                </c:pt>
                <c:pt idx="15">
                  <c:v>7.6</c:v>
                </c:pt>
                <c:pt idx="16">
                  <c:v>9.6</c:v>
                </c:pt>
                <c:pt idx="17">
                  <c:v>9.8000000000000007</c:v>
                </c:pt>
                <c:pt idx="18">
                  <c:v>9.8000000000000007</c:v>
                </c:pt>
                <c:pt idx="19">
                  <c:v>8.8000000000000007</c:v>
                </c:pt>
                <c:pt idx="20">
                  <c:v>8.6999999999999993</c:v>
                </c:pt>
                <c:pt idx="21">
                  <c:v>8.6999999999999993</c:v>
                </c:pt>
                <c:pt idx="22">
                  <c:v>9.4</c:v>
                </c:pt>
                <c:pt idx="23">
                  <c:v>7.3</c:v>
                </c:pt>
                <c:pt idx="24">
                  <c:v>6.9</c:v>
                </c:pt>
                <c:pt idx="25">
                  <c:v>7.9</c:v>
                </c:pt>
                <c:pt idx="26">
                  <c:v>8.6</c:v>
                </c:pt>
                <c:pt idx="27">
                  <c:v>7.3</c:v>
                </c:pt>
                <c:pt idx="28">
                  <c:v>7.1</c:v>
                </c:pt>
                <c:pt idx="29">
                  <c:v>8.4</c:v>
                </c:pt>
                <c:pt idx="30">
                  <c:v>7.3</c:v>
                </c:pt>
                <c:pt idx="31">
                  <c:v>8.8000000000000007</c:v>
                </c:pt>
                <c:pt idx="32">
                  <c:v>8.6</c:v>
                </c:pt>
                <c:pt idx="33">
                  <c:v>9.8000000000000007</c:v>
                </c:pt>
                <c:pt idx="34">
                  <c:v>9</c:v>
                </c:pt>
                <c:pt idx="35">
                  <c:v>7.5</c:v>
                </c:pt>
                <c:pt idx="36">
                  <c:v>8.6999999999999993</c:v>
                </c:pt>
                <c:pt idx="37">
                  <c:v>8.4</c:v>
                </c:pt>
                <c:pt idx="38">
                  <c:v>8</c:v>
                </c:pt>
                <c:pt idx="39">
                  <c:v>8.8000000000000007</c:v>
                </c:pt>
                <c:pt idx="40">
                  <c:v>7.6</c:v>
                </c:pt>
                <c:pt idx="41">
                  <c:v>8.5</c:v>
                </c:pt>
                <c:pt idx="42">
                  <c:v>7.5</c:v>
                </c:pt>
                <c:pt idx="43">
                  <c:v>8.9</c:v>
                </c:pt>
                <c:pt idx="44">
                  <c:v>7.2</c:v>
                </c:pt>
                <c:pt idx="45">
                  <c:v>7.2</c:v>
                </c:pt>
                <c:pt idx="46">
                  <c:v>7.8</c:v>
                </c:pt>
                <c:pt idx="47">
                  <c:v>6.9</c:v>
                </c:pt>
                <c:pt idx="48">
                  <c:v>7.6</c:v>
                </c:pt>
                <c:pt idx="49">
                  <c:v>6.8</c:v>
                </c:pt>
                <c:pt idx="50">
                  <c:v>9.4</c:v>
                </c:pt>
                <c:pt idx="51">
                  <c:v>7.5</c:v>
                </c:pt>
                <c:pt idx="52">
                  <c:v>7.6</c:v>
                </c:pt>
                <c:pt idx="53">
                  <c:v>8.1</c:v>
                </c:pt>
                <c:pt idx="54">
                  <c:v>7.7</c:v>
                </c:pt>
                <c:pt idx="55">
                  <c:v>8.6</c:v>
                </c:pt>
                <c:pt idx="56">
                  <c:v>7.7</c:v>
                </c:pt>
                <c:pt idx="57">
                  <c:v>6.6</c:v>
                </c:pt>
                <c:pt idx="58">
                  <c:v>8.3000000000000007</c:v>
                </c:pt>
                <c:pt idx="59">
                  <c:v>8.3000000000000007</c:v>
                </c:pt>
                <c:pt idx="60">
                  <c:v>8.3000000000000007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3.1.2.7'!$B$9</c:f>
              <c:strCache>
                <c:ptCount val="1"/>
                <c:pt idx="0">
                  <c:v>Годовой прирост по выданным кредитам ЮЛ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numRef>
              <c:f>'График 3.1.2.7'!$C$4:$BK$4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3.1.2.7'!$C$9:$BK$9</c:f>
              <c:numCache>
                <c:formatCode>#,##0.0</c:formatCode>
                <c:ptCount val="61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651968"/>
        <c:axId val="227653504"/>
      </c:lineChart>
      <c:dateAx>
        <c:axId val="227635584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27637120"/>
        <c:crosses val="autoZero"/>
        <c:auto val="1"/>
        <c:lblOffset val="100"/>
        <c:baseTimeUnit val="months"/>
        <c:majorUnit val="12"/>
      </c:dateAx>
      <c:valAx>
        <c:axId val="2276371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3.1976395107474313E-3"/>
              <c:y val="0.16038327400855715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227635584"/>
        <c:crosses val="autoZero"/>
        <c:crossBetween val="between"/>
        <c:majorUnit val="250000"/>
        <c:dispUnits>
          <c:builtInUnit val="thousands"/>
        </c:dispUnits>
      </c:valAx>
      <c:dateAx>
        <c:axId val="227651968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227653504"/>
        <c:crosses val="autoZero"/>
        <c:auto val="1"/>
        <c:lblOffset val="100"/>
        <c:baseTimeUnit val="months"/>
      </c:dateAx>
      <c:valAx>
        <c:axId val="22765350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%</a:t>
                </a:r>
                <a:endParaRPr lang="ru-RU" b="0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7651968"/>
        <c:crosses val="max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1.8770006690340176E-2"/>
          <c:y val="0.76896127710063644"/>
          <c:w val="0.96078431372549022"/>
          <c:h val="0.2137227195915578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152399138387"/>
          <c:y val="2.1881946159545598E-2"/>
          <c:w val="0.87340175886501403"/>
          <c:h val="0.6938456174810150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3.1.2.8'!$B$5</c:f>
              <c:strCache>
                <c:ptCount val="1"/>
                <c:pt idx="0">
                  <c:v>Предложение по займам нефинансовым организациям 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'График 3.1.2.8'!$C$4:$W$4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3.1.2.8'!$C$5:$W$5</c:f>
              <c:numCache>
                <c:formatCode>0%</c:formatCode>
                <c:ptCount val="21"/>
                <c:pt idx="0">
                  <c:v>0.24242424242424243</c:v>
                </c:pt>
                <c:pt idx="1">
                  <c:v>0.51515151515151514</c:v>
                </c:pt>
                <c:pt idx="2">
                  <c:v>0.48484848484848486</c:v>
                </c:pt>
                <c:pt idx="3">
                  <c:v>0.57575757575757569</c:v>
                </c:pt>
                <c:pt idx="4">
                  <c:v>0.5757575757575758</c:v>
                </c:pt>
                <c:pt idx="5">
                  <c:v>0.67647058823529405</c:v>
                </c:pt>
                <c:pt idx="6">
                  <c:v>0.67647058823529416</c:v>
                </c:pt>
                <c:pt idx="7">
                  <c:v>0.55882352941176472</c:v>
                </c:pt>
                <c:pt idx="8">
                  <c:v>0.61764705882352944</c:v>
                </c:pt>
                <c:pt idx="9">
                  <c:v>0.52941176470588236</c:v>
                </c:pt>
                <c:pt idx="10">
                  <c:v>0.52941176470588236</c:v>
                </c:pt>
                <c:pt idx="11">
                  <c:v>0.441176470588235</c:v>
                </c:pt>
                <c:pt idx="12">
                  <c:v>0.38235294117647056</c:v>
                </c:pt>
                <c:pt idx="13">
                  <c:v>0.44117647058823528</c:v>
                </c:pt>
                <c:pt idx="14">
                  <c:v>0.3235294117647059</c:v>
                </c:pt>
                <c:pt idx="15">
                  <c:v>0.41176470588235292</c:v>
                </c:pt>
                <c:pt idx="16">
                  <c:v>0.23529411764705882</c:v>
                </c:pt>
                <c:pt idx="17">
                  <c:v>0.41176470588235292</c:v>
                </c:pt>
                <c:pt idx="18">
                  <c:v>0.3235294117647059</c:v>
                </c:pt>
                <c:pt idx="19">
                  <c:v>0.29411764705882354</c:v>
                </c:pt>
                <c:pt idx="20">
                  <c:v>0.14705882352941174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'График 3.1.2.8'!$B$6</c:f>
              <c:strCache>
                <c:ptCount val="1"/>
                <c:pt idx="0">
                  <c:v>Спрос на краткосрочные займы в тенге</c:v>
                </c:pt>
              </c:strCache>
            </c:strRef>
          </c:tx>
          <c:spPr>
            <a:ln w="28575">
              <a:prstDash val="sysDash"/>
            </a:ln>
          </c:spPr>
          <c:marker>
            <c:symbol val="none"/>
          </c:marker>
          <c:cat>
            <c:numRef>
              <c:f>'График 3.1.2.8'!$C$4:$W$4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3.1.2.8'!$C$6:$W$6</c:f>
              <c:numCache>
                <c:formatCode>0%</c:formatCode>
                <c:ptCount val="21"/>
                <c:pt idx="0">
                  <c:v>0.20588235294117646</c:v>
                </c:pt>
                <c:pt idx="1">
                  <c:v>0.30303030303030298</c:v>
                </c:pt>
                <c:pt idx="2">
                  <c:v>0.33333333333333337</c:v>
                </c:pt>
                <c:pt idx="3">
                  <c:v>0.33333333333333331</c:v>
                </c:pt>
                <c:pt idx="4">
                  <c:v>0.39393939393939392</c:v>
                </c:pt>
                <c:pt idx="5">
                  <c:v>0.5</c:v>
                </c:pt>
                <c:pt idx="6">
                  <c:v>0.41176470588235292</c:v>
                </c:pt>
                <c:pt idx="7">
                  <c:v>0.5</c:v>
                </c:pt>
                <c:pt idx="8">
                  <c:v>0.47058823529411764</c:v>
                </c:pt>
                <c:pt idx="9">
                  <c:v>0.38235294117647056</c:v>
                </c:pt>
                <c:pt idx="10">
                  <c:v>0.26470588235294118</c:v>
                </c:pt>
                <c:pt idx="11">
                  <c:v>0.41176470588235292</c:v>
                </c:pt>
                <c:pt idx="12">
                  <c:v>0.20588235294117649</c:v>
                </c:pt>
                <c:pt idx="13">
                  <c:v>0.38235294117647056</c:v>
                </c:pt>
                <c:pt idx="14">
                  <c:v>0.26470588235294118</c:v>
                </c:pt>
                <c:pt idx="15">
                  <c:v>0.26470588235294118</c:v>
                </c:pt>
                <c:pt idx="16">
                  <c:v>0.23529411764705882</c:v>
                </c:pt>
                <c:pt idx="17">
                  <c:v>0.17647058823529413</c:v>
                </c:pt>
                <c:pt idx="18">
                  <c:v>0.1764705882352941</c:v>
                </c:pt>
                <c:pt idx="19">
                  <c:v>0.23529411764705882</c:v>
                </c:pt>
                <c:pt idx="20">
                  <c:v>0.17142857142857146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'График 3.1.2.8'!$B$7</c:f>
              <c:strCache>
                <c:ptCount val="1"/>
                <c:pt idx="0">
                  <c:v>Спрос на краткосрочные займы в ин. валюте</c:v>
                </c:pt>
              </c:strCache>
            </c:strRef>
          </c:tx>
          <c:spPr>
            <a:ln w="28575">
              <a:prstDash val="sysDot"/>
            </a:ln>
          </c:spPr>
          <c:marker>
            <c:symbol val="none"/>
          </c:marker>
          <c:cat>
            <c:numRef>
              <c:f>'График 3.1.2.8'!$C$4:$W$4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3.1.2.8'!$C$7:$W$7</c:f>
              <c:numCache>
                <c:formatCode>0%</c:formatCode>
                <c:ptCount val="21"/>
                <c:pt idx="0">
                  <c:v>-0.125</c:v>
                </c:pt>
                <c:pt idx="1">
                  <c:v>6.4516129032258063E-2</c:v>
                </c:pt>
                <c:pt idx="2">
                  <c:v>9.6774193548387094E-2</c:v>
                </c:pt>
                <c:pt idx="3">
                  <c:v>0.1</c:v>
                </c:pt>
                <c:pt idx="4">
                  <c:v>-6.4516129032258063E-2</c:v>
                </c:pt>
                <c:pt idx="5">
                  <c:v>0.19354838709677422</c:v>
                </c:pt>
                <c:pt idx="6">
                  <c:v>0.16666666666666669</c:v>
                </c:pt>
                <c:pt idx="7">
                  <c:v>0.22580645161290322</c:v>
                </c:pt>
                <c:pt idx="8">
                  <c:v>9.6774193548387094E-2</c:v>
                </c:pt>
                <c:pt idx="9">
                  <c:v>9.6774193548387094E-2</c:v>
                </c:pt>
                <c:pt idx="10">
                  <c:v>6.4516129032258063E-2</c:v>
                </c:pt>
                <c:pt idx="11">
                  <c:v>0.12903225806451613</c:v>
                </c:pt>
                <c:pt idx="12">
                  <c:v>9.9999999999999992E-2</c:v>
                </c:pt>
                <c:pt idx="13">
                  <c:v>0.16129032258064516</c:v>
                </c:pt>
                <c:pt idx="14">
                  <c:v>9.6774193548387094E-2</c:v>
                </c:pt>
                <c:pt idx="15">
                  <c:v>0.15625</c:v>
                </c:pt>
                <c:pt idx="16">
                  <c:v>-9.0909090909090912E-2</c:v>
                </c:pt>
                <c:pt idx="17">
                  <c:v>3.0303030303030304E-2</c:v>
                </c:pt>
                <c:pt idx="18">
                  <c:v>3.0303030303030304E-2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'График 3.1.2.8'!$B$8</c:f>
              <c:strCache>
                <c:ptCount val="1"/>
                <c:pt idx="0">
                  <c:v>Спрос на долгосрочные займы в тенге</c:v>
                </c:pt>
              </c:strCache>
            </c:strRef>
          </c:tx>
          <c:spPr>
            <a:ln w="28575">
              <a:prstDash val="sysDash"/>
            </a:ln>
          </c:spPr>
          <c:marker>
            <c:symbol val="none"/>
          </c:marker>
          <c:cat>
            <c:numRef>
              <c:f>'График 3.1.2.8'!$C$4:$W$4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3.1.2.8'!$C$8:$W$8</c:f>
              <c:numCache>
                <c:formatCode>0%</c:formatCode>
                <c:ptCount val="21"/>
                <c:pt idx="0">
                  <c:v>0.26470588235294118</c:v>
                </c:pt>
                <c:pt idx="1">
                  <c:v>0.44117647058823528</c:v>
                </c:pt>
                <c:pt idx="2">
                  <c:v>0.38235294117647062</c:v>
                </c:pt>
                <c:pt idx="3">
                  <c:v>0.2424242424242424</c:v>
                </c:pt>
                <c:pt idx="4">
                  <c:v>0.33333333333333331</c:v>
                </c:pt>
                <c:pt idx="5">
                  <c:v>0.5</c:v>
                </c:pt>
                <c:pt idx="6">
                  <c:v>0.52941176470588236</c:v>
                </c:pt>
                <c:pt idx="7">
                  <c:v>0.41176470588235292</c:v>
                </c:pt>
                <c:pt idx="8">
                  <c:v>0.3529411764705882</c:v>
                </c:pt>
                <c:pt idx="9">
                  <c:v>0.29411764705882354</c:v>
                </c:pt>
                <c:pt idx="10">
                  <c:v>0.41176470588235292</c:v>
                </c:pt>
                <c:pt idx="11">
                  <c:v>0.41176470588235292</c:v>
                </c:pt>
                <c:pt idx="12">
                  <c:v>0.3235294117647059</c:v>
                </c:pt>
                <c:pt idx="13">
                  <c:v>0.3235294117647059</c:v>
                </c:pt>
                <c:pt idx="14">
                  <c:v>0.26470588235294118</c:v>
                </c:pt>
                <c:pt idx="15">
                  <c:v>0.29411764705882354</c:v>
                </c:pt>
                <c:pt idx="16">
                  <c:v>0.26470588235294118</c:v>
                </c:pt>
                <c:pt idx="17">
                  <c:v>0.23529411764705882</c:v>
                </c:pt>
                <c:pt idx="18">
                  <c:v>0.3235294117647059</c:v>
                </c:pt>
                <c:pt idx="19">
                  <c:v>0.3235294117647059</c:v>
                </c:pt>
                <c:pt idx="20">
                  <c:v>0.2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'График 3.1.2.8'!$B$9</c:f>
              <c:strCache>
                <c:ptCount val="1"/>
                <c:pt idx="0">
                  <c:v>Спрос на долгосрочные займы в ин. валюте</c:v>
                </c:pt>
              </c:strCache>
            </c:strRef>
          </c:tx>
          <c:spPr>
            <a:ln w="28575">
              <a:prstDash val="sysDot"/>
            </a:ln>
          </c:spPr>
          <c:marker>
            <c:symbol val="none"/>
          </c:marker>
          <c:cat>
            <c:numRef>
              <c:f>'График 3.1.2.8'!$C$4:$W$4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3.1.2.8'!$C$9:$W$9</c:f>
              <c:numCache>
                <c:formatCode>0%</c:formatCode>
                <c:ptCount val="21"/>
                <c:pt idx="0">
                  <c:v>-3.125E-2</c:v>
                </c:pt>
                <c:pt idx="1">
                  <c:v>9.375E-2</c:v>
                </c:pt>
                <c:pt idx="2">
                  <c:v>6.4516129032258063E-2</c:v>
                </c:pt>
                <c:pt idx="3">
                  <c:v>-3.3333333333333326E-2</c:v>
                </c:pt>
                <c:pt idx="4">
                  <c:v>-9.6774193548387094E-2</c:v>
                </c:pt>
                <c:pt idx="5">
                  <c:v>6.4516129032258063E-2</c:v>
                </c:pt>
                <c:pt idx="6">
                  <c:v>0.13333333333333336</c:v>
                </c:pt>
                <c:pt idx="7">
                  <c:v>0.19354838709677419</c:v>
                </c:pt>
                <c:pt idx="8">
                  <c:v>0.22580645161290322</c:v>
                </c:pt>
                <c:pt idx="9">
                  <c:v>0.12903225806451613</c:v>
                </c:pt>
                <c:pt idx="10">
                  <c:v>3.2258064516129031E-2</c:v>
                </c:pt>
                <c:pt idx="11">
                  <c:v>9.6774193548387094E-2</c:v>
                </c:pt>
                <c:pt idx="12">
                  <c:v>0.13333333333333336</c:v>
                </c:pt>
                <c:pt idx="13">
                  <c:v>0.12903225806451613</c:v>
                </c:pt>
                <c:pt idx="14">
                  <c:v>3.2258064516129031E-2</c:v>
                </c:pt>
                <c:pt idx="15">
                  <c:v>0.12903225806451613</c:v>
                </c:pt>
                <c:pt idx="16">
                  <c:v>3.125E-2</c:v>
                </c:pt>
                <c:pt idx="17">
                  <c:v>9.375E-2</c:v>
                </c:pt>
                <c:pt idx="18">
                  <c:v>6.25E-2</c:v>
                </c:pt>
                <c:pt idx="19">
                  <c:v>0</c:v>
                </c:pt>
                <c:pt idx="20">
                  <c:v>-3.125E-2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200256"/>
        <c:axId val="229201792"/>
      </c:lineChart>
      <c:dateAx>
        <c:axId val="229200256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29201792"/>
        <c:crosses val="autoZero"/>
        <c:auto val="1"/>
        <c:lblOffset val="100"/>
        <c:baseTimeUnit val="months"/>
        <c:majorUnit val="12"/>
        <c:majorTimeUnit val="months"/>
      </c:dateAx>
      <c:valAx>
        <c:axId val="229201792"/>
        <c:scaling>
          <c:orientation val="minMax"/>
          <c:min val="-0.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Чистое процентное изменение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crossAx val="229200256"/>
        <c:crosses val="autoZero"/>
        <c:crossBetween val="between"/>
        <c:majorUnit val="0.5"/>
      </c:valAx>
    </c:plotArea>
    <c:legend>
      <c:legendPos val="b"/>
      <c:layout>
        <c:manualLayout>
          <c:xMode val="edge"/>
          <c:yMode val="edge"/>
          <c:x val="0.11670313639679067"/>
          <c:y val="0.75083242643450054"/>
          <c:w val="0.88037928519328956"/>
          <c:h val="0.24781640099865565"/>
        </c:manualLayout>
      </c:layout>
      <c:overlay val="0"/>
      <c:spPr>
        <a:ln>
          <a:noFill/>
        </a:ln>
      </c:spPr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37593007296107"/>
          <c:y val="2.8716187246886699E-2"/>
          <c:w val="0.85771716150160127"/>
          <c:h val="0.605577538101855"/>
        </c:manualLayout>
      </c:layout>
      <c:areaChart>
        <c:grouping val="stacked"/>
        <c:varyColors val="0"/>
        <c:ser>
          <c:idx val="1"/>
          <c:order val="0"/>
          <c:tx>
            <c:strRef>
              <c:f>'График 3.1.2.9'!$B$6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cat>
            <c:numRef>
              <c:f>'График 3.1.2.9'!$C$4:$BK$4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3.1.2.9'!$C$6:$BK$6</c:f>
              <c:numCache>
                <c:formatCode>#,##0</c:formatCode>
                <c:ptCount val="61"/>
                <c:pt idx="0">
                  <c:v>11652.018</c:v>
                </c:pt>
                <c:pt idx="1">
                  <c:v>18010.186000000002</c:v>
                </c:pt>
                <c:pt idx="2">
                  <c:v>8678.8670000000002</c:v>
                </c:pt>
                <c:pt idx="3">
                  <c:v>10676.726000000001</c:v>
                </c:pt>
                <c:pt idx="4">
                  <c:v>11335.732</c:v>
                </c:pt>
                <c:pt idx="5">
                  <c:v>40706.553</c:v>
                </c:pt>
                <c:pt idx="6">
                  <c:v>21189.527000000002</c:v>
                </c:pt>
                <c:pt idx="7">
                  <c:v>10134.750999999998</c:v>
                </c:pt>
                <c:pt idx="8">
                  <c:v>8757.2430000000004</c:v>
                </c:pt>
                <c:pt idx="9">
                  <c:v>14235.365</c:v>
                </c:pt>
                <c:pt idx="10">
                  <c:v>17286.25</c:v>
                </c:pt>
                <c:pt idx="11">
                  <c:v>14971.632</c:v>
                </c:pt>
                <c:pt idx="12">
                  <c:v>9690.2559999999994</c:v>
                </c:pt>
                <c:pt idx="13">
                  <c:v>2463.413</c:v>
                </c:pt>
                <c:pt idx="14">
                  <c:v>16417.814999999999</c:v>
                </c:pt>
                <c:pt idx="15">
                  <c:v>21248.296000000002</c:v>
                </c:pt>
                <c:pt idx="16">
                  <c:v>21294.728000000003</c:v>
                </c:pt>
                <c:pt idx="17">
                  <c:v>8925.1949999999997</c:v>
                </c:pt>
                <c:pt idx="18">
                  <c:v>25518.904999999999</c:v>
                </c:pt>
                <c:pt idx="19">
                  <c:v>11817.848000000002</c:v>
                </c:pt>
                <c:pt idx="20">
                  <c:v>13476.226000000001</c:v>
                </c:pt>
                <c:pt idx="21">
                  <c:v>17461.395</c:v>
                </c:pt>
                <c:pt idx="22">
                  <c:v>17593.474000000002</c:v>
                </c:pt>
                <c:pt idx="23">
                  <c:v>14158.436</c:v>
                </c:pt>
                <c:pt idx="24">
                  <c:v>25971.281999999999</c:v>
                </c:pt>
                <c:pt idx="25">
                  <c:v>22757.934999999998</c:v>
                </c:pt>
                <c:pt idx="26">
                  <c:v>36653.091</c:v>
                </c:pt>
                <c:pt idx="27">
                  <c:v>14253.328000000001</c:v>
                </c:pt>
                <c:pt idx="28">
                  <c:v>25246.100999999999</c:v>
                </c:pt>
                <c:pt idx="29">
                  <c:v>13396.394</c:v>
                </c:pt>
                <c:pt idx="30">
                  <c:v>29374.281999999999</c:v>
                </c:pt>
                <c:pt idx="31">
                  <c:v>22785.572</c:v>
                </c:pt>
                <c:pt idx="32">
                  <c:v>46688.691000000006</c:v>
                </c:pt>
                <c:pt idx="33">
                  <c:v>18693.300999999999</c:v>
                </c:pt>
                <c:pt idx="34">
                  <c:v>20111.282999999999</c:v>
                </c:pt>
                <c:pt idx="35">
                  <c:v>35948.979999999996</c:v>
                </c:pt>
                <c:pt idx="36">
                  <c:v>31802.655999999999</c:v>
                </c:pt>
                <c:pt idx="37">
                  <c:v>20215.469999999998</c:v>
                </c:pt>
                <c:pt idx="38">
                  <c:v>41419.53</c:v>
                </c:pt>
                <c:pt idx="39">
                  <c:v>20737.447</c:v>
                </c:pt>
                <c:pt idx="40">
                  <c:v>44282.934000000001</c:v>
                </c:pt>
                <c:pt idx="41">
                  <c:v>41770.959999999999</c:v>
                </c:pt>
                <c:pt idx="42">
                  <c:v>35406.411999999997</c:v>
                </c:pt>
                <c:pt idx="43">
                  <c:v>23360.502999999997</c:v>
                </c:pt>
                <c:pt idx="44">
                  <c:v>28615.844000000001</c:v>
                </c:pt>
                <c:pt idx="45">
                  <c:v>24035.508999999998</c:v>
                </c:pt>
                <c:pt idx="46">
                  <c:v>25027.518</c:v>
                </c:pt>
                <c:pt idx="47">
                  <c:v>40085.409999999996</c:v>
                </c:pt>
                <c:pt idx="48">
                  <c:v>46368.235000000001</c:v>
                </c:pt>
                <c:pt idx="49">
                  <c:v>30902.024000000001</c:v>
                </c:pt>
                <c:pt idx="50">
                  <c:v>23036.489000000001</c:v>
                </c:pt>
                <c:pt idx="51">
                  <c:v>15144.106</c:v>
                </c:pt>
                <c:pt idx="52">
                  <c:v>32949.485999999997</c:v>
                </c:pt>
                <c:pt idx="53">
                  <c:v>29556.800999999999</c:v>
                </c:pt>
                <c:pt idx="54">
                  <c:v>33002.267999999996</c:v>
                </c:pt>
                <c:pt idx="55">
                  <c:v>25881.835999999999</c:v>
                </c:pt>
                <c:pt idx="56">
                  <c:v>37158.823000000004</c:v>
                </c:pt>
                <c:pt idx="57">
                  <c:v>29327.737000000001</c:v>
                </c:pt>
                <c:pt idx="58">
                  <c:v>28579.974999999999</c:v>
                </c:pt>
                <c:pt idx="59">
                  <c:v>37757.188999999998</c:v>
                </c:pt>
                <c:pt idx="60">
                  <c:v>24315.548999999999</c:v>
                </c:pt>
              </c:numCache>
            </c:numRef>
          </c:val>
        </c:ser>
        <c:ser>
          <c:idx val="2"/>
          <c:order val="1"/>
          <c:tx>
            <c:strRef>
              <c:f>'График 3.1.2.9'!$B$7</c:f>
              <c:strCache>
                <c:ptCount val="1"/>
                <c:pt idx="0">
                  <c:v>Обрабатывающая промышленность </c:v>
                </c:pt>
              </c:strCache>
            </c:strRef>
          </c:tx>
          <c:cat>
            <c:numRef>
              <c:f>'График 3.1.2.9'!$C$4:$BK$4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3.1.2.9'!$C$7:$BK$7</c:f>
              <c:numCache>
                <c:formatCode>#,##0</c:formatCode>
                <c:ptCount val="61"/>
                <c:pt idx="0">
                  <c:v>60023.491999999991</c:v>
                </c:pt>
                <c:pt idx="1">
                  <c:v>19533.421000000002</c:v>
                </c:pt>
                <c:pt idx="2">
                  <c:v>24869.51</c:v>
                </c:pt>
                <c:pt idx="3">
                  <c:v>28562.843999999997</c:v>
                </c:pt>
                <c:pt idx="4">
                  <c:v>30432.617000000006</c:v>
                </c:pt>
                <c:pt idx="5">
                  <c:v>29270.78</c:v>
                </c:pt>
                <c:pt idx="6">
                  <c:v>26898.131000000005</c:v>
                </c:pt>
                <c:pt idx="7">
                  <c:v>25390.817999999999</c:v>
                </c:pt>
                <c:pt idx="8">
                  <c:v>27084.44</c:v>
                </c:pt>
                <c:pt idx="9">
                  <c:v>37045.666999999994</c:v>
                </c:pt>
                <c:pt idx="10">
                  <c:v>45286.682000000001</c:v>
                </c:pt>
                <c:pt idx="11">
                  <c:v>36825.540999999997</c:v>
                </c:pt>
                <c:pt idx="12">
                  <c:v>51430.467999999993</c:v>
                </c:pt>
                <c:pt idx="13">
                  <c:v>28544.635000000002</c:v>
                </c:pt>
                <c:pt idx="14">
                  <c:v>48333.481</c:v>
                </c:pt>
                <c:pt idx="15">
                  <c:v>44771.731999999989</c:v>
                </c:pt>
                <c:pt idx="16">
                  <c:v>47913.940999999999</c:v>
                </c:pt>
                <c:pt idx="17">
                  <c:v>40254.413999999997</c:v>
                </c:pt>
                <c:pt idx="18">
                  <c:v>45440.619000000006</c:v>
                </c:pt>
                <c:pt idx="19">
                  <c:v>40957.360000000001</c:v>
                </c:pt>
                <c:pt idx="20">
                  <c:v>49685.338999999993</c:v>
                </c:pt>
                <c:pt idx="21">
                  <c:v>49977.202000000005</c:v>
                </c:pt>
                <c:pt idx="22">
                  <c:v>38664.713000000003</c:v>
                </c:pt>
                <c:pt idx="23">
                  <c:v>58991.136999999988</c:v>
                </c:pt>
                <c:pt idx="24">
                  <c:v>106323.204</c:v>
                </c:pt>
                <c:pt idx="25">
                  <c:v>39181.325000000004</c:v>
                </c:pt>
                <c:pt idx="26">
                  <c:v>48087.586000000003</c:v>
                </c:pt>
                <c:pt idx="27">
                  <c:v>76474.785999999993</c:v>
                </c:pt>
                <c:pt idx="28">
                  <c:v>61873.75</c:v>
                </c:pt>
                <c:pt idx="29">
                  <c:v>67848.274000000005</c:v>
                </c:pt>
                <c:pt idx="30">
                  <c:v>66177.322</c:v>
                </c:pt>
                <c:pt idx="31">
                  <c:v>55468.067999999999</c:v>
                </c:pt>
                <c:pt idx="32">
                  <c:v>81821.351999999999</c:v>
                </c:pt>
                <c:pt idx="33">
                  <c:v>94391.938999999998</c:v>
                </c:pt>
                <c:pt idx="34">
                  <c:v>57107.007999999987</c:v>
                </c:pt>
                <c:pt idx="35">
                  <c:v>58329.679999999993</c:v>
                </c:pt>
                <c:pt idx="36">
                  <c:v>104058.636</c:v>
                </c:pt>
                <c:pt idx="37">
                  <c:v>64556.423999999999</c:v>
                </c:pt>
                <c:pt idx="38">
                  <c:v>89928.008000000002</c:v>
                </c:pt>
                <c:pt idx="39">
                  <c:v>111040.2</c:v>
                </c:pt>
                <c:pt idx="40">
                  <c:v>86237.007000000012</c:v>
                </c:pt>
                <c:pt idx="41">
                  <c:v>89395.825000000012</c:v>
                </c:pt>
                <c:pt idx="42">
                  <c:v>69120.414000000004</c:v>
                </c:pt>
                <c:pt idx="43">
                  <c:v>91393.467999999993</c:v>
                </c:pt>
                <c:pt idx="44">
                  <c:v>83489.527999999991</c:v>
                </c:pt>
                <c:pt idx="45">
                  <c:v>58892.822</c:v>
                </c:pt>
                <c:pt idx="46">
                  <c:v>72081.782999999996</c:v>
                </c:pt>
                <c:pt idx="47">
                  <c:v>53844.952999999994</c:v>
                </c:pt>
                <c:pt idx="48">
                  <c:v>67533.09600000002</c:v>
                </c:pt>
                <c:pt idx="49">
                  <c:v>41472.879000000001</c:v>
                </c:pt>
                <c:pt idx="50">
                  <c:v>60678.016000000011</c:v>
                </c:pt>
                <c:pt idx="51">
                  <c:v>63124.213000000011</c:v>
                </c:pt>
                <c:pt idx="52">
                  <c:v>59445.663999999997</c:v>
                </c:pt>
                <c:pt idx="53">
                  <c:v>61920.289000000004</c:v>
                </c:pt>
                <c:pt idx="54">
                  <c:v>98690.09599999999</c:v>
                </c:pt>
                <c:pt idx="55">
                  <c:v>74623.678000000014</c:v>
                </c:pt>
                <c:pt idx="56">
                  <c:v>77454.766999999993</c:v>
                </c:pt>
                <c:pt idx="57">
                  <c:v>107313.36200000001</c:v>
                </c:pt>
                <c:pt idx="58">
                  <c:v>92559.399000000005</c:v>
                </c:pt>
                <c:pt idx="59">
                  <c:v>88886.606</c:v>
                </c:pt>
                <c:pt idx="60">
                  <c:v>136604.58000000002</c:v>
                </c:pt>
              </c:numCache>
            </c:numRef>
          </c:val>
        </c:ser>
        <c:ser>
          <c:idx val="3"/>
          <c:order val="2"/>
          <c:tx>
            <c:strRef>
              <c:f>'График 3.1.2.9'!$B$8</c:f>
              <c:strCache>
                <c:ptCount val="1"/>
                <c:pt idx="0">
                  <c:v>Прочие отрасли промышленности</c:v>
                </c:pt>
              </c:strCache>
            </c:strRef>
          </c:tx>
          <c:cat>
            <c:numRef>
              <c:f>'График 3.1.2.9'!$C$4:$BK$4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3.1.2.9'!$C$8:$BK$8</c:f>
              <c:numCache>
                <c:formatCode>#,##0</c:formatCode>
                <c:ptCount val="61"/>
                <c:pt idx="0">
                  <c:v>1652.2240000000002</c:v>
                </c:pt>
                <c:pt idx="1">
                  <c:v>1361.8310000000001</c:v>
                </c:pt>
                <c:pt idx="2">
                  <c:v>1378.335</c:v>
                </c:pt>
                <c:pt idx="3">
                  <c:v>7888.4039999999986</c:v>
                </c:pt>
                <c:pt idx="4">
                  <c:v>1023.9710000000001</c:v>
                </c:pt>
                <c:pt idx="5">
                  <c:v>1121.7249999999999</c:v>
                </c:pt>
                <c:pt idx="6">
                  <c:v>4036.7889999999998</c:v>
                </c:pt>
                <c:pt idx="7">
                  <c:v>1751.3</c:v>
                </c:pt>
                <c:pt idx="8">
                  <c:v>4089.2950000000001</c:v>
                </c:pt>
                <c:pt idx="9">
                  <c:v>4255.1320000000005</c:v>
                </c:pt>
                <c:pt idx="10">
                  <c:v>2663.4810000000002</c:v>
                </c:pt>
                <c:pt idx="11">
                  <c:v>4661.07</c:v>
                </c:pt>
                <c:pt idx="12">
                  <c:v>3653.9209999999998</c:v>
                </c:pt>
                <c:pt idx="13">
                  <c:v>4934.2310000000007</c:v>
                </c:pt>
                <c:pt idx="14">
                  <c:v>4998.9399999999996</c:v>
                </c:pt>
                <c:pt idx="15">
                  <c:v>3356.7479999999996</c:v>
                </c:pt>
                <c:pt idx="16">
                  <c:v>4665.8680000000004</c:v>
                </c:pt>
                <c:pt idx="17">
                  <c:v>5308.6509999999998</c:v>
                </c:pt>
                <c:pt idx="18">
                  <c:v>4371.0769999999993</c:v>
                </c:pt>
                <c:pt idx="19">
                  <c:v>2955.3489999999997</c:v>
                </c:pt>
                <c:pt idx="20">
                  <c:v>7768.0020000000004</c:v>
                </c:pt>
                <c:pt idx="21">
                  <c:v>6913.6790000000001</c:v>
                </c:pt>
                <c:pt idx="22">
                  <c:v>5434.9529999999995</c:v>
                </c:pt>
                <c:pt idx="23">
                  <c:v>11850.424999999999</c:v>
                </c:pt>
                <c:pt idx="24">
                  <c:v>26619.690999999999</c:v>
                </c:pt>
                <c:pt idx="25">
                  <c:v>9846.0190000000002</c:v>
                </c:pt>
                <c:pt idx="26">
                  <c:v>9373.0519999999997</c:v>
                </c:pt>
                <c:pt idx="27">
                  <c:v>9901.8590000000004</c:v>
                </c:pt>
                <c:pt idx="28">
                  <c:v>9627.4470000000001</c:v>
                </c:pt>
                <c:pt idx="29">
                  <c:v>10177.527999999998</c:v>
                </c:pt>
                <c:pt idx="30">
                  <c:v>6320.8230000000003</c:v>
                </c:pt>
                <c:pt idx="31">
                  <c:v>3632.5850000000005</c:v>
                </c:pt>
                <c:pt idx="32">
                  <c:v>4980.33</c:v>
                </c:pt>
                <c:pt idx="33">
                  <c:v>7428.2329999999993</c:v>
                </c:pt>
                <c:pt idx="34">
                  <c:v>5603.6639999999998</c:v>
                </c:pt>
                <c:pt idx="35">
                  <c:v>9387.9160000000011</c:v>
                </c:pt>
                <c:pt idx="36">
                  <c:v>4740.8620000000001</c:v>
                </c:pt>
                <c:pt idx="37">
                  <c:v>6695.5320000000002</c:v>
                </c:pt>
                <c:pt idx="38">
                  <c:v>12812.493</c:v>
                </c:pt>
                <c:pt idx="39">
                  <c:v>7963.576</c:v>
                </c:pt>
                <c:pt idx="40">
                  <c:v>5226.76</c:v>
                </c:pt>
                <c:pt idx="41">
                  <c:v>4768.7039999999997</c:v>
                </c:pt>
                <c:pt idx="42">
                  <c:v>10305.571</c:v>
                </c:pt>
                <c:pt idx="43">
                  <c:v>16106.84</c:v>
                </c:pt>
                <c:pt idx="44">
                  <c:v>7292.9369999999999</c:v>
                </c:pt>
                <c:pt idx="45">
                  <c:v>9930.405999999999</c:v>
                </c:pt>
                <c:pt idx="46">
                  <c:v>4895.5619999999999</c:v>
                </c:pt>
                <c:pt idx="47">
                  <c:v>9112.32</c:v>
                </c:pt>
                <c:pt idx="48">
                  <c:v>8157.8430000000008</c:v>
                </c:pt>
                <c:pt idx="49">
                  <c:v>5454.1449999999995</c:v>
                </c:pt>
                <c:pt idx="50">
                  <c:v>8156.933</c:v>
                </c:pt>
                <c:pt idx="51">
                  <c:v>3902.3939999999998</c:v>
                </c:pt>
                <c:pt idx="52">
                  <c:v>12738.985000000001</c:v>
                </c:pt>
                <c:pt idx="53">
                  <c:v>13129.072</c:v>
                </c:pt>
                <c:pt idx="54">
                  <c:v>4963.0860000000002</c:v>
                </c:pt>
                <c:pt idx="55">
                  <c:v>4744.1590000000006</c:v>
                </c:pt>
                <c:pt idx="56">
                  <c:v>11059.35</c:v>
                </c:pt>
                <c:pt idx="57">
                  <c:v>6787.6560000000009</c:v>
                </c:pt>
                <c:pt idx="58">
                  <c:v>12183.853000000001</c:v>
                </c:pt>
                <c:pt idx="59">
                  <c:v>6993.857</c:v>
                </c:pt>
                <c:pt idx="60">
                  <c:v>14860.674999999999</c:v>
                </c:pt>
              </c:numCache>
            </c:numRef>
          </c:val>
        </c:ser>
        <c:ser>
          <c:idx val="4"/>
          <c:order val="3"/>
          <c:tx>
            <c:strRef>
              <c:f>'График 3.1.2.9'!$B$9</c:f>
              <c:strCache>
                <c:ptCount val="1"/>
                <c:pt idx="0">
                  <c:v>Сельское хозяйство</c:v>
                </c:pt>
              </c:strCache>
            </c:strRef>
          </c:tx>
          <c:cat>
            <c:numRef>
              <c:f>'График 3.1.2.9'!$C$4:$BK$4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3.1.2.9'!$C$9:$BK$9</c:f>
              <c:numCache>
                <c:formatCode>#,##0</c:formatCode>
                <c:ptCount val="61"/>
                <c:pt idx="0">
                  <c:v>36484.928</c:v>
                </c:pt>
                <c:pt idx="1">
                  <c:v>15163.457</c:v>
                </c:pt>
                <c:pt idx="2">
                  <c:v>18307.057000000001</c:v>
                </c:pt>
                <c:pt idx="3">
                  <c:v>11370.592000000001</c:v>
                </c:pt>
                <c:pt idx="4">
                  <c:v>17548.548999999999</c:v>
                </c:pt>
                <c:pt idx="5">
                  <c:v>15401.78</c:v>
                </c:pt>
                <c:pt idx="6">
                  <c:v>27792.940999999995</c:v>
                </c:pt>
                <c:pt idx="7">
                  <c:v>22461.960999999999</c:v>
                </c:pt>
                <c:pt idx="8">
                  <c:v>20909.959000000003</c:v>
                </c:pt>
                <c:pt idx="9">
                  <c:v>27566.091</c:v>
                </c:pt>
                <c:pt idx="10">
                  <c:v>17173.202999999998</c:v>
                </c:pt>
                <c:pt idx="11">
                  <c:v>35213.398000000001</c:v>
                </c:pt>
                <c:pt idx="12">
                  <c:v>61013.972999999998</c:v>
                </c:pt>
                <c:pt idx="13">
                  <c:v>32610.087</c:v>
                </c:pt>
                <c:pt idx="14">
                  <c:v>17875.341</c:v>
                </c:pt>
                <c:pt idx="15">
                  <c:v>18210.124</c:v>
                </c:pt>
                <c:pt idx="16">
                  <c:v>59564.313000000002</c:v>
                </c:pt>
                <c:pt idx="17">
                  <c:v>41551.205000000002</c:v>
                </c:pt>
                <c:pt idx="18">
                  <c:v>43066.396999999997</c:v>
                </c:pt>
                <c:pt idx="19">
                  <c:v>26426.311000000002</c:v>
                </c:pt>
                <c:pt idx="20">
                  <c:v>36122.085999999996</c:v>
                </c:pt>
                <c:pt idx="21">
                  <c:v>37794.067000000003</c:v>
                </c:pt>
                <c:pt idx="22">
                  <c:v>23507.671999999999</c:v>
                </c:pt>
                <c:pt idx="23">
                  <c:v>39436.171999999999</c:v>
                </c:pt>
                <c:pt idx="24">
                  <c:v>71887.981</c:v>
                </c:pt>
                <c:pt idx="25">
                  <c:v>23273.136000000002</c:v>
                </c:pt>
                <c:pt idx="26">
                  <c:v>35181.519999999997</c:v>
                </c:pt>
                <c:pt idx="27">
                  <c:v>38925.841999999997</c:v>
                </c:pt>
                <c:pt idx="28">
                  <c:v>32928.009000000005</c:v>
                </c:pt>
                <c:pt idx="29">
                  <c:v>37488.559999999998</c:v>
                </c:pt>
                <c:pt idx="30">
                  <c:v>23128.770000000004</c:v>
                </c:pt>
                <c:pt idx="31">
                  <c:v>25478.641000000003</c:v>
                </c:pt>
                <c:pt idx="32">
                  <c:v>39144.61</c:v>
                </c:pt>
                <c:pt idx="33">
                  <c:v>42542.425000000003</c:v>
                </c:pt>
                <c:pt idx="34">
                  <c:v>26532.659</c:v>
                </c:pt>
                <c:pt idx="35">
                  <c:v>28738.271000000001</c:v>
                </c:pt>
                <c:pt idx="36">
                  <c:v>98174.775999999998</c:v>
                </c:pt>
                <c:pt idx="37">
                  <c:v>29088.159999999996</c:v>
                </c:pt>
                <c:pt idx="38">
                  <c:v>30042.559999999998</c:v>
                </c:pt>
                <c:pt idx="39">
                  <c:v>73489.740999999995</c:v>
                </c:pt>
                <c:pt idx="40">
                  <c:v>48877.370999999999</c:v>
                </c:pt>
                <c:pt idx="41">
                  <c:v>25225.640999999996</c:v>
                </c:pt>
                <c:pt idx="42">
                  <c:v>36480.742000000006</c:v>
                </c:pt>
                <c:pt idx="43">
                  <c:v>30209.809999999998</c:v>
                </c:pt>
                <c:pt idx="44">
                  <c:v>26090.358</c:v>
                </c:pt>
                <c:pt idx="45">
                  <c:v>33852.282999999996</c:v>
                </c:pt>
                <c:pt idx="46">
                  <c:v>34295.035000000003</c:v>
                </c:pt>
                <c:pt idx="47">
                  <c:v>12138.189999999999</c:v>
                </c:pt>
                <c:pt idx="48">
                  <c:v>14270.739000000001</c:v>
                </c:pt>
                <c:pt idx="49">
                  <c:v>14846.744000000002</c:v>
                </c:pt>
                <c:pt idx="50">
                  <c:v>58689.334999999999</c:v>
                </c:pt>
                <c:pt idx="51">
                  <c:v>30225.046000000002</c:v>
                </c:pt>
                <c:pt idx="52">
                  <c:v>24160.521000000001</c:v>
                </c:pt>
                <c:pt idx="53">
                  <c:v>11233.778000000002</c:v>
                </c:pt>
                <c:pt idx="54">
                  <c:v>47858.384999999995</c:v>
                </c:pt>
                <c:pt idx="55">
                  <c:v>46920.89</c:v>
                </c:pt>
                <c:pt idx="56">
                  <c:v>37388.762999999999</c:v>
                </c:pt>
                <c:pt idx="57">
                  <c:v>42292.716</c:v>
                </c:pt>
                <c:pt idx="58">
                  <c:v>107676.436</c:v>
                </c:pt>
                <c:pt idx="59">
                  <c:v>11416.627</c:v>
                </c:pt>
                <c:pt idx="60">
                  <c:v>17936.576999999997</c:v>
                </c:pt>
              </c:numCache>
            </c:numRef>
          </c:val>
        </c:ser>
        <c:ser>
          <c:idx val="5"/>
          <c:order val="4"/>
          <c:tx>
            <c:strRef>
              <c:f>'График 3.1.2.9'!$B$10</c:f>
              <c:strCache>
                <c:ptCount val="1"/>
                <c:pt idx="0">
                  <c:v>Строительство</c:v>
                </c:pt>
              </c:strCache>
            </c:strRef>
          </c:tx>
          <c:cat>
            <c:numRef>
              <c:f>'График 3.1.2.9'!$C$4:$BK$4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3.1.2.9'!$C$10:$BK$10</c:f>
              <c:numCache>
                <c:formatCode>#,##0</c:formatCode>
                <c:ptCount val="61"/>
                <c:pt idx="0">
                  <c:v>29316.574000000001</c:v>
                </c:pt>
                <c:pt idx="1">
                  <c:v>12416.496000000001</c:v>
                </c:pt>
                <c:pt idx="2">
                  <c:v>24142.761999999999</c:v>
                </c:pt>
                <c:pt idx="3">
                  <c:v>37552.923000000003</c:v>
                </c:pt>
                <c:pt idx="4">
                  <c:v>40192.201000000001</c:v>
                </c:pt>
                <c:pt idx="5">
                  <c:v>19513.893</c:v>
                </c:pt>
                <c:pt idx="6">
                  <c:v>34962.129999999997</c:v>
                </c:pt>
                <c:pt idx="7">
                  <c:v>30268.151000000002</c:v>
                </c:pt>
                <c:pt idx="8">
                  <c:v>26829.708999999999</c:v>
                </c:pt>
                <c:pt idx="9">
                  <c:v>39281.716</c:v>
                </c:pt>
                <c:pt idx="10">
                  <c:v>35100.555999999997</c:v>
                </c:pt>
                <c:pt idx="11">
                  <c:v>31402.039000000001</c:v>
                </c:pt>
                <c:pt idx="12">
                  <c:v>58368.565999999999</c:v>
                </c:pt>
                <c:pt idx="13">
                  <c:v>17039.851000000002</c:v>
                </c:pt>
                <c:pt idx="14">
                  <c:v>30838.01</c:v>
                </c:pt>
                <c:pt idx="15">
                  <c:v>47290.258999999998</c:v>
                </c:pt>
                <c:pt idx="16">
                  <c:v>31702.092000000001</c:v>
                </c:pt>
                <c:pt idx="17">
                  <c:v>28708.32</c:v>
                </c:pt>
                <c:pt idx="18">
                  <c:v>31383.33</c:v>
                </c:pt>
                <c:pt idx="19">
                  <c:v>37974.161</c:v>
                </c:pt>
                <c:pt idx="20">
                  <c:v>38036.400999999998</c:v>
                </c:pt>
                <c:pt idx="21">
                  <c:v>38397.292999999998</c:v>
                </c:pt>
                <c:pt idx="22">
                  <c:v>37707.449000000001</c:v>
                </c:pt>
                <c:pt idx="23">
                  <c:v>44387.027000000002</c:v>
                </c:pt>
                <c:pt idx="24">
                  <c:v>47857.464999999997</c:v>
                </c:pt>
                <c:pt idx="25">
                  <c:v>36651.424999999996</c:v>
                </c:pt>
                <c:pt idx="26">
                  <c:v>46936.097999999998</c:v>
                </c:pt>
                <c:pt idx="27">
                  <c:v>37226.815999999999</c:v>
                </c:pt>
                <c:pt idx="28">
                  <c:v>36990.67</c:v>
                </c:pt>
                <c:pt idx="29">
                  <c:v>55121.79</c:v>
                </c:pt>
                <c:pt idx="30">
                  <c:v>86371.067999999999</c:v>
                </c:pt>
                <c:pt idx="31">
                  <c:v>33134.521000000001</c:v>
                </c:pt>
                <c:pt idx="32">
                  <c:v>33996.100999999995</c:v>
                </c:pt>
                <c:pt idx="33">
                  <c:v>40566.255000000005</c:v>
                </c:pt>
                <c:pt idx="34">
                  <c:v>28695.538999999997</c:v>
                </c:pt>
                <c:pt idx="35">
                  <c:v>31788.9</c:v>
                </c:pt>
                <c:pt idx="36">
                  <c:v>69718.162000000011</c:v>
                </c:pt>
                <c:pt idx="37">
                  <c:v>21513.548999999999</c:v>
                </c:pt>
                <c:pt idx="38">
                  <c:v>45367.419000000002</c:v>
                </c:pt>
                <c:pt idx="39">
                  <c:v>38491.807000000001</c:v>
                </c:pt>
                <c:pt idx="40">
                  <c:v>45247.936000000002</c:v>
                </c:pt>
                <c:pt idx="41">
                  <c:v>35941.966999999997</c:v>
                </c:pt>
                <c:pt idx="42">
                  <c:v>34121.722999999998</c:v>
                </c:pt>
                <c:pt idx="43">
                  <c:v>35166.911999999997</c:v>
                </c:pt>
                <c:pt idx="44">
                  <c:v>35623.466999999997</c:v>
                </c:pt>
                <c:pt idx="45">
                  <c:v>36563.610999999997</c:v>
                </c:pt>
                <c:pt idx="46">
                  <c:v>48106.489000000001</c:v>
                </c:pt>
                <c:pt idx="47">
                  <c:v>39430.080999999998</c:v>
                </c:pt>
                <c:pt idx="48">
                  <c:v>52035.353000000003</c:v>
                </c:pt>
                <c:pt idx="49">
                  <c:v>38398.956999999995</c:v>
                </c:pt>
                <c:pt idx="50">
                  <c:v>33782.116000000002</c:v>
                </c:pt>
                <c:pt idx="51">
                  <c:v>52102.675000000003</c:v>
                </c:pt>
                <c:pt idx="52">
                  <c:v>50395.321000000004</c:v>
                </c:pt>
                <c:pt idx="53">
                  <c:v>62841.243999999999</c:v>
                </c:pt>
                <c:pt idx="54">
                  <c:v>69357.951000000001</c:v>
                </c:pt>
                <c:pt idx="55">
                  <c:v>48541.762999999999</c:v>
                </c:pt>
                <c:pt idx="56">
                  <c:v>68327.16</c:v>
                </c:pt>
                <c:pt idx="57">
                  <c:v>59999.366999999998</c:v>
                </c:pt>
                <c:pt idx="58">
                  <c:v>67383.375</c:v>
                </c:pt>
                <c:pt idx="59">
                  <c:v>57347.701999999997</c:v>
                </c:pt>
                <c:pt idx="60">
                  <c:v>66405.305999999997</c:v>
                </c:pt>
              </c:numCache>
            </c:numRef>
          </c:val>
        </c:ser>
        <c:ser>
          <c:idx val="6"/>
          <c:order val="5"/>
          <c:tx>
            <c:strRef>
              <c:f>'График 3.1.2.9'!$B$11</c:f>
              <c:strCache>
                <c:ptCount val="1"/>
                <c:pt idx="0">
                  <c:v>Транспорт</c:v>
                </c:pt>
              </c:strCache>
            </c:strRef>
          </c:tx>
          <c:cat>
            <c:numRef>
              <c:f>'График 3.1.2.9'!$C$4:$BK$4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3.1.2.9'!$C$11:$BK$11</c:f>
              <c:numCache>
                <c:formatCode>#,##0</c:formatCode>
                <c:ptCount val="61"/>
                <c:pt idx="0">
                  <c:v>19302.907999999999</c:v>
                </c:pt>
                <c:pt idx="1">
                  <c:v>3418.18</c:v>
                </c:pt>
                <c:pt idx="2">
                  <c:v>3339.5839999999998</c:v>
                </c:pt>
                <c:pt idx="3">
                  <c:v>16771.545999999998</c:v>
                </c:pt>
                <c:pt idx="4">
                  <c:v>6252.68</c:v>
                </c:pt>
                <c:pt idx="5">
                  <c:v>4279.0159999999996</c:v>
                </c:pt>
                <c:pt idx="6">
                  <c:v>11248.775</c:v>
                </c:pt>
                <c:pt idx="7">
                  <c:v>7286.366</c:v>
                </c:pt>
                <c:pt idx="8">
                  <c:v>11495.243999999999</c:v>
                </c:pt>
                <c:pt idx="9">
                  <c:v>11767.270999999999</c:v>
                </c:pt>
                <c:pt idx="10">
                  <c:v>9430.8460000000014</c:v>
                </c:pt>
                <c:pt idx="11">
                  <c:v>27896.351999999999</c:v>
                </c:pt>
                <c:pt idx="12">
                  <c:v>31406.484</c:v>
                </c:pt>
                <c:pt idx="13">
                  <c:v>15252.110999999999</c:v>
                </c:pt>
                <c:pt idx="14">
                  <c:v>19623.425999999999</c:v>
                </c:pt>
                <c:pt idx="15">
                  <c:v>17362.056</c:v>
                </c:pt>
                <c:pt idx="16">
                  <c:v>27792.112000000001</c:v>
                </c:pt>
                <c:pt idx="17">
                  <c:v>18762.830000000002</c:v>
                </c:pt>
                <c:pt idx="18">
                  <c:v>25089.844000000001</c:v>
                </c:pt>
                <c:pt idx="19">
                  <c:v>23114.612999999998</c:v>
                </c:pt>
                <c:pt idx="20">
                  <c:v>12673.552</c:v>
                </c:pt>
                <c:pt idx="21">
                  <c:v>42008.095999999998</c:v>
                </c:pt>
                <c:pt idx="22">
                  <c:v>21614.067000000003</c:v>
                </c:pt>
                <c:pt idx="23">
                  <c:v>37066.019</c:v>
                </c:pt>
                <c:pt idx="24">
                  <c:v>39638.701000000001</c:v>
                </c:pt>
                <c:pt idx="25">
                  <c:v>9489.6759999999995</c:v>
                </c:pt>
                <c:pt idx="26">
                  <c:v>18356.768</c:v>
                </c:pt>
                <c:pt idx="27">
                  <c:v>25593.262000000002</c:v>
                </c:pt>
                <c:pt idx="28">
                  <c:v>28425.973000000002</c:v>
                </c:pt>
                <c:pt idx="29">
                  <c:v>25634.857</c:v>
                </c:pt>
                <c:pt idx="30">
                  <c:v>21960.655999999999</c:v>
                </c:pt>
                <c:pt idx="31">
                  <c:v>11251.034</c:v>
                </c:pt>
                <c:pt idx="32">
                  <c:v>32838.680999999997</c:v>
                </c:pt>
                <c:pt idx="33">
                  <c:v>21635.141</c:v>
                </c:pt>
                <c:pt idx="34">
                  <c:v>63840.269</c:v>
                </c:pt>
                <c:pt idx="35">
                  <c:v>37963.707999999999</c:v>
                </c:pt>
                <c:pt idx="36">
                  <c:v>51349.252999999997</c:v>
                </c:pt>
                <c:pt idx="37">
                  <c:v>18107.079999999998</c:v>
                </c:pt>
                <c:pt idx="38">
                  <c:v>21710.745999999999</c:v>
                </c:pt>
                <c:pt idx="39">
                  <c:v>21341.739000000001</c:v>
                </c:pt>
                <c:pt idx="40">
                  <c:v>17785.637999999999</c:v>
                </c:pt>
                <c:pt idx="41">
                  <c:v>24771.190999999999</c:v>
                </c:pt>
                <c:pt idx="42">
                  <c:v>24771.190999999999</c:v>
                </c:pt>
                <c:pt idx="43">
                  <c:v>22832.861000000001</c:v>
                </c:pt>
                <c:pt idx="44">
                  <c:v>11531.766</c:v>
                </c:pt>
                <c:pt idx="45">
                  <c:v>19183.351000000002</c:v>
                </c:pt>
                <c:pt idx="46">
                  <c:v>15947.884000000002</c:v>
                </c:pt>
                <c:pt idx="47">
                  <c:v>18372.32</c:v>
                </c:pt>
                <c:pt idx="48">
                  <c:v>38642.812999999995</c:v>
                </c:pt>
                <c:pt idx="49">
                  <c:v>12853.548000000001</c:v>
                </c:pt>
                <c:pt idx="50">
                  <c:v>31345.002</c:v>
                </c:pt>
                <c:pt idx="51">
                  <c:v>27451.236999999997</c:v>
                </c:pt>
                <c:pt idx="52">
                  <c:v>22109.982</c:v>
                </c:pt>
                <c:pt idx="53">
                  <c:v>28766.106999999996</c:v>
                </c:pt>
                <c:pt idx="54">
                  <c:v>17785.833999999999</c:v>
                </c:pt>
                <c:pt idx="55">
                  <c:v>18733.987999999998</c:v>
                </c:pt>
                <c:pt idx="56">
                  <c:v>9024.7720000000008</c:v>
                </c:pt>
                <c:pt idx="57">
                  <c:v>23536.048999999999</c:v>
                </c:pt>
                <c:pt idx="58">
                  <c:v>43065.216999999997</c:v>
                </c:pt>
                <c:pt idx="59">
                  <c:v>21330.037</c:v>
                </c:pt>
                <c:pt idx="60">
                  <c:v>52293.093000000001</c:v>
                </c:pt>
              </c:numCache>
            </c:numRef>
          </c:val>
        </c:ser>
        <c:ser>
          <c:idx val="7"/>
          <c:order val="6"/>
          <c:tx>
            <c:strRef>
              <c:f>'График 3.1.2.9'!$B$12</c:f>
              <c:strCache>
                <c:ptCount val="1"/>
                <c:pt idx="0">
                  <c:v>Связь</c:v>
                </c:pt>
              </c:strCache>
            </c:strRef>
          </c:tx>
          <c:cat>
            <c:numRef>
              <c:f>'График 3.1.2.9'!$C$4:$BK$4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3.1.2.9'!$C$12:$BK$12</c:f>
              <c:numCache>
                <c:formatCode>#,##0</c:formatCode>
                <c:ptCount val="61"/>
                <c:pt idx="0">
                  <c:v>878.68600000000004</c:v>
                </c:pt>
                <c:pt idx="1">
                  <c:v>917.43599999999992</c:v>
                </c:pt>
                <c:pt idx="2">
                  <c:v>467.61500000000001</c:v>
                </c:pt>
                <c:pt idx="3">
                  <c:v>1187.6320000000001</c:v>
                </c:pt>
                <c:pt idx="4">
                  <c:v>2851.9070000000002</c:v>
                </c:pt>
                <c:pt idx="5">
                  <c:v>686.68499999999995</c:v>
                </c:pt>
                <c:pt idx="6">
                  <c:v>1085.951</c:v>
                </c:pt>
                <c:pt idx="7">
                  <c:v>998.73399999999992</c:v>
                </c:pt>
                <c:pt idx="8">
                  <c:v>722.62099999999998</c:v>
                </c:pt>
                <c:pt idx="9">
                  <c:v>910.59100000000001</c:v>
                </c:pt>
                <c:pt idx="10">
                  <c:v>2173.6759999999999</c:v>
                </c:pt>
                <c:pt idx="11">
                  <c:v>3721.326</c:v>
                </c:pt>
                <c:pt idx="12">
                  <c:v>6396.5550000000003</c:v>
                </c:pt>
                <c:pt idx="13">
                  <c:v>978.09</c:v>
                </c:pt>
                <c:pt idx="14">
                  <c:v>600.38800000000003</c:v>
                </c:pt>
                <c:pt idx="15">
                  <c:v>1029.817</c:v>
                </c:pt>
                <c:pt idx="16">
                  <c:v>245.55699999999999</c:v>
                </c:pt>
                <c:pt idx="17">
                  <c:v>1347.5029999999999</c:v>
                </c:pt>
                <c:pt idx="18">
                  <c:v>2872.1710000000003</c:v>
                </c:pt>
                <c:pt idx="19">
                  <c:v>304.63099999999997</c:v>
                </c:pt>
                <c:pt idx="20">
                  <c:v>4292.5990000000002</c:v>
                </c:pt>
                <c:pt idx="21">
                  <c:v>828.54</c:v>
                </c:pt>
                <c:pt idx="22">
                  <c:v>653.79399999999998</c:v>
                </c:pt>
                <c:pt idx="23">
                  <c:v>2033.193</c:v>
                </c:pt>
                <c:pt idx="24">
                  <c:v>1500.981</c:v>
                </c:pt>
                <c:pt idx="25">
                  <c:v>326.34899999999999</c:v>
                </c:pt>
                <c:pt idx="26">
                  <c:v>871.54700000000003</c:v>
                </c:pt>
                <c:pt idx="27">
                  <c:v>1455.6120000000001</c:v>
                </c:pt>
                <c:pt idx="28">
                  <c:v>1002.7339999999999</c:v>
                </c:pt>
                <c:pt idx="29">
                  <c:v>842.84500000000003</c:v>
                </c:pt>
                <c:pt idx="30">
                  <c:v>4346.4040000000005</c:v>
                </c:pt>
                <c:pt idx="31">
                  <c:v>2562.7640000000001</c:v>
                </c:pt>
                <c:pt idx="32">
                  <c:v>5763.6559999999999</c:v>
                </c:pt>
                <c:pt idx="33">
                  <c:v>3338.4119999999998</c:v>
                </c:pt>
                <c:pt idx="34">
                  <c:v>16896.704000000002</c:v>
                </c:pt>
                <c:pt idx="35">
                  <c:v>11342.363000000001</c:v>
                </c:pt>
                <c:pt idx="36">
                  <c:v>6101.2259999999997</c:v>
                </c:pt>
                <c:pt idx="37">
                  <c:v>1304.8780000000002</c:v>
                </c:pt>
                <c:pt idx="38">
                  <c:v>3090.096</c:v>
                </c:pt>
                <c:pt idx="39">
                  <c:v>1461.588</c:v>
                </c:pt>
                <c:pt idx="40">
                  <c:v>2139.944</c:v>
                </c:pt>
                <c:pt idx="41">
                  <c:v>1055.4079999999999</c:v>
                </c:pt>
                <c:pt idx="42">
                  <c:v>1055.4079999999999</c:v>
                </c:pt>
                <c:pt idx="43">
                  <c:v>1762.8200000000002</c:v>
                </c:pt>
                <c:pt idx="44">
                  <c:v>931.75800000000004</c:v>
                </c:pt>
                <c:pt idx="45">
                  <c:v>28049.114000000001</c:v>
                </c:pt>
                <c:pt idx="46">
                  <c:v>2863.99</c:v>
                </c:pt>
                <c:pt idx="47">
                  <c:v>2272.0700000000002</c:v>
                </c:pt>
                <c:pt idx="48">
                  <c:v>11984.865</c:v>
                </c:pt>
                <c:pt idx="49">
                  <c:v>3750.2379999999998</c:v>
                </c:pt>
                <c:pt idx="50">
                  <c:v>9040.7119999999995</c:v>
                </c:pt>
                <c:pt idx="51">
                  <c:v>3144.2820000000002</c:v>
                </c:pt>
                <c:pt idx="52">
                  <c:v>6446.7210000000005</c:v>
                </c:pt>
                <c:pt idx="53">
                  <c:v>3595.7669999999998</c:v>
                </c:pt>
                <c:pt idx="54">
                  <c:v>1412.8220000000001</c:v>
                </c:pt>
                <c:pt idx="55">
                  <c:v>5723.79</c:v>
                </c:pt>
                <c:pt idx="56">
                  <c:v>2792.2640000000001</c:v>
                </c:pt>
                <c:pt idx="57">
                  <c:v>16332.795</c:v>
                </c:pt>
                <c:pt idx="58">
                  <c:v>2870.6210000000001</c:v>
                </c:pt>
                <c:pt idx="59">
                  <c:v>9518.1859999999997</c:v>
                </c:pt>
                <c:pt idx="60">
                  <c:v>20148.694</c:v>
                </c:pt>
              </c:numCache>
            </c:numRef>
          </c:val>
        </c:ser>
        <c:ser>
          <c:idx val="8"/>
          <c:order val="7"/>
          <c:tx>
            <c:strRef>
              <c:f>'График 3.1.2.9'!$B$13</c:f>
              <c:strCache>
                <c:ptCount val="1"/>
                <c:pt idx="0">
                  <c:v>Торговля</c:v>
                </c:pt>
              </c:strCache>
            </c:strRef>
          </c:tx>
          <c:cat>
            <c:numRef>
              <c:f>'График 3.1.2.9'!$C$4:$BK$4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3.1.2.9'!$C$13:$BK$13</c:f>
              <c:numCache>
                <c:formatCode>#,##0</c:formatCode>
                <c:ptCount val="61"/>
                <c:pt idx="0">
                  <c:v>135861.98300000001</c:v>
                </c:pt>
                <c:pt idx="1">
                  <c:v>76662.513999999996</c:v>
                </c:pt>
                <c:pt idx="2">
                  <c:v>100258.973</c:v>
                </c:pt>
                <c:pt idx="3">
                  <c:v>95912.421000000002</c:v>
                </c:pt>
                <c:pt idx="4">
                  <c:v>117003.62100000001</c:v>
                </c:pt>
                <c:pt idx="5">
                  <c:v>73845.948999999993</c:v>
                </c:pt>
                <c:pt idx="6">
                  <c:v>117060.867</c:v>
                </c:pt>
                <c:pt idx="7">
                  <c:v>98943.137000000002</c:v>
                </c:pt>
                <c:pt idx="8">
                  <c:v>104057.86</c:v>
                </c:pt>
                <c:pt idx="9">
                  <c:v>148112.505</c:v>
                </c:pt>
                <c:pt idx="10">
                  <c:v>107773.72399999999</c:v>
                </c:pt>
                <c:pt idx="11">
                  <c:v>123030.40300000001</c:v>
                </c:pt>
                <c:pt idx="12">
                  <c:v>172382.38400000002</c:v>
                </c:pt>
                <c:pt idx="13">
                  <c:v>108888.088</c:v>
                </c:pt>
                <c:pt idx="14">
                  <c:v>112023.64599999999</c:v>
                </c:pt>
                <c:pt idx="15">
                  <c:v>189268.14</c:v>
                </c:pt>
                <c:pt idx="16">
                  <c:v>164843.152</c:v>
                </c:pt>
                <c:pt idx="17">
                  <c:v>174420.41899999999</c:v>
                </c:pt>
                <c:pt idx="18">
                  <c:v>167142</c:v>
                </c:pt>
                <c:pt idx="19">
                  <c:v>151002.17499999999</c:v>
                </c:pt>
                <c:pt idx="20">
                  <c:v>193957.467</c:v>
                </c:pt>
                <c:pt idx="21">
                  <c:v>196250.16699999999</c:v>
                </c:pt>
                <c:pt idx="22">
                  <c:v>169690.37299999999</c:v>
                </c:pt>
                <c:pt idx="23">
                  <c:v>198457.18</c:v>
                </c:pt>
                <c:pt idx="24">
                  <c:v>272599.74599999998</c:v>
                </c:pt>
                <c:pt idx="25">
                  <c:v>190988.99400000001</c:v>
                </c:pt>
                <c:pt idx="26">
                  <c:v>214872.12400000001</c:v>
                </c:pt>
                <c:pt idx="27">
                  <c:v>216787.67600000001</c:v>
                </c:pt>
                <c:pt idx="28">
                  <c:v>180063.109</c:v>
                </c:pt>
                <c:pt idx="29">
                  <c:v>217805.47399999999</c:v>
                </c:pt>
                <c:pt idx="30">
                  <c:v>217508.83600000001</c:v>
                </c:pt>
                <c:pt idx="31">
                  <c:v>183145.63800000001</c:v>
                </c:pt>
                <c:pt idx="32">
                  <c:v>183143.80100000001</c:v>
                </c:pt>
                <c:pt idx="33">
                  <c:v>179348.22700000001</c:v>
                </c:pt>
                <c:pt idx="34">
                  <c:v>178615.85399999999</c:v>
                </c:pt>
                <c:pt idx="35">
                  <c:v>224735.913</c:v>
                </c:pt>
                <c:pt idx="36">
                  <c:v>263175.58199999999</c:v>
                </c:pt>
                <c:pt idx="37">
                  <c:v>176375.484</c:v>
                </c:pt>
                <c:pt idx="38">
                  <c:v>194476.98800000001</c:v>
                </c:pt>
                <c:pt idx="39">
                  <c:v>202625.753</c:v>
                </c:pt>
                <c:pt idx="40">
                  <c:v>244582.75399999999</c:v>
                </c:pt>
                <c:pt idx="41">
                  <c:v>199089.04100000003</c:v>
                </c:pt>
                <c:pt idx="42">
                  <c:v>199089.04100000003</c:v>
                </c:pt>
                <c:pt idx="43">
                  <c:v>238267.995</c:v>
                </c:pt>
                <c:pt idx="44">
                  <c:v>198279.636</c:v>
                </c:pt>
                <c:pt idx="45">
                  <c:v>254113.55100000001</c:v>
                </c:pt>
                <c:pt idx="46">
                  <c:v>271000.70799999998</c:v>
                </c:pt>
                <c:pt idx="47">
                  <c:v>237811.92799999999</c:v>
                </c:pt>
                <c:pt idx="48">
                  <c:v>306515.96600000001</c:v>
                </c:pt>
                <c:pt idx="49">
                  <c:v>177244</c:v>
                </c:pt>
                <c:pt idx="50">
                  <c:v>209411.595</c:v>
                </c:pt>
                <c:pt idx="51">
                  <c:v>301302.18699999998</c:v>
                </c:pt>
                <c:pt idx="52">
                  <c:v>306254.79700000002</c:v>
                </c:pt>
                <c:pt idx="53">
                  <c:v>262627.81400000001</c:v>
                </c:pt>
                <c:pt idx="54">
                  <c:v>283297.55499999999</c:v>
                </c:pt>
                <c:pt idx="55">
                  <c:v>282464.2</c:v>
                </c:pt>
                <c:pt idx="56">
                  <c:v>377120.21299999999</c:v>
                </c:pt>
                <c:pt idx="57">
                  <c:v>399290.51699999999</c:v>
                </c:pt>
                <c:pt idx="58">
                  <c:v>408279.092</c:v>
                </c:pt>
                <c:pt idx="59">
                  <c:v>324977.80200000003</c:v>
                </c:pt>
                <c:pt idx="60">
                  <c:v>305968.49800000002</c:v>
                </c:pt>
              </c:numCache>
            </c:numRef>
          </c:val>
        </c:ser>
        <c:ser>
          <c:idx val="9"/>
          <c:order val="8"/>
          <c:tx>
            <c:strRef>
              <c:f>'График 3.1.2.9'!$B$14</c:f>
              <c:strCache>
                <c:ptCount val="1"/>
                <c:pt idx="0">
                  <c:v>Непроизводственная сфера</c:v>
                </c:pt>
              </c:strCache>
            </c:strRef>
          </c:tx>
          <c:cat>
            <c:numRef>
              <c:f>'График 3.1.2.9'!$C$4:$BK$4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3.1.2.9'!$C$14:$BK$14</c:f>
              <c:numCache>
                <c:formatCode>#,##0</c:formatCode>
                <c:ptCount val="61"/>
                <c:pt idx="0">
                  <c:v>76291.705000000002</c:v>
                </c:pt>
                <c:pt idx="1">
                  <c:v>38855.275000000001</c:v>
                </c:pt>
                <c:pt idx="2">
                  <c:v>55203.32</c:v>
                </c:pt>
                <c:pt idx="3">
                  <c:v>54221.061000000002</c:v>
                </c:pt>
                <c:pt idx="4">
                  <c:v>89926.957999999999</c:v>
                </c:pt>
                <c:pt idx="5">
                  <c:v>74899.127000000008</c:v>
                </c:pt>
                <c:pt idx="6">
                  <c:v>104967.836</c:v>
                </c:pt>
                <c:pt idx="7">
                  <c:v>88913.559000000008</c:v>
                </c:pt>
                <c:pt idx="8">
                  <c:v>81625.570000000007</c:v>
                </c:pt>
                <c:pt idx="9">
                  <c:v>101081.97200000001</c:v>
                </c:pt>
                <c:pt idx="10">
                  <c:v>90508.350999999995</c:v>
                </c:pt>
                <c:pt idx="11">
                  <c:v>97334.171999999991</c:v>
                </c:pt>
                <c:pt idx="12">
                  <c:v>128343.82199999999</c:v>
                </c:pt>
                <c:pt idx="13">
                  <c:v>78031.214999999997</c:v>
                </c:pt>
                <c:pt idx="14">
                  <c:v>84613.430999999997</c:v>
                </c:pt>
                <c:pt idx="15">
                  <c:v>83988.576000000001</c:v>
                </c:pt>
                <c:pt idx="16">
                  <c:v>120555.882</c:v>
                </c:pt>
                <c:pt idx="17">
                  <c:v>118182.00099999999</c:v>
                </c:pt>
                <c:pt idx="18">
                  <c:v>138625.15100000001</c:v>
                </c:pt>
                <c:pt idx="19">
                  <c:v>112620.71100000001</c:v>
                </c:pt>
                <c:pt idx="20">
                  <c:v>214596.927</c:v>
                </c:pt>
                <c:pt idx="21">
                  <c:v>209118.41899999999</c:v>
                </c:pt>
                <c:pt idx="22">
                  <c:v>145964.83600000001</c:v>
                </c:pt>
                <c:pt idx="23">
                  <c:v>131044.10399999999</c:v>
                </c:pt>
                <c:pt idx="24">
                  <c:v>160600.50400000002</c:v>
                </c:pt>
                <c:pt idx="25">
                  <c:v>108090.66800000001</c:v>
                </c:pt>
                <c:pt idx="26">
                  <c:v>125204.06099999999</c:v>
                </c:pt>
                <c:pt idx="27">
                  <c:v>149448.01999999999</c:v>
                </c:pt>
                <c:pt idx="28">
                  <c:v>219048.49700000003</c:v>
                </c:pt>
                <c:pt idx="29">
                  <c:v>190344.58199999999</c:v>
                </c:pt>
                <c:pt idx="30">
                  <c:v>200162.68199999997</c:v>
                </c:pt>
                <c:pt idx="31">
                  <c:v>187327.424</c:v>
                </c:pt>
                <c:pt idx="32">
                  <c:v>199997.54200000002</c:v>
                </c:pt>
                <c:pt idx="33">
                  <c:v>192672.92300000001</c:v>
                </c:pt>
                <c:pt idx="34">
                  <c:v>200214.46400000001</c:v>
                </c:pt>
                <c:pt idx="35">
                  <c:v>185304.848</c:v>
                </c:pt>
                <c:pt idx="36">
                  <c:v>229560.17100000003</c:v>
                </c:pt>
                <c:pt idx="37">
                  <c:v>154409.32400000002</c:v>
                </c:pt>
                <c:pt idx="38">
                  <c:v>180775.93799999999</c:v>
                </c:pt>
                <c:pt idx="39">
                  <c:v>188308.40899999999</c:v>
                </c:pt>
                <c:pt idx="40">
                  <c:v>248338.11199999999</c:v>
                </c:pt>
                <c:pt idx="41">
                  <c:v>277806.29099999997</c:v>
                </c:pt>
                <c:pt idx="42">
                  <c:v>277806.29099999997</c:v>
                </c:pt>
                <c:pt idx="43">
                  <c:v>276315.64800000004</c:v>
                </c:pt>
                <c:pt idx="44">
                  <c:v>287980.01100000006</c:v>
                </c:pt>
                <c:pt idx="45">
                  <c:v>266038.522</c:v>
                </c:pt>
                <c:pt idx="46">
                  <c:v>257455.728</c:v>
                </c:pt>
                <c:pt idx="47">
                  <c:v>259488.08000000002</c:v>
                </c:pt>
                <c:pt idx="48">
                  <c:v>295966.06199999998</c:v>
                </c:pt>
                <c:pt idx="49">
                  <c:v>191817.897</c:v>
                </c:pt>
                <c:pt idx="50">
                  <c:v>240039.47000000003</c:v>
                </c:pt>
                <c:pt idx="51">
                  <c:v>287234.451</c:v>
                </c:pt>
                <c:pt idx="52">
                  <c:v>254383.41699999996</c:v>
                </c:pt>
                <c:pt idx="53">
                  <c:v>250554.777</c:v>
                </c:pt>
                <c:pt idx="54">
                  <c:v>309200.658</c:v>
                </c:pt>
                <c:pt idx="55">
                  <c:v>388669.97399999999</c:v>
                </c:pt>
                <c:pt idx="56">
                  <c:v>300779.92</c:v>
                </c:pt>
                <c:pt idx="57">
                  <c:v>297947.69799999997</c:v>
                </c:pt>
                <c:pt idx="58">
                  <c:v>277137.64899999998</c:v>
                </c:pt>
                <c:pt idx="59">
                  <c:v>308978.74300000002</c:v>
                </c:pt>
                <c:pt idx="60">
                  <c:v>920372.58100000012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9925632"/>
        <c:axId val="229927168"/>
      </c:areaChart>
      <c:dateAx>
        <c:axId val="22992563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29927168"/>
        <c:crosses val="autoZero"/>
        <c:auto val="1"/>
        <c:lblOffset val="100"/>
        <c:baseTimeUnit val="months"/>
        <c:majorUnit val="12"/>
      </c:dateAx>
      <c:valAx>
        <c:axId val="229927168"/>
        <c:scaling>
          <c:orientation val="minMax"/>
          <c:max val="16000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млрд. тенге 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9925632"/>
        <c:crosses val="autoZero"/>
        <c:crossBetween val="midCat"/>
        <c:majorUnit val="200000"/>
        <c:dispUnits>
          <c:builtInUnit val="thousands"/>
        </c:dispUnits>
      </c:valAx>
    </c:plotArea>
    <c:legend>
      <c:legendPos val="b"/>
      <c:layout>
        <c:manualLayout>
          <c:xMode val="edge"/>
          <c:yMode val="edge"/>
          <c:x val="6.6055045871559637E-2"/>
          <c:y val="0.76713113831068136"/>
          <c:w val="0.93394495412844036"/>
          <c:h val="0.2266708245627712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89840473238959"/>
          <c:y val="4.9693822798356505E-2"/>
          <c:w val="0.86266569680533678"/>
          <c:h val="0.79242575744667498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'График 3.1.2.10'!$B$6</c:f>
              <c:strCache>
                <c:ptCount val="1"/>
                <c:pt idx="0">
                  <c:v>Сельское хозяйство</c:v>
                </c:pt>
              </c:strCache>
            </c:strRef>
          </c:tx>
          <c:invertIfNegative val="0"/>
          <c:dLbls>
            <c:dLbl>
              <c:idx val="8"/>
              <c:layout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multiLvlStrRef>
              <c:f>'График 3.1.2.10'!$N$4:$V$5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3.1.2.10'!$N$6:$V$6</c:f>
              <c:numCache>
                <c:formatCode>_-* #,##0.0_р_._-;\-* #,##0.0_р_._-;_-* "-"??_р_._-;_-@_-</c:formatCode>
                <c:ptCount val="9"/>
                <c:pt idx="0">
                  <c:v>10.19527420189514</c:v>
                </c:pt>
                <c:pt idx="1">
                  <c:v>7.5527122958327197</c:v>
                </c:pt>
                <c:pt idx="2">
                  <c:v>6.2267187276372384</c:v>
                </c:pt>
                <c:pt idx="3">
                  <c:v>5.5254045763620523</c:v>
                </c:pt>
                <c:pt idx="5">
                  <c:v>2.6931790580085111</c:v>
                </c:pt>
                <c:pt idx="6">
                  <c:v>2.2593393072903729</c:v>
                </c:pt>
                <c:pt idx="7">
                  <c:v>2.1883339035531222</c:v>
                </c:pt>
                <c:pt idx="8">
                  <c:v>4.1886445399916417</c:v>
                </c:pt>
              </c:numCache>
            </c:numRef>
          </c:val>
        </c:ser>
        <c:ser>
          <c:idx val="2"/>
          <c:order val="1"/>
          <c:tx>
            <c:strRef>
              <c:f>'График 3.1.2.10'!$B$7</c:f>
              <c:strCache>
                <c:ptCount val="1"/>
                <c:pt idx="0">
                  <c:v>Горнодоб. пром-ть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dLbls>
            <c:dLbl>
              <c:idx val="0"/>
              <c:layout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multiLvlStrRef>
              <c:f>'График 3.1.2.10'!$N$4:$V$5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3.1.2.10'!$N$7:$V$7</c:f>
              <c:numCache>
                <c:formatCode>_-* #,##0.0_р_._-;\-* #,##0.0_р_._-;_-* "-"??_р_._-;_-@_-</c:formatCode>
                <c:ptCount val="9"/>
                <c:pt idx="0">
                  <c:v>32.735343459667945</c:v>
                </c:pt>
                <c:pt idx="1">
                  <c:v>31.105652011179806</c:v>
                </c:pt>
                <c:pt idx="2">
                  <c:v>31.295829509918356</c:v>
                </c:pt>
                <c:pt idx="3">
                  <c:v>5.3416297897793088</c:v>
                </c:pt>
                <c:pt idx="5">
                  <c:v>3.1098559821202119</c:v>
                </c:pt>
                <c:pt idx="6">
                  <c:v>3.5441961421825932</c:v>
                </c:pt>
                <c:pt idx="7">
                  <c:v>3.6653676558564698</c:v>
                </c:pt>
                <c:pt idx="8">
                  <c:v>0.7461936901173688</c:v>
                </c:pt>
              </c:numCache>
            </c:numRef>
          </c:val>
        </c:ser>
        <c:ser>
          <c:idx val="3"/>
          <c:order val="2"/>
          <c:tx>
            <c:strRef>
              <c:f>'График 3.1.2.10'!$B$8</c:f>
              <c:strCache>
                <c:ptCount val="1"/>
                <c:pt idx="0">
                  <c:v>Обрабат. пром-ть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3.1.2.10'!$N$4:$V$5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3.1.2.10'!$N$8:$V$8</c:f>
              <c:numCache>
                <c:formatCode>_-* #,##0.0_р_._-;\-* #,##0.0_р_._-;_-* "-"??_р_._-;_-@_-</c:formatCode>
                <c:ptCount val="9"/>
                <c:pt idx="0">
                  <c:v>22.102053370964157</c:v>
                </c:pt>
                <c:pt idx="1">
                  <c:v>20.095629392372761</c:v>
                </c:pt>
                <c:pt idx="2">
                  <c:v>24.887478516367054</c:v>
                </c:pt>
                <c:pt idx="3">
                  <c:v>9.341756769077703</c:v>
                </c:pt>
                <c:pt idx="5">
                  <c:v>8.747516919338107</c:v>
                </c:pt>
                <c:pt idx="6">
                  <c:v>9.0959963513839384</c:v>
                </c:pt>
                <c:pt idx="7">
                  <c:v>10.233621229994679</c:v>
                </c:pt>
                <c:pt idx="8">
                  <c:v>8.5958027037633755</c:v>
                </c:pt>
              </c:numCache>
            </c:numRef>
          </c:val>
        </c:ser>
        <c:ser>
          <c:idx val="4"/>
          <c:order val="3"/>
          <c:tx>
            <c:strRef>
              <c:f>'График 3.1.2.10'!$B$9</c:f>
              <c:strCache>
                <c:ptCount val="1"/>
                <c:pt idx="0">
                  <c:v>Прочая пром-ть</c:v>
                </c:pt>
              </c:strCache>
            </c:strRef>
          </c:tx>
          <c:invertIfNegative val="0"/>
          <c:dLbls>
            <c:dLbl>
              <c:idx val="3"/>
              <c:layout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multiLvlStrRef>
              <c:f>'График 3.1.2.10'!$N$4:$V$5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3.1.2.10'!$N$9:$V$9</c:f>
              <c:numCache>
                <c:formatCode>_-* #,##0.0_р_._-;\-* #,##0.0_р_._-;_-* "-"??_р_._-;_-@_-</c:formatCode>
                <c:ptCount val="9"/>
                <c:pt idx="0">
                  <c:v>31.531450914420866</c:v>
                </c:pt>
                <c:pt idx="1">
                  <c:v>5.5633400724441362</c:v>
                </c:pt>
                <c:pt idx="2">
                  <c:v>9.9949390658674151</c:v>
                </c:pt>
                <c:pt idx="3">
                  <c:v>16.272428807542276</c:v>
                </c:pt>
                <c:pt idx="5">
                  <c:v>1.9827152926170342</c:v>
                </c:pt>
                <c:pt idx="6">
                  <c:v>0.21262948408439344</c:v>
                </c:pt>
                <c:pt idx="7">
                  <c:v>0.27461739281483422</c:v>
                </c:pt>
                <c:pt idx="8">
                  <c:v>1.2379680746598596</c:v>
                </c:pt>
              </c:numCache>
            </c:numRef>
          </c:val>
        </c:ser>
        <c:ser>
          <c:idx val="5"/>
          <c:order val="4"/>
          <c:tx>
            <c:strRef>
              <c:f>'График 3.1.2.10'!$B$10</c:f>
              <c:strCache>
                <c:ptCount val="1"/>
                <c:pt idx="0">
                  <c:v>Строит-во и операции с недвиж. имуществом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dLbl>
              <c:idx val="3"/>
              <c:layout>
                <c:manualLayout>
                  <c:x val="-2.8108768984208849E-3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1.1208429798272534E-2"/>
                  <c:y val="0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3.1.2.10'!$N$4:$V$5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3.1.2.10'!$N$10:$V$10</c:f>
              <c:numCache>
                <c:formatCode>_-* #,##0.0_р_._-;\-* #,##0.0_р_._-;_-* "-"??_р_._-;_-@_-</c:formatCode>
                <c:ptCount val="9"/>
                <c:pt idx="0">
                  <c:v>15.869790402768876</c:v>
                </c:pt>
                <c:pt idx="1">
                  <c:v>15.121790505230685</c:v>
                </c:pt>
                <c:pt idx="2">
                  <c:v>22.759831958670553</c:v>
                </c:pt>
                <c:pt idx="3">
                  <c:v>13.384168557974574</c:v>
                </c:pt>
                <c:pt idx="5">
                  <c:v>14.838220729000062</c:v>
                </c:pt>
                <c:pt idx="6">
                  <c:v>15.525391727495826</c:v>
                </c:pt>
                <c:pt idx="7">
                  <c:v>22.511806828177537</c:v>
                </c:pt>
                <c:pt idx="8">
                  <c:v>23.684081032916755</c:v>
                </c:pt>
              </c:numCache>
            </c:numRef>
          </c:val>
        </c:ser>
        <c:ser>
          <c:idx val="6"/>
          <c:order val="5"/>
          <c:tx>
            <c:strRef>
              <c:f>'График 3.1.2.10'!$B$11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3.1.2.10'!$N$4:$V$5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3.1.2.10'!$N$11:$V$11</c:f>
              <c:numCache>
                <c:formatCode>_-* #,##0.0_р_._-;\-* #,##0.0_р_._-;_-* "-"??_р_._-;_-@_-</c:formatCode>
                <c:ptCount val="9"/>
                <c:pt idx="0">
                  <c:v>26.244732284272349</c:v>
                </c:pt>
                <c:pt idx="1">
                  <c:v>22.538927764673002</c:v>
                </c:pt>
                <c:pt idx="2">
                  <c:v>19.657979857901264</c:v>
                </c:pt>
                <c:pt idx="3">
                  <c:v>11.481900021930299</c:v>
                </c:pt>
                <c:pt idx="5">
                  <c:v>34.579456719523023</c:v>
                </c:pt>
                <c:pt idx="6">
                  <c:v>33.853775873106137</c:v>
                </c:pt>
                <c:pt idx="7">
                  <c:v>27.833026417273523</c:v>
                </c:pt>
                <c:pt idx="8">
                  <c:v>31.169617022582237</c:v>
                </c:pt>
              </c:numCache>
            </c:numRef>
          </c:val>
        </c:ser>
        <c:ser>
          <c:idx val="7"/>
          <c:order val="6"/>
          <c:tx>
            <c:strRef>
              <c:f>'График 3.1.2.10'!$B$12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solidFill>
              <a:srgbClr val="00CC00"/>
            </a:solidFill>
          </c:spPr>
          <c:invertIfNegative val="0"/>
          <c:dLbls>
            <c:dLbl>
              <c:idx val="5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3.1.2.10'!$N$4:$V$5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3.1.2.10'!$N$12:$V$12</c:f>
              <c:numCache>
                <c:formatCode>_-* #,##0.0_р_._-;\-* #,##0.0_р_._-;_-* "-"??_р_._-;_-@_-</c:formatCode>
                <c:ptCount val="9"/>
                <c:pt idx="0">
                  <c:v>20.441062749929699</c:v>
                </c:pt>
                <c:pt idx="1">
                  <c:v>28.244334006897908</c:v>
                </c:pt>
                <c:pt idx="2">
                  <c:v>20.009068564574569</c:v>
                </c:pt>
                <c:pt idx="3">
                  <c:v>9.1885297671938506</c:v>
                </c:pt>
                <c:pt idx="5">
                  <c:v>3.7554083835408756</c:v>
                </c:pt>
                <c:pt idx="6">
                  <c:v>6.5955638959376968</c:v>
                </c:pt>
                <c:pt idx="7">
                  <c:v>6.301953022314513</c:v>
                </c:pt>
                <c:pt idx="8">
                  <c:v>6.6817728910620762</c:v>
                </c:pt>
              </c:numCache>
            </c:numRef>
          </c:val>
        </c:ser>
        <c:ser>
          <c:idx val="8"/>
          <c:order val="7"/>
          <c:tx>
            <c:strRef>
              <c:f>'График 3.1.2.10'!$B$13</c:f>
              <c:strCache>
                <c:ptCount val="1"/>
                <c:pt idx="0">
                  <c:v>Непроизводственная сфера</c:v>
                </c:pt>
              </c:strCache>
            </c:strRef>
          </c:tx>
          <c:spPr>
            <a:solidFill>
              <a:srgbClr val="0066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3.1.2.10'!$N$4:$V$5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3.1.2.10'!$N$13:$V$13</c:f>
              <c:numCache>
                <c:formatCode>_-* #,##0.0_р_._-;\-* #,##0.0_р_._-;_-* "-"??_р_._-;_-@_-</c:formatCode>
                <c:ptCount val="9"/>
                <c:pt idx="0">
                  <c:v>37.101213790267693</c:v>
                </c:pt>
                <c:pt idx="1">
                  <c:v>35.586473813358417</c:v>
                </c:pt>
                <c:pt idx="2">
                  <c:v>32.229544594085418</c:v>
                </c:pt>
                <c:pt idx="3">
                  <c:v>16.77403810005061</c:v>
                </c:pt>
                <c:pt idx="5">
                  <c:v>30.293646915852175</c:v>
                </c:pt>
                <c:pt idx="6">
                  <c:v>28.913107218519041</c:v>
                </c:pt>
                <c:pt idx="7">
                  <c:v>26.991273550015325</c:v>
                </c:pt>
                <c:pt idx="8">
                  <c:v>23.695920044906689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9734272"/>
        <c:axId val="229735808"/>
      </c:barChart>
      <c:catAx>
        <c:axId val="229734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229735808"/>
        <c:crosses val="autoZero"/>
        <c:auto val="1"/>
        <c:lblAlgn val="ctr"/>
        <c:lblOffset val="100"/>
        <c:noMultiLvlLbl val="0"/>
      </c:catAx>
      <c:valAx>
        <c:axId val="229735808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22973427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"/>
          <c:y val="0.8637593092382887"/>
          <c:w val="1"/>
          <c:h val="0.1343282973020598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356576938973401"/>
          <c:y val="4.6244905432951795E-2"/>
          <c:w val="0.81636741551736902"/>
          <c:h val="0.7953025898974073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'График 3.1.2.10'!$B$6</c:f>
              <c:strCache>
                <c:ptCount val="1"/>
                <c:pt idx="0">
                  <c:v>Сельское хозяйство</c:v>
                </c:pt>
              </c:strCache>
            </c:strRef>
          </c:tx>
          <c:invertIfNegative val="0"/>
          <c:cat>
            <c:multiLvlStrRef>
              <c:f>'График 3.1.2.10'!$C$4:$K$5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3.1.2.10'!$C$6:$K$6</c:f>
              <c:numCache>
                <c:formatCode>_-* #,##0.0_р_._-;\-* #,##0.0_р_._-;_-* "-"??_р_._-;_-@_-</c:formatCode>
                <c:ptCount val="9"/>
                <c:pt idx="0">
                  <c:v>13.689228690437844</c:v>
                </c:pt>
                <c:pt idx="1">
                  <c:v>13.100851005393825</c:v>
                </c:pt>
                <c:pt idx="2">
                  <c:v>23.328712761709895</c:v>
                </c:pt>
                <c:pt idx="3">
                  <c:v>11.678203288790822</c:v>
                </c:pt>
                <c:pt idx="5">
                  <c:v>1.4504385961014006</c:v>
                </c:pt>
                <c:pt idx="6">
                  <c:v>1.2323585609045027</c:v>
                </c:pt>
                <c:pt idx="7">
                  <c:v>1.8825742552329332</c:v>
                </c:pt>
                <c:pt idx="8">
                  <c:v>1.0146375670883561</c:v>
                </c:pt>
              </c:numCache>
            </c:numRef>
          </c:val>
        </c:ser>
        <c:ser>
          <c:idx val="2"/>
          <c:order val="1"/>
          <c:tx>
            <c:strRef>
              <c:f>'График 3.1.2.10'!$B$7</c:f>
              <c:strCache>
                <c:ptCount val="1"/>
                <c:pt idx="0">
                  <c:v>Горнодоб. пром-ть</c:v>
                </c:pt>
              </c:strCache>
            </c:strRef>
          </c:tx>
          <c:spPr>
            <a:solidFill>
              <a:srgbClr val="FFFF66"/>
            </a:solidFill>
          </c:spPr>
          <c:invertIfNegative val="0"/>
          <c:dLbls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3.1.2.10'!$C$4:$K$5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3.1.2.10'!$C$7:$K$7</c:f>
              <c:numCache>
                <c:formatCode>_-* #,##0.0_р_._-;\-* #,##0.0_р_._-;_-* "-"??_р_._-;_-@_-</c:formatCode>
                <c:ptCount val="9"/>
                <c:pt idx="0">
                  <c:v>35.878327974843387</c:v>
                </c:pt>
                <c:pt idx="1">
                  <c:v>24.284567880359514</c:v>
                </c:pt>
                <c:pt idx="2">
                  <c:v>33.118776883626602</c:v>
                </c:pt>
                <c:pt idx="3">
                  <c:v>32.076619955190267</c:v>
                </c:pt>
                <c:pt idx="5">
                  <c:v>4.0085546382073192</c:v>
                </c:pt>
                <c:pt idx="6">
                  <c:v>2.9908638917388615</c:v>
                </c:pt>
                <c:pt idx="7">
                  <c:v>3.1525582145805564</c:v>
                </c:pt>
                <c:pt idx="8">
                  <c:v>3.802574483606795</c:v>
                </c:pt>
              </c:numCache>
            </c:numRef>
          </c:val>
        </c:ser>
        <c:ser>
          <c:idx val="3"/>
          <c:order val="2"/>
          <c:tx>
            <c:strRef>
              <c:f>'График 3.1.2.10'!$B$8</c:f>
              <c:strCache>
                <c:ptCount val="1"/>
                <c:pt idx="0">
                  <c:v>Обрабат. пром-ть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3.1.2.10'!$C$4:$K$5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3.1.2.10'!$C$8:$K$8</c:f>
              <c:numCache>
                <c:formatCode>_-* #,##0.0_р_._-;\-* #,##0.0_р_._-;_-* "-"??_р_._-;_-@_-</c:formatCode>
                <c:ptCount val="9"/>
                <c:pt idx="0">
                  <c:v>31.529030228257053</c:v>
                </c:pt>
                <c:pt idx="1">
                  <c:v>34.163484218377313</c:v>
                </c:pt>
                <c:pt idx="2">
                  <c:v>42.126188202902945</c:v>
                </c:pt>
                <c:pt idx="3">
                  <c:v>45.779034640292302</c:v>
                </c:pt>
                <c:pt idx="5">
                  <c:v>10.565963538817549</c:v>
                </c:pt>
                <c:pt idx="6">
                  <c:v>11.139564380563288</c:v>
                </c:pt>
                <c:pt idx="7">
                  <c:v>12.068066365140876</c:v>
                </c:pt>
                <c:pt idx="8">
                  <c:v>15.251438149763475</c:v>
                </c:pt>
              </c:numCache>
            </c:numRef>
          </c:val>
        </c:ser>
        <c:ser>
          <c:idx val="4"/>
          <c:order val="3"/>
          <c:tx>
            <c:strRef>
              <c:f>'График 3.1.2.10'!$B$9</c:f>
              <c:strCache>
                <c:ptCount val="1"/>
                <c:pt idx="0">
                  <c:v>Прочая пром-ть</c:v>
                </c:pt>
              </c:strCache>
            </c:strRef>
          </c:tx>
          <c:invertIfNegative val="0"/>
          <c:dLbls>
            <c:dLbl>
              <c:idx val="2"/>
              <c:layout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multiLvlStrRef>
              <c:f>'График 3.1.2.10'!$C$4:$K$5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3.1.2.10'!$C$9:$K$9</c:f>
              <c:numCache>
                <c:formatCode>_-* #,##0.0_р_._-;\-* #,##0.0_р_._-;_-* "-"??_р_._-;_-@_-</c:formatCode>
                <c:ptCount val="9"/>
                <c:pt idx="0">
                  <c:v>4.9914551590207701</c:v>
                </c:pt>
                <c:pt idx="1">
                  <c:v>17.18989595956041</c:v>
                </c:pt>
                <c:pt idx="2">
                  <c:v>27.5288092896043</c:v>
                </c:pt>
                <c:pt idx="3">
                  <c:v>16.667521990999546</c:v>
                </c:pt>
                <c:pt idx="5">
                  <c:v>0.25028731351300659</c:v>
                </c:pt>
                <c:pt idx="6">
                  <c:v>0.47249257572947984</c:v>
                </c:pt>
                <c:pt idx="7">
                  <c:v>0.88462257031612868</c:v>
                </c:pt>
                <c:pt idx="8">
                  <c:v>0.7919481639697622</c:v>
                </c:pt>
              </c:numCache>
            </c:numRef>
          </c:val>
        </c:ser>
        <c:ser>
          <c:idx val="5"/>
          <c:order val="4"/>
          <c:tx>
            <c:strRef>
              <c:f>'График 3.1.2.10'!$B$10</c:f>
              <c:strCache>
                <c:ptCount val="1"/>
                <c:pt idx="0">
                  <c:v>Строит-во и операции с недвиж. имуществом</c:v>
                </c:pt>
              </c:strCache>
            </c:strRef>
          </c:tx>
          <c:spPr>
            <a:solidFill>
              <a:srgbClr val="FF66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3.1.2.10'!$C$4:$K$5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3.1.2.10'!$C$10:$K$10</c:f>
              <c:numCache>
                <c:formatCode>_-* #,##0.0_р_._-;\-* #,##0.0_р_._-;_-* "-"??_р_._-;_-@_-</c:formatCode>
                <c:ptCount val="9"/>
                <c:pt idx="0">
                  <c:v>41.812968721199169</c:v>
                </c:pt>
                <c:pt idx="1">
                  <c:v>45.47632417939618</c:v>
                </c:pt>
                <c:pt idx="2">
                  <c:v>48.012257240776215</c:v>
                </c:pt>
                <c:pt idx="3">
                  <c:v>38.573339304245813</c:v>
                </c:pt>
                <c:pt idx="5">
                  <c:v>43.547294276464363</c:v>
                </c:pt>
                <c:pt idx="6">
                  <c:v>44.350539633892446</c:v>
                </c:pt>
                <c:pt idx="7">
                  <c:v>42.782130801984984</c:v>
                </c:pt>
                <c:pt idx="8">
                  <c:v>38.785496178229614</c:v>
                </c:pt>
              </c:numCache>
            </c:numRef>
          </c:val>
        </c:ser>
        <c:ser>
          <c:idx val="6"/>
          <c:order val="5"/>
          <c:tx>
            <c:strRef>
              <c:f>'График 3.1.2.10'!$B$11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3.1.2.10'!$C$4:$K$5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3.1.2.10'!$C$11:$K$11</c:f>
              <c:numCache>
                <c:formatCode>_-* #,##0.0_р_._-;\-* #,##0.0_р_._-;_-* "-"??_р_._-;_-@_-</c:formatCode>
                <c:ptCount val="9"/>
                <c:pt idx="0">
                  <c:v>40.719441791453512</c:v>
                </c:pt>
                <c:pt idx="1">
                  <c:v>40.366571530818049</c:v>
                </c:pt>
                <c:pt idx="2">
                  <c:v>44.540112508256072</c:v>
                </c:pt>
                <c:pt idx="3">
                  <c:v>37.582746848304659</c:v>
                </c:pt>
                <c:pt idx="5">
                  <c:v>29.254356217402481</c:v>
                </c:pt>
                <c:pt idx="6">
                  <c:v>28.156901097111326</c:v>
                </c:pt>
                <c:pt idx="7">
                  <c:v>27.553222776538522</c:v>
                </c:pt>
                <c:pt idx="8">
                  <c:v>27.861161876066809</c:v>
                </c:pt>
              </c:numCache>
            </c:numRef>
          </c:val>
        </c:ser>
        <c:ser>
          <c:idx val="7"/>
          <c:order val="6"/>
          <c:tx>
            <c:strRef>
              <c:f>'График 3.1.2.10'!$B$12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solidFill>
              <a:srgbClr val="00CC00"/>
            </a:solidFill>
          </c:spPr>
          <c:invertIfNegative val="0"/>
          <c:dLbls>
            <c:dLbl>
              <c:idx val="3"/>
              <c:layout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multiLvlStrRef>
              <c:f>'График 3.1.2.10'!$C$4:$K$5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3.1.2.10'!$C$12:$K$12</c:f>
              <c:numCache>
                <c:formatCode>_-* #,##0.0_р_._-;\-* #,##0.0_р_._-;_-* "-"??_р_._-;_-@_-</c:formatCode>
                <c:ptCount val="9"/>
                <c:pt idx="0">
                  <c:v>19.30705774255156</c:v>
                </c:pt>
                <c:pt idx="1">
                  <c:v>14.741159605639057</c:v>
                </c:pt>
                <c:pt idx="2">
                  <c:v>27.544828649362074</c:v>
                </c:pt>
                <c:pt idx="3">
                  <c:v>21.613055224087169</c:v>
                </c:pt>
                <c:pt idx="5">
                  <c:v>2.9987109008330082</c:v>
                </c:pt>
                <c:pt idx="6">
                  <c:v>2.3877226207262443</c:v>
                </c:pt>
                <c:pt idx="7">
                  <c:v>3.2302071529766732</c:v>
                </c:pt>
                <c:pt idx="8">
                  <c:v>3.0267838919752608</c:v>
                </c:pt>
              </c:numCache>
            </c:numRef>
          </c:val>
        </c:ser>
        <c:ser>
          <c:idx val="8"/>
          <c:order val="7"/>
          <c:tx>
            <c:strRef>
              <c:f>'График 3.1.2.10'!$B$13</c:f>
              <c:strCache>
                <c:ptCount val="1"/>
                <c:pt idx="0">
                  <c:v>Непроизводственная сфера</c:v>
                </c:pt>
              </c:strCache>
            </c:strRef>
          </c:tx>
          <c:spPr>
            <a:solidFill>
              <a:srgbClr val="006600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3.1.2.10'!$C$4:$K$5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NPL в каждой отрасли</c:v>
                  </c:pt>
                  <c:pt idx="5">
                    <c:v>А. Структура неработающего портфеля</c:v>
                  </c:pt>
                </c:lvl>
              </c:multiLvlStrCache>
            </c:multiLvlStrRef>
          </c:cat>
          <c:val>
            <c:numRef>
              <c:f>'График 3.1.2.10'!$C$13:$K$13</c:f>
              <c:numCache>
                <c:formatCode>_-* #,##0.0_р_._-;\-* #,##0.0_р_._-;_-* "-"??_р_._-;_-@_-</c:formatCode>
                <c:ptCount val="9"/>
                <c:pt idx="0">
                  <c:v>19.779801098625942</c:v>
                </c:pt>
                <c:pt idx="1">
                  <c:v>21.009221082163833</c:v>
                </c:pt>
                <c:pt idx="2">
                  <c:v>20.605866823653781</c:v>
                </c:pt>
                <c:pt idx="3">
                  <c:v>19.624704923475839</c:v>
                </c:pt>
                <c:pt idx="5">
                  <c:v>7.9243945186608729</c:v>
                </c:pt>
                <c:pt idx="6">
                  <c:v>9.2695572393338441</c:v>
                </c:pt>
                <c:pt idx="7">
                  <c:v>8.4466178632293296</c:v>
                </c:pt>
                <c:pt idx="8">
                  <c:v>9.4659596892999289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9887360"/>
        <c:axId val="230296192"/>
      </c:barChart>
      <c:catAx>
        <c:axId val="2298873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ru-RU"/>
          </a:p>
        </c:txPr>
        <c:crossAx val="230296192"/>
        <c:crosses val="autoZero"/>
        <c:auto val="1"/>
        <c:lblAlgn val="ctr"/>
        <c:lblOffset val="100"/>
        <c:noMultiLvlLbl val="0"/>
      </c:catAx>
      <c:valAx>
        <c:axId val="230296192"/>
        <c:scaling>
          <c:orientation val="minMax"/>
        </c:scaling>
        <c:delete val="1"/>
        <c:axPos val="b"/>
        <c:numFmt formatCode="0%" sourceLinked="1"/>
        <c:majorTickMark val="out"/>
        <c:minorTickMark val="none"/>
        <c:tickLblPos val="nextTo"/>
        <c:crossAx val="229887360"/>
        <c:crosses val="autoZero"/>
        <c:crossBetween val="between"/>
      </c:valAx>
    </c:plotArea>
    <c:legend>
      <c:legendPos val="b"/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ayout>
        <c:manualLayout>
          <c:xMode val="edge"/>
          <c:yMode val="edge"/>
          <c:x val="2.2097760792453244E-3"/>
          <c:y val="0.85042380191986489"/>
          <c:w val="0.99779022392075467"/>
          <c:h val="0.1495761980801351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454235461204457"/>
          <c:y val="2.82524059492563E-2"/>
          <c:w val="0.8803712278109016"/>
          <c:h val="0.4571134163785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3.1.2.11'!$C$5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'График 3.1.2.11'!$B$6:$B$14</c:f>
              <c:strCache>
                <c:ptCount val="9"/>
                <c:pt idx="0">
                  <c:v>Реальный сектор</c:v>
                </c:pt>
                <c:pt idx="1">
                  <c:v>Непроизводственная сфера</c:v>
                </c:pt>
                <c:pt idx="2">
                  <c:v>Горнодобывающая промышленность</c:v>
                </c:pt>
                <c:pt idx="3">
                  <c:v>Траспорт и связь</c:v>
                </c:pt>
                <c:pt idx="4">
                  <c:v>Прочая промышленность</c:v>
                </c:pt>
                <c:pt idx="5">
                  <c:v>Сельское хозозяйство</c:v>
                </c:pt>
                <c:pt idx="6">
                  <c:v>Обрабатывающая промышленность</c:v>
                </c:pt>
                <c:pt idx="7">
                  <c:v>Строительство</c:v>
                </c:pt>
                <c:pt idx="8">
                  <c:v>Торговля</c:v>
                </c:pt>
              </c:strCache>
            </c:strRef>
          </c:cat>
          <c:val>
            <c:numRef>
              <c:f>'График 3.1.2.11'!$C$6:$C$14</c:f>
              <c:numCache>
                <c:formatCode>#,##0.0</c:formatCode>
                <c:ptCount val="9"/>
                <c:pt idx="0">
                  <c:v>19.14</c:v>
                </c:pt>
                <c:pt idx="1">
                  <c:v>26.21</c:v>
                </c:pt>
                <c:pt idx="2">
                  <c:v>34.67</c:v>
                </c:pt>
                <c:pt idx="3">
                  <c:v>22.26</c:v>
                </c:pt>
                <c:pt idx="4">
                  <c:v>12.59</c:v>
                </c:pt>
                <c:pt idx="5">
                  <c:v>20.11</c:v>
                </c:pt>
                <c:pt idx="6">
                  <c:v>8.1300000000000008</c:v>
                </c:pt>
                <c:pt idx="7">
                  <c:v>21.37</c:v>
                </c:pt>
                <c:pt idx="8">
                  <c:v>7.09</c:v>
                </c:pt>
              </c:numCache>
            </c:numRef>
          </c:val>
        </c:ser>
        <c:ser>
          <c:idx val="1"/>
          <c:order val="1"/>
          <c:tx>
            <c:strRef>
              <c:f>'График 3.1.2.11'!$D$5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'График 3.1.2.11'!$B$6:$B$14</c:f>
              <c:strCache>
                <c:ptCount val="9"/>
                <c:pt idx="0">
                  <c:v>Реальный сектор</c:v>
                </c:pt>
                <c:pt idx="1">
                  <c:v>Непроизводственная сфера</c:v>
                </c:pt>
                <c:pt idx="2">
                  <c:v>Горнодобывающая промышленность</c:v>
                </c:pt>
                <c:pt idx="3">
                  <c:v>Траспорт и связь</c:v>
                </c:pt>
                <c:pt idx="4">
                  <c:v>Прочая промышленность</c:v>
                </c:pt>
                <c:pt idx="5">
                  <c:v>Сельское хозозяйство</c:v>
                </c:pt>
                <c:pt idx="6">
                  <c:v>Обрабатывающая промышленность</c:v>
                </c:pt>
                <c:pt idx="7">
                  <c:v>Строительство</c:v>
                </c:pt>
                <c:pt idx="8">
                  <c:v>Торговля</c:v>
                </c:pt>
              </c:strCache>
            </c:strRef>
          </c:cat>
          <c:val>
            <c:numRef>
              <c:f>'График 3.1.2.11'!$D$6:$D$14</c:f>
              <c:numCache>
                <c:formatCode>#,##0.0</c:formatCode>
                <c:ptCount val="9"/>
                <c:pt idx="0">
                  <c:v>13.69</c:v>
                </c:pt>
                <c:pt idx="1">
                  <c:v>23.3</c:v>
                </c:pt>
                <c:pt idx="2">
                  <c:v>22.6</c:v>
                </c:pt>
                <c:pt idx="3">
                  <c:v>19.329999999999998</c:v>
                </c:pt>
                <c:pt idx="4">
                  <c:v>5.66</c:v>
                </c:pt>
                <c:pt idx="5">
                  <c:v>6.54</c:v>
                </c:pt>
                <c:pt idx="6">
                  <c:v>9.81</c:v>
                </c:pt>
                <c:pt idx="7">
                  <c:v>15.61</c:v>
                </c:pt>
                <c:pt idx="8">
                  <c:v>5.09</c:v>
                </c:pt>
              </c:numCache>
            </c:numRef>
          </c:val>
        </c:ser>
        <c:ser>
          <c:idx val="2"/>
          <c:order val="2"/>
          <c:tx>
            <c:strRef>
              <c:f>'График 3.1.2.11'!$E$5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'График 3.1.2.11'!$B$6:$B$14</c:f>
              <c:strCache>
                <c:ptCount val="9"/>
                <c:pt idx="0">
                  <c:v>Реальный сектор</c:v>
                </c:pt>
                <c:pt idx="1">
                  <c:v>Непроизводственная сфера</c:v>
                </c:pt>
                <c:pt idx="2">
                  <c:v>Горнодобывающая промышленность</c:v>
                </c:pt>
                <c:pt idx="3">
                  <c:v>Траспорт и связь</c:v>
                </c:pt>
                <c:pt idx="4">
                  <c:v>Прочая промышленность</c:v>
                </c:pt>
                <c:pt idx="5">
                  <c:v>Сельское хозозяйство</c:v>
                </c:pt>
                <c:pt idx="6">
                  <c:v>Обрабатывающая промышленность</c:v>
                </c:pt>
                <c:pt idx="7">
                  <c:v>Строительство</c:v>
                </c:pt>
                <c:pt idx="8">
                  <c:v>Торговля</c:v>
                </c:pt>
              </c:strCache>
            </c:strRef>
          </c:cat>
          <c:val>
            <c:numRef>
              <c:f>'График 3.1.2.11'!$E$6:$E$14</c:f>
              <c:numCache>
                <c:formatCode>#,##0.0</c:formatCode>
                <c:ptCount val="9"/>
                <c:pt idx="0">
                  <c:v>21.31</c:v>
                </c:pt>
                <c:pt idx="1">
                  <c:v>116.8</c:v>
                </c:pt>
                <c:pt idx="2">
                  <c:v>32.85</c:v>
                </c:pt>
                <c:pt idx="3">
                  <c:v>26.05</c:v>
                </c:pt>
                <c:pt idx="4">
                  <c:v>23.85</c:v>
                </c:pt>
                <c:pt idx="5">
                  <c:v>22.62</c:v>
                </c:pt>
                <c:pt idx="6">
                  <c:v>16.22</c:v>
                </c:pt>
                <c:pt idx="7">
                  <c:v>12.16</c:v>
                </c:pt>
                <c:pt idx="8">
                  <c:v>3.56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371328"/>
        <c:axId val="230372864"/>
      </c:barChart>
      <c:catAx>
        <c:axId val="23037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30372864"/>
        <c:crosses val="autoZero"/>
        <c:auto val="1"/>
        <c:lblAlgn val="ctr"/>
        <c:lblOffset val="100"/>
        <c:noMultiLvlLbl val="0"/>
      </c:catAx>
      <c:valAx>
        <c:axId val="230372864"/>
        <c:scaling>
          <c:orientation val="minMax"/>
          <c:max val="14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/>
                  <a:t>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303713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8812221287873"/>
          <c:y val="3.8850393700787401E-3"/>
          <c:w val="0.35685820825794839"/>
          <c:h val="7.4880839895013124E-2"/>
        </c:manualLayout>
      </c:layout>
      <c:overlay val="1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66357252765429"/>
          <c:y val="2.82524059492563E-2"/>
          <c:w val="0.87783163005324527"/>
          <c:h val="0.51366141732283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3.1.2.11'!$C$20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'График 3.1.2.11'!$B$21:$B$29</c:f>
              <c:strCache>
                <c:ptCount val="9"/>
                <c:pt idx="0">
                  <c:v>Реальный сектор</c:v>
                </c:pt>
                <c:pt idx="1">
                  <c:v>Горнодобывающая промышленность</c:v>
                </c:pt>
                <c:pt idx="2">
                  <c:v>Прочая промышленность</c:v>
                </c:pt>
                <c:pt idx="3">
                  <c:v>Траспорт и связь</c:v>
                </c:pt>
                <c:pt idx="4">
                  <c:v>Обрабатывающая промышленность</c:v>
                </c:pt>
                <c:pt idx="5">
                  <c:v>Строительство</c:v>
                </c:pt>
                <c:pt idx="6">
                  <c:v>Непроизводственная сфера</c:v>
                </c:pt>
                <c:pt idx="7">
                  <c:v>Сельское хозозяйство</c:v>
                </c:pt>
                <c:pt idx="8">
                  <c:v>Торговля</c:v>
                </c:pt>
              </c:strCache>
            </c:strRef>
          </c:cat>
          <c:val>
            <c:numRef>
              <c:f>'График 3.1.2.11'!$C$21:$C$29</c:f>
              <c:numCache>
                <c:formatCode>#,##0.0</c:formatCode>
                <c:ptCount val="9"/>
                <c:pt idx="0">
                  <c:v>6.41</c:v>
                </c:pt>
                <c:pt idx="1">
                  <c:v>27.59</c:v>
                </c:pt>
                <c:pt idx="2">
                  <c:v>3.75</c:v>
                </c:pt>
                <c:pt idx="3">
                  <c:v>4.6100000000000003</c:v>
                </c:pt>
                <c:pt idx="4">
                  <c:v>2.93</c:v>
                </c:pt>
                <c:pt idx="5">
                  <c:v>10.35</c:v>
                </c:pt>
                <c:pt idx="6">
                  <c:v>2.35</c:v>
                </c:pt>
                <c:pt idx="7">
                  <c:v>1.88</c:v>
                </c:pt>
                <c:pt idx="8">
                  <c:v>2.91</c:v>
                </c:pt>
              </c:numCache>
            </c:numRef>
          </c:val>
        </c:ser>
        <c:ser>
          <c:idx val="1"/>
          <c:order val="1"/>
          <c:tx>
            <c:strRef>
              <c:f>'График 3.1.2.11'!$D$20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'График 3.1.2.11'!$B$21:$B$29</c:f>
              <c:strCache>
                <c:ptCount val="9"/>
                <c:pt idx="0">
                  <c:v>Реальный сектор</c:v>
                </c:pt>
                <c:pt idx="1">
                  <c:v>Горнодобывающая промышленность</c:v>
                </c:pt>
                <c:pt idx="2">
                  <c:v>Прочая промышленность</c:v>
                </c:pt>
                <c:pt idx="3">
                  <c:v>Траспорт и связь</c:v>
                </c:pt>
                <c:pt idx="4">
                  <c:v>Обрабатывающая промышленность</c:v>
                </c:pt>
                <c:pt idx="5">
                  <c:v>Строительство</c:v>
                </c:pt>
                <c:pt idx="6">
                  <c:v>Непроизводственная сфера</c:v>
                </c:pt>
                <c:pt idx="7">
                  <c:v>Сельское хозозяйство</c:v>
                </c:pt>
                <c:pt idx="8">
                  <c:v>Торговля</c:v>
                </c:pt>
              </c:strCache>
            </c:strRef>
          </c:cat>
          <c:val>
            <c:numRef>
              <c:f>'График 3.1.2.11'!$D$21:$D$29</c:f>
              <c:numCache>
                <c:formatCode>#,##0.0</c:formatCode>
                <c:ptCount val="9"/>
                <c:pt idx="0">
                  <c:v>3.95</c:v>
                </c:pt>
                <c:pt idx="1">
                  <c:v>9.14</c:v>
                </c:pt>
                <c:pt idx="2">
                  <c:v>1.3</c:v>
                </c:pt>
                <c:pt idx="3">
                  <c:v>3.65</c:v>
                </c:pt>
                <c:pt idx="4">
                  <c:v>3.83</c:v>
                </c:pt>
                <c:pt idx="5">
                  <c:v>5.2</c:v>
                </c:pt>
                <c:pt idx="6">
                  <c:v>1.74</c:v>
                </c:pt>
                <c:pt idx="7">
                  <c:v>0.51</c:v>
                </c:pt>
                <c:pt idx="8">
                  <c:v>2.92</c:v>
                </c:pt>
              </c:numCache>
            </c:numRef>
          </c:val>
        </c:ser>
        <c:ser>
          <c:idx val="2"/>
          <c:order val="2"/>
          <c:tx>
            <c:strRef>
              <c:f>'График 3.1.2.11'!$E$20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'График 3.1.2.11'!$B$21:$B$29</c:f>
              <c:strCache>
                <c:ptCount val="9"/>
                <c:pt idx="0">
                  <c:v>Реальный сектор</c:v>
                </c:pt>
                <c:pt idx="1">
                  <c:v>Горнодобывающая промышленность</c:v>
                </c:pt>
                <c:pt idx="2">
                  <c:v>Прочая промышленность</c:v>
                </c:pt>
                <c:pt idx="3">
                  <c:v>Траспорт и связь</c:v>
                </c:pt>
                <c:pt idx="4">
                  <c:v>Обрабатывающая промышленность</c:v>
                </c:pt>
                <c:pt idx="5">
                  <c:v>Строительство</c:v>
                </c:pt>
                <c:pt idx="6">
                  <c:v>Непроизводственная сфера</c:v>
                </c:pt>
                <c:pt idx="7">
                  <c:v>Сельское хозозяйство</c:v>
                </c:pt>
                <c:pt idx="8">
                  <c:v>Торговля</c:v>
                </c:pt>
              </c:strCache>
            </c:strRef>
          </c:cat>
          <c:val>
            <c:numRef>
              <c:f>'График 3.1.2.11'!$E$21:$E$29</c:f>
              <c:numCache>
                <c:formatCode>#,##0.0</c:formatCode>
                <c:ptCount val="9"/>
                <c:pt idx="0">
                  <c:v>4.55</c:v>
                </c:pt>
                <c:pt idx="1">
                  <c:v>12.3</c:v>
                </c:pt>
                <c:pt idx="2">
                  <c:v>11.45</c:v>
                </c:pt>
                <c:pt idx="3">
                  <c:v>4.55</c:v>
                </c:pt>
                <c:pt idx="4">
                  <c:v>4.33</c:v>
                </c:pt>
                <c:pt idx="5">
                  <c:v>3.6</c:v>
                </c:pt>
                <c:pt idx="6">
                  <c:v>2.83</c:v>
                </c:pt>
                <c:pt idx="7">
                  <c:v>2.63</c:v>
                </c:pt>
                <c:pt idx="8">
                  <c:v>2.23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0420864"/>
        <c:axId val="230422400"/>
      </c:barChart>
      <c:catAx>
        <c:axId val="23042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30422400"/>
        <c:crosses val="autoZero"/>
        <c:auto val="1"/>
        <c:lblAlgn val="ctr"/>
        <c:lblOffset val="100"/>
        <c:noMultiLvlLbl val="0"/>
      </c:catAx>
      <c:valAx>
        <c:axId val="2304224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1.2730829028537038E-2"/>
              <c:y val="0.2243685039370078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2304208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8812210575588879"/>
          <c:y val="3.8850393700787401E-3"/>
          <c:w val="0.38176505006937822"/>
          <c:h val="7.4880839895013124E-2"/>
        </c:manualLayout>
      </c:layout>
      <c:overlay val="1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932852143482"/>
          <c:y val="4.2809587217043941E-2"/>
          <c:w val="0.89055468066491705"/>
          <c:h val="0.460798725059500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3.1.2.11'!$C$35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'График 3.1.2.11'!$B$36:$B$44</c:f>
              <c:strCache>
                <c:ptCount val="9"/>
                <c:pt idx="0">
                  <c:v>Реальный сектор</c:v>
                </c:pt>
                <c:pt idx="1">
                  <c:v>Траспорт и связь</c:v>
                </c:pt>
                <c:pt idx="2">
                  <c:v>Прочая промышленность</c:v>
                </c:pt>
                <c:pt idx="3">
                  <c:v>Обрабатывающая промышленность</c:v>
                </c:pt>
                <c:pt idx="4">
                  <c:v>Непроизводственная сфера</c:v>
                </c:pt>
                <c:pt idx="5">
                  <c:v>Торговля</c:v>
                </c:pt>
                <c:pt idx="6">
                  <c:v>Строительство</c:v>
                </c:pt>
                <c:pt idx="7">
                  <c:v>Сельское хозозяйство</c:v>
                </c:pt>
                <c:pt idx="8">
                  <c:v>Горнодобывающая промышленность</c:v>
                </c:pt>
              </c:strCache>
            </c:strRef>
          </c:cat>
          <c:val>
            <c:numRef>
              <c:f>'График 3.1.2.11'!$C$36:$C$44</c:f>
              <c:numCache>
                <c:formatCode>#,##0.0</c:formatCode>
                <c:ptCount val="9"/>
                <c:pt idx="0">
                  <c:v>1.26</c:v>
                </c:pt>
                <c:pt idx="1">
                  <c:v>1.53</c:v>
                </c:pt>
                <c:pt idx="2">
                  <c:v>1.21</c:v>
                </c:pt>
                <c:pt idx="3">
                  <c:v>1.33</c:v>
                </c:pt>
                <c:pt idx="4">
                  <c:v>1.59</c:v>
                </c:pt>
                <c:pt idx="5">
                  <c:v>1.1299999999999999</c:v>
                </c:pt>
                <c:pt idx="6">
                  <c:v>1.0900000000000001</c:v>
                </c:pt>
                <c:pt idx="7">
                  <c:v>1.06</c:v>
                </c:pt>
                <c:pt idx="8">
                  <c:v>1.18</c:v>
                </c:pt>
              </c:numCache>
            </c:numRef>
          </c:val>
        </c:ser>
        <c:ser>
          <c:idx val="1"/>
          <c:order val="1"/>
          <c:tx>
            <c:strRef>
              <c:f>'График 3.1.2.11'!$D$35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'График 3.1.2.11'!$B$36:$B$44</c:f>
              <c:strCache>
                <c:ptCount val="9"/>
                <c:pt idx="0">
                  <c:v>Реальный сектор</c:v>
                </c:pt>
                <c:pt idx="1">
                  <c:v>Траспорт и связь</c:v>
                </c:pt>
                <c:pt idx="2">
                  <c:v>Прочая промышленность</c:v>
                </c:pt>
                <c:pt idx="3">
                  <c:v>Обрабатывающая промышленность</c:v>
                </c:pt>
                <c:pt idx="4">
                  <c:v>Непроизводственная сфера</c:v>
                </c:pt>
                <c:pt idx="5">
                  <c:v>Торговля</c:v>
                </c:pt>
                <c:pt idx="6">
                  <c:v>Строительство</c:v>
                </c:pt>
                <c:pt idx="7">
                  <c:v>Сельское хозозяйство</c:v>
                </c:pt>
                <c:pt idx="8">
                  <c:v>Горнодобывающая промышленность</c:v>
                </c:pt>
              </c:strCache>
            </c:strRef>
          </c:cat>
          <c:val>
            <c:numRef>
              <c:f>'График 3.1.2.11'!$D$36:$D$44</c:f>
              <c:numCache>
                <c:formatCode>#,##0.0</c:formatCode>
                <c:ptCount val="9"/>
                <c:pt idx="0">
                  <c:v>1.17</c:v>
                </c:pt>
                <c:pt idx="1">
                  <c:v>1.32</c:v>
                </c:pt>
                <c:pt idx="2">
                  <c:v>1.19</c:v>
                </c:pt>
                <c:pt idx="3">
                  <c:v>1.19</c:v>
                </c:pt>
                <c:pt idx="4">
                  <c:v>1.7</c:v>
                </c:pt>
                <c:pt idx="5">
                  <c:v>1.1399999999999999</c:v>
                </c:pt>
                <c:pt idx="6">
                  <c:v>0.98</c:v>
                </c:pt>
                <c:pt idx="7">
                  <c:v>1.01</c:v>
                </c:pt>
                <c:pt idx="8">
                  <c:v>1.03</c:v>
                </c:pt>
              </c:numCache>
            </c:numRef>
          </c:val>
        </c:ser>
        <c:ser>
          <c:idx val="2"/>
          <c:order val="2"/>
          <c:tx>
            <c:strRef>
              <c:f>'График 3.1.2.11'!$E$35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'График 3.1.2.11'!$B$36:$B$44</c:f>
              <c:strCache>
                <c:ptCount val="9"/>
                <c:pt idx="0">
                  <c:v>Реальный сектор</c:v>
                </c:pt>
                <c:pt idx="1">
                  <c:v>Траспорт и связь</c:v>
                </c:pt>
                <c:pt idx="2">
                  <c:v>Прочая промышленность</c:v>
                </c:pt>
                <c:pt idx="3">
                  <c:v>Обрабатывающая промышленность</c:v>
                </c:pt>
                <c:pt idx="4">
                  <c:v>Непроизводственная сфера</c:v>
                </c:pt>
                <c:pt idx="5">
                  <c:v>Торговля</c:v>
                </c:pt>
                <c:pt idx="6">
                  <c:v>Строительство</c:v>
                </c:pt>
                <c:pt idx="7">
                  <c:v>Сельское хозозяйство</c:v>
                </c:pt>
                <c:pt idx="8">
                  <c:v>Горнодобывающая промышленность</c:v>
                </c:pt>
              </c:strCache>
            </c:strRef>
          </c:cat>
          <c:val>
            <c:numRef>
              <c:f>'График 3.1.2.11'!$E$36:$E$44</c:f>
              <c:numCache>
                <c:formatCode>#,##0.0</c:formatCode>
                <c:ptCount val="9"/>
                <c:pt idx="0">
                  <c:v>1.0900000000000001</c:v>
                </c:pt>
                <c:pt idx="1">
                  <c:v>1.46</c:v>
                </c:pt>
                <c:pt idx="2">
                  <c:v>1.2</c:v>
                </c:pt>
                <c:pt idx="3">
                  <c:v>1.1499999999999999</c:v>
                </c:pt>
                <c:pt idx="4">
                  <c:v>1.1100000000000001</c:v>
                </c:pt>
                <c:pt idx="5">
                  <c:v>1.1100000000000001</c:v>
                </c:pt>
                <c:pt idx="6">
                  <c:v>1.01</c:v>
                </c:pt>
                <c:pt idx="7">
                  <c:v>0.95</c:v>
                </c:pt>
                <c:pt idx="8">
                  <c:v>0.83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478976"/>
        <c:axId val="272480512"/>
      </c:barChart>
      <c:catAx>
        <c:axId val="27247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ru-RU"/>
          </a:p>
        </c:txPr>
        <c:crossAx val="272480512"/>
        <c:crosses val="autoZero"/>
        <c:auto val="1"/>
        <c:lblAlgn val="ctr"/>
        <c:lblOffset val="100"/>
        <c:noMultiLvlLbl val="0"/>
      </c:catAx>
      <c:valAx>
        <c:axId val="272480512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crossAx val="2724789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8812221287873"/>
          <c:y val="3.8850393700787401E-3"/>
          <c:w val="0.37757527881830305"/>
          <c:h val="7.4880839895013124E-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66357252765429"/>
          <c:y val="2.82524059492563E-2"/>
          <c:w val="0.87782394482675663"/>
          <c:h val="0.513661417322834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3.1.2.11'!$C$50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'График 3.1.2.11'!$B$51:$B$59</c:f>
              <c:strCache>
                <c:ptCount val="9"/>
                <c:pt idx="0">
                  <c:v>Реальный сектор</c:v>
                </c:pt>
                <c:pt idx="1">
                  <c:v>Прочая промышленность</c:v>
                </c:pt>
                <c:pt idx="2">
                  <c:v>Горнодобывающая промышленность</c:v>
                </c:pt>
                <c:pt idx="3">
                  <c:v>Обрабатывающая промышленность</c:v>
                </c:pt>
                <c:pt idx="4">
                  <c:v>Сельское хозозяйство</c:v>
                </c:pt>
                <c:pt idx="5">
                  <c:v>Строительство</c:v>
                </c:pt>
                <c:pt idx="6">
                  <c:v>Торговля</c:v>
                </c:pt>
                <c:pt idx="7">
                  <c:v>Траспорт и связь</c:v>
                </c:pt>
                <c:pt idx="8">
                  <c:v>Непроизводственная сфера</c:v>
                </c:pt>
              </c:strCache>
            </c:strRef>
          </c:cat>
          <c:val>
            <c:numRef>
              <c:f>'График 3.1.2.11'!$C$51:$C$59</c:f>
              <c:numCache>
                <c:formatCode>#,##0.0</c:formatCode>
                <c:ptCount val="9"/>
                <c:pt idx="0">
                  <c:v>26.04</c:v>
                </c:pt>
                <c:pt idx="1">
                  <c:v>17.72</c:v>
                </c:pt>
                <c:pt idx="2">
                  <c:v>16.07</c:v>
                </c:pt>
                <c:pt idx="3">
                  <c:v>21.33</c:v>
                </c:pt>
                <c:pt idx="4">
                  <c:v>35.47</c:v>
                </c:pt>
                <c:pt idx="5">
                  <c:v>26.82</c:v>
                </c:pt>
                <c:pt idx="6">
                  <c:v>38.89</c:v>
                </c:pt>
                <c:pt idx="7">
                  <c:v>33.049999999999997</c:v>
                </c:pt>
                <c:pt idx="8">
                  <c:v>23.83</c:v>
                </c:pt>
              </c:numCache>
            </c:numRef>
          </c:val>
        </c:ser>
        <c:ser>
          <c:idx val="1"/>
          <c:order val="1"/>
          <c:tx>
            <c:strRef>
              <c:f>'График 3.1.2.11'!$D$50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'График 3.1.2.11'!$B$51:$B$59</c:f>
              <c:strCache>
                <c:ptCount val="9"/>
                <c:pt idx="0">
                  <c:v>Реальный сектор</c:v>
                </c:pt>
                <c:pt idx="1">
                  <c:v>Прочая промышленность</c:v>
                </c:pt>
                <c:pt idx="2">
                  <c:v>Горнодобывающая промышленность</c:v>
                </c:pt>
                <c:pt idx="3">
                  <c:v>Обрабатывающая промышленность</c:v>
                </c:pt>
                <c:pt idx="4">
                  <c:v>Сельское хозозяйство</c:v>
                </c:pt>
                <c:pt idx="5">
                  <c:v>Строительство</c:v>
                </c:pt>
                <c:pt idx="6">
                  <c:v>Торговля</c:v>
                </c:pt>
                <c:pt idx="7">
                  <c:v>Траспорт и связь</c:v>
                </c:pt>
                <c:pt idx="8">
                  <c:v>Непроизводственная сфера</c:v>
                </c:pt>
              </c:strCache>
            </c:strRef>
          </c:cat>
          <c:val>
            <c:numRef>
              <c:f>'График 3.1.2.11'!$D$51:$D$59</c:f>
              <c:numCache>
                <c:formatCode>#,##0.0</c:formatCode>
                <c:ptCount val="9"/>
                <c:pt idx="0">
                  <c:v>28.23</c:v>
                </c:pt>
                <c:pt idx="1">
                  <c:v>22.03</c:v>
                </c:pt>
                <c:pt idx="2">
                  <c:v>22.58</c:v>
                </c:pt>
                <c:pt idx="3">
                  <c:v>23.22</c:v>
                </c:pt>
                <c:pt idx="4">
                  <c:v>27.91</c:v>
                </c:pt>
                <c:pt idx="5">
                  <c:v>37</c:v>
                </c:pt>
                <c:pt idx="6">
                  <c:v>35.71</c:v>
                </c:pt>
                <c:pt idx="7">
                  <c:v>32.130000000000003</c:v>
                </c:pt>
                <c:pt idx="8">
                  <c:v>24.95</c:v>
                </c:pt>
              </c:numCache>
            </c:numRef>
          </c:val>
        </c:ser>
        <c:ser>
          <c:idx val="2"/>
          <c:order val="2"/>
          <c:tx>
            <c:strRef>
              <c:f>'График 3.1.2.11'!$E$50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'График 3.1.2.11'!$B$51:$B$59</c:f>
              <c:strCache>
                <c:ptCount val="9"/>
                <c:pt idx="0">
                  <c:v>Реальный сектор</c:v>
                </c:pt>
                <c:pt idx="1">
                  <c:v>Прочая промышленность</c:v>
                </c:pt>
                <c:pt idx="2">
                  <c:v>Горнодобывающая промышленность</c:v>
                </c:pt>
                <c:pt idx="3">
                  <c:v>Обрабатывающая промышленность</c:v>
                </c:pt>
                <c:pt idx="4">
                  <c:v>Сельское хозозяйство</c:v>
                </c:pt>
                <c:pt idx="5">
                  <c:v>Строительство</c:v>
                </c:pt>
                <c:pt idx="6">
                  <c:v>Торговля</c:v>
                </c:pt>
                <c:pt idx="7">
                  <c:v>Траспорт и связь</c:v>
                </c:pt>
                <c:pt idx="8">
                  <c:v>Непроизводственная сфера</c:v>
                </c:pt>
              </c:strCache>
            </c:strRef>
          </c:cat>
          <c:val>
            <c:numRef>
              <c:f>'График 3.1.2.11'!$E$51:$E$59</c:f>
              <c:numCache>
                <c:formatCode>#,##0.0</c:formatCode>
                <c:ptCount val="9"/>
                <c:pt idx="0">
                  <c:v>34.15</c:v>
                </c:pt>
                <c:pt idx="1">
                  <c:v>17.48</c:v>
                </c:pt>
                <c:pt idx="2">
                  <c:v>26.02</c:v>
                </c:pt>
                <c:pt idx="3">
                  <c:v>29.6</c:v>
                </c:pt>
                <c:pt idx="4">
                  <c:v>32.340000000000003</c:v>
                </c:pt>
                <c:pt idx="5">
                  <c:v>35.42</c:v>
                </c:pt>
                <c:pt idx="6">
                  <c:v>35.520000000000003</c:v>
                </c:pt>
                <c:pt idx="7">
                  <c:v>40.090000000000003</c:v>
                </c:pt>
                <c:pt idx="8">
                  <c:v>40.68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2573568"/>
        <c:axId val="272575104"/>
      </c:barChart>
      <c:catAx>
        <c:axId val="2725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/>
            </a:pPr>
            <a:endParaRPr lang="ru-RU"/>
          </a:p>
        </c:txPr>
        <c:crossAx val="272575104"/>
        <c:crosses val="autoZero"/>
        <c:auto val="1"/>
        <c:lblAlgn val="ctr"/>
        <c:lblOffset val="100"/>
        <c:noMultiLvlLbl val="0"/>
      </c:catAx>
      <c:valAx>
        <c:axId val="2725751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%</a:t>
                </a:r>
              </a:p>
            </c:rich>
          </c:tx>
          <c:layout>
            <c:manualLayout>
              <c:xMode val="edge"/>
              <c:yMode val="edge"/>
              <c:x val="8.4872193523580254E-3"/>
              <c:y val="0.22436850393700788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2725735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8812210575588879"/>
          <c:y val="3.8850393700787401E-3"/>
          <c:w val="0.34855609609308391"/>
          <c:h val="7.4880839895013124E-2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886245990084596E-2"/>
          <c:y val="2.4043419267299901E-2"/>
          <c:w val="0.87600247885681004"/>
          <c:h val="0.90422931868930201"/>
        </c:manualLayout>
      </c:layout>
      <c:bubbleChart>
        <c:varyColors val="0"/>
        <c:ser>
          <c:idx val="0"/>
          <c:order val="0"/>
          <c:tx>
            <c:strRef>
              <c:f>'График 3.1.2.12'!$B$6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0.11111044240489047"/>
                  <c:y val="-3.7166085946573751E-2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'График 3.1.2.12'!$C$6</c:f>
              <c:numCache>
                <c:formatCode>0%</c:formatCode>
                <c:ptCount val="1"/>
                <c:pt idx="0">
                  <c:v>-4.6723964217590702E-2</c:v>
                </c:pt>
              </c:numCache>
            </c:numRef>
          </c:xVal>
          <c:yVal>
            <c:numRef>
              <c:f>'График 3.1.2.12'!$D$6</c:f>
              <c:numCache>
                <c:formatCode>#,##0.00</c:formatCode>
                <c:ptCount val="1"/>
                <c:pt idx="0">
                  <c:v>2.9944463005494415E-2</c:v>
                </c:pt>
              </c:numCache>
            </c:numRef>
          </c:yVal>
          <c:bubbleSize>
            <c:numRef>
              <c:f>'График 3.1.2.12'!$E$6</c:f>
              <c:numCache>
                <c:formatCode>0%</c:formatCode>
                <c:ptCount val="1"/>
                <c:pt idx="0">
                  <c:v>1.717144325954478E-2</c:v>
                </c:pt>
              </c:numCache>
            </c:numRef>
          </c:bubbleSize>
          <c:bubble3D val="0"/>
        </c:ser>
        <c:ser>
          <c:idx val="1"/>
          <c:order val="1"/>
          <c:tx>
            <c:strRef>
              <c:f>'График 3.1.2.12'!$B$7</c:f>
              <c:strCache>
                <c:ptCount val="1"/>
                <c:pt idx="0">
                  <c:v>Сельское хозозяйство</c:v>
                </c:pt>
              </c:strCache>
            </c:strRef>
          </c:tx>
          <c:spPr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0.13882118238404914"/>
                  <c:y val="-6.5040650406504072E-2"/>
                </c:manualLayout>
              </c:layout>
              <c:tx>
                <c:rich>
                  <a:bodyPr/>
                  <a:lstStyle/>
                  <a:p>
                    <a:r>
                      <a:rPr lang="ru-RU" sz="800"/>
                      <a:t>Сельское хоз.</a:t>
                    </a:r>
                    <a:endParaRPr lang="ru-RU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'График 3.1.2.12'!$C$7</c:f>
              <c:numCache>
                <c:formatCode>0%</c:formatCode>
                <c:ptCount val="1"/>
                <c:pt idx="0">
                  <c:v>-0.47879500840115591</c:v>
                </c:pt>
              </c:numCache>
            </c:numRef>
          </c:xVal>
          <c:yVal>
            <c:numRef>
              <c:f>'График 3.1.2.12'!$D$7</c:f>
              <c:numCache>
                <c:formatCode>#,##0.00</c:formatCode>
                <c:ptCount val="1"/>
                <c:pt idx="0">
                  <c:v>0.79661855095065692</c:v>
                </c:pt>
              </c:numCache>
            </c:numRef>
          </c:yVal>
          <c:bubbleSize>
            <c:numRef>
              <c:f>'График 3.1.2.12'!$E$7</c:f>
              <c:numCache>
                <c:formatCode>0%</c:formatCode>
                <c:ptCount val="1"/>
                <c:pt idx="0">
                  <c:v>0.10052828565605669</c:v>
                </c:pt>
              </c:numCache>
            </c:numRef>
          </c:bubbleSize>
          <c:bubble3D val="0"/>
        </c:ser>
        <c:ser>
          <c:idx val="2"/>
          <c:order val="2"/>
          <c:tx>
            <c:strRef>
              <c:f>'График 3.1.2.12'!$B$8</c:f>
              <c:strCache>
                <c:ptCount val="1"/>
                <c:pt idx="0">
                  <c:v>Прочая промышленность</c:v>
                </c:pt>
              </c:strCache>
            </c:strRef>
          </c:tx>
          <c:spPr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0.1027034677990092"/>
                  <c:y val="-1.8583408781219422E-2"/>
                </c:manualLayout>
              </c:layout>
              <c:tx>
                <c:rich>
                  <a:bodyPr/>
                  <a:lstStyle/>
                  <a:p>
                    <a:r>
                      <a:rPr lang="ru-RU" sz="800"/>
                      <a:t>Прочая промыш.</a:t>
                    </a:r>
                    <a:endParaRPr lang="ru-RU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'График 3.1.2.12'!$C$8</c:f>
              <c:numCache>
                <c:formatCode>0%</c:formatCode>
                <c:ptCount val="1"/>
                <c:pt idx="0">
                  <c:v>-0.39029902469908617</c:v>
                </c:pt>
              </c:numCache>
            </c:numRef>
          </c:xVal>
          <c:yVal>
            <c:numRef>
              <c:f>'График 3.1.2.12'!$D$8</c:f>
              <c:numCache>
                <c:formatCode>#,##0.00</c:formatCode>
                <c:ptCount val="1"/>
                <c:pt idx="0">
                  <c:v>0.37117774489885169</c:v>
                </c:pt>
              </c:numCache>
            </c:numRef>
          </c:yVal>
          <c:bubbleSize>
            <c:numRef>
              <c:f>'График 3.1.2.12'!$E$8</c:f>
              <c:numCache>
                <c:formatCode>0%</c:formatCode>
                <c:ptCount val="1"/>
                <c:pt idx="0">
                  <c:v>0.11950392540295646</c:v>
                </c:pt>
              </c:numCache>
            </c:numRef>
          </c:bubbleSize>
          <c:bubble3D val="0"/>
        </c:ser>
        <c:ser>
          <c:idx val="3"/>
          <c:order val="3"/>
          <c:tx>
            <c:strRef>
              <c:f>'График 3.1.2.12'!$B$10</c:f>
              <c:strCache>
                <c:ptCount val="1"/>
                <c:pt idx="0">
                  <c:v>Обрабатывающая промышленность</c:v>
                </c:pt>
              </c:strCache>
            </c:strRef>
          </c:tx>
          <c:spPr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4458598726114649E-2"/>
                  <c:y val="4.6457607433217189E-3"/>
                </c:manualLayout>
              </c:layout>
              <c:tx>
                <c:rich>
                  <a:bodyPr/>
                  <a:lstStyle/>
                  <a:p>
                    <a:r>
                      <a:rPr lang="ru-RU" sz="800"/>
                      <a:t>Обраб.</a:t>
                    </a:r>
                  </a:p>
                  <a:p>
                    <a:r>
                      <a:rPr lang="ru-RU" sz="800"/>
                      <a:t>промыш.</a:t>
                    </a:r>
                    <a:endParaRPr lang="ru-RU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'График 3.1.2.12'!$C$10</c:f>
              <c:numCache>
                <c:formatCode>0%</c:formatCode>
                <c:ptCount val="1"/>
                <c:pt idx="0">
                  <c:v>-6.1349788626039285E-2</c:v>
                </c:pt>
              </c:numCache>
            </c:numRef>
          </c:xVal>
          <c:yVal>
            <c:numRef>
              <c:f>'График 3.1.2.12'!$D$10</c:f>
              <c:numCache>
                <c:formatCode>#,##0.00</c:formatCode>
                <c:ptCount val="1"/>
                <c:pt idx="0">
                  <c:v>1.7215552879262737</c:v>
                </c:pt>
              </c:numCache>
            </c:numRef>
          </c:yVal>
          <c:bubbleSize>
            <c:numRef>
              <c:f>'График 3.1.2.12'!$E$10</c:f>
              <c:numCache>
                <c:formatCode>0%</c:formatCode>
                <c:ptCount val="1"/>
                <c:pt idx="0">
                  <c:v>4.0423602298562566E-2</c:v>
                </c:pt>
              </c:numCache>
            </c:numRef>
          </c:bubbleSize>
          <c:bubble3D val="0"/>
        </c:ser>
        <c:ser>
          <c:idx val="4"/>
          <c:order val="4"/>
          <c:tx>
            <c:strRef>
              <c:f>'График 3.1.2.12'!$B$9</c:f>
              <c:strCache>
                <c:ptCount val="1"/>
                <c:pt idx="0">
                  <c:v>Горнодобывающая промышленность</c:v>
                </c:pt>
              </c:strCache>
            </c:strRef>
          </c:tx>
          <c:spPr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5.237351700464183E-2"/>
                  <c:y val="-8.3623693379790962E-2"/>
                </c:manualLayout>
              </c:layout>
              <c:tx>
                <c:rich>
                  <a:bodyPr/>
                  <a:lstStyle/>
                  <a:p>
                    <a:r>
                      <a:rPr lang="ru-RU" sz="800"/>
                      <a:t>Горнодоб.</a:t>
                    </a:r>
                  </a:p>
                  <a:p>
                    <a:r>
                      <a:rPr lang="ru-RU" sz="800"/>
                      <a:t>промыш.</a:t>
                    </a:r>
                    <a:endParaRPr lang="ru-RU"/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'График 3.1.2.12'!$C$9</c:f>
              <c:numCache>
                <c:formatCode>0%</c:formatCode>
                <c:ptCount val="1"/>
                <c:pt idx="0">
                  <c:v>5.6107987036400686E-2</c:v>
                </c:pt>
              </c:numCache>
            </c:numRef>
          </c:xVal>
          <c:yVal>
            <c:numRef>
              <c:f>'График 3.1.2.12'!$D$9</c:f>
              <c:numCache>
                <c:formatCode>#,##0.00</c:formatCode>
                <c:ptCount val="1"/>
                <c:pt idx="0">
                  <c:v>3.0786454134311816</c:v>
                </c:pt>
              </c:numCache>
            </c:numRef>
          </c:yVal>
          <c:bubbleSize>
            <c:numRef>
              <c:f>'График 3.1.2.12'!$E$9</c:f>
              <c:numCache>
                <c:formatCode>0%</c:formatCode>
                <c:ptCount val="1"/>
                <c:pt idx="0">
                  <c:v>3.694603371310614E-2</c:v>
                </c:pt>
              </c:numCache>
            </c:numRef>
          </c:bubbleSize>
          <c:bubble3D val="0"/>
        </c:ser>
        <c:ser>
          <c:idx val="6"/>
          <c:order val="5"/>
          <c:tx>
            <c:strRef>
              <c:f>'График 3.1.2.12'!$B$12</c:f>
              <c:strCache>
                <c:ptCount val="1"/>
                <c:pt idx="0">
                  <c:v>Траспорт и связь</c:v>
                </c:pt>
              </c:strCache>
            </c:strRef>
          </c:tx>
          <c:spPr>
            <a:ln w="25400">
              <a:noFill/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ru-RU" sz="800"/>
                      <a:t>Траспорт</a:t>
                    </a:r>
                  </a:p>
                  <a:p>
                    <a:r>
                      <a:rPr lang="ru-RU" sz="800"/>
                      <a:t> и связь</a:t>
                    </a:r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'График 3.1.2.12'!$C$12</c:f>
              <c:numCache>
                <c:formatCode>0%</c:formatCode>
                <c:ptCount val="1"/>
                <c:pt idx="0">
                  <c:v>-0.91939591760744865</c:v>
                </c:pt>
              </c:numCache>
            </c:numRef>
          </c:xVal>
          <c:yVal>
            <c:numRef>
              <c:f>'График 3.1.2.12'!$D$12</c:f>
              <c:numCache>
                <c:formatCode>#,##0.00</c:formatCode>
                <c:ptCount val="1"/>
                <c:pt idx="0">
                  <c:v>3.9646637895652352</c:v>
                </c:pt>
              </c:numCache>
            </c:numRef>
          </c:yVal>
          <c:bubbleSize>
            <c:numRef>
              <c:f>'График 3.1.2.12'!$E$12</c:f>
              <c:numCache>
                <c:formatCode>0%</c:formatCode>
                <c:ptCount val="1"/>
                <c:pt idx="0">
                  <c:v>0.37051619003315517</c:v>
                </c:pt>
              </c:numCache>
            </c:numRef>
          </c:bubbleSize>
          <c:bubble3D val="0"/>
        </c:ser>
        <c:ser>
          <c:idx val="7"/>
          <c:order val="6"/>
          <c:tx>
            <c:strRef>
              <c:f>'График 3.1.2.12'!$B$13</c:f>
              <c:strCache>
                <c:ptCount val="1"/>
                <c:pt idx="0">
                  <c:v>Непроизводственная сфера</c:v>
                </c:pt>
              </c:strCache>
            </c:strRef>
          </c:tx>
          <c:spPr>
            <a:ln w="25400">
              <a:noFill/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ru-RU" sz="800"/>
                      <a:t>Непроизвод.</a:t>
                    </a:r>
                  </a:p>
                  <a:p>
                    <a:r>
                      <a:rPr lang="ru-RU" sz="800"/>
                      <a:t>сфера</a:t>
                    </a:r>
                    <a:endParaRPr lang="ru-RU"/>
                  </a:p>
                </c:rich>
              </c:tx>
              <c:dLblPos val="ctr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'График 3.1.2.12'!$C$13</c:f>
              <c:numCache>
                <c:formatCode>0%</c:formatCode>
                <c:ptCount val="1"/>
                <c:pt idx="0">
                  <c:v>-1.2393094097220014</c:v>
                </c:pt>
              </c:numCache>
            </c:numRef>
          </c:xVal>
          <c:yVal>
            <c:numRef>
              <c:f>'График 3.1.2.12'!$D$13</c:f>
              <c:numCache>
                <c:formatCode>#,##0.00</c:formatCode>
                <c:ptCount val="1"/>
                <c:pt idx="0">
                  <c:v>0.41027528546275688</c:v>
                </c:pt>
              </c:numCache>
            </c:numRef>
          </c:yVal>
          <c:bubbleSize>
            <c:numRef>
              <c:f>'График 3.1.2.12'!$E$13</c:f>
              <c:numCache>
                <c:formatCode>0%</c:formatCode>
                <c:ptCount val="1"/>
                <c:pt idx="0">
                  <c:v>0.26318851598218057</c:v>
                </c:pt>
              </c:numCache>
            </c:numRef>
          </c:bubbleSize>
          <c:bubble3D val="0"/>
        </c:ser>
        <c:ser>
          <c:idx val="5"/>
          <c:order val="7"/>
          <c:tx>
            <c:strRef>
              <c:f>'График 3.1.2.12'!$B$11</c:f>
              <c:strCache>
                <c:ptCount val="1"/>
                <c:pt idx="0">
                  <c:v>Торговля</c:v>
                </c:pt>
              </c:strCache>
            </c:strRef>
          </c:tx>
          <c:spPr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0.1362439886097041"/>
                  <c:y val="8.5171296388147688E-17"/>
                </c:manualLayout>
              </c:layout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dLblPos val="ctr"/>
            <c:showLegendKey val="0"/>
            <c:showVal val="0"/>
            <c:showCatName val="0"/>
            <c:showSerName val="1"/>
            <c:showPercent val="0"/>
            <c:showBubbleSize val="0"/>
            <c:showLeaderLines val="0"/>
          </c:dLbls>
          <c:xVal>
            <c:numRef>
              <c:f>'График 3.1.2.12'!$C$11</c:f>
              <c:numCache>
                <c:formatCode>0%</c:formatCode>
                <c:ptCount val="1"/>
                <c:pt idx="0">
                  <c:v>-0.5720560333360567</c:v>
                </c:pt>
              </c:numCache>
            </c:numRef>
          </c:xVal>
          <c:yVal>
            <c:numRef>
              <c:f>'График 3.1.2.12'!$D$11</c:f>
              <c:numCache>
                <c:formatCode>#,##0.00</c:formatCode>
                <c:ptCount val="1"/>
                <c:pt idx="0">
                  <c:v>0.3474339593701164</c:v>
                </c:pt>
              </c:numCache>
            </c:numRef>
          </c:yVal>
          <c:bubbleSize>
            <c:numRef>
              <c:f>'График 3.1.2.12'!$E$11</c:f>
              <c:numCache>
                <c:formatCode>0%</c:formatCode>
                <c:ptCount val="1"/>
                <c:pt idx="0">
                  <c:v>5.1722003654437652E-2</c:v>
                </c:pt>
              </c:numCache>
            </c:numRef>
          </c:bubbleSize>
          <c:bubble3D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272692736"/>
        <c:axId val="272694656"/>
      </c:bubbleChart>
      <c:valAx>
        <c:axId val="272692736"/>
        <c:scaling>
          <c:orientation val="minMax"/>
          <c:min val="-1.5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ru-RU" b="0"/>
                  <a:t>Валютный риск </a:t>
                </a:r>
              </a:p>
              <a:p>
                <a:pPr>
                  <a:defRPr/>
                </a:pPr>
                <a:r>
                  <a:rPr lang="ru-RU" b="0"/>
                  <a:t>(Валютная позиция/Собственный капитал)</a:t>
                </a:r>
              </a:p>
            </c:rich>
          </c:tx>
          <c:layout>
            <c:manualLayout>
              <c:xMode val="edge"/>
              <c:yMode val="edge"/>
              <c:x val="0.25194376180684419"/>
              <c:y val="0.8792102206736353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72694656"/>
        <c:crosses val="autoZero"/>
        <c:crossBetween val="midCat"/>
      </c:valAx>
      <c:valAx>
        <c:axId val="272694656"/>
        <c:scaling>
          <c:orientation val="minMax"/>
        </c:scaling>
        <c:delete val="0"/>
        <c:axPos val="l"/>
        <c:title>
          <c:tx>
            <c:rich>
              <a:bodyPr rot="5400000" vert="horz"/>
              <a:lstStyle/>
              <a:p>
                <a:pPr>
                  <a:defRPr/>
                </a:pPr>
                <a:r>
                  <a:rPr lang="ru-RU" b="0"/>
                  <a:t>Коэффициент ликвидности</a:t>
                </a:r>
              </a:p>
              <a:p>
                <a:pPr>
                  <a:defRPr/>
                </a:pPr>
                <a:r>
                  <a:rPr lang="ru-RU" b="0"/>
                  <a:t>в ин. валюте</a:t>
                </a:r>
              </a:p>
            </c:rich>
          </c:tx>
          <c:layout>
            <c:manualLayout>
              <c:xMode val="edge"/>
              <c:yMode val="edge"/>
              <c:x val="0.90371945545023435"/>
              <c:y val="8.8049603555653111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27269273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46020080201279E-2"/>
          <c:y val="6.7175439487315469E-2"/>
          <c:w val="0.86596698097217506"/>
          <c:h val="0.7159048459987554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2.1.5'!$D$4</c:f>
              <c:strCache>
                <c:ptCount val="1"/>
                <c:pt idx="0">
                  <c:v>Собственные средства</c:v>
                </c:pt>
              </c:strCache>
            </c:strRef>
          </c:tx>
          <c:invertIfNegative val="0"/>
          <c:cat>
            <c:strRef>
              <c:f>'График 2.1.5'!$B$5:$B$12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2014*</c:v>
                </c:pt>
              </c:strCache>
            </c:strRef>
          </c:cat>
          <c:val>
            <c:numRef>
              <c:f>'График 2.1.5'!$D$5:$D$12</c:f>
              <c:numCache>
                <c:formatCode>0.0%</c:formatCode>
                <c:ptCount val="8"/>
                <c:pt idx="0">
                  <c:v>1.9558723887861579E-2</c:v>
                </c:pt>
                <c:pt idx="1">
                  <c:v>1.4728737463273144E-2</c:v>
                </c:pt>
                <c:pt idx="2">
                  <c:v>-5.0980222789753893E-2</c:v>
                </c:pt>
                <c:pt idx="3">
                  <c:v>8.8221230280038337E-2</c:v>
                </c:pt>
                <c:pt idx="4">
                  <c:v>8.2783977983307264E-2</c:v>
                </c:pt>
                <c:pt idx="5">
                  <c:v>0.12366107527428043</c:v>
                </c:pt>
                <c:pt idx="6">
                  <c:v>4.3680740316671747E-2</c:v>
                </c:pt>
                <c:pt idx="7">
                  <c:v>0.10977146738826937</c:v>
                </c:pt>
              </c:numCache>
            </c:numRef>
          </c:val>
        </c:ser>
        <c:ser>
          <c:idx val="1"/>
          <c:order val="1"/>
          <c:tx>
            <c:strRef>
              <c:f>'График 2.1.5'!$E$4</c:f>
              <c:strCache>
                <c:ptCount val="1"/>
                <c:pt idx="0">
                  <c:v>Заемные средства (в т.ч. иностр.)</c:v>
                </c:pt>
              </c:strCache>
            </c:strRef>
          </c:tx>
          <c:invertIfNegative val="0"/>
          <c:cat>
            <c:strRef>
              <c:f>'График 2.1.5'!$B$5:$B$12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2014*</c:v>
                </c:pt>
              </c:strCache>
            </c:strRef>
          </c:cat>
          <c:val>
            <c:numRef>
              <c:f>'График 2.1.5'!$E$5:$E$12</c:f>
              <c:numCache>
                <c:formatCode>0.0%</c:formatCode>
                <c:ptCount val="8"/>
                <c:pt idx="0">
                  <c:v>0.12255974360657956</c:v>
                </c:pt>
                <c:pt idx="1">
                  <c:v>0.15237710424335021</c:v>
                </c:pt>
                <c:pt idx="2">
                  <c:v>0.1211289177647152</c:v>
                </c:pt>
                <c:pt idx="3">
                  <c:v>-0.10559463176300264</c:v>
                </c:pt>
                <c:pt idx="4">
                  <c:v>-1.4058433533514917E-2</c:v>
                </c:pt>
                <c:pt idx="5">
                  <c:v>-4.8393971555190651E-2</c:v>
                </c:pt>
                <c:pt idx="6">
                  <c:v>8.6727967540974643E-2</c:v>
                </c:pt>
                <c:pt idx="7">
                  <c:v>-7.6701020198977704E-2</c:v>
                </c:pt>
              </c:numCache>
            </c:numRef>
          </c:val>
        </c:ser>
        <c:ser>
          <c:idx val="3"/>
          <c:order val="2"/>
          <c:tx>
            <c:strRef>
              <c:f>'График 2.1.5'!$F$4</c:f>
              <c:strCache>
                <c:ptCount val="1"/>
                <c:pt idx="0">
                  <c:v>Государственный бюджет</c:v>
                </c:pt>
              </c:strCache>
            </c:strRef>
          </c:tx>
          <c:invertIfNegative val="0"/>
          <c:cat>
            <c:strRef>
              <c:f>'График 2.1.5'!$B$5:$B$12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2014*</c:v>
                </c:pt>
              </c:strCache>
            </c:strRef>
          </c:cat>
          <c:val>
            <c:numRef>
              <c:f>'График 2.1.5'!$F$5:$F$12</c:f>
              <c:numCache>
                <c:formatCode>0.0%</c:formatCode>
                <c:ptCount val="8"/>
                <c:pt idx="0">
                  <c:v>5.8835820919650089E-2</c:v>
                </c:pt>
                <c:pt idx="1">
                  <c:v>7.42638457228008E-2</c:v>
                </c:pt>
                <c:pt idx="2">
                  <c:v>1.8768434993823056E-2</c:v>
                </c:pt>
                <c:pt idx="3">
                  <c:v>3.2253631807149824E-2</c:v>
                </c:pt>
                <c:pt idx="4">
                  <c:v>7.9266560870719892E-3</c:v>
                </c:pt>
                <c:pt idx="5">
                  <c:v>1.7129752569270427E-2</c:v>
                </c:pt>
                <c:pt idx="6">
                  <c:v>-2.0869449107391403E-2</c:v>
                </c:pt>
                <c:pt idx="7">
                  <c:v>4.9595162749722317E-2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88811904"/>
        <c:axId val="188859136"/>
      </c:barChart>
      <c:lineChart>
        <c:grouping val="standard"/>
        <c:varyColors val="0"/>
        <c:ser>
          <c:idx val="4"/>
          <c:order val="3"/>
          <c:tx>
            <c:strRef>
              <c:f>'График 2.1.5'!$C$4</c:f>
              <c:strCache>
                <c:ptCount val="1"/>
                <c:pt idx="0">
                  <c:v>Прирост инвестиций в основной капита</c:v>
                </c:pt>
              </c:strCache>
            </c:strRef>
          </c:tx>
          <c:spPr>
            <a:ln w="31750">
              <a:solidFill>
                <a:srgbClr val="92D050"/>
              </a:solidFill>
            </a:ln>
          </c:spPr>
          <c:marker>
            <c:symbol val="diamond"/>
            <c:size val="5"/>
            <c:spPr>
              <a:solidFill>
                <a:schemeClr val="bg1"/>
              </a:solidFill>
              <a:ln w="25400">
                <a:solidFill>
                  <a:srgbClr val="92D050"/>
                </a:solidFill>
              </a:ln>
            </c:spPr>
          </c:marker>
          <c:dPt>
            <c:idx val="2"/>
            <c:bubble3D val="0"/>
          </c:dPt>
          <c:cat>
            <c:strRef>
              <c:f>'График 2.1.5'!$B$5:$B$12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2014*</c:v>
                </c:pt>
              </c:strCache>
            </c:strRef>
          </c:cat>
          <c:val>
            <c:numRef>
              <c:f>'График 2.1.5'!$C$5:$C$12</c:f>
              <c:numCache>
                <c:formatCode>0.0%</c:formatCode>
                <c:ptCount val="8"/>
                <c:pt idx="0">
                  <c:v>0.20095393437201392</c:v>
                </c:pt>
                <c:pt idx="1">
                  <c:v>0.24136998223013806</c:v>
                </c:pt>
                <c:pt idx="2">
                  <c:v>8.8917129968784314E-2</c:v>
                </c:pt>
                <c:pt idx="3">
                  <c:v>1.4880230324185506E-2</c:v>
                </c:pt>
                <c:pt idx="4">
                  <c:v>7.665220053686439E-2</c:v>
                </c:pt>
                <c:pt idx="5">
                  <c:v>9.2396856288360141E-2</c:v>
                </c:pt>
                <c:pt idx="6">
                  <c:v>0.10953925875025505</c:v>
                </c:pt>
                <c:pt idx="7">
                  <c:v>8.2665609939013951E-2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'График 2.1.5'!$H$4</c:f>
              <c:strCache>
                <c:ptCount val="1"/>
                <c:pt idx="0">
                  <c:v>Прирост инвестиций в производ. услуг </c:v>
                </c:pt>
              </c:strCache>
            </c:strRef>
          </c:tx>
          <c:spPr>
            <a:ln w="31750">
              <a:solidFill>
                <a:schemeClr val="tx2"/>
              </a:solidFill>
            </a:ln>
          </c:spPr>
          <c:marker>
            <c:symbol val="diamond"/>
            <c:size val="5"/>
            <c:spPr>
              <a:solidFill>
                <a:schemeClr val="bg1"/>
              </a:solidFill>
              <a:ln w="25400">
                <a:solidFill>
                  <a:schemeClr val="tx2"/>
                </a:solidFill>
              </a:ln>
            </c:spPr>
          </c:marker>
          <c:cat>
            <c:strRef>
              <c:f>'График 2.1.5'!$B$5:$B$12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2014*</c:v>
                </c:pt>
              </c:strCache>
            </c:strRef>
          </c:cat>
          <c:val>
            <c:numRef>
              <c:f>'График 2.1.5'!$H$5:$H$12</c:f>
              <c:numCache>
                <c:formatCode>0%</c:formatCode>
                <c:ptCount val="8"/>
                <c:pt idx="0">
                  <c:v>0.2570945559773552</c:v>
                </c:pt>
                <c:pt idx="1">
                  <c:v>0.42027991940771359</c:v>
                </c:pt>
                <c:pt idx="2">
                  <c:v>-6.720905881371797E-2</c:v>
                </c:pt>
                <c:pt idx="3">
                  <c:v>-0.12957056056873273</c:v>
                </c:pt>
                <c:pt idx="4">
                  <c:v>0.13572725480634551</c:v>
                </c:pt>
                <c:pt idx="5">
                  <c:v>9.8419309220863616E-2</c:v>
                </c:pt>
                <c:pt idx="6">
                  <c:v>0.16563863828690129</c:v>
                </c:pt>
                <c:pt idx="7">
                  <c:v>1.1465565642450715E-2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'График 2.1.5'!$G$4</c:f>
              <c:strCache>
                <c:ptCount val="1"/>
                <c:pt idx="0">
                  <c:v>Прирост инвестиций в производ. товаров </c:v>
                </c:pt>
              </c:strCache>
            </c:strRef>
          </c:tx>
          <c:spPr>
            <a:ln w="31750"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5"/>
            <c:spPr>
              <a:solidFill>
                <a:schemeClr val="bg1"/>
              </a:solidFill>
              <a:ln w="28575"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strRef>
              <c:f>'График 2.1.5'!$B$5:$B$12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2014*</c:v>
                </c:pt>
              </c:strCache>
            </c:strRef>
          </c:cat>
          <c:val>
            <c:numRef>
              <c:f>'График 2.1.5'!$G$5:$G$12</c:f>
              <c:numCache>
                <c:formatCode>0%</c:formatCode>
                <c:ptCount val="8"/>
                <c:pt idx="0">
                  <c:v>0.15101099030487597</c:v>
                </c:pt>
                <c:pt idx="1">
                  <c:v>6.7540870410270459E-2</c:v>
                </c:pt>
                <c:pt idx="2">
                  <c:v>0.2907318167390156</c:v>
                </c:pt>
                <c:pt idx="3">
                  <c:v>0.14982003137481859</c:v>
                </c:pt>
                <c:pt idx="4">
                  <c:v>3.4875863394705942E-2</c:v>
                </c:pt>
                <c:pt idx="5">
                  <c:v>8.7722687690428902E-2</c:v>
                </c:pt>
                <c:pt idx="6">
                  <c:v>6.557336979104722E-2</c:v>
                </c:pt>
                <c:pt idx="7">
                  <c:v>0.14370660356006848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811904"/>
        <c:axId val="188859136"/>
      </c:lineChart>
      <c:catAx>
        <c:axId val="188811904"/>
        <c:scaling>
          <c:orientation val="minMax"/>
        </c:scaling>
        <c:delete val="0"/>
        <c:axPos val="b"/>
        <c:numFmt formatCode="yyyy" sourceLinked="0"/>
        <c:majorTickMark val="none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188859136"/>
        <c:crosses val="autoZero"/>
        <c:auto val="0"/>
        <c:lblAlgn val="ctr"/>
        <c:lblOffset val="100"/>
        <c:noMultiLvlLbl val="0"/>
      </c:catAx>
      <c:valAx>
        <c:axId val="188859136"/>
        <c:scaling>
          <c:orientation val="minMax"/>
          <c:max val="0.45"/>
          <c:min val="-0.15000000000000002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88811904"/>
        <c:crosses val="autoZero"/>
        <c:crossBetween val="between"/>
        <c:majorUnit val="5.000000000000001E-2"/>
      </c:valAx>
    </c:plotArea>
    <c:legend>
      <c:legendPos val="b"/>
      <c:layout>
        <c:manualLayout>
          <c:xMode val="edge"/>
          <c:yMode val="edge"/>
          <c:x val="1.1248893289536412E-3"/>
          <c:y val="0.87043950043157359"/>
          <c:w val="0.99012159408217693"/>
          <c:h val="0.1170903133752576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92544338029853"/>
          <c:y val="2.8581374228690701E-2"/>
          <c:w val="0.80722795798532787"/>
          <c:h val="0.6658480293269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3.1.2.13'!$B$5</c:f>
              <c:strCache>
                <c:ptCount val="1"/>
                <c:pt idx="0">
                  <c:v>Кредиты, выданные в национальной валюте</c:v>
                </c:pt>
              </c:strCache>
            </c:strRef>
          </c:tx>
          <c:invertIfNegative val="0"/>
          <c:cat>
            <c:strLit>
              <c:ptCount val="61"/>
              <c:pt idx="0">
                <c:v>2009</c:v>
              </c:pt>
              <c:pt idx="1">
                <c:v>31.01.2010</c:v>
              </c:pt>
              <c:pt idx="2">
                <c:v>28.02.2010</c:v>
              </c:pt>
              <c:pt idx="3">
                <c:v>31.03.2010</c:v>
              </c:pt>
              <c:pt idx="4">
                <c:v>30.04.2010</c:v>
              </c:pt>
              <c:pt idx="5">
                <c:v>31.05.2010</c:v>
              </c:pt>
              <c:pt idx="6">
                <c:v>30.06.2010</c:v>
              </c:pt>
              <c:pt idx="7">
                <c:v>31.07.2010</c:v>
              </c:pt>
              <c:pt idx="8">
                <c:v>31.08.2010</c:v>
              </c:pt>
              <c:pt idx="9">
                <c:v>30.09.2010</c:v>
              </c:pt>
              <c:pt idx="10">
                <c:v>31.10.2010</c:v>
              </c:pt>
              <c:pt idx="11">
                <c:v>30.11.2010</c:v>
              </c:pt>
              <c:pt idx="12">
                <c:v>2010</c:v>
              </c:pt>
              <c:pt idx="13">
                <c:v>31.01.2011</c:v>
              </c:pt>
              <c:pt idx="14">
                <c:v>28.02.2011</c:v>
              </c:pt>
              <c:pt idx="15">
                <c:v>31.03.2011</c:v>
              </c:pt>
              <c:pt idx="16">
                <c:v>30.04.2011</c:v>
              </c:pt>
              <c:pt idx="17">
                <c:v>31.05.2011</c:v>
              </c:pt>
              <c:pt idx="18">
                <c:v>30.06.2011</c:v>
              </c:pt>
              <c:pt idx="19">
                <c:v>31.07.2011</c:v>
              </c:pt>
              <c:pt idx="20">
                <c:v>31.08.2011</c:v>
              </c:pt>
              <c:pt idx="21">
                <c:v>30.09.2011</c:v>
              </c:pt>
              <c:pt idx="22">
                <c:v>31.10.2011</c:v>
              </c:pt>
              <c:pt idx="23">
                <c:v>30.11.2011</c:v>
              </c:pt>
              <c:pt idx="24">
                <c:v>2011</c:v>
              </c:pt>
              <c:pt idx="25">
                <c:v>31.01.2012</c:v>
              </c:pt>
              <c:pt idx="26">
                <c:v>29.02.2012</c:v>
              </c:pt>
              <c:pt idx="27">
                <c:v>31.03.2012</c:v>
              </c:pt>
              <c:pt idx="28">
                <c:v>30.04.2012</c:v>
              </c:pt>
              <c:pt idx="29">
                <c:v>31.05.2012</c:v>
              </c:pt>
              <c:pt idx="30">
                <c:v>30.06.2012</c:v>
              </c:pt>
              <c:pt idx="31">
                <c:v>31.07.2012</c:v>
              </c:pt>
              <c:pt idx="32">
                <c:v>31.08.2012</c:v>
              </c:pt>
              <c:pt idx="33">
                <c:v>30.09.2012</c:v>
              </c:pt>
              <c:pt idx="34">
                <c:v>31.10.2012</c:v>
              </c:pt>
              <c:pt idx="35">
                <c:v>30.11.2012</c:v>
              </c:pt>
              <c:pt idx="36">
                <c:v>2012</c:v>
              </c:pt>
              <c:pt idx="37">
                <c:v>31.01.2013</c:v>
              </c:pt>
              <c:pt idx="38">
                <c:v>28.02.2013</c:v>
              </c:pt>
              <c:pt idx="39">
                <c:v>31.03.2013</c:v>
              </c:pt>
              <c:pt idx="40">
                <c:v>30.04.2013</c:v>
              </c:pt>
              <c:pt idx="41">
                <c:v>31.05.2013</c:v>
              </c:pt>
              <c:pt idx="42">
                <c:v>30.06.2013</c:v>
              </c:pt>
              <c:pt idx="43">
                <c:v>31.07.2013</c:v>
              </c:pt>
              <c:pt idx="44">
                <c:v>31.08.2013</c:v>
              </c:pt>
              <c:pt idx="45">
                <c:v>30.09.2013</c:v>
              </c:pt>
              <c:pt idx="46">
                <c:v>31.10.2013</c:v>
              </c:pt>
              <c:pt idx="47">
                <c:v>30.11.2013</c:v>
              </c:pt>
              <c:pt idx="48">
                <c:v>2013</c:v>
              </c:pt>
              <c:pt idx="49">
                <c:v>31.01.2014</c:v>
              </c:pt>
              <c:pt idx="50">
                <c:v>28.02.2014</c:v>
              </c:pt>
              <c:pt idx="51">
                <c:v>31.03.2014</c:v>
              </c:pt>
              <c:pt idx="52">
                <c:v>30.04.2014</c:v>
              </c:pt>
              <c:pt idx="53">
                <c:v>31.05.2014</c:v>
              </c:pt>
              <c:pt idx="54">
                <c:v>30.06.2014</c:v>
              </c:pt>
              <c:pt idx="55">
                <c:v>31.07.2014</c:v>
              </c:pt>
              <c:pt idx="56">
                <c:v>31.08.2014</c:v>
              </c:pt>
              <c:pt idx="57">
                <c:v>30.09.2014</c:v>
              </c:pt>
              <c:pt idx="58">
                <c:v>31.10.2014</c:v>
              </c:pt>
              <c:pt idx="59">
                <c:v>30.11.2014</c:v>
              </c:pt>
              <c:pt idx="60">
                <c:v>2014</c:v>
              </c:pt>
            </c:strLit>
          </c:cat>
          <c:val>
            <c:numRef>
              <c:f>'График 3.1.2.13'!$C$5:$BK$5</c:f>
              <c:numCache>
                <c:formatCode>#,##0</c:formatCode>
                <c:ptCount val="61"/>
                <c:pt idx="0">
                  <c:v>29347</c:v>
                </c:pt>
                <c:pt idx="1">
                  <c:v>18099</c:v>
                </c:pt>
                <c:pt idx="2">
                  <c:v>21935</c:v>
                </c:pt>
                <c:pt idx="3">
                  <c:v>26741</c:v>
                </c:pt>
                <c:pt idx="4">
                  <c:v>35853</c:v>
                </c:pt>
                <c:pt idx="5">
                  <c:v>34470</c:v>
                </c:pt>
                <c:pt idx="6">
                  <c:v>46225</c:v>
                </c:pt>
                <c:pt idx="7">
                  <c:v>48743</c:v>
                </c:pt>
                <c:pt idx="8">
                  <c:v>51238</c:v>
                </c:pt>
                <c:pt idx="9">
                  <c:v>58055</c:v>
                </c:pt>
                <c:pt idx="10">
                  <c:v>54826</c:v>
                </c:pt>
                <c:pt idx="11">
                  <c:v>59327</c:v>
                </c:pt>
                <c:pt idx="12">
                  <c:v>69734</c:v>
                </c:pt>
                <c:pt idx="13">
                  <c:v>54117</c:v>
                </c:pt>
                <c:pt idx="14">
                  <c:v>59111</c:v>
                </c:pt>
                <c:pt idx="15">
                  <c:v>61856</c:v>
                </c:pt>
                <c:pt idx="16">
                  <c:v>80726</c:v>
                </c:pt>
                <c:pt idx="17">
                  <c:v>83418</c:v>
                </c:pt>
                <c:pt idx="18">
                  <c:v>100409</c:v>
                </c:pt>
                <c:pt idx="19">
                  <c:v>85154</c:v>
                </c:pt>
                <c:pt idx="20">
                  <c:v>104410</c:v>
                </c:pt>
                <c:pt idx="21">
                  <c:v>114201</c:v>
                </c:pt>
                <c:pt idx="22">
                  <c:v>97036</c:v>
                </c:pt>
                <c:pt idx="23">
                  <c:v>103832</c:v>
                </c:pt>
                <c:pt idx="24">
                  <c:v>115193</c:v>
                </c:pt>
                <c:pt idx="25">
                  <c:v>75003</c:v>
                </c:pt>
                <c:pt idx="26">
                  <c:v>95001</c:v>
                </c:pt>
                <c:pt idx="27">
                  <c:v>103984</c:v>
                </c:pt>
                <c:pt idx="28">
                  <c:v>124073</c:v>
                </c:pt>
                <c:pt idx="29">
                  <c:v>143202</c:v>
                </c:pt>
                <c:pt idx="30">
                  <c:v>143938</c:v>
                </c:pt>
                <c:pt idx="31">
                  <c:v>144110</c:v>
                </c:pt>
                <c:pt idx="32">
                  <c:v>156271</c:v>
                </c:pt>
                <c:pt idx="33">
                  <c:v>145100</c:v>
                </c:pt>
                <c:pt idx="34">
                  <c:v>148862</c:v>
                </c:pt>
                <c:pt idx="35">
                  <c:v>156523</c:v>
                </c:pt>
                <c:pt idx="36">
                  <c:v>156640</c:v>
                </c:pt>
                <c:pt idx="37">
                  <c:v>126732</c:v>
                </c:pt>
                <c:pt idx="38">
                  <c:v>146994</c:v>
                </c:pt>
                <c:pt idx="39">
                  <c:v>152619</c:v>
                </c:pt>
                <c:pt idx="40">
                  <c:v>207874</c:v>
                </c:pt>
                <c:pt idx="41">
                  <c:v>209688</c:v>
                </c:pt>
                <c:pt idx="42">
                  <c:v>209372</c:v>
                </c:pt>
                <c:pt idx="43">
                  <c:v>235077</c:v>
                </c:pt>
                <c:pt idx="44">
                  <c:v>215999</c:v>
                </c:pt>
                <c:pt idx="45">
                  <c:v>208379</c:v>
                </c:pt>
                <c:pt idx="46">
                  <c:v>206393</c:v>
                </c:pt>
                <c:pt idx="47">
                  <c:v>189780</c:v>
                </c:pt>
                <c:pt idx="48">
                  <c:v>217624.016</c:v>
                </c:pt>
                <c:pt idx="49">
                  <c:v>161926.296</c:v>
                </c:pt>
                <c:pt idx="50">
                  <c:v>159689</c:v>
                </c:pt>
                <c:pt idx="51">
                  <c:v>174931.69599999997</c:v>
                </c:pt>
                <c:pt idx="52">
                  <c:v>208821.318</c:v>
                </c:pt>
                <c:pt idx="53">
                  <c:v>194064</c:v>
                </c:pt>
                <c:pt idx="54">
                  <c:v>209059</c:v>
                </c:pt>
                <c:pt idx="55">
                  <c:v>245021.84399999998</c:v>
                </c:pt>
                <c:pt idx="56">
                  <c:v>235259.63399999999</c:v>
                </c:pt>
                <c:pt idx="57">
                  <c:v>242935</c:v>
                </c:pt>
                <c:pt idx="58">
                  <c:v>226263.60300000003</c:v>
                </c:pt>
                <c:pt idx="59">
                  <c:v>209585.19100000002</c:v>
                </c:pt>
                <c:pt idx="60">
                  <c:v>256414.82399999996</c:v>
                </c:pt>
              </c:numCache>
            </c:numRef>
          </c:val>
        </c:ser>
        <c:ser>
          <c:idx val="1"/>
          <c:order val="1"/>
          <c:tx>
            <c:strRef>
              <c:f>'График 3.1.2.13'!$B$6</c:f>
              <c:strCache>
                <c:ptCount val="1"/>
                <c:pt idx="0">
                  <c:v>Кредиты, выданные в иностранной валюте</c:v>
                </c:pt>
              </c:strCache>
            </c:strRef>
          </c:tx>
          <c:invertIfNegative val="0"/>
          <c:cat>
            <c:strLit>
              <c:ptCount val="61"/>
              <c:pt idx="0">
                <c:v>2009</c:v>
              </c:pt>
              <c:pt idx="1">
                <c:v>31.01.2010</c:v>
              </c:pt>
              <c:pt idx="2">
                <c:v>28.02.2010</c:v>
              </c:pt>
              <c:pt idx="3">
                <c:v>31.03.2010</c:v>
              </c:pt>
              <c:pt idx="4">
                <c:v>30.04.2010</c:v>
              </c:pt>
              <c:pt idx="5">
                <c:v>31.05.2010</c:v>
              </c:pt>
              <c:pt idx="6">
                <c:v>30.06.2010</c:v>
              </c:pt>
              <c:pt idx="7">
                <c:v>31.07.2010</c:v>
              </c:pt>
              <c:pt idx="8">
                <c:v>31.08.2010</c:v>
              </c:pt>
              <c:pt idx="9">
                <c:v>30.09.2010</c:v>
              </c:pt>
              <c:pt idx="10">
                <c:v>31.10.2010</c:v>
              </c:pt>
              <c:pt idx="11">
                <c:v>30.11.2010</c:v>
              </c:pt>
              <c:pt idx="12">
                <c:v>2010</c:v>
              </c:pt>
              <c:pt idx="13">
                <c:v>31.01.2011</c:v>
              </c:pt>
              <c:pt idx="14">
                <c:v>28.02.2011</c:v>
              </c:pt>
              <c:pt idx="15">
                <c:v>31.03.2011</c:v>
              </c:pt>
              <c:pt idx="16">
                <c:v>30.04.2011</c:v>
              </c:pt>
              <c:pt idx="17">
                <c:v>31.05.2011</c:v>
              </c:pt>
              <c:pt idx="18">
                <c:v>30.06.2011</c:v>
              </c:pt>
              <c:pt idx="19">
                <c:v>31.07.2011</c:v>
              </c:pt>
              <c:pt idx="20">
                <c:v>31.08.2011</c:v>
              </c:pt>
              <c:pt idx="21">
                <c:v>30.09.2011</c:v>
              </c:pt>
              <c:pt idx="22">
                <c:v>31.10.2011</c:v>
              </c:pt>
              <c:pt idx="23">
                <c:v>30.11.2011</c:v>
              </c:pt>
              <c:pt idx="24">
                <c:v>2011</c:v>
              </c:pt>
              <c:pt idx="25">
                <c:v>31.01.2012</c:v>
              </c:pt>
              <c:pt idx="26">
                <c:v>29.02.2012</c:v>
              </c:pt>
              <c:pt idx="27">
                <c:v>31.03.2012</c:v>
              </c:pt>
              <c:pt idx="28">
                <c:v>30.04.2012</c:v>
              </c:pt>
              <c:pt idx="29">
                <c:v>31.05.2012</c:v>
              </c:pt>
              <c:pt idx="30">
                <c:v>30.06.2012</c:v>
              </c:pt>
              <c:pt idx="31">
                <c:v>31.07.2012</c:v>
              </c:pt>
              <c:pt idx="32">
                <c:v>31.08.2012</c:v>
              </c:pt>
              <c:pt idx="33">
                <c:v>30.09.2012</c:v>
              </c:pt>
              <c:pt idx="34">
                <c:v>31.10.2012</c:v>
              </c:pt>
              <c:pt idx="35">
                <c:v>30.11.2012</c:v>
              </c:pt>
              <c:pt idx="36">
                <c:v>2012</c:v>
              </c:pt>
              <c:pt idx="37">
                <c:v>31.01.2013</c:v>
              </c:pt>
              <c:pt idx="38">
                <c:v>28.02.2013</c:v>
              </c:pt>
              <c:pt idx="39">
                <c:v>31.03.2013</c:v>
              </c:pt>
              <c:pt idx="40">
                <c:v>30.04.2013</c:v>
              </c:pt>
              <c:pt idx="41">
                <c:v>31.05.2013</c:v>
              </c:pt>
              <c:pt idx="42">
                <c:v>30.06.2013</c:v>
              </c:pt>
              <c:pt idx="43">
                <c:v>31.07.2013</c:v>
              </c:pt>
              <c:pt idx="44">
                <c:v>31.08.2013</c:v>
              </c:pt>
              <c:pt idx="45">
                <c:v>30.09.2013</c:v>
              </c:pt>
              <c:pt idx="46">
                <c:v>31.10.2013</c:v>
              </c:pt>
              <c:pt idx="47">
                <c:v>30.11.2013</c:v>
              </c:pt>
              <c:pt idx="48">
                <c:v>2013</c:v>
              </c:pt>
              <c:pt idx="49">
                <c:v>31.01.2014</c:v>
              </c:pt>
              <c:pt idx="50">
                <c:v>28.02.2014</c:v>
              </c:pt>
              <c:pt idx="51">
                <c:v>31.03.2014</c:v>
              </c:pt>
              <c:pt idx="52">
                <c:v>30.04.2014</c:v>
              </c:pt>
              <c:pt idx="53">
                <c:v>31.05.2014</c:v>
              </c:pt>
              <c:pt idx="54">
                <c:v>30.06.2014</c:v>
              </c:pt>
              <c:pt idx="55">
                <c:v>31.07.2014</c:v>
              </c:pt>
              <c:pt idx="56">
                <c:v>31.08.2014</c:v>
              </c:pt>
              <c:pt idx="57">
                <c:v>30.09.2014</c:v>
              </c:pt>
              <c:pt idx="58">
                <c:v>31.10.2014</c:v>
              </c:pt>
              <c:pt idx="59">
                <c:v>30.11.2014</c:v>
              </c:pt>
              <c:pt idx="60">
                <c:v>2014</c:v>
              </c:pt>
            </c:strLit>
          </c:cat>
          <c:val>
            <c:numRef>
              <c:f>'График 3.1.2.13'!$C$6:$BK$6</c:f>
              <c:numCache>
                <c:formatCode>#,##0</c:formatCode>
                <c:ptCount val="61"/>
                <c:pt idx="0">
                  <c:v>8105</c:v>
                </c:pt>
                <c:pt idx="1">
                  <c:v>3954</c:v>
                </c:pt>
                <c:pt idx="2">
                  <c:v>5267</c:v>
                </c:pt>
                <c:pt idx="3">
                  <c:v>4496</c:v>
                </c:pt>
                <c:pt idx="4">
                  <c:v>6093</c:v>
                </c:pt>
                <c:pt idx="5">
                  <c:v>3934</c:v>
                </c:pt>
                <c:pt idx="6">
                  <c:v>6121</c:v>
                </c:pt>
                <c:pt idx="7">
                  <c:v>6850</c:v>
                </c:pt>
                <c:pt idx="8">
                  <c:v>5443</c:v>
                </c:pt>
                <c:pt idx="9">
                  <c:v>7160</c:v>
                </c:pt>
                <c:pt idx="10">
                  <c:v>4832</c:v>
                </c:pt>
                <c:pt idx="11">
                  <c:v>3808</c:v>
                </c:pt>
                <c:pt idx="12">
                  <c:v>5972</c:v>
                </c:pt>
                <c:pt idx="13">
                  <c:v>3336</c:v>
                </c:pt>
                <c:pt idx="14">
                  <c:v>3266</c:v>
                </c:pt>
                <c:pt idx="15">
                  <c:v>5398</c:v>
                </c:pt>
                <c:pt idx="16">
                  <c:v>4405</c:v>
                </c:pt>
                <c:pt idx="17">
                  <c:v>3324</c:v>
                </c:pt>
                <c:pt idx="18">
                  <c:v>4408</c:v>
                </c:pt>
                <c:pt idx="19">
                  <c:v>4189</c:v>
                </c:pt>
                <c:pt idx="20">
                  <c:v>7145</c:v>
                </c:pt>
                <c:pt idx="21">
                  <c:v>4283</c:v>
                </c:pt>
                <c:pt idx="22">
                  <c:v>3657</c:v>
                </c:pt>
                <c:pt idx="23">
                  <c:v>3208</c:v>
                </c:pt>
                <c:pt idx="24">
                  <c:v>3992</c:v>
                </c:pt>
                <c:pt idx="25">
                  <c:v>1877</c:v>
                </c:pt>
                <c:pt idx="26">
                  <c:v>2522</c:v>
                </c:pt>
                <c:pt idx="27">
                  <c:v>2557</c:v>
                </c:pt>
                <c:pt idx="28">
                  <c:v>11919</c:v>
                </c:pt>
                <c:pt idx="29">
                  <c:v>2767</c:v>
                </c:pt>
                <c:pt idx="30">
                  <c:v>2898</c:v>
                </c:pt>
                <c:pt idx="31">
                  <c:v>2651</c:v>
                </c:pt>
                <c:pt idx="32">
                  <c:v>4198</c:v>
                </c:pt>
                <c:pt idx="33">
                  <c:v>5562</c:v>
                </c:pt>
                <c:pt idx="34">
                  <c:v>2724</c:v>
                </c:pt>
                <c:pt idx="35">
                  <c:v>4552</c:v>
                </c:pt>
                <c:pt idx="36">
                  <c:v>3434</c:v>
                </c:pt>
                <c:pt idx="37">
                  <c:v>4410</c:v>
                </c:pt>
                <c:pt idx="38">
                  <c:v>2952</c:v>
                </c:pt>
                <c:pt idx="39">
                  <c:v>7027</c:v>
                </c:pt>
                <c:pt idx="40">
                  <c:v>3764</c:v>
                </c:pt>
                <c:pt idx="41">
                  <c:v>9987</c:v>
                </c:pt>
                <c:pt idx="42">
                  <c:v>2398</c:v>
                </c:pt>
                <c:pt idx="43">
                  <c:v>2767</c:v>
                </c:pt>
                <c:pt idx="44">
                  <c:v>3235</c:v>
                </c:pt>
                <c:pt idx="45">
                  <c:v>5491</c:v>
                </c:pt>
                <c:pt idx="46">
                  <c:v>9701</c:v>
                </c:pt>
                <c:pt idx="47">
                  <c:v>12373</c:v>
                </c:pt>
                <c:pt idx="48">
                  <c:v>8785.6849999999995</c:v>
                </c:pt>
                <c:pt idx="49">
                  <c:v>2825.605</c:v>
                </c:pt>
                <c:pt idx="50">
                  <c:v>36170</c:v>
                </c:pt>
                <c:pt idx="51">
                  <c:v>47295.737999999998</c:v>
                </c:pt>
                <c:pt idx="52">
                  <c:v>3292.3489999999997</c:v>
                </c:pt>
                <c:pt idx="53">
                  <c:v>9364</c:v>
                </c:pt>
                <c:pt idx="54">
                  <c:v>42893</c:v>
                </c:pt>
                <c:pt idx="55">
                  <c:v>20779.089</c:v>
                </c:pt>
                <c:pt idx="56">
                  <c:v>10293.276000000002</c:v>
                </c:pt>
                <c:pt idx="57">
                  <c:v>6123</c:v>
                </c:pt>
                <c:pt idx="58">
                  <c:v>10753.279</c:v>
                </c:pt>
                <c:pt idx="59">
                  <c:v>14943.116</c:v>
                </c:pt>
                <c:pt idx="60">
                  <c:v>19696.336000000003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28194176"/>
        <c:axId val="228195712"/>
      </c:barChart>
      <c:lineChart>
        <c:grouping val="standard"/>
        <c:varyColors val="0"/>
        <c:ser>
          <c:idx val="2"/>
          <c:order val="2"/>
          <c:tx>
            <c:strRef>
              <c:f>'График 3.1.2.13'!$B$7</c:f>
              <c:strCache>
                <c:ptCount val="1"/>
                <c:pt idx="0">
                  <c:v>Ставка вознаграждения в национальной валюте (правая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'График 3.1.2.13'!$C$4:$BK$4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3.1.2.13'!$C$7:$BK$7</c:f>
              <c:numCache>
                <c:formatCode>#,##0.0</c:formatCode>
                <c:ptCount val="61"/>
                <c:pt idx="0">
                  <c:v>21.6</c:v>
                </c:pt>
                <c:pt idx="1">
                  <c:v>21.4</c:v>
                </c:pt>
                <c:pt idx="2">
                  <c:v>21</c:v>
                </c:pt>
                <c:pt idx="3">
                  <c:v>20.9</c:v>
                </c:pt>
                <c:pt idx="4">
                  <c:v>19.100000000000001</c:v>
                </c:pt>
                <c:pt idx="5">
                  <c:v>20.399999999999999</c:v>
                </c:pt>
                <c:pt idx="6">
                  <c:v>20</c:v>
                </c:pt>
                <c:pt idx="7">
                  <c:v>19.100000000000001</c:v>
                </c:pt>
                <c:pt idx="8">
                  <c:v>19.8</c:v>
                </c:pt>
                <c:pt idx="9">
                  <c:v>19.8</c:v>
                </c:pt>
                <c:pt idx="10">
                  <c:v>19.600000000000001</c:v>
                </c:pt>
                <c:pt idx="11">
                  <c:v>19.100000000000001</c:v>
                </c:pt>
                <c:pt idx="12">
                  <c:v>20.3</c:v>
                </c:pt>
                <c:pt idx="13">
                  <c:v>22.7</c:v>
                </c:pt>
                <c:pt idx="14">
                  <c:v>21</c:v>
                </c:pt>
                <c:pt idx="15">
                  <c:v>20.9</c:v>
                </c:pt>
                <c:pt idx="16">
                  <c:v>20.2</c:v>
                </c:pt>
                <c:pt idx="17">
                  <c:v>21.3</c:v>
                </c:pt>
                <c:pt idx="18">
                  <c:v>19.399999999999999</c:v>
                </c:pt>
                <c:pt idx="19">
                  <c:v>21</c:v>
                </c:pt>
                <c:pt idx="20">
                  <c:v>19.899999999999999</c:v>
                </c:pt>
                <c:pt idx="21">
                  <c:v>19.2</c:v>
                </c:pt>
                <c:pt idx="22">
                  <c:v>19.7</c:v>
                </c:pt>
                <c:pt idx="23">
                  <c:v>19.5</c:v>
                </c:pt>
                <c:pt idx="24">
                  <c:v>20.399999999999999</c:v>
                </c:pt>
                <c:pt idx="25">
                  <c:v>21.5</c:v>
                </c:pt>
                <c:pt idx="26">
                  <c:v>20.6</c:v>
                </c:pt>
                <c:pt idx="27">
                  <c:v>20.5</c:v>
                </c:pt>
                <c:pt idx="28">
                  <c:v>19.899999999999999</c:v>
                </c:pt>
                <c:pt idx="29">
                  <c:v>20.7</c:v>
                </c:pt>
                <c:pt idx="30">
                  <c:v>20.9</c:v>
                </c:pt>
                <c:pt idx="31">
                  <c:v>20.8</c:v>
                </c:pt>
                <c:pt idx="32">
                  <c:v>20.5</c:v>
                </c:pt>
                <c:pt idx="33">
                  <c:v>21.1</c:v>
                </c:pt>
                <c:pt idx="34">
                  <c:v>22.1</c:v>
                </c:pt>
                <c:pt idx="35">
                  <c:v>21.4</c:v>
                </c:pt>
                <c:pt idx="36">
                  <c:v>21.2</c:v>
                </c:pt>
                <c:pt idx="37">
                  <c:v>22</c:v>
                </c:pt>
                <c:pt idx="38">
                  <c:v>20.8</c:v>
                </c:pt>
                <c:pt idx="39">
                  <c:v>21.6</c:v>
                </c:pt>
                <c:pt idx="40">
                  <c:v>21.8</c:v>
                </c:pt>
                <c:pt idx="41">
                  <c:v>20</c:v>
                </c:pt>
                <c:pt idx="42">
                  <c:v>19.5</c:v>
                </c:pt>
                <c:pt idx="43">
                  <c:v>19.600000000000001</c:v>
                </c:pt>
                <c:pt idx="44">
                  <c:v>20.2</c:v>
                </c:pt>
                <c:pt idx="45">
                  <c:v>19.600000000000001</c:v>
                </c:pt>
                <c:pt idx="46">
                  <c:v>19.2</c:v>
                </c:pt>
                <c:pt idx="47">
                  <c:v>19.899999999999999</c:v>
                </c:pt>
                <c:pt idx="48">
                  <c:v>20.3</c:v>
                </c:pt>
                <c:pt idx="49">
                  <c:v>21.2</c:v>
                </c:pt>
                <c:pt idx="50">
                  <c:v>20</c:v>
                </c:pt>
                <c:pt idx="51">
                  <c:v>19.7</c:v>
                </c:pt>
                <c:pt idx="52">
                  <c:v>18</c:v>
                </c:pt>
                <c:pt idx="53">
                  <c:v>19</c:v>
                </c:pt>
                <c:pt idx="54">
                  <c:v>19.8</c:v>
                </c:pt>
                <c:pt idx="55">
                  <c:v>19.2</c:v>
                </c:pt>
                <c:pt idx="56">
                  <c:v>18.8</c:v>
                </c:pt>
                <c:pt idx="57">
                  <c:v>18.600000000000001</c:v>
                </c:pt>
                <c:pt idx="58">
                  <c:v>19.2</c:v>
                </c:pt>
                <c:pt idx="59">
                  <c:v>19.2</c:v>
                </c:pt>
                <c:pt idx="60">
                  <c:v>19.2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3.1.2.13'!$B$8</c:f>
              <c:strCache>
                <c:ptCount val="1"/>
                <c:pt idx="0">
                  <c:v>Ставка вознаграждения в иностранной валюте (правая ось)</c:v>
                </c:pt>
              </c:strCache>
            </c:strRef>
          </c:tx>
          <c:spPr>
            <a:ln w="28575"/>
          </c:spPr>
          <c:marker>
            <c:symbol val="none"/>
          </c:marker>
          <c:dLbls>
            <c:dLbl>
              <c:idx val="48"/>
              <c:layout>
                <c:manualLayout>
                  <c:x val="-0.10954034391534391"/>
                  <c:y val="2.723311546840952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11,</a:t>
                    </a:r>
                    <a:r>
                      <a:rPr lang="kk-KZ"/>
                      <a:t>7</a:t>
                    </a:r>
                    <a:endParaRPr lang="en-US"/>
                  </a:p>
                </c:rich>
              </c:tx>
              <c:spPr>
                <a:solidFill>
                  <a:schemeClr val="bg1"/>
                </a:solidFill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0"/>
              <c:layout>
                <c:manualLayout>
                  <c:x val="-0.12607473544973544"/>
                  <c:y val="2.72325793834594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kk-KZ"/>
                      <a:t>7</a:t>
                    </a:r>
                    <a:r>
                      <a:rPr lang="en-US"/>
                      <a:t>,</a:t>
                    </a:r>
                    <a:r>
                      <a:rPr lang="kk-KZ"/>
                      <a:t>4</a:t>
                    </a:r>
                    <a:endParaRPr lang="en-US"/>
                  </a:p>
                </c:rich>
              </c:tx>
              <c:spPr>
                <a:solidFill>
                  <a:schemeClr val="bg1"/>
                </a:solidFill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3.1.2.13'!$C$4:$BK$4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3.1.2.13'!$C$8:$BK$8</c:f>
              <c:numCache>
                <c:formatCode>#,##0.0</c:formatCode>
                <c:ptCount val="61"/>
                <c:pt idx="0">
                  <c:v>15</c:v>
                </c:pt>
                <c:pt idx="1">
                  <c:v>15.4</c:v>
                </c:pt>
                <c:pt idx="2">
                  <c:v>15</c:v>
                </c:pt>
                <c:pt idx="3">
                  <c:v>15.3</c:v>
                </c:pt>
                <c:pt idx="4">
                  <c:v>15.1</c:v>
                </c:pt>
                <c:pt idx="5">
                  <c:v>16</c:v>
                </c:pt>
                <c:pt idx="6">
                  <c:v>13.1</c:v>
                </c:pt>
                <c:pt idx="7">
                  <c:v>13</c:v>
                </c:pt>
                <c:pt idx="8">
                  <c:v>13.9</c:v>
                </c:pt>
                <c:pt idx="9">
                  <c:v>14.4</c:v>
                </c:pt>
                <c:pt idx="10">
                  <c:v>13.9</c:v>
                </c:pt>
                <c:pt idx="11">
                  <c:v>14.9</c:v>
                </c:pt>
                <c:pt idx="12">
                  <c:v>13.8</c:v>
                </c:pt>
                <c:pt idx="13">
                  <c:v>14.7</c:v>
                </c:pt>
                <c:pt idx="14">
                  <c:v>13.8</c:v>
                </c:pt>
                <c:pt idx="15">
                  <c:v>12.5</c:v>
                </c:pt>
                <c:pt idx="16">
                  <c:v>14.1</c:v>
                </c:pt>
                <c:pt idx="17">
                  <c:v>12.7</c:v>
                </c:pt>
                <c:pt idx="18">
                  <c:v>12.4</c:v>
                </c:pt>
                <c:pt idx="19">
                  <c:v>14.2</c:v>
                </c:pt>
                <c:pt idx="20">
                  <c:v>12.9</c:v>
                </c:pt>
                <c:pt idx="21">
                  <c:v>14.3</c:v>
                </c:pt>
                <c:pt idx="22">
                  <c:v>13.7</c:v>
                </c:pt>
                <c:pt idx="23">
                  <c:v>13.9</c:v>
                </c:pt>
                <c:pt idx="24">
                  <c:v>13.9</c:v>
                </c:pt>
                <c:pt idx="25">
                  <c:v>14.8</c:v>
                </c:pt>
                <c:pt idx="26">
                  <c:v>14.5</c:v>
                </c:pt>
                <c:pt idx="27">
                  <c:v>14.6</c:v>
                </c:pt>
                <c:pt idx="28">
                  <c:v>11.9</c:v>
                </c:pt>
                <c:pt idx="29">
                  <c:v>14.1</c:v>
                </c:pt>
                <c:pt idx="30">
                  <c:v>14</c:v>
                </c:pt>
                <c:pt idx="31">
                  <c:v>13.8</c:v>
                </c:pt>
                <c:pt idx="32">
                  <c:v>11.9</c:v>
                </c:pt>
                <c:pt idx="33">
                  <c:v>9.9</c:v>
                </c:pt>
                <c:pt idx="34">
                  <c:v>13.3</c:v>
                </c:pt>
                <c:pt idx="35">
                  <c:v>11</c:v>
                </c:pt>
                <c:pt idx="36">
                  <c:v>13.6</c:v>
                </c:pt>
                <c:pt idx="37">
                  <c:v>13</c:v>
                </c:pt>
                <c:pt idx="38">
                  <c:v>12.7</c:v>
                </c:pt>
                <c:pt idx="39">
                  <c:v>11.7</c:v>
                </c:pt>
                <c:pt idx="40">
                  <c:v>12</c:v>
                </c:pt>
                <c:pt idx="41">
                  <c:v>8.6</c:v>
                </c:pt>
                <c:pt idx="42">
                  <c:v>13.2</c:v>
                </c:pt>
                <c:pt idx="43">
                  <c:v>12.4</c:v>
                </c:pt>
                <c:pt idx="44">
                  <c:v>14</c:v>
                </c:pt>
                <c:pt idx="45">
                  <c:v>13.9</c:v>
                </c:pt>
                <c:pt idx="46">
                  <c:v>13.2</c:v>
                </c:pt>
                <c:pt idx="47">
                  <c:v>10.199999999999999</c:v>
                </c:pt>
                <c:pt idx="48">
                  <c:v>11.4</c:v>
                </c:pt>
                <c:pt idx="49">
                  <c:v>12.7</c:v>
                </c:pt>
                <c:pt idx="50">
                  <c:v>6.4</c:v>
                </c:pt>
                <c:pt idx="51">
                  <c:v>6.3</c:v>
                </c:pt>
                <c:pt idx="52">
                  <c:v>13.1</c:v>
                </c:pt>
                <c:pt idx="53">
                  <c:v>8.8000000000000007</c:v>
                </c:pt>
                <c:pt idx="54">
                  <c:v>7.3</c:v>
                </c:pt>
                <c:pt idx="55">
                  <c:v>10.5</c:v>
                </c:pt>
                <c:pt idx="56">
                  <c:v>7.7</c:v>
                </c:pt>
                <c:pt idx="57">
                  <c:v>7.3</c:v>
                </c:pt>
                <c:pt idx="58">
                  <c:v>6.9</c:v>
                </c:pt>
                <c:pt idx="59">
                  <c:v>6.9</c:v>
                </c:pt>
                <c:pt idx="60">
                  <c:v>6.9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3.1.2.13'!$B$9</c:f>
              <c:strCache>
                <c:ptCount val="1"/>
                <c:pt idx="0">
                  <c:v>Годовой прирост по выданным кредитам ФЛ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val>
            <c:numRef>
              <c:f>'График 3.1.2.13'!$C$9:$BK$9</c:f>
              <c:numCache>
                <c:formatCode>#,##0.0</c:formatCode>
                <c:ptCount val="61"/>
                <c:pt idx="36">
                  <c:v>47.771049497601069</c:v>
                </c:pt>
                <c:pt idx="48">
                  <c:v>46.273378961306236</c:v>
                </c:pt>
                <c:pt idx="60">
                  <c:v>14.544275099894193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214656"/>
        <c:axId val="228216192"/>
      </c:lineChart>
      <c:catAx>
        <c:axId val="228194176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28195712"/>
        <c:crosses val="autoZero"/>
        <c:auto val="1"/>
        <c:lblAlgn val="ctr"/>
        <c:lblOffset val="100"/>
        <c:tickLblSkip val="12"/>
        <c:noMultiLvlLbl val="0"/>
      </c:catAx>
      <c:valAx>
        <c:axId val="2281957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6.1894622518827618E-3"/>
              <c:y val="0.24315239356142429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crossAx val="228194176"/>
        <c:crosses val="autoZero"/>
        <c:crossBetween val="between"/>
        <c:dispUnits>
          <c:builtInUnit val="thousands"/>
        </c:dispUnits>
      </c:valAx>
      <c:dateAx>
        <c:axId val="228214656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228216192"/>
        <c:crosses val="autoZero"/>
        <c:auto val="1"/>
        <c:lblOffset val="100"/>
        <c:baseTimeUnit val="months"/>
      </c:dateAx>
      <c:valAx>
        <c:axId val="228216192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821465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"/>
          <c:y val="0.79764847978073539"/>
          <c:w val="1"/>
          <c:h val="0.2023512105234632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43712509792484"/>
          <c:y val="2.1881946159545598E-2"/>
          <c:w val="0.84006555164749863"/>
          <c:h val="0.7986102900453639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3.1.2.14'!$B$5</c:f>
              <c:strCache>
                <c:ptCount val="1"/>
                <c:pt idx="0">
                  <c:v>Ипотека, предложение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'График 3.1.2.14'!$C$4:$W$4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3.1.2.14'!$C$5:$W$5</c:f>
              <c:numCache>
                <c:formatCode>#,##0.00</c:formatCode>
                <c:ptCount val="21"/>
                <c:pt idx="0">
                  <c:v>3.125E-2</c:v>
                </c:pt>
                <c:pt idx="1">
                  <c:v>0.2</c:v>
                </c:pt>
                <c:pt idx="2">
                  <c:v>0.3</c:v>
                </c:pt>
                <c:pt idx="3">
                  <c:v>0.2857142857142857</c:v>
                </c:pt>
                <c:pt idx="4">
                  <c:v>0.31034482758620691</c:v>
                </c:pt>
                <c:pt idx="5">
                  <c:v>0.37931034482758619</c:v>
                </c:pt>
                <c:pt idx="6">
                  <c:v>0.46666666666666667</c:v>
                </c:pt>
                <c:pt idx="7">
                  <c:v>0.54838709677419351</c:v>
                </c:pt>
                <c:pt idx="8">
                  <c:v>0.4</c:v>
                </c:pt>
                <c:pt idx="9">
                  <c:v>0.4</c:v>
                </c:pt>
                <c:pt idx="10">
                  <c:v>0.36666666666666664</c:v>
                </c:pt>
                <c:pt idx="11">
                  <c:v>0.41379310344827586</c:v>
                </c:pt>
                <c:pt idx="12">
                  <c:v>0.31034482758620691</c:v>
                </c:pt>
                <c:pt idx="13">
                  <c:v>0.33333333333333331</c:v>
                </c:pt>
                <c:pt idx="14">
                  <c:v>0.33333333333333331</c:v>
                </c:pt>
                <c:pt idx="15">
                  <c:v>0.16666666666666666</c:v>
                </c:pt>
                <c:pt idx="16">
                  <c:v>0.2</c:v>
                </c:pt>
                <c:pt idx="17">
                  <c:v>0.17241379310344829</c:v>
                </c:pt>
                <c:pt idx="18">
                  <c:v>3.4482758620689655E-2</c:v>
                </c:pt>
                <c:pt idx="19">
                  <c:v>0.24137931034482757</c:v>
                </c:pt>
                <c:pt idx="20">
                  <c:v>3.4482758620689655E-2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3.1.2.14'!$B$6</c:f>
              <c:strCache>
                <c:ptCount val="1"/>
                <c:pt idx="0">
                  <c:v>Потреб., предложение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'График 3.1.2.14'!$C$4:$W$4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3.1.2.14'!$C$6:$W$6</c:f>
              <c:numCache>
                <c:formatCode>#,##0.00</c:formatCode>
                <c:ptCount val="21"/>
                <c:pt idx="0">
                  <c:v>0.25</c:v>
                </c:pt>
                <c:pt idx="1">
                  <c:v>0.54838709677419351</c:v>
                </c:pt>
                <c:pt idx="2">
                  <c:v>0.54838709677419351</c:v>
                </c:pt>
                <c:pt idx="3">
                  <c:v>0.56666666666666665</c:v>
                </c:pt>
                <c:pt idx="4">
                  <c:v>0.53333333333333333</c:v>
                </c:pt>
                <c:pt idx="5">
                  <c:v>0.80645161290322576</c:v>
                </c:pt>
                <c:pt idx="6">
                  <c:v>0.78125</c:v>
                </c:pt>
                <c:pt idx="7">
                  <c:v>0.81818181818181823</c:v>
                </c:pt>
                <c:pt idx="8">
                  <c:v>0.48484848484848481</c:v>
                </c:pt>
                <c:pt idx="9">
                  <c:v>0.60606060606060619</c:v>
                </c:pt>
                <c:pt idx="10">
                  <c:v>0.51515151515151514</c:v>
                </c:pt>
                <c:pt idx="11">
                  <c:v>0.59375</c:v>
                </c:pt>
                <c:pt idx="12">
                  <c:v>0.59375</c:v>
                </c:pt>
                <c:pt idx="13">
                  <c:v>0.53125</c:v>
                </c:pt>
                <c:pt idx="14">
                  <c:v>0.53125</c:v>
                </c:pt>
                <c:pt idx="15">
                  <c:v>0.40625</c:v>
                </c:pt>
                <c:pt idx="16">
                  <c:v>0.34375</c:v>
                </c:pt>
                <c:pt idx="17">
                  <c:v>0.15625</c:v>
                </c:pt>
                <c:pt idx="18">
                  <c:v>3.0303030303030304E-2</c:v>
                </c:pt>
                <c:pt idx="19">
                  <c:v>0.21875</c:v>
                </c:pt>
                <c:pt idx="20">
                  <c:v>0.12121212121212122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3.1.2.14'!$B$7</c:f>
              <c:strCache>
                <c:ptCount val="1"/>
                <c:pt idx="0">
                  <c:v>Ипотека, спрос в тенге</c:v>
                </c:pt>
              </c:strCache>
            </c:strRef>
          </c:tx>
          <c:spPr>
            <a:ln w="28575">
              <a:prstDash val="sysDash"/>
            </a:ln>
          </c:spPr>
          <c:marker>
            <c:symbol val="none"/>
          </c:marker>
          <c:cat>
            <c:numRef>
              <c:f>'График 3.1.2.14'!$C$4:$W$4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3.1.2.14'!$C$7:$W$7</c:f>
              <c:numCache>
                <c:formatCode>#,##0.00</c:formatCode>
                <c:ptCount val="21"/>
                <c:pt idx="0">
                  <c:v>0</c:v>
                </c:pt>
                <c:pt idx="1">
                  <c:v>0.20689655172413796</c:v>
                </c:pt>
                <c:pt idx="2">
                  <c:v>0.27586206896551724</c:v>
                </c:pt>
                <c:pt idx="3">
                  <c:v>0.25925925925925924</c:v>
                </c:pt>
                <c:pt idx="4">
                  <c:v>0.18518518518518517</c:v>
                </c:pt>
                <c:pt idx="5">
                  <c:v>0.22222222222222221</c:v>
                </c:pt>
                <c:pt idx="6">
                  <c:v>0.4642857142857143</c:v>
                </c:pt>
                <c:pt idx="7">
                  <c:v>0.58620689655172409</c:v>
                </c:pt>
                <c:pt idx="8">
                  <c:v>0.1333333333333333</c:v>
                </c:pt>
                <c:pt idx="9">
                  <c:v>0.16666666666666666</c:v>
                </c:pt>
                <c:pt idx="10">
                  <c:v>0.43333333333333335</c:v>
                </c:pt>
                <c:pt idx="11">
                  <c:v>0.17241379310344829</c:v>
                </c:pt>
                <c:pt idx="12">
                  <c:v>0.37931034482758619</c:v>
                </c:pt>
                <c:pt idx="13">
                  <c:v>0.1</c:v>
                </c:pt>
                <c:pt idx="14">
                  <c:v>0.33333333333333331</c:v>
                </c:pt>
                <c:pt idx="15">
                  <c:v>0.16666666666666666</c:v>
                </c:pt>
                <c:pt idx="16">
                  <c:v>0.33333333333333337</c:v>
                </c:pt>
                <c:pt idx="17">
                  <c:v>-0.10344827586206901</c:v>
                </c:pt>
                <c:pt idx="18">
                  <c:v>0.24137931034482762</c:v>
                </c:pt>
                <c:pt idx="19">
                  <c:v>0.17241379310344829</c:v>
                </c:pt>
                <c:pt idx="20">
                  <c:v>0.2413793103448276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3.1.2.14'!$B$8</c:f>
              <c:strCache>
                <c:ptCount val="1"/>
                <c:pt idx="0">
                  <c:v>Потреб., спрос в тенге</c:v>
                </c:pt>
              </c:strCache>
            </c:strRef>
          </c:tx>
          <c:spPr>
            <a:ln w="28575">
              <a:prstDash val="sysDash"/>
            </a:ln>
          </c:spPr>
          <c:marker>
            <c:symbol val="none"/>
          </c:marker>
          <c:cat>
            <c:numRef>
              <c:f>'График 3.1.2.14'!$C$4:$W$4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3.1.2.14'!$C$8:$W$8</c:f>
              <c:numCache>
                <c:formatCode>#,##0.00</c:formatCode>
                <c:ptCount val="21"/>
                <c:pt idx="0">
                  <c:v>-0.125</c:v>
                </c:pt>
                <c:pt idx="1">
                  <c:v>0.38709677419354838</c:v>
                </c:pt>
                <c:pt idx="2">
                  <c:v>0.41935483870967738</c:v>
                </c:pt>
                <c:pt idx="3">
                  <c:v>0.3666666666666667</c:v>
                </c:pt>
                <c:pt idx="4">
                  <c:v>0.33333333333333337</c:v>
                </c:pt>
                <c:pt idx="5">
                  <c:v>0.58064516129032251</c:v>
                </c:pt>
                <c:pt idx="6">
                  <c:v>0.90625</c:v>
                </c:pt>
                <c:pt idx="7">
                  <c:v>0.63636363636363646</c:v>
                </c:pt>
                <c:pt idx="8">
                  <c:v>0.27272727272727271</c:v>
                </c:pt>
                <c:pt idx="9">
                  <c:v>0.27272727272727271</c:v>
                </c:pt>
                <c:pt idx="10">
                  <c:v>0.66666666666666674</c:v>
                </c:pt>
                <c:pt idx="11">
                  <c:v>0.59375</c:v>
                </c:pt>
                <c:pt idx="12">
                  <c:v>0.6875</c:v>
                </c:pt>
                <c:pt idx="13">
                  <c:v>0.34375</c:v>
                </c:pt>
                <c:pt idx="14">
                  <c:v>0.53125</c:v>
                </c:pt>
                <c:pt idx="15">
                  <c:v>0.4375</c:v>
                </c:pt>
                <c:pt idx="16">
                  <c:v>0.34375</c:v>
                </c:pt>
                <c:pt idx="17">
                  <c:v>-0.15625</c:v>
                </c:pt>
                <c:pt idx="18">
                  <c:v>9.0909090909090912E-2</c:v>
                </c:pt>
                <c:pt idx="19">
                  <c:v>0.15625</c:v>
                </c:pt>
                <c:pt idx="20">
                  <c:v>0.21875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3.1.2.14'!$B$9</c:f>
              <c:strCache>
                <c:ptCount val="1"/>
                <c:pt idx="0">
                  <c:v>Ипотека, спрос в ин. валюте</c:v>
                </c:pt>
              </c:strCache>
            </c:strRef>
          </c:tx>
          <c:spPr>
            <a:ln w="28575">
              <a:prstDash val="sysDot"/>
            </a:ln>
          </c:spPr>
          <c:marker>
            <c:symbol val="none"/>
          </c:marker>
          <c:cat>
            <c:numRef>
              <c:f>'График 3.1.2.14'!$C$4:$W$4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3.1.2.14'!$C$9:$W$9</c:f>
              <c:numCache>
                <c:formatCode>#,##0.00</c:formatCode>
                <c:ptCount val="21"/>
                <c:pt idx="0">
                  <c:v>-0.21428571428571427</c:v>
                </c:pt>
                <c:pt idx="1">
                  <c:v>-3.7037037037037035E-2</c:v>
                </c:pt>
                <c:pt idx="2">
                  <c:v>3.7037037037037035E-2</c:v>
                </c:pt>
                <c:pt idx="3">
                  <c:v>-4.1666666666666664E-2</c:v>
                </c:pt>
                <c:pt idx="4">
                  <c:v>-0.17391304347826086</c:v>
                </c:pt>
                <c:pt idx="5">
                  <c:v>-4.3478260869565216E-2</c:v>
                </c:pt>
                <c:pt idx="6">
                  <c:v>4.3478260869565216E-2</c:v>
                </c:pt>
                <c:pt idx="7">
                  <c:v>0.16666666666666666</c:v>
                </c:pt>
                <c:pt idx="8">
                  <c:v>-0.11538461538461539</c:v>
                </c:pt>
                <c:pt idx="9">
                  <c:v>3.8461538461538464E-2</c:v>
                </c:pt>
                <c:pt idx="10">
                  <c:v>7.6923076923076927E-2</c:v>
                </c:pt>
                <c:pt idx="11">
                  <c:v>0</c:v>
                </c:pt>
                <c:pt idx="12">
                  <c:v>7.9999999999999988E-2</c:v>
                </c:pt>
                <c:pt idx="13">
                  <c:v>0.04</c:v>
                </c:pt>
                <c:pt idx="14">
                  <c:v>-3.9999999999999994E-2</c:v>
                </c:pt>
                <c:pt idx="15">
                  <c:v>0</c:v>
                </c:pt>
                <c:pt idx="16">
                  <c:v>0</c:v>
                </c:pt>
                <c:pt idx="17">
                  <c:v>-0.23076923076923078</c:v>
                </c:pt>
                <c:pt idx="18">
                  <c:v>-3.8461538461538464E-2</c:v>
                </c:pt>
                <c:pt idx="19">
                  <c:v>-7.6923076923076927E-2</c:v>
                </c:pt>
                <c:pt idx="20">
                  <c:v>-0.08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3.1.2.14'!$B$10</c:f>
              <c:strCache>
                <c:ptCount val="1"/>
                <c:pt idx="0">
                  <c:v>Потреб., спрос в ин. валюте</c:v>
                </c:pt>
              </c:strCache>
            </c:strRef>
          </c:tx>
          <c:spPr>
            <a:ln w="28575">
              <a:prstDash val="sysDot"/>
            </a:ln>
          </c:spPr>
          <c:marker>
            <c:symbol val="none"/>
          </c:marker>
          <c:cat>
            <c:numRef>
              <c:f>'График 3.1.2.14'!$C$4:$W$4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3.1.2.14'!$C$10:$W$10</c:f>
              <c:numCache>
                <c:formatCode>#,##0.00</c:formatCode>
                <c:ptCount val="21"/>
                <c:pt idx="0">
                  <c:v>-0.2</c:v>
                </c:pt>
                <c:pt idx="1">
                  <c:v>6.8965517241379309E-2</c:v>
                </c:pt>
                <c:pt idx="2">
                  <c:v>0</c:v>
                </c:pt>
                <c:pt idx="3">
                  <c:v>-0.1111111111111111</c:v>
                </c:pt>
                <c:pt idx="4">
                  <c:v>-0.15384615384615385</c:v>
                </c:pt>
                <c:pt idx="5">
                  <c:v>-0.18518518518518517</c:v>
                </c:pt>
                <c:pt idx="6">
                  <c:v>0.19230769230769229</c:v>
                </c:pt>
                <c:pt idx="7">
                  <c:v>0.12</c:v>
                </c:pt>
                <c:pt idx="8">
                  <c:v>-7.407407407407407E-2</c:v>
                </c:pt>
                <c:pt idx="9">
                  <c:v>3.8461538461538464E-2</c:v>
                </c:pt>
                <c:pt idx="10">
                  <c:v>3.8461538461538464E-2</c:v>
                </c:pt>
                <c:pt idx="11">
                  <c:v>0.125</c:v>
                </c:pt>
                <c:pt idx="12">
                  <c:v>0.16666666666666669</c:v>
                </c:pt>
                <c:pt idx="13">
                  <c:v>7.6923076923076927E-2</c:v>
                </c:pt>
                <c:pt idx="14">
                  <c:v>3.8461538461538464E-2</c:v>
                </c:pt>
                <c:pt idx="15">
                  <c:v>-3.7037037037037035E-2</c:v>
                </c:pt>
                <c:pt idx="16">
                  <c:v>0.1111111111111111</c:v>
                </c:pt>
                <c:pt idx="17">
                  <c:v>-0.22222222222222221</c:v>
                </c:pt>
                <c:pt idx="18">
                  <c:v>0</c:v>
                </c:pt>
                <c:pt idx="19">
                  <c:v>-0.1111111111111111</c:v>
                </c:pt>
                <c:pt idx="20">
                  <c:v>-0.15384615384615385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314112"/>
        <c:axId val="229507840"/>
      </c:lineChart>
      <c:dateAx>
        <c:axId val="228314112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29507840"/>
        <c:crosses val="autoZero"/>
        <c:auto val="1"/>
        <c:lblOffset val="100"/>
        <c:baseTimeUnit val="months"/>
        <c:majorUnit val="12"/>
        <c:majorTimeUnit val="months"/>
      </c:dateAx>
      <c:valAx>
        <c:axId val="2295078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Чистое процентное изменение</a:t>
                </a:r>
              </a:p>
            </c:rich>
          </c:tx>
          <c:layout/>
          <c:overlay val="0"/>
        </c:title>
        <c:numFmt formatCode="#,##0.0" sourceLinked="0"/>
        <c:majorTickMark val="out"/>
        <c:minorTickMark val="none"/>
        <c:tickLblPos val="nextTo"/>
        <c:crossAx val="228314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1023641170536744"/>
          <c:y val="0.85712507634658874"/>
          <c:w val="0.86056652754471263"/>
          <c:h val="0.1406685485069083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3125000000000002"/>
          <c:y val="4.8611111111111112E-2"/>
          <c:w val="0.52708333333333335"/>
          <c:h val="0.71710740458517952"/>
        </c:manualLayout>
      </c:layout>
      <c:barChart>
        <c:barDir val="bar"/>
        <c:grouping val="stacked"/>
        <c:varyColors val="0"/>
        <c:ser>
          <c:idx val="1"/>
          <c:order val="0"/>
          <c:tx>
            <c:strRef>
              <c:f>'Бокс 7 График 1'!$AG$4</c:f>
              <c:strCache>
                <c:ptCount val="1"/>
                <c:pt idx="0">
                  <c:v>Женщины</c:v>
                </c:pt>
              </c:strCache>
            </c:strRef>
          </c:tx>
          <c:invertIfNegative val="0"/>
          <c:cat>
            <c:strRef>
              <c:f>'Бокс 7 График 1'!$B$5:$B$11</c:f>
              <c:strCache>
                <c:ptCount val="7"/>
                <c:pt idx="0">
                  <c:v>до 22 лет</c:v>
                </c:pt>
                <c:pt idx="1">
                  <c:v>от 22 лет до 30 лет</c:v>
                </c:pt>
                <c:pt idx="2">
                  <c:v>от 30 лет до 40 лет </c:v>
                </c:pt>
                <c:pt idx="3">
                  <c:v>от 40 лет до 50 лет</c:v>
                </c:pt>
                <c:pt idx="4">
                  <c:v>от 50 лет до пенсионного возраста</c:v>
                </c:pt>
                <c:pt idx="5">
                  <c:v>старше пенсионного возраста</c:v>
                </c:pt>
                <c:pt idx="6">
                  <c:v>итого</c:v>
                </c:pt>
              </c:strCache>
            </c:strRef>
          </c:cat>
          <c:val>
            <c:numRef>
              <c:f>'Бокс 7 График 1'!$AG$5:$AG$11</c:f>
              <c:numCache>
                <c:formatCode>0.0</c:formatCode>
                <c:ptCount val="7"/>
                <c:pt idx="0">
                  <c:v>-4.7267996530789249</c:v>
                </c:pt>
                <c:pt idx="1">
                  <c:v>-22.766695576756288</c:v>
                </c:pt>
                <c:pt idx="2">
                  <c:v>-14.483954900260191</c:v>
                </c:pt>
                <c:pt idx="3">
                  <c:v>-5.5941023417172593</c:v>
                </c:pt>
                <c:pt idx="4">
                  <c:v>-1.8213356461405028</c:v>
                </c:pt>
                <c:pt idx="5">
                  <c:v>-0.3469210754553339</c:v>
                </c:pt>
                <c:pt idx="6">
                  <c:v>-49.739809193408504</c:v>
                </c:pt>
              </c:numCache>
            </c:numRef>
          </c:val>
        </c:ser>
        <c:ser>
          <c:idx val="0"/>
          <c:order val="1"/>
          <c:tx>
            <c:strRef>
              <c:f>'Бокс 7 График 1'!$C$4</c:f>
              <c:strCache>
                <c:ptCount val="1"/>
                <c:pt idx="0">
                  <c:v>Мужчины </c:v>
                </c:pt>
              </c:strCache>
            </c:strRef>
          </c:tx>
          <c:invertIfNegative val="0"/>
          <c:cat>
            <c:strRef>
              <c:f>'Бокс 7 График 1'!$B$5:$B$11</c:f>
              <c:strCache>
                <c:ptCount val="7"/>
                <c:pt idx="0">
                  <c:v>до 22 лет</c:v>
                </c:pt>
                <c:pt idx="1">
                  <c:v>от 22 лет до 30 лет</c:v>
                </c:pt>
                <c:pt idx="2">
                  <c:v>от 30 лет до 40 лет </c:v>
                </c:pt>
                <c:pt idx="3">
                  <c:v>от 40 лет до 50 лет</c:v>
                </c:pt>
                <c:pt idx="4">
                  <c:v>от 50 лет до пенсионного возраста</c:v>
                </c:pt>
                <c:pt idx="5">
                  <c:v>старше пенсионного возраста</c:v>
                </c:pt>
                <c:pt idx="6">
                  <c:v>итого</c:v>
                </c:pt>
              </c:strCache>
            </c:strRef>
          </c:cat>
          <c:val>
            <c:numRef>
              <c:f>'Бокс 7 График 1'!$C$5:$C$11</c:f>
              <c:numCache>
                <c:formatCode>0.0</c:formatCode>
                <c:ptCount val="7"/>
                <c:pt idx="0">
                  <c:v>6.3746747614917609</c:v>
                </c:pt>
                <c:pt idx="1">
                  <c:v>27.623590633130963</c:v>
                </c:pt>
                <c:pt idx="2">
                  <c:v>11.535125758889853</c:v>
                </c:pt>
                <c:pt idx="3">
                  <c:v>3.8161318300086733</c:v>
                </c:pt>
                <c:pt idx="4">
                  <c:v>0.9106678230702514</c:v>
                </c:pt>
                <c:pt idx="5">
                  <c:v>0</c:v>
                </c:pt>
                <c:pt idx="6">
                  <c:v>50.260190806591496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8"/>
        <c:overlap val="100"/>
        <c:axId val="228291712"/>
        <c:axId val="229513856"/>
      </c:barChart>
      <c:catAx>
        <c:axId val="22829171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29513856"/>
        <c:crossesAt val="0"/>
        <c:auto val="1"/>
        <c:lblAlgn val="ctr"/>
        <c:lblOffset val="100"/>
        <c:noMultiLvlLbl val="0"/>
      </c:catAx>
      <c:valAx>
        <c:axId val="229513856"/>
        <c:scaling>
          <c:orientation val="minMax"/>
        </c:scaling>
        <c:delete val="0"/>
        <c:axPos val="b"/>
        <c:majorGridlines>
          <c:spPr>
            <a:ln w="3175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/>
          <c:overlay val="0"/>
        </c:title>
        <c:numFmt formatCode="_*\ #,##0_-;* #,##0_-;_-* &quot;-&quot;??_-;_-@_-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28291712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0818937939859246"/>
          <c:y val="0.91039727560936601"/>
          <c:w val="0.51331791779386504"/>
          <c:h val="8.9602724390633964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3701718069675973"/>
          <c:y val="0.11811023622047244"/>
          <c:w val="0.32412581312912409"/>
          <c:h val="0.69291338582677164"/>
        </c:manualLayout>
      </c:layout>
      <c:pieChart>
        <c:varyColors val="1"/>
        <c:ser>
          <c:idx val="0"/>
          <c:order val="0"/>
          <c:explosion val="5"/>
          <c:dPt>
            <c:idx val="0"/>
            <c:bubble3D val="0"/>
          </c:dPt>
          <c:dPt>
            <c:idx val="1"/>
            <c:bubble3D val="0"/>
            <c:explosion val="33"/>
          </c:dPt>
          <c:dPt>
            <c:idx val="2"/>
            <c:bubble3D val="0"/>
          </c:dPt>
          <c:dLbls>
            <c:dLbl>
              <c:idx val="0"/>
              <c:layout>
                <c:manualLayout>
                  <c:x val="9.5806107728297882E-2"/>
                  <c:y val="-0.13193833054332771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1576224374039343E-2"/>
                  <c:y val="1.574803149606299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0956573092243556"/>
                  <c:y val="6.63070659474652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'Бокс 7 График 2'!$B$5:$B$7</c:f>
              <c:strCache>
                <c:ptCount val="3"/>
                <c:pt idx="0">
                  <c:v>Наемные работники</c:v>
                </c:pt>
                <c:pt idx="1">
                  <c:v>Самостоятельно занятые</c:v>
                </c:pt>
                <c:pt idx="2">
                  <c:v>Временно безработные</c:v>
                </c:pt>
              </c:strCache>
            </c:strRef>
          </c:cat>
          <c:val>
            <c:numRef>
              <c:f>'Бокс 7 График 2'!$C$5:$C$7</c:f>
              <c:numCache>
                <c:formatCode>0.0%</c:formatCode>
                <c:ptCount val="3"/>
                <c:pt idx="0">
                  <c:v>0.89592367736339984</c:v>
                </c:pt>
                <c:pt idx="1">
                  <c:v>0.10234171725932351</c:v>
                </c:pt>
                <c:pt idx="2">
                  <c:v>1.7346053772766695E-3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653803474986108"/>
          <c:y val="0.8307086614173228"/>
          <c:w val="0.68508410502292139"/>
          <c:h val="0.1574803149606299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449011927028787"/>
          <c:y val="7.0866141732283464E-2"/>
          <c:w val="0.35306157631295471"/>
          <c:h val="0.68110236220472442"/>
        </c:manualLayout>
      </c:layout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Lbls>
            <c:dLbl>
              <c:idx val="0"/>
              <c:layout>
                <c:manualLayout>
                  <c:x val="5.8831431785312548E-2"/>
                  <c:y val="-0.1097129394258788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733751138250576E-2"/>
                  <c:y val="-2.151982970632607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spPr>
              <a:noFill/>
              <a:ln w="25400">
                <a:noFill/>
              </a:ln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'Бокс 7 График 3'!$B$5:$B$6</c:f>
              <c:strCache>
                <c:ptCount val="2"/>
                <c:pt idx="0">
                  <c:v>С высшим образованием</c:v>
                </c:pt>
                <c:pt idx="1">
                  <c:v>Со средним общим/ профессиональным образованием</c:v>
                </c:pt>
              </c:strCache>
            </c:strRef>
          </c:cat>
          <c:val>
            <c:numRef>
              <c:f>'Бокс 7 График 3'!$C$5:$C$6</c:f>
              <c:numCache>
                <c:formatCode>0.0%</c:formatCode>
                <c:ptCount val="2"/>
                <c:pt idx="0">
                  <c:v>0.62142237640936682</c:v>
                </c:pt>
                <c:pt idx="1">
                  <c:v>0.37857762359063313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7142857142857141E-2"/>
          <c:y val="0.8110236220472441"/>
          <c:w val="0.83061310193368676"/>
          <c:h val="0.1732283464566929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4762430702781"/>
          <c:y val="5.0925925925925902E-2"/>
          <c:w val="0.79362653817885298"/>
          <c:h val="0.8162923608693359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'График 3.1.2.15'!$B$6</c:f>
              <c:strCache>
                <c:ptCount val="1"/>
                <c:pt idx="0">
                  <c:v>Потребительские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3.1.2.15'!$C$4:$K$5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90+ в каждом портфеле</c:v>
                  </c:pt>
                  <c:pt idx="5">
                    <c:v>А. Структура 90+</c:v>
                  </c:pt>
                </c:lvl>
              </c:multiLvlStrCache>
            </c:multiLvlStrRef>
          </c:cat>
          <c:val>
            <c:numRef>
              <c:f>'График 3.1.2.15'!$C$6:$K$6</c:f>
              <c:numCache>
                <c:formatCode>_-* #,##0.0\ _₽_-;\-* #,##0.0\ _₽_-;_-* "-"??\ _₽_-;_-@_-</c:formatCode>
                <c:ptCount val="9"/>
                <c:pt idx="0">
                  <c:v>21.093703894712565</c:v>
                </c:pt>
                <c:pt idx="1">
                  <c:v>16.914460552131811</c:v>
                </c:pt>
                <c:pt idx="2">
                  <c:v>14.563513421435367</c:v>
                </c:pt>
                <c:pt idx="3">
                  <c:v>12.543011067053689</c:v>
                </c:pt>
                <c:pt idx="5" formatCode="_-* #,##0.0_р_._-;\-* #,##0.0_р_._-;_-* &quot;-&quot;??_р_._-;_-@_-">
                  <c:v>44.494660627986697</c:v>
                </c:pt>
                <c:pt idx="6" formatCode="_-* #,##0.0_р_._-;\-* #,##0.0_р_._-;_-* &quot;-&quot;??_р_._-;_-@_-">
                  <c:v>48.315698722940972</c:v>
                </c:pt>
                <c:pt idx="7" formatCode="_-* #,##0.0_р_._-;\-* #,##0.0_р_._-;_-* &quot;-&quot;??_р_._-;_-@_-">
                  <c:v>53.064204593141127</c:v>
                </c:pt>
                <c:pt idx="8" formatCode="_-* #,##0.0_р_._-;\-* #,##0.0_р_._-;_-* &quot;-&quot;??_р_._-;_-@_-">
                  <c:v>59.219231133920225</c:v>
                </c:pt>
              </c:numCache>
            </c:numRef>
          </c:val>
        </c:ser>
        <c:ser>
          <c:idx val="1"/>
          <c:order val="1"/>
          <c:tx>
            <c:strRef>
              <c:f>'График 3.1.2.15'!$B$7</c:f>
              <c:strCache>
                <c:ptCount val="1"/>
                <c:pt idx="0">
                  <c:v>Прочие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'График 3.1.2.15'!$C$7:$K$7</c:f>
              <c:numCache>
                <c:formatCode>_-* #,##0.0\ _₽_-;\-* #,##0.0\ _₽_-;_-* "-"??\ _₽_-;_-@_-</c:formatCode>
                <c:ptCount val="9"/>
                <c:pt idx="0">
                  <c:v>22.448643372792048</c:v>
                </c:pt>
                <c:pt idx="1">
                  <c:v>22.177642661648374</c:v>
                </c:pt>
                <c:pt idx="2">
                  <c:v>25.031416998579253</c:v>
                </c:pt>
                <c:pt idx="3">
                  <c:v>23</c:v>
                </c:pt>
                <c:pt idx="5" formatCode="_-* #,##0.0_р_._-;\-* #,##0.0_р_._-;_-* &quot;-&quot;??_р_._-;_-@_-">
                  <c:v>6.2151852383541195</c:v>
                </c:pt>
                <c:pt idx="6" formatCode="_-* #,##0.0_р_._-;\-* #,##0.0_р_._-;_-* &quot;-&quot;??_р_._-;_-@_-">
                  <c:v>6.5451058137156402</c:v>
                </c:pt>
                <c:pt idx="7" formatCode="_-* #,##0.0_р_._-;\-* #,##0.0_р_._-;_-* &quot;-&quot;??_р_._-;_-@_-">
                  <c:v>7.0253046987135681</c:v>
                </c:pt>
                <c:pt idx="8" formatCode="_-* #,##0.0_р_._-;\-* #,##0.0_р_._-;_-* &quot;-&quot;??_р_._-;_-@_-">
                  <c:v>7.2537061736477462</c:v>
                </c:pt>
              </c:numCache>
            </c:numRef>
          </c:val>
        </c:ser>
        <c:ser>
          <c:idx val="2"/>
          <c:order val="2"/>
          <c:tx>
            <c:strRef>
              <c:f>'График 3.1.2.15'!$B$8</c:f>
              <c:strCache>
                <c:ptCount val="1"/>
                <c:pt idx="0">
                  <c:v>Строительство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3.1.2.15'!$C$4:$K$5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90+ в каждом портфеле</c:v>
                  </c:pt>
                  <c:pt idx="5">
                    <c:v>А. Структура 90+</c:v>
                  </c:pt>
                </c:lvl>
              </c:multiLvlStrCache>
            </c:multiLvlStrRef>
          </c:cat>
          <c:val>
            <c:numRef>
              <c:f>'График 3.1.2.15'!$C$8:$K$8</c:f>
              <c:numCache>
                <c:formatCode>_-* #,##0.0\ _₽_-;\-* #,##0.0\ _₽_-;_-* "-"??\ _₽_-;_-@_-</c:formatCode>
                <c:ptCount val="9"/>
                <c:pt idx="0">
                  <c:v>34.260992716999247</c:v>
                </c:pt>
                <c:pt idx="1">
                  <c:v>36.924067500624062</c:v>
                </c:pt>
                <c:pt idx="2">
                  <c:v>39.752413834604909</c:v>
                </c:pt>
                <c:pt idx="3">
                  <c:v>41.482375776129096</c:v>
                </c:pt>
                <c:pt idx="5" formatCode="_-* #,##0.0_р_._-;\-* #,##0.0_р_._-;_-* &quot;-&quot;??_р_._-;_-@_-">
                  <c:v>8.2722268078865007</c:v>
                </c:pt>
                <c:pt idx="6" formatCode="_-* #,##0.0_р_._-;\-* #,##0.0_р_._-;_-* &quot;-&quot;??_р_._-;_-@_-">
                  <c:v>7.4424012433737241</c:v>
                </c:pt>
                <c:pt idx="7" formatCode="_-* #,##0.0_р_._-;\-* #,##0.0_р_._-;_-* &quot;-&quot;??_р_._-;_-@_-">
                  <c:v>6.5423052431431579</c:v>
                </c:pt>
                <c:pt idx="8" formatCode="_-* #,##0.0_р_._-;\-* #,##0.0_р_._-;_-* &quot;-&quot;??_р_._-;_-@_-">
                  <c:v>5.542099763133737</c:v>
                </c:pt>
              </c:numCache>
            </c:numRef>
          </c:val>
        </c:ser>
        <c:ser>
          <c:idx val="3"/>
          <c:order val="3"/>
          <c:tx>
            <c:strRef>
              <c:f>'График 3.1.2.15'!$B$9</c:f>
              <c:strCache>
                <c:ptCount val="1"/>
                <c:pt idx="0">
                  <c:v>Ипотека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3.1.2.15'!$C$4:$K$5</c:f>
              <c:multiLvlStrCache>
                <c:ptCount val="9"/>
                <c:lvl>
                  <c:pt idx="0">
                    <c:v>12.2011</c:v>
                  </c:pt>
                  <c:pt idx="1">
                    <c:v>12.2012</c:v>
                  </c:pt>
                  <c:pt idx="2">
                    <c:v>12.2013</c:v>
                  </c:pt>
                  <c:pt idx="3">
                    <c:v>12.2014</c:v>
                  </c:pt>
                  <c:pt idx="5">
                    <c:v>12.2011</c:v>
                  </c:pt>
                  <c:pt idx="6">
                    <c:v>12.2012</c:v>
                  </c:pt>
                  <c:pt idx="7">
                    <c:v>12.2013</c:v>
                  </c:pt>
                  <c:pt idx="8">
                    <c:v>12.2014</c:v>
                  </c:pt>
                </c:lvl>
                <c:lvl>
                  <c:pt idx="0">
                    <c:v>Б. Доля 90+ в каждом портфеле</c:v>
                  </c:pt>
                  <c:pt idx="5">
                    <c:v>А. Структура 90+</c:v>
                  </c:pt>
                </c:lvl>
              </c:multiLvlStrCache>
            </c:multiLvlStrRef>
          </c:cat>
          <c:val>
            <c:numRef>
              <c:f>'График 3.1.2.15'!$C$9:$K$9</c:f>
              <c:numCache>
                <c:formatCode>_-* #,##0.0\ _₽_-;\-* #,##0.0\ _₽_-;_-* "-"??\ _₽_-;_-@_-</c:formatCode>
                <c:ptCount val="9"/>
                <c:pt idx="0">
                  <c:v>25.975708293035627</c:v>
                </c:pt>
                <c:pt idx="1">
                  <c:v>22.924064019073402</c:v>
                </c:pt>
                <c:pt idx="2">
                  <c:v>22.011692352331814</c:v>
                </c:pt>
                <c:pt idx="3">
                  <c:v>16.691030229936601</c:v>
                </c:pt>
                <c:pt idx="5" formatCode="_-* #,##0.0_р_._-;\-* #,##0.0_р_._-;_-* &quot;-&quot;??_р_._-;_-@_-">
                  <c:v>41.017927325772682</c:v>
                </c:pt>
                <c:pt idx="6" formatCode="_-* #,##0.0_р_._-;\-* #,##0.0_р_._-;_-* &quot;-&quot;??_р_._-;_-@_-">
                  <c:v>37.696794219969661</c:v>
                </c:pt>
                <c:pt idx="7" formatCode="_-* #,##0.0_р_._-;\-* #,##0.0_р_._-;_-* &quot;-&quot;??_р_._-;_-@_-">
                  <c:v>33.368185465002142</c:v>
                </c:pt>
                <c:pt idx="8" formatCode="_-* #,##0.0_р_._-;\-* #,##0.0_р_._-;_-* &quot;-&quot;??_р_._-;_-@_-">
                  <c:v>27.984962929298291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0095872"/>
        <c:axId val="230097664"/>
      </c:barChart>
      <c:catAx>
        <c:axId val="2300958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30097664"/>
        <c:crosses val="autoZero"/>
        <c:auto val="1"/>
        <c:lblAlgn val="ctr"/>
        <c:lblOffset val="100"/>
        <c:noMultiLvlLbl val="0"/>
      </c:catAx>
      <c:valAx>
        <c:axId val="230097664"/>
        <c:scaling>
          <c:orientation val="minMax"/>
        </c:scaling>
        <c:delete val="1"/>
        <c:axPos val="b"/>
        <c:majorGridlines>
          <c:spPr>
            <a:ln w="3175"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crossAx val="2300958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2098457205044493E-3"/>
          <c:y val="0.8958982374394211"/>
          <c:w val="0.99779015427949558"/>
          <c:h val="0.1007575176698418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59448818897638"/>
          <c:y val="3.5938304094946416E-2"/>
          <c:w val="0.77000743657042869"/>
          <c:h val="0.7080648813008881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3.1.2.16'!$B$5</c:f>
              <c:strCache>
                <c:ptCount val="1"/>
                <c:pt idx="0">
                  <c:v>Потребительские займы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accent1">
                  <a:shade val="95000"/>
                  <a:satMod val="105000"/>
                </a:schemeClr>
              </a:solidFill>
            </a:ln>
          </c:spPr>
          <c:invertIfNegative val="0"/>
          <c:cat>
            <c:strRef>
              <c:f>'График 3.1.2.16'!$C$4:$S$4</c:f>
              <c:strCache>
                <c:ptCount val="17"/>
                <c:pt idx="0">
                  <c:v>12.2010</c:v>
                </c:pt>
                <c:pt idx="1">
                  <c:v>03.2011</c:v>
                </c:pt>
                <c:pt idx="2">
                  <c:v>06.2011</c:v>
                </c:pt>
                <c:pt idx="3">
                  <c:v>09.2011</c:v>
                </c:pt>
                <c:pt idx="4">
                  <c:v>12.2011</c:v>
                </c:pt>
                <c:pt idx="5">
                  <c:v>03.2012</c:v>
                </c:pt>
                <c:pt idx="6">
                  <c:v>06.2012</c:v>
                </c:pt>
                <c:pt idx="7">
                  <c:v>09.2012</c:v>
                </c:pt>
                <c:pt idx="8">
                  <c:v>12.2012</c:v>
                </c:pt>
                <c:pt idx="9">
                  <c:v>03.2013</c:v>
                </c:pt>
                <c:pt idx="10">
                  <c:v>06.2013</c:v>
                </c:pt>
                <c:pt idx="11">
                  <c:v>09.2013</c:v>
                </c:pt>
                <c:pt idx="12">
                  <c:v>12.2013</c:v>
                </c:pt>
                <c:pt idx="13">
                  <c:v>03.2014</c:v>
                </c:pt>
                <c:pt idx="14">
                  <c:v>06.2014</c:v>
                </c:pt>
                <c:pt idx="15">
                  <c:v>09.2014</c:v>
                </c:pt>
                <c:pt idx="16">
                  <c:v>12.2014</c:v>
                </c:pt>
              </c:strCache>
            </c:strRef>
          </c:cat>
          <c:val>
            <c:numRef>
              <c:f>'График 3.1.2.16'!$C$5:$S$5</c:f>
              <c:numCache>
                <c:formatCode>_-* #,##0.0\ _₽_-;\-* #,##0.0\ _₽_-;_-* "-"??\ _₽_-;_-@_-</c:formatCode>
                <c:ptCount val="17"/>
                <c:pt idx="0">
                  <c:v>823.83513100000005</c:v>
                </c:pt>
                <c:pt idx="1">
                  <c:v>818.80723700000033</c:v>
                </c:pt>
                <c:pt idx="2">
                  <c:v>899.80378399999984</c:v>
                </c:pt>
                <c:pt idx="3">
                  <c:v>939.66729100000043</c:v>
                </c:pt>
                <c:pt idx="4">
                  <c:v>1012.136489</c:v>
                </c:pt>
                <c:pt idx="5">
                  <c:v>1055.3028420000001</c:v>
                </c:pt>
                <c:pt idx="6">
                  <c:v>1171.7703340000003</c:v>
                </c:pt>
                <c:pt idx="7">
                  <c:v>1319.4617510000003</c:v>
                </c:pt>
                <c:pt idx="8">
                  <c:v>1446.3367380000002</c:v>
                </c:pt>
                <c:pt idx="9">
                  <c:v>1544.477052</c:v>
                </c:pt>
                <c:pt idx="10">
                  <c:v>1775.3698409999997</c:v>
                </c:pt>
                <c:pt idx="11">
                  <c:v>2000.7098350000001</c:v>
                </c:pt>
                <c:pt idx="12">
                  <c:v>2143.4202240000004</c:v>
                </c:pt>
                <c:pt idx="13">
                  <c:v>2406.1184152647593</c:v>
                </c:pt>
                <c:pt idx="14">
                  <c:v>2517.8767032616179</c:v>
                </c:pt>
                <c:pt idx="15">
                  <c:v>2628.0505047412971</c:v>
                </c:pt>
                <c:pt idx="16">
                  <c:v>2637.1310382876604</c:v>
                </c:pt>
              </c:numCache>
            </c:numRef>
          </c:val>
        </c:ser>
        <c:ser>
          <c:idx val="2"/>
          <c:order val="2"/>
          <c:tx>
            <c:strRef>
              <c:f>'График 3.1.2.16'!$B$7</c:f>
              <c:strCache>
                <c:ptCount val="1"/>
                <c:pt idx="0">
                  <c:v>Потребительские займы без обеспечения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'График 3.1.2.16'!$C$4:$S$4</c:f>
              <c:strCache>
                <c:ptCount val="17"/>
                <c:pt idx="0">
                  <c:v>12.2010</c:v>
                </c:pt>
                <c:pt idx="1">
                  <c:v>03.2011</c:v>
                </c:pt>
                <c:pt idx="2">
                  <c:v>06.2011</c:v>
                </c:pt>
                <c:pt idx="3">
                  <c:v>09.2011</c:v>
                </c:pt>
                <c:pt idx="4">
                  <c:v>12.2011</c:v>
                </c:pt>
                <c:pt idx="5">
                  <c:v>03.2012</c:v>
                </c:pt>
                <c:pt idx="6">
                  <c:v>06.2012</c:v>
                </c:pt>
                <c:pt idx="7">
                  <c:v>09.2012</c:v>
                </c:pt>
                <c:pt idx="8">
                  <c:v>12.2012</c:v>
                </c:pt>
                <c:pt idx="9">
                  <c:v>03.2013</c:v>
                </c:pt>
                <c:pt idx="10">
                  <c:v>06.2013</c:v>
                </c:pt>
                <c:pt idx="11">
                  <c:v>09.2013</c:v>
                </c:pt>
                <c:pt idx="12">
                  <c:v>12.2013</c:v>
                </c:pt>
                <c:pt idx="13">
                  <c:v>03.2014</c:v>
                </c:pt>
                <c:pt idx="14">
                  <c:v>06.2014</c:v>
                </c:pt>
                <c:pt idx="15">
                  <c:v>09.2014</c:v>
                </c:pt>
                <c:pt idx="16">
                  <c:v>12.2014</c:v>
                </c:pt>
              </c:strCache>
            </c:strRef>
          </c:cat>
          <c:val>
            <c:numRef>
              <c:f>'График 3.1.2.16'!$C$7:$S$7</c:f>
              <c:numCache>
                <c:formatCode>_-* #,##0.0\ _₽_-;\-* #,##0.0\ _₽_-;_-* "-"??\ _₽_-;_-@_-</c:formatCode>
                <c:ptCount val="17"/>
                <c:pt idx="0">
                  <c:v>252.90089300000002</c:v>
                </c:pt>
                <c:pt idx="1">
                  <c:v>205.88622400000003</c:v>
                </c:pt>
                <c:pt idx="2">
                  <c:v>300.05011799999994</c:v>
                </c:pt>
                <c:pt idx="3">
                  <c:v>322.29065700000007</c:v>
                </c:pt>
                <c:pt idx="4">
                  <c:v>391.92219800000004</c:v>
                </c:pt>
                <c:pt idx="5">
                  <c:v>432.36347200000006</c:v>
                </c:pt>
                <c:pt idx="6">
                  <c:v>526.71277300000008</c:v>
                </c:pt>
                <c:pt idx="7">
                  <c:v>640.85908800000016</c:v>
                </c:pt>
                <c:pt idx="8">
                  <c:v>752.23594799999989</c:v>
                </c:pt>
                <c:pt idx="9">
                  <c:v>860.40322300000025</c:v>
                </c:pt>
                <c:pt idx="10">
                  <c:v>1187.9005540000001</c:v>
                </c:pt>
                <c:pt idx="11">
                  <c:v>1364.0383440000003</c:v>
                </c:pt>
                <c:pt idx="12">
                  <c:v>1471.1903169999996</c:v>
                </c:pt>
                <c:pt idx="13">
                  <c:v>1578.0096416902197</c:v>
                </c:pt>
                <c:pt idx="14">
                  <c:v>1560.2328005624584</c:v>
                </c:pt>
                <c:pt idx="15">
                  <c:v>1629.3609706199666</c:v>
                </c:pt>
                <c:pt idx="16">
                  <c:v>1609.6343717883035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311616"/>
        <c:axId val="229313152"/>
      </c:barChart>
      <c:lineChart>
        <c:grouping val="standard"/>
        <c:varyColors val="0"/>
        <c:ser>
          <c:idx val="0"/>
          <c:order val="0"/>
          <c:tx>
            <c:strRef>
              <c:f>'График 3.1.2.16'!$B$6</c:f>
              <c:strCache>
                <c:ptCount val="1"/>
                <c:pt idx="0">
                  <c:v>Доля NPL в портфеле потребительских займов (правая ось)</c:v>
                </c:pt>
              </c:strCache>
            </c:strRef>
          </c:tx>
          <c:spPr>
            <a:ln w="38100">
              <a:solidFill>
                <a:srgbClr val="006600"/>
              </a:solidFill>
            </a:ln>
          </c:spPr>
          <c:marker>
            <c:symbol val="none"/>
          </c:marker>
          <c:cat>
            <c:strRef>
              <c:f>'График 3.1.2.16'!$C$4:$S$4</c:f>
              <c:strCache>
                <c:ptCount val="17"/>
                <c:pt idx="0">
                  <c:v>12.2010</c:v>
                </c:pt>
                <c:pt idx="1">
                  <c:v>03.2011</c:v>
                </c:pt>
                <c:pt idx="2">
                  <c:v>06.2011</c:v>
                </c:pt>
                <c:pt idx="3">
                  <c:v>09.2011</c:v>
                </c:pt>
                <c:pt idx="4">
                  <c:v>12.2011</c:v>
                </c:pt>
                <c:pt idx="5">
                  <c:v>03.2012</c:v>
                </c:pt>
                <c:pt idx="6">
                  <c:v>06.2012</c:v>
                </c:pt>
                <c:pt idx="7">
                  <c:v>09.2012</c:v>
                </c:pt>
                <c:pt idx="8">
                  <c:v>12.2012</c:v>
                </c:pt>
                <c:pt idx="9">
                  <c:v>03.2013</c:v>
                </c:pt>
                <c:pt idx="10">
                  <c:v>06.2013</c:v>
                </c:pt>
                <c:pt idx="11">
                  <c:v>09.2013</c:v>
                </c:pt>
                <c:pt idx="12">
                  <c:v>12.2013</c:v>
                </c:pt>
                <c:pt idx="13">
                  <c:v>03.2014</c:v>
                </c:pt>
                <c:pt idx="14">
                  <c:v>06.2014</c:v>
                </c:pt>
                <c:pt idx="15">
                  <c:v>09.2014</c:v>
                </c:pt>
                <c:pt idx="16">
                  <c:v>12.2014</c:v>
                </c:pt>
              </c:strCache>
            </c:strRef>
          </c:cat>
          <c:val>
            <c:numRef>
              <c:f>'График 3.1.2.16'!$C$6:$S$6</c:f>
              <c:numCache>
                <c:formatCode>_-* #,##0.0\ _₽_-;\-* #,##0.0\ _₽_-;_-* "-"??\ _₽_-;_-@_-</c:formatCode>
                <c:ptCount val="17"/>
                <c:pt idx="0">
                  <c:v>30.46280275707252</c:v>
                </c:pt>
                <c:pt idx="1">
                  <c:v>30.527370998309809</c:v>
                </c:pt>
                <c:pt idx="2">
                  <c:v>27.769110826499933</c:v>
                </c:pt>
                <c:pt idx="3">
                  <c:v>22.736117032725346</c:v>
                </c:pt>
                <c:pt idx="4">
                  <c:v>21.093703894712561</c:v>
                </c:pt>
                <c:pt idx="5">
                  <c:v>21.185669658226882</c:v>
                </c:pt>
                <c:pt idx="6">
                  <c:v>20.142437826899275</c:v>
                </c:pt>
                <c:pt idx="7">
                  <c:v>18.273855442741056</c:v>
                </c:pt>
                <c:pt idx="8">
                  <c:v>16.914460552131803</c:v>
                </c:pt>
                <c:pt idx="9">
                  <c:v>16.583470156991368</c:v>
                </c:pt>
                <c:pt idx="10">
                  <c:v>15.340544302960257</c:v>
                </c:pt>
                <c:pt idx="11">
                  <c:v>14.405808276541013</c:v>
                </c:pt>
                <c:pt idx="12">
                  <c:v>14.563513421435365</c:v>
                </c:pt>
                <c:pt idx="13">
                  <c:v>16.173478737973827</c:v>
                </c:pt>
                <c:pt idx="14">
                  <c:v>17.044618419450437</c:v>
                </c:pt>
                <c:pt idx="15">
                  <c:v>15.340710701368558</c:v>
                </c:pt>
                <c:pt idx="16">
                  <c:v>12.543011067053692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3.1.2.16'!$B$8</c:f>
              <c:strCache>
                <c:ptCount val="1"/>
                <c:pt idx="0">
                  <c:v>Доля NPL в портфеле необеспеченных потребительсикх займов (правая ось)</c:v>
                </c:pt>
              </c:strCache>
            </c:strRef>
          </c:tx>
          <c:spPr>
            <a:ln w="38100"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12"/>
              <c:layout>
                <c:manualLayout>
                  <c:x val="-6.6872427983539096E-2"/>
                  <c:y val="4.9586776859504134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4.3490563373415697E-2"/>
                  <c:y val="4.9586905195130496E-2"/>
                </c:manualLayout>
              </c:layout>
              <c:spPr>
                <a:solidFill>
                  <a:schemeClr val="bg1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'График 3.1.2.16'!$C$4:$S$4</c:f>
              <c:strCache>
                <c:ptCount val="17"/>
                <c:pt idx="0">
                  <c:v>12.2010</c:v>
                </c:pt>
                <c:pt idx="1">
                  <c:v>03.2011</c:v>
                </c:pt>
                <c:pt idx="2">
                  <c:v>06.2011</c:v>
                </c:pt>
                <c:pt idx="3">
                  <c:v>09.2011</c:v>
                </c:pt>
                <c:pt idx="4">
                  <c:v>12.2011</c:v>
                </c:pt>
                <c:pt idx="5">
                  <c:v>03.2012</c:v>
                </c:pt>
                <c:pt idx="6">
                  <c:v>06.2012</c:v>
                </c:pt>
                <c:pt idx="7">
                  <c:v>09.2012</c:v>
                </c:pt>
                <c:pt idx="8">
                  <c:v>12.2012</c:v>
                </c:pt>
                <c:pt idx="9">
                  <c:v>03.2013</c:v>
                </c:pt>
                <c:pt idx="10">
                  <c:v>06.2013</c:v>
                </c:pt>
                <c:pt idx="11">
                  <c:v>09.2013</c:v>
                </c:pt>
                <c:pt idx="12">
                  <c:v>12.2013</c:v>
                </c:pt>
                <c:pt idx="13">
                  <c:v>03.2014</c:v>
                </c:pt>
                <c:pt idx="14">
                  <c:v>06.2014</c:v>
                </c:pt>
                <c:pt idx="15">
                  <c:v>09.2014</c:v>
                </c:pt>
                <c:pt idx="16">
                  <c:v>12.2014</c:v>
                </c:pt>
              </c:strCache>
            </c:strRef>
          </c:cat>
          <c:val>
            <c:numRef>
              <c:f>'График 3.1.2.16'!$C$8:$S$8</c:f>
              <c:numCache>
                <c:formatCode>_-* #,##0.0\ _₽_-;\-* #,##0.0\ _₽_-;_-* "-"??\ _₽_-;_-@_-</c:formatCode>
                <c:ptCount val="17"/>
                <c:pt idx="0">
                  <c:v>36.842510477019147</c:v>
                </c:pt>
                <c:pt idx="1">
                  <c:v>33.583101218078568</c:v>
                </c:pt>
                <c:pt idx="2">
                  <c:v>24.021777588502736</c:v>
                </c:pt>
                <c:pt idx="3">
                  <c:v>9.0081568824379499</c:v>
                </c:pt>
                <c:pt idx="4">
                  <c:v>8.3883294102162598</c:v>
                </c:pt>
                <c:pt idx="5">
                  <c:v>9.2469698735327004</c:v>
                </c:pt>
                <c:pt idx="6">
                  <c:v>9.1466435730427964</c:v>
                </c:pt>
                <c:pt idx="7">
                  <c:v>8.7307807672066549</c:v>
                </c:pt>
                <c:pt idx="8">
                  <c:v>8.5820905224805877</c:v>
                </c:pt>
                <c:pt idx="9">
                  <c:v>8.8666348475544883</c:v>
                </c:pt>
                <c:pt idx="10">
                  <c:v>8.4297978195908811</c:v>
                </c:pt>
                <c:pt idx="11">
                  <c:v>8.4976347996270096</c:v>
                </c:pt>
                <c:pt idx="12">
                  <c:v>9.5352859775517445</c:v>
                </c:pt>
                <c:pt idx="13">
                  <c:v>12.127153456896075</c:v>
                </c:pt>
                <c:pt idx="14">
                  <c:v>13.689543659238618</c:v>
                </c:pt>
                <c:pt idx="15">
                  <c:v>13.289615457522167</c:v>
                </c:pt>
                <c:pt idx="16">
                  <c:v>10.122320280930609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3.1.2.16'!$B$9</c:f>
              <c:strCache>
                <c:ptCount val="1"/>
                <c:pt idx="0">
                  <c:v>Годовой прирост по потребительским займам</c:v>
                </c:pt>
              </c:strCache>
            </c:strRef>
          </c:tx>
          <c:spPr>
            <a:ln w="19050"/>
          </c:spPr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335808"/>
        <c:axId val="229337344"/>
      </c:lineChart>
      <c:catAx>
        <c:axId val="22931161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29313152"/>
        <c:crosses val="autoZero"/>
        <c:auto val="0"/>
        <c:lblAlgn val="ctr"/>
        <c:lblOffset val="100"/>
        <c:tickLblSkip val="4"/>
        <c:noMultiLvlLbl val="0"/>
      </c:catAx>
      <c:valAx>
        <c:axId val="229313152"/>
        <c:scaling>
          <c:orientation val="minMax"/>
          <c:max val="3500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/>
                  <a:t>млрд. тенге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29311616"/>
        <c:crosses val="autoZero"/>
        <c:crossBetween val="between"/>
      </c:valAx>
      <c:catAx>
        <c:axId val="229335808"/>
        <c:scaling>
          <c:orientation val="minMax"/>
        </c:scaling>
        <c:delete val="1"/>
        <c:axPos val="b"/>
        <c:majorTickMark val="out"/>
        <c:minorTickMark val="none"/>
        <c:tickLblPos val="nextTo"/>
        <c:crossAx val="229337344"/>
        <c:crosses val="autoZero"/>
        <c:auto val="1"/>
        <c:lblAlgn val="ctr"/>
        <c:lblOffset val="100"/>
        <c:noMultiLvlLbl val="0"/>
      </c:catAx>
      <c:valAx>
        <c:axId val="229337344"/>
        <c:scaling>
          <c:orientation val="minMax"/>
          <c:min val="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2933580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"/>
          <c:y val="0.82590063864166818"/>
          <c:w val="0.99630555555555556"/>
          <c:h val="0.1740993613583318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29273901356597E-2"/>
          <c:y val="4.4057617797775298E-2"/>
          <c:w val="0.78706710928565904"/>
          <c:h val="0.680230240207315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3.1.2.17'!$B$5</c:f>
              <c:strCache>
                <c:ptCount val="1"/>
                <c:pt idx="0">
                  <c:v>Долг/ВВП</c:v>
                </c:pt>
              </c:strCache>
            </c:strRef>
          </c:tx>
          <c:invertIfNegative val="0"/>
          <c:dLbls>
            <c:dLbl>
              <c:idx val="16"/>
              <c:layout>
                <c:manualLayout>
                  <c:x val="0"/>
                  <c:y val="8.7469748099669401E-3"/>
                </c:manualLayout>
              </c:layout>
              <c:numFmt formatCode="#,##0" sourceLinked="0"/>
              <c:spPr>
                <a:solidFill>
                  <a:schemeClr val="accent1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"/>
                  <c:y val="1.1072025087773199E-2"/>
                </c:manualLayout>
              </c:layout>
              <c:numFmt formatCode="#,##0" sourceLinked="0"/>
              <c:spPr>
                <a:solidFill>
                  <a:schemeClr val="accent1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1"/>
              <c:pt idx="0">
                <c:v>2009</c:v>
              </c:pt>
              <c:pt idx="1">
                <c:v>2010Q1</c:v>
              </c:pt>
              <c:pt idx="2">
                <c:v>2010Q2</c:v>
              </c:pt>
              <c:pt idx="3">
                <c:v>2010Q3</c:v>
              </c:pt>
              <c:pt idx="4">
                <c:v>2010</c:v>
              </c:pt>
              <c:pt idx="5">
                <c:v>2011Q1</c:v>
              </c:pt>
              <c:pt idx="6">
                <c:v>2011Q2</c:v>
              </c:pt>
              <c:pt idx="7">
                <c:v>2011Q3</c:v>
              </c:pt>
              <c:pt idx="8">
                <c:v>2011</c:v>
              </c:pt>
              <c:pt idx="9">
                <c:v>2012Q1</c:v>
              </c:pt>
              <c:pt idx="10">
                <c:v>2012Q2</c:v>
              </c:pt>
              <c:pt idx="11">
                <c:v>2012Q3</c:v>
              </c:pt>
              <c:pt idx="12">
                <c:v>2012</c:v>
              </c:pt>
              <c:pt idx="13">
                <c:v>2013Q1</c:v>
              </c:pt>
              <c:pt idx="14">
                <c:v>2013Q2</c:v>
              </c:pt>
              <c:pt idx="15">
                <c:v>2013Q3</c:v>
              </c:pt>
              <c:pt idx="16">
                <c:v>2013</c:v>
              </c:pt>
              <c:pt idx="17">
                <c:v>2014Q1</c:v>
              </c:pt>
              <c:pt idx="18">
                <c:v>2014Q2</c:v>
              </c:pt>
              <c:pt idx="19">
                <c:v>2014Q3</c:v>
              </c:pt>
              <c:pt idx="20">
                <c:v>2014</c:v>
              </c:pt>
            </c:strLit>
          </c:cat>
          <c:val>
            <c:numRef>
              <c:f>'График 3.1.2.17'!$C$5:$W$5</c:f>
              <c:numCache>
                <c:formatCode>#,##0.0</c:formatCode>
                <c:ptCount val="21"/>
                <c:pt idx="0">
                  <c:v>15.151579497233275</c:v>
                </c:pt>
                <c:pt idx="1">
                  <c:v>13.628095407296584</c:v>
                </c:pt>
                <c:pt idx="2">
                  <c:v>12.47513330284419</c:v>
                </c:pt>
                <c:pt idx="3">
                  <c:v>12.125394085591651</c:v>
                </c:pt>
                <c:pt idx="4">
                  <c:v>11.17681809722445</c:v>
                </c:pt>
                <c:pt idx="5">
                  <c:v>10.613083802671653</c:v>
                </c:pt>
                <c:pt idx="6">
                  <c:v>10.444782795580004</c:v>
                </c:pt>
                <c:pt idx="7">
                  <c:v>9.6595336444327184</c:v>
                </c:pt>
                <c:pt idx="8">
                  <c:v>9.6100674276528526</c:v>
                </c:pt>
                <c:pt idx="9">
                  <c:v>9.5143796479283207</c:v>
                </c:pt>
                <c:pt idx="10">
                  <c:v>9.3806630145542087</c:v>
                </c:pt>
                <c:pt idx="11">
                  <c:v>9.7722627687513306</c:v>
                </c:pt>
                <c:pt idx="12">
                  <c:v>10.250930410614487</c:v>
                </c:pt>
                <c:pt idx="13">
                  <c:v>10.232936357399936</c:v>
                </c:pt>
                <c:pt idx="14">
                  <c:v>10.794147666915388</c:v>
                </c:pt>
                <c:pt idx="15">
                  <c:v>11.446547161344574</c:v>
                </c:pt>
                <c:pt idx="16">
                  <c:v>11.655381577196474</c:v>
                </c:pt>
                <c:pt idx="17">
                  <c:v>12.923130881134002</c:v>
                </c:pt>
                <c:pt idx="18">
                  <c:v>12.156664910720199</c:v>
                </c:pt>
                <c:pt idx="19">
                  <c:v>12.1571221638452</c:v>
                </c:pt>
                <c:pt idx="20">
                  <c:v>12.105062333049201</c:v>
                </c:pt>
              </c:numCache>
            </c:numRef>
          </c:val>
        </c:ser>
        <c:ser>
          <c:idx val="1"/>
          <c:order val="1"/>
          <c:tx>
            <c:strRef>
              <c:f>'График 3.1.2.17'!$B$6</c:f>
              <c:strCache>
                <c:ptCount val="1"/>
                <c:pt idx="0">
                  <c:v>Долг/Располагаемый доход</c:v>
                </c:pt>
              </c:strCache>
            </c:strRef>
          </c:tx>
          <c:invertIfNegative val="0"/>
          <c:dLbls>
            <c:dLbl>
              <c:idx val="16"/>
              <c:layout>
                <c:manualLayout>
                  <c:x val="0"/>
                  <c:y val="9.3499676176841493E-3"/>
                </c:manualLayout>
              </c:layout>
              <c:numFmt formatCode="#,##0" sourceLinked="0"/>
              <c:spPr>
                <a:solidFill>
                  <a:schemeClr val="accent2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4.5687143467768601E-2"/>
                  <c:y val="3.9356074638160599E-2"/>
                </c:manualLayout>
              </c:layout>
              <c:numFmt formatCode="#,##0" sourceLinked="0"/>
              <c:spPr>
                <a:solidFill>
                  <a:schemeClr val="accent2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1"/>
              <c:pt idx="0">
                <c:v>2009</c:v>
              </c:pt>
              <c:pt idx="1">
                <c:v>2010Q1</c:v>
              </c:pt>
              <c:pt idx="2">
                <c:v>2010Q2</c:v>
              </c:pt>
              <c:pt idx="3">
                <c:v>2010Q3</c:v>
              </c:pt>
              <c:pt idx="4">
                <c:v>2010</c:v>
              </c:pt>
              <c:pt idx="5">
                <c:v>2011Q1</c:v>
              </c:pt>
              <c:pt idx="6">
                <c:v>2011Q2</c:v>
              </c:pt>
              <c:pt idx="7">
                <c:v>2011Q3</c:v>
              </c:pt>
              <c:pt idx="8">
                <c:v>2011</c:v>
              </c:pt>
              <c:pt idx="9">
                <c:v>2012Q1</c:v>
              </c:pt>
              <c:pt idx="10">
                <c:v>2012Q2</c:v>
              </c:pt>
              <c:pt idx="11">
                <c:v>2012Q3</c:v>
              </c:pt>
              <c:pt idx="12">
                <c:v>2012</c:v>
              </c:pt>
              <c:pt idx="13">
                <c:v>2013Q1</c:v>
              </c:pt>
              <c:pt idx="14">
                <c:v>2013Q2</c:v>
              </c:pt>
              <c:pt idx="15">
                <c:v>2013Q3</c:v>
              </c:pt>
              <c:pt idx="16">
                <c:v>2013</c:v>
              </c:pt>
              <c:pt idx="17">
                <c:v>2014Q1</c:v>
              </c:pt>
              <c:pt idx="18">
                <c:v>2014Q2</c:v>
              </c:pt>
              <c:pt idx="19">
                <c:v>2014Q3</c:v>
              </c:pt>
              <c:pt idx="20">
                <c:v>2014</c:v>
              </c:pt>
            </c:strLit>
          </c:cat>
          <c:val>
            <c:numRef>
              <c:f>'График 3.1.2.17'!$C$6:$W$6</c:f>
              <c:numCache>
                <c:formatCode>#,##0.0</c:formatCode>
                <c:ptCount val="21"/>
                <c:pt idx="0">
                  <c:v>27.474296914323933</c:v>
                </c:pt>
                <c:pt idx="1">
                  <c:v>25.980452580766784</c:v>
                </c:pt>
                <c:pt idx="2">
                  <c:v>24.234602919015138</c:v>
                </c:pt>
                <c:pt idx="3">
                  <c:v>23.275518733495051</c:v>
                </c:pt>
                <c:pt idx="4">
                  <c:v>22.147178738768456</c:v>
                </c:pt>
                <c:pt idx="5">
                  <c:v>21.013898860982611</c:v>
                </c:pt>
                <c:pt idx="6">
                  <c:v>21.491678536304864</c:v>
                </c:pt>
                <c:pt idx="7">
                  <c:v>20.792761317766622</c:v>
                </c:pt>
                <c:pt idx="8">
                  <c:v>22.312731646165432</c:v>
                </c:pt>
                <c:pt idx="9">
                  <c:v>21.992953462757953</c:v>
                </c:pt>
                <c:pt idx="10">
                  <c:v>21.107190089117541</c:v>
                </c:pt>
                <c:pt idx="11">
                  <c:v>21.291434351045183</c:v>
                </c:pt>
                <c:pt idx="12">
                  <c:v>21.324539836694427</c:v>
                </c:pt>
                <c:pt idx="13">
                  <c:v>22.459102221235238</c:v>
                </c:pt>
                <c:pt idx="14">
                  <c:v>23.942556739280818</c:v>
                </c:pt>
                <c:pt idx="15">
                  <c:v>25.447072908612682</c:v>
                </c:pt>
                <c:pt idx="16">
                  <c:v>26.842953426319106</c:v>
                </c:pt>
                <c:pt idx="17">
                  <c:v>27.948085878500912</c:v>
                </c:pt>
                <c:pt idx="18">
                  <c:v>27.844002086918358</c:v>
                </c:pt>
                <c:pt idx="19">
                  <c:v>27.318716565992151</c:v>
                </c:pt>
                <c:pt idx="20">
                  <c:v>26.3878135759701</c:v>
                </c:pt>
              </c:numCache>
            </c:numRef>
          </c:val>
        </c:ser>
        <c:ser>
          <c:idx val="2"/>
          <c:order val="2"/>
          <c:tx>
            <c:strRef>
              <c:f>'График 3.1.2.17'!$B$7</c:f>
              <c:strCache>
                <c:ptCount val="1"/>
                <c:pt idx="0">
                  <c:v>Долг/Финансовые активы</c:v>
                </c:pt>
              </c:strCache>
            </c:strRef>
          </c:tx>
          <c:invertIfNegative val="0"/>
          <c:dLbls>
            <c:dLbl>
              <c:idx val="16"/>
              <c:layout>
                <c:manualLayout>
                  <c:x val="0"/>
                  <c:y val="7.1111565599754597E-3"/>
                </c:manualLayout>
              </c:layout>
              <c:numFmt formatCode="#,##0" sourceLinked="0"/>
              <c:spPr>
                <a:solidFill>
                  <a:schemeClr val="accent3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"/>
                  <c:y val="7.6204110849779896E-3"/>
                </c:manualLayout>
              </c:layout>
              <c:numFmt formatCode="#,##0" sourceLinked="0"/>
              <c:spPr>
                <a:solidFill>
                  <a:schemeClr val="accent3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1"/>
              <c:pt idx="0">
                <c:v>2009</c:v>
              </c:pt>
              <c:pt idx="1">
                <c:v>2010Q1</c:v>
              </c:pt>
              <c:pt idx="2">
                <c:v>2010Q2</c:v>
              </c:pt>
              <c:pt idx="3">
                <c:v>2010Q3</c:v>
              </c:pt>
              <c:pt idx="4">
                <c:v>2010</c:v>
              </c:pt>
              <c:pt idx="5">
                <c:v>2011Q1</c:v>
              </c:pt>
              <c:pt idx="6">
                <c:v>2011Q2</c:v>
              </c:pt>
              <c:pt idx="7">
                <c:v>2011Q3</c:v>
              </c:pt>
              <c:pt idx="8">
                <c:v>2011</c:v>
              </c:pt>
              <c:pt idx="9">
                <c:v>2012Q1</c:v>
              </c:pt>
              <c:pt idx="10">
                <c:v>2012Q2</c:v>
              </c:pt>
              <c:pt idx="11">
                <c:v>2012Q3</c:v>
              </c:pt>
              <c:pt idx="12">
                <c:v>2012</c:v>
              </c:pt>
              <c:pt idx="13">
                <c:v>2013Q1</c:v>
              </c:pt>
              <c:pt idx="14">
                <c:v>2013Q2</c:v>
              </c:pt>
              <c:pt idx="15">
                <c:v>2013Q3</c:v>
              </c:pt>
              <c:pt idx="16">
                <c:v>2013</c:v>
              </c:pt>
              <c:pt idx="17">
                <c:v>2014Q1</c:v>
              </c:pt>
              <c:pt idx="18">
                <c:v>2014Q2</c:v>
              </c:pt>
              <c:pt idx="19">
                <c:v>2014Q3</c:v>
              </c:pt>
              <c:pt idx="20">
                <c:v>2014</c:v>
              </c:pt>
            </c:strLit>
          </c:cat>
          <c:val>
            <c:numRef>
              <c:f>'График 3.1.2.17'!$C$7:$W$7</c:f>
              <c:numCache>
                <c:formatCode>#,##0.0</c:formatCode>
                <c:ptCount val="21"/>
                <c:pt idx="0">
                  <c:v>54.083440474213397</c:v>
                </c:pt>
                <c:pt idx="1">
                  <c:v>51.098455976518942</c:v>
                </c:pt>
                <c:pt idx="2">
                  <c:v>47.114316177379955</c:v>
                </c:pt>
                <c:pt idx="3">
                  <c:v>44.931915249128252</c:v>
                </c:pt>
                <c:pt idx="4">
                  <c:v>42.274718579407299</c:v>
                </c:pt>
                <c:pt idx="5">
                  <c:v>41.28636940704132</c:v>
                </c:pt>
                <c:pt idx="6">
                  <c:v>40.085321803019689</c:v>
                </c:pt>
                <c:pt idx="7">
                  <c:v>38.303755185194369</c:v>
                </c:pt>
                <c:pt idx="8">
                  <c:v>38.265321510726395</c:v>
                </c:pt>
                <c:pt idx="9">
                  <c:v>37.854479588208726</c:v>
                </c:pt>
                <c:pt idx="10">
                  <c:v>36.624973120568313</c:v>
                </c:pt>
                <c:pt idx="11">
                  <c:v>37.40105289069497</c:v>
                </c:pt>
                <c:pt idx="12">
                  <c:v>37.202475369036222</c:v>
                </c:pt>
                <c:pt idx="13">
                  <c:v>37.541809540061486</c:v>
                </c:pt>
                <c:pt idx="14">
                  <c:v>39.09695161886664</c:v>
                </c:pt>
                <c:pt idx="15">
                  <c:v>41.054950884107981</c:v>
                </c:pt>
                <c:pt idx="16">
                  <c:v>41.480933754616203</c:v>
                </c:pt>
                <c:pt idx="17">
                  <c:v>42.930544114091013</c:v>
                </c:pt>
                <c:pt idx="18">
                  <c:v>41.445387240510016</c:v>
                </c:pt>
                <c:pt idx="19">
                  <c:v>41.655817627293281</c:v>
                </c:pt>
                <c:pt idx="20">
                  <c:v>41.579370143663638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30177408"/>
        <c:axId val="230191488"/>
      </c:barChart>
      <c:lineChart>
        <c:grouping val="standard"/>
        <c:varyColors val="0"/>
        <c:ser>
          <c:idx val="3"/>
          <c:order val="3"/>
          <c:tx>
            <c:strRef>
              <c:f>'График 3.1.2.17'!$B$8</c:f>
              <c:strCache>
                <c:ptCount val="1"/>
                <c:pt idx="0">
                  <c:v>Долг (правая ось)</c:v>
                </c:pt>
              </c:strCache>
            </c:strRef>
          </c:tx>
          <c:spPr>
            <a:ln w="28575"/>
          </c:spPr>
          <c:marker>
            <c:symbol val="none"/>
          </c:marker>
          <c:dLbls>
            <c:dLbl>
              <c:idx val="16"/>
              <c:layout/>
              <c:numFmt formatCode="#,##0" sourceLinked="0"/>
              <c:spPr>
                <a:solidFill>
                  <a:schemeClr val="accent4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2.4060151359511402E-3"/>
                  <c:y val="-4.2557598978050303E-2"/>
                </c:manualLayout>
              </c:layout>
              <c:numFmt formatCode="#,##0" sourceLinked="0"/>
              <c:spPr>
                <a:solidFill>
                  <a:schemeClr val="accent4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3.1.2.17'!$C$4:$W$4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3.1.2.17'!$C$8:$W$8</c:f>
              <c:numCache>
                <c:formatCode>#,##0.0</c:formatCode>
                <c:ptCount val="21"/>
                <c:pt idx="0">
                  <c:v>-4.5701206355380108</c:v>
                </c:pt>
                <c:pt idx="1">
                  <c:v>-12.134594729030868</c:v>
                </c:pt>
                <c:pt idx="2">
                  <c:v>-10.850236279341964</c:v>
                </c:pt>
                <c:pt idx="3">
                  <c:v>-8.6920940385737495</c:v>
                </c:pt>
                <c:pt idx="4">
                  <c:v>-5.3511662238012292</c:v>
                </c:pt>
                <c:pt idx="5">
                  <c:v>-2.4121955812188567</c:v>
                </c:pt>
                <c:pt idx="6">
                  <c:v>3.8134032760958503</c:v>
                </c:pt>
                <c:pt idx="7">
                  <c:v>2.8660456940577728</c:v>
                </c:pt>
                <c:pt idx="8">
                  <c:v>8.6699837663844157</c:v>
                </c:pt>
                <c:pt idx="9">
                  <c:v>10.287277448475574</c:v>
                </c:pt>
                <c:pt idx="10">
                  <c:v>8.7949261788837774</c:v>
                </c:pt>
                <c:pt idx="11">
                  <c:v>16.354161327649308</c:v>
                </c:pt>
                <c:pt idx="12">
                  <c:v>16.343005421443223</c:v>
                </c:pt>
                <c:pt idx="13">
                  <c:v>18.278634186908338</c:v>
                </c:pt>
                <c:pt idx="14">
                  <c:v>25.546376415536898</c:v>
                </c:pt>
                <c:pt idx="15">
                  <c:v>27.009328611464788</c:v>
                </c:pt>
                <c:pt idx="16">
                  <c:v>26.739717015590813</c:v>
                </c:pt>
                <c:pt idx="17">
                  <c:v>30.76623698545362</c:v>
                </c:pt>
                <c:pt idx="18">
                  <c:v>24.123660557827755</c:v>
                </c:pt>
                <c:pt idx="19">
                  <c:v>16.638254684338172</c:v>
                </c:pt>
                <c:pt idx="20">
                  <c:v>9.8600436553621265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3.1.2.17'!$B$9</c:f>
              <c:strCache>
                <c:ptCount val="1"/>
                <c:pt idx="0">
                  <c:v>Депозиты (правая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'График 3.1.2.17'!$C$4:$W$4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3.1.2.17'!$C$9:$W$9</c:f>
              <c:numCache>
                <c:formatCode>#,##0.0</c:formatCode>
                <c:ptCount val="21"/>
                <c:pt idx="0">
                  <c:v>21.346113270007283</c:v>
                </c:pt>
                <c:pt idx="1">
                  <c:v>11.360101357773367</c:v>
                </c:pt>
                <c:pt idx="2">
                  <c:v>13.014841136722378</c:v>
                </c:pt>
                <c:pt idx="3">
                  <c:v>13.330277536737611</c:v>
                </c:pt>
                <c:pt idx="4">
                  <c:v>15.942430902979709</c:v>
                </c:pt>
                <c:pt idx="5">
                  <c:v>17.760020441224246</c:v>
                </c:pt>
                <c:pt idx="6">
                  <c:v>22.733283736221832</c:v>
                </c:pt>
                <c:pt idx="7">
                  <c:v>23.480509324551257</c:v>
                </c:pt>
                <c:pt idx="8">
                  <c:v>24.113754353833073</c:v>
                </c:pt>
                <c:pt idx="9">
                  <c:v>24.771128175688517</c:v>
                </c:pt>
                <c:pt idx="10">
                  <c:v>23.471071873689773</c:v>
                </c:pt>
                <c:pt idx="11">
                  <c:v>21.959148646814008</c:v>
                </c:pt>
                <c:pt idx="12">
                  <c:v>23.771602380019807</c:v>
                </c:pt>
                <c:pt idx="13">
                  <c:v>23.058051634152132</c:v>
                </c:pt>
                <c:pt idx="14">
                  <c:v>19.695410612464915</c:v>
                </c:pt>
                <c:pt idx="15">
                  <c:v>18.515804941873171</c:v>
                </c:pt>
                <c:pt idx="16">
                  <c:v>15.819067786556573</c:v>
                </c:pt>
                <c:pt idx="17">
                  <c:v>17.164235601454681</c:v>
                </c:pt>
                <c:pt idx="18">
                  <c:v>19.894963503872319</c:v>
                </c:pt>
                <c:pt idx="19">
                  <c:v>16.91971285553613</c:v>
                </c:pt>
                <c:pt idx="20">
                  <c:v>12.607356533349234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3.1.2.17'!$B$10</c:f>
              <c:strCache>
                <c:ptCount val="1"/>
                <c:pt idx="0">
                  <c:v>Финансовые активы (правая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'График 3.1.2.17'!$C$4:$W$4</c:f>
              <c:numCache>
                <c:formatCode>mm/yyyy</c:formatCode>
                <c:ptCount val="21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  <c:pt idx="20">
                  <c:v>42004</c:v>
                </c:pt>
              </c:numCache>
            </c:numRef>
          </c:cat>
          <c:val>
            <c:numRef>
              <c:f>'График 3.1.2.17'!$C$10:$W$10</c:f>
              <c:numCache>
                <c:formatCode>#,##0.0</c:formatCode>
                <c:ptCount val="21"/>
                <c:pt idx="0">
                  <c:v>21.495908726232948</c:v>
                </c:pt>
                <c:pt idx="1">
                  <c:v>20.089663727047167</c:v>
                </c:pt>
                <c:pt idx="2">
                  <c:v>19.020379552641241</c:v>
                </c:pt>
                <c:pt idx="3">
                  <c:v>20.248380902161102</c:v>
                </c:pt>
                <c:pt idx="4">
                  <c:v>21.087371826581002</c:v>
                </c:pt>
                <c:pt idx="5">
                  <c:v>20.780446417450669</c:v>
                </c:pt>
                <c:pt idx="6">
                  <c:v>22.017169512441793</c:v>
                </c:pt>
                <c:pt idx="7">
                  <c:v>20.666196428826833</c:v>
                </c:pt>
                <c:pt idx="8">
                  <c:v>20.056301642856699</c:v>
                </c:pt>
                <c:pt idx="9">
                  <c:v>20.285929886431319</c:v>
                </c:pt>
                <c:pt idx="10">
                  <c:v>19.073933844532377</c:v>
                </c:pt>
                <c:pt idx="11">
                  <c:v>19.16245575486726</c:v>
                </c:pt>
                <c:pt idx="12">
                  <c:v>19.666835709568019</c:v>
                </c:pt>
                <c:pt idx="13">
                  <c:v>19.263745187908675</c:v>
                </c:pt>
                <c:pt idx="14">
                  <c:v>17.610436526573547</c:v>
                </c:pt>
                <c:pt idx="15">
                  <c:v>15.705489707408727</c:v>
                </c:pt>
                <c:pt idx="16">
                  <c:v>13.668896512838291</c:v>
                </c:pt>
                <c:pt idx="17">
                  <c:v>14.352159684423537</c:v>
                </c:pt>
                <c:pt idx="18">
                  <c:v>17.088436896571334</c:v>
                </c:pt>
                <c:pt idx="19">
                  <c:v>14.955785419765499</c:v>
                </c:pt>
                <c:pt idx="20">
                  <c:v>9.5985448528537631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93408"/>
        <c:axId val="230195200"/>
      </c:lineChart>
      <c:catAx>
        <c:axId val="23017740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crossAx val="230191488"/>
        <c:crosses val="autoZero"/>
        <c:auto val="1"/>
        <c:lblAlgn val="ctr"/>
        <c:lblOffset val="100"/>
        <c:tickLblSkip val="4"/>
        <c:noMultiLvlLbl val="0"/>
      </c:catAx>
      <c:valAx>
        <c:axId val="23019148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30177408"/>
        <c:crosses val="autoZero"/>
        <c:crossBetween val="between"/>
      </c:valAx>
      <c:dateAx>
        <c:axId val="230193408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230195200"/>
        <c:crosses val="autoZero"/>
        <c:auto val="1"/>
        <c:lblOffset val="100"/>
        <c:baseTimeUnit val="months"/>
      </c:dateAx>
      <c:valAx>
        <c:axId val="23019520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Изменение за год , %</a:t>
                </a:r>
              </a:p>
            </c:rich>
          </c:tx>
          <c:layout>
            <c:manualLayout>
              <c:xMode val="edge"/>
              <c:yMode val="edge"/>
              <c:x val="0.94940538624041593"/>
              <c:y val="0.11416193229010931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23019340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"/>
          <c:y val="0.81904315757998603"/>
          <c:w val="1"/>
          <c:h val="0.1536276952722681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708333947681024E-2"/>
          <c:y val="5.3578318308137099E-2"/>
          <c:w val="0.83041694341919925"/>
          <c:h val="0.6737121209395697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3.1.2.18'!$B$5</c:f>
              <c:strCache>
                <c:ptCount val="1"/>
                <c:pt idx="0">
                  <c:v>Продовольственные</c:v>
                </c:pt>
              </c:strCache>
            </c:strRef>
          </c:tx>
          <c:invertIfNegative val="0"/>
          <c:cat>
            <c:numRef>
              <c:f>'График 3.1.2.18'!$C$15:$V$15</c:f>
              <c:numCache>
                <c:formatCode>General</c:formatCode>
                <c:ptCount val="20"/>
              </c:numCache>
            </c:numRef>
          </c:cat>
          <c:val>
            <c:numRef>
              <c:f>'График 3.1.2.18'!$C$5:$V$5</c:f>
              <c:numCache>
                <c:formatCode>#,##0.00</c:formatCode>
                <c:ptCount val="20"/>
                <c:pt idx="1">
                  <c:v>3.8722822356100592</c:v>
                </c:pt>
                <c:pt idx="2">
                  <c:v>4.2591884659494292</c:v>
                </c:pt>
                <c:pt idx="3">
                  <c:v>8.95805992308199</c:v>
                </c:pt>
                <c:pt idx="4">
                  <c:v>10.439557856232751</c:v>
                </c:pt>
                <c:pt idx="5">
                  <c:v>22.748763438459669</c:v>
                </c:pt>
                <c:pt idx="6">
                  <c:v>24.43771162046388</c:v>
                </c:pt>
                <c:pt idx="7">
                  <c:v>18.393788698747013</c:v>
                </c:pt>
                <c:pt idx="8">
                  <c:v>16.263070677260981</c:v>
                </c:pt>
                <c:pt idx="9">
                  <c:v>6.164761501301161</c:v>
                </c:pt>
                <c:pt idx="10">
                  <c:v>1.465529572840532</c:v>
                </c:pt>
                <c:pt idx="11">
                  <c:v>-0.61394083560546298</c:v>
                </c:pt>
                <c:pt idx="12">
                  <c:v>0.67598786341337092</c:v>
                </c:pt>
                <c:pt idx="13">
                  <c:v>1.018257348106361</c:v>
                </c:pt>
                <c:pt idx="14">
                  <c:v>3.5214962013475417</c:v>
                </c:pt>
                <c:pt idx="15">
                  <c:v>3.8825483641048431</c:v>
                </c:pt>
                <c:pt idx="16">
                  <c:v>1.8276284994148888</c:v>
                </c:pt>
                <c:pt idx="17">
                  <c:v>1.5392642078079548</c:v>
                </c:pt>
                <c:pt idx="18">
                  <c:v>2.0529353348397406</c:v>
                </c:pt>
                <c:pt idx="19">
                  <c:v>2.5325617057148322</c:v>
                </c:pt>
              </c:numCache>
            </c:numRef>
          </c:val>
        </c:ser>
        <c:ser>
          <c:idx val="1"/>
          <c:order val="1"/>
          <c:tx>
            <c:strRef>
              <c:f>'График 3.1.2.18'!$B$6</c:f>
              <c:strCache>
                <c:ptCount val="1"/>
                <c:pt idx="0">
                  <c:v>Непродовольственные</c:v>
                </c:pt>
              </c:strCache>
            </c:strRef>
          </c:tx>
          <c:invertIfNegative val="0"/>
          <c:cat>
            <c:numRef>
              <c:f>'График 3.1.2.18'!$C$15:$V$15</c:f>
              <c:numCache>
                <c:formatCode>General</c:formatCode>
                <c:ptCount val="20"/>
              </c:numCache>
            </c:numRef>
          </c:cat>
          <c:val>
            <c:numRef>
              <c:f>'График 3.1.2.18'!$C$6:$V$6</c:f>
              <c:numCache>
                <c:formatCode>#,##0.00</c:formatCode>
                <c:ptCount val="20"/>
                <c:pt idx="1">
                  <c:v>3.5153139398865392</c:v>
                </c:pt>
                <c:pt idx="2">
                  <c:v>4.4448692043034237</c:v>
                </c:pt>
                <c:pt idx="3">
                  <c:v>9.8493562297000814</c:v>
                </c:pt>
                <c:pt idx="4">
                  <c:v>6.9687951065160254</c:v>
                </c:pt>
                <c:pt idx="5">
                  <c:v>8.2493662156999914</c:v>
                </c:pt>
                <c:pt idx="6">
                  <c:v>9.6113501751510011</c:v>
                </c:pt>
                <c:pt idx="7">
                  <c:v>5.6615962166642291</c:v>
                </c:pt>
                <c:pt idx="8">
                  <c:v>7.5111730872485811</c:v>
                </c:pt>
                <c:pt idx="9">
                  <c:v>7.3701598060540467</c:v>
                </c:pt>
                <c:pt idx="10">
                  <c:v>3.2392869549817105</c:v>
                </c:pt>
                <c:pt idx="11">
                  <c:v>3.5994882273661726</c:v>
                </c:pt>
                <c:pt idx="12">
                  <c:v>3.9741141086348102</c:v>
                </c:pt>
                <c:pt idx="13">
                  <c:v>1.6026645527226249</c:v>
                </c:pt>
                <c:pt idx="14">
                  <c:v>3.1375225959776003</c:v>
                </c:pt>
                <c:pt idx="15">
                  <c:v>1.1075954085786455</c:v>
                </c:pt>
                <c:pt idx="16">
                  <c:v>1.2979341074804214</c:v>
                </c:pt>
                <c:pt idx="17">
                  <c:v>0.91026739651282762</c:v>
                </c:pt>
                <c:pt idx="18">
                  <c:v>0.75531440249852477</c:v>
                </c:pt>
                <c:pt idx="19">
                  <c:v>2.1551592660479226</c:v>
                </c:pt>
              </c:numCache>
            </c:numRef>
          </c:val>
        </c:ser>
        <c:ser>
          <c:idx val="2"/>
          <c:order val="2"/>
          <c:tx>
            <c:strRef>
              <c:f>'График 3.1.2.18'!$B$7</c:f>
              <c:strCache>
                <c:ptCount val="1"/>
                <c:pt idx="0">
                  <c:v>Платные услуги</c:v>
                </c:pt>
              </c:strCache>
            </c:strRef>
          </c:tx>
          <c:invertIfNegative val="0"/>
          <c:cat>
            <c:numRef>
              <c:f>'График 3.1.2.18'!$C$15:$V$15</c:f>
              <c:numCache>
                <c:formatCode>General</c:formatCode>
                <c:ptCount val="20"/>
              </c:numCache>
            </c:numRef>
          </c:cat>
          <c:val>
            <c:numRef>
              <c:f>'График 3.1.2.18'!$C$7:$V$7</c:f>
              <c:numCache>
                <c:formatCode>#,##0.00</c:formatCode>
                <c:ptCount val="20"/>
                <c:pt idx="1">
                  <c:v>3.060591249334117</c:v>
                </c:pt>
                <c:pt idx="2">
                  <c:v>3.2565124788378572</c:v>
                </c:pt>
                <c:pt idx="3">
                  <c:v>6.0997299255648505</c:v>
                </c:pt>
                <c:pt idx="4">
                  <c:v>4.4261393288855668</c:v>
                </c:pt>
                <c:pt idx="5">
                  <c:v>6.1215377517153104</c:v>
                </c:pt>
                <c:pt idx="6">
                  <c:v>6.0985724461618025</c:v>
                </c:pt>
                <c:pt idx="7">
                  <c:v>3.8601238359904442</c:v>
                </c:pt>
                <c:pt idx="8">
                  <c:v>4.4263580564042941</c:v>
                </c:pt>
                <c:pt idx="9">
                  <c:v>0.88500300815584021</c:v>
                </c:pt>
                <c:pt idx="10">
                  <c:v>2.0690430292833448</c:v>
                </c:pt>
                <c:pt idx="11">
                  <c:v>0.54375842344216774</c:v>
                </c:pt>
                <c:pt idx="12">
                  <c:v>-0.80106180418423822</c:v>
                </c:pt>
                <c:pt idx="13">
                  <c:v>2.3019867386882487</c:v>
                </c:pt>
                <c:pt idx="14">
                  <c:v>2.2425322664239573</c:v>
                </c:pt>
                <c:pt idx="15">
                  <c:v>1.5504546389877163</c:v>
                </c:pt>
                <c:pt idx="16">
                  <c:v>1.3499752452966065</c:v>
                </c:pt>
                <c:pt idx="17">
                  <c:v>1.7301784392251507</c:v>
                </c:pt>
                <c:pt idx="18">
                  <c:v>1.7302571926138082</c:v>
                </c:pt>
                <c:pt idx="19">
                  <c:v>1.4721745423891432</c:v>
                </c:pt>
              </c:numCache>
            </c:numRef>
          </c:val>
        </c:ser>
        <c:ser>
          <c:idx val="3"/>
          <c:order val="3"/>
          <c:tx>
            <c:strRef>
              <c:f>'График 3.1.2.18'!$B$8</c:f>
              <c:strCache>
                <c:ptCount val="1"/>
                <c:pt idx="0">
                  <c:v>Мат. помощь и алименты</c:v>
                </c:pt>
              </c:strCache>
            </c:strRef>
          </c:tx>
          <c:invertIfNegative val="0"/>
          <c:cat>
            <c:numRef>
              <c:f>'График 3.1.2.18'!$C$15:$V$15</c:f>
              <c:numCache>
                <c:formatCode>General</c:formatCode>
                <c:ptCount val="20"/>
              </c:numCache>
            </c:numRef>
          </c:cat>
          <c:val>
            <c:numRef>
              <c:f>'График 3.1.2.18'!$C$8:$V$8</c:f>
              <c:numCache>
                <c:formatCode>#,##0.00</c:formatCode>
                <c:ptCount val="20"/>
                <c:pt idx="1">
                  <c:v>0.6590183921049596</c:v>
                </c:pt>
                <c:pt idx="2">
                  <c:v>0.60073180055704223</c:v>
                </c:pt>
                <c:pt idx="3">
                  <c:v>0.2766616164943021</c:v>
                </c:pt>
                <c:pt idx="4">
                  <c:v>0.18759609010254313</c:v>
                </c:pt>
                <c:pt idx="5">
                  <c:v>1.2670724870638548</c:v>
                </c:pt>
                <c:pt idx="6">
                  <c:v>1.8207897895260678</c:v>
                </c:pt>
                <c:pt idx="7">
                  <c:v>1.5853281978775617</c:v>
                </c:pt>
                <c:pt idx="8">
                  <c:v>1.6571320413626338</c:v>
                </c:pt>
                <c:pt idx="9">
                  <c:v>0.73975714036517948</c:v>
                </c:pt>
                <c:pt idx="10">
                  <c:v>0.13555211944934506</c:v>
                </c:pt>
                <c:pt idx="11">
                  <c:v>0.35960722692520297</c:v>
                </c:pt>
                <c:pt idx="12">
                  <c:v>0.43290298087987311</c:v>
                </c:pt>
                <c:pt idx="13">
                  <c:v>1.9664595738927912E-2</c:v>
                </c:pt>
                <c:pt idx="14">
                  <c:v>0.62605079196531277</c:v>
                </c:pt>
                <c:pt idx="15">
                  <c:v>0.30329147294681813</c:v>
                </c:pt>
                <c:pt idx="16">
                  <c:v>0.25007876496534343</c:v>
                </c:pt>
                <c:pt idx="17">
                  <c:v>0.74762595967191892</c:v>
                </c:pt>
                <c:pt idx="18">
                  <c:v>0.32670802089779943</c:v>
                </c:pt>
                <c:pt idx="19">
                  <c:v>0.16027818525163398</c:v>
                </c:pt>
              </c:numCache>
            </c:numRef>
          </c:val>
        </c:ser>
        <c:ser>
          <c:idx val="4"/>
          <c:order val="4"/>
          <c:tx>
            <c:strRef>
              <c:f>'График 3.1.2.18'!$B$9</c:f>
              <c:strCache>
                <c:ptCount val="1"/>
                <c:pt idx="0">
                  <c:v>Налоги и другие выплаты</c:v>
                </c:pt>
              </c:strCache>
            </c:strRef>
          </c:tx>
          <c:invertIfNegative val="0"/>
          <c:cat>
            <c:numRef>
              <c:f>'График 3.1.2.18'!$C$15:$V$15</c:f>
              <c:numCache>
                <c:formatCode>General</c:formatCode>
                <c:ptCount val="20"/>
              </c:numCache>
            </c:numRef>
          </c:cat>
          <c:val>
            <c:numRef>
              <c:f>'График 3.1.2.18'!$C$9:$V$9</c:f>
              <c:numCache>
                <c:formatCode>#,##0.00</c:formatCode>
                <c:ptCount val="20"/>
                <c:pt idx="1">
                  <c:v>1.9221369769727992E-2</c:v>
                </c:pt>
                <c:pt idx="2">
                  <c:v>-4.6420184588498718E-2</c:v>
                </c:pt>
                <c:pt idx="3">
                  <c:v>-3.6989556784036724E-2</c:v>
                </c:pt>
                <c:pt idx="4">
                  <c:v>-8.9331471477401489E-3</c:v>
                </c:pt>
                <c:pt idx="5">
                  <c:v>9.2277009629552459E-2</c:v>
                </c:pt>
                <c:pt idx="6">
                  <c:v>0.17027214269683752</c:v>
                </c:pt>
                <c:pt idx="7">
                  <c:v>0.22305104578031298</c:v>
                </c:pt>
                <c:pt idx="8">
                  <c:v>7.8028128754138004E-2</c:v>
                </c:pt>
                <c:pt idx="9">
                  <c:v>-1.3171806637878557E-2</c:v>
                </c:pt>
                <c:pt idx="10">
                  <c:v>-4.8703399701649108E-2</c:v>
                </c:pt>
                <c:pt idx="11">
                  <c:v>-4.6891788657776892E-2</c:v>
                </c:pt>
                <c:pt idx="12">
                  <c:v>-2.2660455151427755E-2</c:v>
                </c:pt>
                <c:pt idx="13">
                  <c:v>0</c:v>
                </c:pt>
                <c:pt idx="14">
                  <c:v>3.286687650903207E-2</c:v>
                </c:pt>
                <c:pt idx="15">
                  <c:v>2.5348844838229637E-2</c:v>
                </c:pt>
                <c:pt idx="16">
                  <c:v>1.8003420649923486E-2</c:v>
                </c:pt>
                <c:pt idx="17">
                  <c:v>-1.1367412252321575E-2</c:v>
                </c:pt>
                <c:pt idx="18">
                  <c:v>9.7868482031058853E-3</c:v>
                </c:pt>
                <c:pt idx="19">
                  <c:v>6.211472923246715E-2</c:v>
                </c:pt>
              </c:numCache>
            </c:numRef>
          </c:val>
        </c:ser>
        <c:ser>
          <c:idx val="5"/>
          <c:order val="5"/>
          <c:tx>
            <c:strRef>
              <c:f>'График 3.1.2.18'!$B$10</c:f>
              <c:strCache>
                <c:ptCount val="1"/>
                <c:pt idx="0">
                  <c:v>Погашение кредита и долга</c:v>
                </c:pt>
              </c:strCache>
            </c:strRef>
          </c:tx>
          <c:invertIfNegative val="0"/>
          <c:cat>
            <c:numRef>
              <c:f>'График 3.1.2.18'!$C$15:$V$15</c:f>
              <c:numCache>
                <c:formatCode>General</c:formatCode>
                <c:ptCount val="20"/>
              </c:numCache>
            </c:numRef>
          </c:cat>
          <c:val>
            <c:numRef>
              <c:f>'График 3.1.2.18'!$C$10:$V$10</c:f>
              <c:numCache>
                <c:formatCode>#,##0.00</c:formatCode>
                <c:ptCount val="20"/>
                <c:pt idx="1">
                  <c:v>-0.42946031885506536</c:v>
                </c:pt>
                <c:pt idx="2">
                  <c:v>-0.57888700780951341</c:v>
                </c:pt>
                <c:pt idx="3">
                  <c:v>-0.43019361246092025</c:v>
                </c:pt>
                <c:pt idx="4">
                  <c:v>-0.29620435279348911</c:v>
                </c:pt>
                <c:pt idx="5">
                  <c:v>0.88060049512072913</c:v>
                </c:pt>
                <c:pt idx="6">
                  <c:v>1.1114038425885269</c:v>
                </c:pt>
                <c:pt idx="7">
                  <c:v>1.1075357938016999</c:v>
                </c:pt>
                <c:pt idx="8">
                  <c:v>1.3210702987086731</c:v>
                </c:pt>
                <c:pt idx="9">
                  <c:v>0.7148375061854092</c:v>
                </c:pt>
                <c:pt idx="10">
                  <c:v>0.90935718324058112</c:v>
                </c:pt>
                <c:pt idx="11">
                  <c:v>0.28911427311516746</c:v>
                </c:pt>
                <c:pt idx="12">
                  <c:v>0.35785861641735262</c:v>
                </c:pt>
                <c:pt idx="13">
                  <c:v>0.47379385358479437</c:v>
                </c:pt>
                <c:pt idx="14">
                  <c:v>0.22912005258700244</c:v>
                </c:pt>
                <c:pt idx="15">
                  <c:v>0.6763668246247625</c:v>
                </c:pt>
                <c:pt idx="16">
                  <c:v>0.41689170942479076</c:v>
                </c:pt>
                <c:pt idx="17">
                  <c:v>0.86567216383064316</c:v>
                </c:pt>
                <c:pt idx="18">
                  <c:v>0.51870295476461181</c:v>
                </c:pt>
                <c:pt idx="19">
                  <c:v>0.26537408872978152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30290560"/>
        <c:axId val="230292096"/>
      </c:barChart>
      <c:lineChart>
        <c:grouping val="standard"/>
        <c:varyColors val="0"/>
        <c:ser>
          <c:idx val="6"/>
          <c:order val="6"/>
          <c:tx>
            <c:strRef>
              <c:f>'График 3.1.2.18'!$B$11</c:f>
              <c:strCache>
                <c:ptCount val="1"/>
                <c:pt idx="0">
                  <c:v>Денежные расходы (правая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strLit>
              <c:ptCount val="20"/>
              <c:pt idx="0">
                <c:v>2009</c:v>
              </c:pt>
              <c:pt idx="1">
                <c:v>1кв.2010</c:v>
              </c:pt>
              <c:pt idx="2">
                <c:v>2кв.2010</c:v>
              </c:pt>
              <c:pt idx="3">
                <c:v>3кв.2010</c:v>
              </c:pt>
              <c:pt idx="4">
                <c:v>2010</c:v>
              </c:pt>
              <c:pt idx="5">
                <c:v>1кв.2011</c:v>
              </c:pt>
              <c:pt idx="6">
                <c:v>2кв.2011</c:v>
              </c:pt>
              <c:pt idx="7">
                <c:v>3кв.2011</c:v>
              </c:pt>
              <c:pt idx="8">
                <c:v>2011</c:v>
              </c:pt>
              <c:pt idx="9">
                <c:v>1кв.2012</c:v>
              </c:pt>
              <c:pt idx="10">
                <c:v>2кв.2012</c:v>
              </c:pt>
              <c:pt idx="11">
                <c:v>3кв.2012</c:v>
              </c:pt>
              <c:pt idx="12">
                <c:v>2012</c:v>
              </c:pt>
              <c:pt idx="13">
                <c:v>1кв.2013</c:v>
              </c:pt>
              <c:pt idx="14">
                <c:v>2кв.2013</c:v>
              </c:pt>
              <c:pt idx="15">
                <c:v>3кв.2013</c:v>
              </c:pt>
              <c:pt idx="16">
                <c:v>2013</c:v>
              </c:pt>
              <c:pt idx="17">
                <c:v>1кв.2014</c:v>
              </c:pt>
              <c:pt idx="18">
                <c:v>2кв 2014</c:v>
              </c:pt>
              <c:pt idx="19">
                <c:v>3кв 2014</c:v>
              </c:pt>
            </c:strLit>
          </c:cat>
          <c:val>
            <c:numRef>
              <c:f>'График 3.1.2.18'!$C$11:$V$11</c:f>
              <c:numCache>
                <c:formatCode>#,##0.00</c:formatCode>
                <c:ptCount val="20"/>
                <c:pt idx="1">
                  <c:v>10.696966867850335</c:v>
                </c:pt>
                <c:pt idx="2">
                  <c:v>11.93599475724973</c:v>
                </c:pt>
                <c:pt idx="3">
                  <c:v>24.716624525596259</c:v>
                </c:pt>
                <c:pt idx="4">
                  <c:v>21.716950881795654</c:v>
                </c:pt>
                <c:pt idx="5">
                  <c:v>39.359617397689107</c:v>
                </c:pt>
                <c:pt idx="6">
                  <c:v>43.250100016588107</c:v>
                </c:pt>
                <c:pt idx="7">
                  <c:v>30.831423788861258</c:v>
                </c:pt>
                <c:pt idx="8">
                  <c:v>31.256832289739293</c:v>
                </c:pt>
                <c:pt idx="9">
                  <c:v>15.861347155423758</c:v>
                </c:pt>
                <c:pt idx="10">
                  <c:v>7.7700654600938606</c:v>
                </c:pt>
                <c:pt idx="11">
                  <c:v>4.1311355265854672</c:v>
                </c:pt>
                <c:pt idx="12">
                  <c:v>4.6171413100097425</c:v>
                </c:pt>
                <c:pt idx="13">
                  <c:v>5.4163670888409428</c:v>
                </c:pt>
                <c:pt idx="14">
                  <c:v>9.7895887848104479</c:v>
                </c:pt>
                <c:pt idx="15">
                  <c:v>7.5456055540810212</c:v>
                </c:pt>
                <c:pt idx="16">
                  <c:v>5.160511747231979</c:v>
                </c:pt>
                <c:pt idx="17">
                  <c:v>5.7816407547961717</c:v>
                </c:pt>
                <c:pt idx="18">
                  <c:v>5.3937047538176017</c:v>
                </c:pt>
                <c:pt idx="19">
                  <c:v>6.6476625173657737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'График 3.1.2.18'!$B$12</c:f>
              <c:strCache>
                <c:ptCount val="1"/>
                <c:pt idx="0">
                  <c:v>Располагаемый доход (правая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strLit>
              <c:ptCount val="20"/>
              <c:pt idx="0">
                <c:v>2009</c:v>
              </c:pt>
              <c:pt idx="1">
                <c:v>1кв.2010</c:v>
              </c:pt>
              <c:pt idx="2">
                <c:v>2кв.2010</c:v>
              </c:pt>
              <c:pt idx="3">
                <c:v>3кв.2010</c:v>
              </c:pt>
              <c:pt idx="4">
                <c:v>2010</c:v>
              </c:pt>
              <c:pt idx="5">
                <c:v>1кв.2011</c:v>
              </c:pt>
              <c:pt idx="6">
                <c:v>2кв.2011</c:v>
              </c:pt>
              <c:pt idx="7">
                <c:v>3кв.2011</c:v>
              </c:pt>
              <c:pt idx="8">
                <c:v>2011</c:v>
              </c:pt>
              <c:pt idx="9">
                <c:v>1кв.2012</c:v>
              </c:pt>
              <c:pt idx="10">
                <c:v>2кв.2012</c:v>
              </c:pt>
              <c:pt idx="11">
                <c:v>3кв.2012</c:v>
              </c:pt>
              <c:pt idx="12">
                <c:v>2012</c:v>
              </c:pt>
              <c:pt idx="13">
                <c:v>1кв.2013</c:v>
              </c:pt>
              <c:pt idx="14">
                <c:v>2кв.2013</c:v>
              </c:pt>
              <c:pt idx="15">
                <c:v>3кв.2013</c:v>
              </c:pt>
              <c:pt idx="16">
                <c:v>2013</c:v>
              </c:pt>
              <c:pt idx="17">
                <c:v>1кв.2014</c:v>
              </c:pt>
              <c:pt idx="18">
                <c:v>2кв 2014</c:v>
              </c:pt>
              <c:pt idx="19">
                <c:v>3кв 2014</c:v>
              </c:pt>
            </c:strLit>
          </c:cat>
          <c:val>
            <c:numRef>
              <c:f>'График 3.1.2.18'!$C$12:$V$12</c:f>
              <c:numCache>
                <c:formatCode>#,##0.00</c:formatCode>
                <c:ptCount val="20"/>
                <c:pt idx="1">
                  <c:v>12.580088027188154</c:v>
                </c:pt>
                <c:pt idx="2">
                  <c:v>14.7742571629027</c:v>
                </c:pt>
                <c:pt idx="3">
                  <c:v>18.286343093657436</c:v>
                </c:pt>
                <c:pt idx="4">
                  <c:v>15.830976295349259</c:v>
                </c:pt>
                <c:pt idx="5">
                  <c:v>25.382293264710242</c:v>
                </c:pt>
                <c:pt idx="6">
                  <c:v>20.459370379242841</c:v>
                </c:pt>
                <c:pt idx="7">
                  <c:v>19.253695345071151</c:v>
                </c:pt>
                <c:pt idx="8">
                  <c:v>22.43952961810767</c:v>
                </c:pt>
                <c:pt idx="9">
                  <c:v>12.3690329247639</c:v>
                </c:pt>
                <c:pt idx="10">
                  <c:v>11.818658730185945</c:v>
                </c:pt>
                <c:pt idx="11">
                  <c:v>9.2440104141586374</c:v>
                </c:pt>
                <c:pt idx="12">
                  <c:v>7.1379837302996094</c:v>
                </c:pt>
                <c:pt idx="13">
                  <c:v>8.8939482961222041</c:v>
                </c:pt>
                <c:pt idx="14">
                  <c:v>8.0967625215412795</c:v>
                </c:pt>
                <c:pt idx="15">
                  <c:v>13.083098732272688</c:v>
                </c:pt>
                <c:pt idx="16">
                  <c:v>5.6573381435931651</c:v>
                </c:pt>
                <c:pt idx="17">
                  <c:v>5.8198761953076144</c:v>
                </c:pt>
                <c:pt idx="18">
                  <c:v>8.1135131608434108</c:v>
                </c:pt>
                <c:pt idx="19">
                  <c:v>2.4157062484570559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290560"/>
        <c:axId val="230292096"/>
      </c:lineChart>
      <c:lineChart>
        <c:grouping val="standard"/>
        <c:varyColors val="0"/>
        <c:ser>
          <c:idx val="8"/>
          <c:order val="8"/>
          <c:tx>
            <c:strRef>
              <c:f>'График 3.1.2.18'!$B$13</c:f>
              <c:strCache>
                <c:ptCount val="1"/>
                <c:pt idx="0">
                  <c:v>Потребительские расходы к располагаемому доходу</c:v>
                </c:pt>
              </c:strCache>
            </c:strRef>
          </c:tx>
          <c:spPr>
            <a:ln w="28575"/>
          </c:spPr>
          <c:marker>
            <c:symbol val="diamond"/>
            <c:size val="6"/>
            <c:spPr>
              <a:ln w="28575"/>
            </c:spPr>
          </c:marker>
          <c:dLbls>
            <c:numFmt formatCode="0" sourceLinked="0"/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3.1.2.18'!$C$4:$V$4</c:f>
              <c:numCache>
                <c:formatCode>mm/yyyy</c:formatCode>
                <c:ptCount val="20"/>
                <c:pt idx="0">
                  <c:v>40178</c:v>
                </c:pt>
                <c:pt idx="1">
                  <c:v>40268</c:v>
                </c:pt>
                <c:pt idx="2">
                  <c:v>40359</c:v>
                </c:pt>
                <c:pt idx="3">
                  <c:v>40451</c:v>
                </c:pt>
                <c:pt idx="4">
                  <c:v>40543</c:v>
                </c:pt>
                <c:pt idx="5">
                  <c:v>40633</c:v>
                </c:pt>
                <c:pt idx="6">
                  <c:v>40724</c:v>
                </c:pt>
                <c:pt idx="7">
                  <c:v>40816</c:v>
                </c:pt>
                <c:pt idx="8">
                  <c:v>40908</c:v>
                </c:pt>
                <c:pt idx="9">
                  <c:v>40999</c:v>
                </c:pt>
                <c:pt idx="10">
                  <c:v>41090</c:v>
                </c:pt>
                <c:pt idx="11">
                  <c:v>41182</c:v>
                </c:pt>
                <c:pt idx="12">
                  <c:v>41274</c:v>
                </c:pt>
                <c:pt idx="13">
                  <c:v>41364</c:v>
                </c:pt>
                <c:pt idx="14">
                  <c:v>41455</c:v>
                </c:pt>
                <c:pt idx="15">
                  <c:v>41547</c:v>
                </c:pt>
                <c:pt idx="16">
                  <c:v>41639</c:v>
                </c:pt>
                <c:pt idx="17">
                  <c:v>41729</c:v>
                </c:pt>
                <c:pt idx="18">
                  <c:v>41820</c:v>
                </c:pt>
                <c:pt idx="19">
                  <c:v>41912</c:v>
                </c:pt>
              </c:numCache>
            </c:numRef>
          </c:cat>
          <c:val>
            <c:numRef>
              <c:f>'График 3.1.2.18'!$C$13:$V$13</c:f>
              <c:numCache>
                <c:formatCode>#,##0.00</c:formatCode>
                <c:ptCount val="20"/>
                <c:pt idx="0">
                  <c:v>87.15115108102664</c:v>
                </c:pt>
                <c:pt idx="1">
                  <c:v>84.272326871426202</c:v>
                </c:pt>
                <c:pt idx="2">
                  <c:v>78.700529502630985</c:v>
                </c:pt>
                <c:pt idx="3">
                  <c:v>88.493417098316655</c:v>
                </c:pt>
                <c:pt idx="4">
                  <c:v>92.794206032107226</c:v>
                </c:pt>
                <c:pt idx="5">
                  <c:v>94.059118178947671</c:v>
                </c:pt>
                <c:pt idx="6">
                  <c:v>93.548752095841238</c:v>
                </c:pt>
                <c:pt idx="7">
                  <c:v>96.263551407869684</c:v>
                </c:pt>
                <c:pt idx="8">
                  <c:v>98.326412793479761</c:v>
                </c:pt>
                <c:pt idx="9">
                  <c:v>96.639822714964495</c:v>
                </c:pt>
                <c:pt idx="10">
                  <c:v>89.759841529753032</c:v>
                </c:pt>
                <c:pt idx="11">
                  <c:v>91.457680711384853</c:v>
                </c:pt>
                <c:pt idx="12">
                  <c:v>95.544266300902507</c:v>
                </c:pt>
                <c:pt idx="13">
                  <c:v>93.444978461736966</c:v>
                </c:pt>
                <c:pt idx="14">
                  <c:v>91.02668478368787</c:v>
                </c:pt>
                <c:pt idx="15">
                  <c:v>86.57588711458753</c:v>
                </c:pt>
                <c:pt idx="16">
                  <c:v>94.767487843259175</c:v>
                </c:pt>
                <c:pt idx="17">
                  <c:v>92.279448440981199</c:v>
                </c:pt>
                <c:pt idx="18">
                  <c:v>88.332436864545755</c:v>
                </c:pt>
                <c:pt idx="19">
                  <c:v>90.170281976397519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101568"/>
        <c:axId val="273103104"/>
      </c:lineChart>
      <c:catAx>
        <c:axId val="230290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30292096"/>
        <c:crosses val="autoZero"/>
        <c:auto val="1"/>
        <c:lblAlgn val="ctr"/>
        <c:lblOffset val="100"/>
        <c:tickLblSkip val="4"/>
        <c:noMultiLvlLbl val="0"/>
      </c:catAx>
      <c:valAx>
        <c:axId val="2302920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Изменение за год , %</a:t>
                </a:r>
              </a:p>
            </c:rich>
          </c:tx>
          <c:layout>
            <c:manualLayout>
              <c:xMode val="edge"/>
              <c:yMode val="edge"/>
              <c:x val="1.134455440776325E-2"/>
              <c:y val="0.1904758644299897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crossAx val="230290560"/>
        <c:crosses val="autoZero"/>
        <c:crossBetween val="between"/>
      </c:valAx>
      <c:dateAx>
        <c:axId val="273101568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273103104"/>
        <c:crosses val="autoZero"/>
        <c:auto val="1"/>
        <c:lblOffset val="100"/>
        <c:baseTimeUnit val="months"/>
      </c:dateAx>
      <c:valAx>
        <c:axId val="27310310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7310156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"/>
          <c:y val="0.76651831564532691"/>
          <c:w val="1"/>
          <c:h val="0.2334816843546730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172099321992362"/>
          <c:y val="2.758908157222581E-2"/>
          <c:w val="0.69693684011681334"/>
          <c:h val="0.753262342204431"/>
        </c:manualLayout>
      </c:layout>
      <c:areaChart>
        <c:grouping val="standard"/>
        <c:varyColors val="0"/>
        <c:ser>
          <c:idx val="2"/>
          <c:order val="2"/>
          <c:tx>
            <c:strRef>
              <c:f>'График 3.1.2.19'!$B$6</c:f>
              <c:strCache>
                <c:ptCount val="1"/>
                <c:pt idx="0">
                  <c:v>Неработающие займы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3.1.2.19'!$C$6:$AM$6</c:f>
              <c:numCache>
                <c:formatCode>_-* #,##0.0\ _₽_-;\-* #,##0.0\ _₽_-;_-* "-"??\ _₽_-;_-@_-</c:formatCode>
                <c:ptCount val="37"/>
                <c:pt idx="0">
                  <c:v>2314.9572880000001</c:v>
                </c:pt>
                <c:pt idx="1">
                  <c:v>2307.3870689999999</c:v>
                </c:pt>
                <c:pt idx="2">
                  <c:v>2410.2967370000001</c:v>
                </c:pt>
                <c:pt idx="3">
                  <c:v>2437.5695019999998</c:v>
                </c:pt>
                <c:pt idx="4">
                  <c:v>2497.7812050000002</c:v>
                </c:pt>
                <c:pt idx="5">
                  <c:v>2442.4409219999998</c:v>
                </c:pt>
                <c:pt idx="6">
                  <c:v>2402.7853340000001</c:v>
                </c:pt>
                <c:pt idx="7">
                  <c:v>2439.665884</c:v>
                </c:pt>
                <c:pt idx="8">
                  <c:v>2484.0096140000001</c:v>
                </c:pt>
                <c:pt idx="9">
                  <c:v>2472.3326099999999</c:v>
                </c:pt>
                <c:pt idx="10">
                  <c:v>2478.1824780000002</c:v>
                </c:pt>
                <c:pt idx="11">
                  <c:v>2425.4183309999999</c:v>
                </c:pt>
                <c:pt idx="12">
                  <c:v>2498.8687620000001</c:v>
                </c:pt>
                <c:pt idx="13">
                  <c:v>2502.9268430000002</c:v>
                </c:pt>
                <c:pt idx="14">
                  <c:v>2544.005404</c:v>
                </c:pt>
                <c:pt idx="15">
                  <c:v>2544.8497360000001</c:v>
                </c:pt>
                <c:pt idx="16">
                  <c:v>2621.6787250000002</c:v>
                </c:pt>
                <c:pt idx="17">
                  <c:v>2628.7742429999998</c:v>
                </c:pt>
                <c:pt idx="18">
                  <c:v>2613.0575330000001</c:v>
                </c:pt>
                <c:pt idx="19">
                  <c:v>2638.636047</c:v>
                </c:pt>
                <c:pt idx="20">
                  <c:v>2631.0279099999998</c:v>
                </c:pt>
                <c:pt idx="21">
                  <c:v>2683.8111909999998</c:v>
                </c:pt>
                <c:pt idx="22">
                  <c:v>2698.776159</c:v>
                </c:pt>
                <c:pt idx="23">
                  <c:v>3076.167829</c:v>
                </c:pt>
                <c:pt idx="24">
                  <c:v>3037.2213190000002</c:v>
                </c:pt>
                <c:pt idx="25">
                  <c:v>3156.7479440000002</c:v>
                </c:pt>
                <c:pt idx="26">
                  <c:v>3542.3214170000001</c:v>
                </c:pt>
                <c:pt idx="27">
                  <c:v>3455.8102389999999</c:v>
                </c:pt>
                <c:pt idx="28">
                  <c:v>3577.8966540000001</c:v>
                </c:pt>
                <c:pt idx="29">
                  <c:v>3568.4749350000002</c:v>
                </c:pt>
                <c:pt idx="30">
                  <c:v>3359.3162579999998</c:v>
                </c:pt>
                <c:pt idx="31">
                  <c:v>3265.850974</c:v>
                </c:pt>
                <c:pt idx="32">
                  <c:v>3158.5341800000001</c:v>
                </c:pt>
                <c:pt idx="33">
                  <c:v>3112.2132620000002</c:v>
                </c:pt>
                <c:pt idx="34">
                  <c:v>2800.3538520000002</c:v>
                </c:pt>
                <c:pt idx="35">
                  <c:v>2743.964066</c:v>
                </c:pt>
                <c:pt idx="36">
                  <c:v>2445.003287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3179008"/>
        <c:axId val="273180544"/>
      </c:areaChart>
      <c:barChart>
        <c:barDir val="col"/>
        <c:grouping val="stacked"/>
        <c:varyColors val="0"/>
        <c:ser>
          <c:idx val="0"/>
          <c:order val="0"/>
          <c:tx>
            <c:strRef>
              <c:f>'График 3.1.2.19'!$B$8</c:f>
              <c:strCache>
                <c:ptCount val="1"/>
                <c:pt idx="0">
                  <c:v>Провизии по NPL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3.1.2.19'!$C$8:$AM$8</c:f>
              <c:numCache>
                <c:formatCode>_-* #,##0.0\ _₽_-;\-* #,##0.0\ _₽_-;_-* "-"??\ _₽_-;_-@_-</c:formatCode>
                <c:ptCount val="37"/>
                <c:pt idx="0">
                  <c:v>1814.125712</c:v>
                </c:pt>
                <c:pt idx="1">
                  <c:v>1830.5500529999999</c:v>
                </c:pt>
                <c:pt idx="2">
                  <c:v>1999.1314460000001</c:v>
                </c:pt>
                <c:pt idx="3">
                  <c:v>2050.081349</c:v>
                </c:pt>
                <c:pt idx="4">
                  <c:v>2077.9140010000001</c:v>
                </c:pt>
                <c:pt idx="5">
                  <c:v>2069.0605139999998</c:v>
                </c:pt>
                <c:pt idx="6">
                  <c:v>2045.0966249999999</c:v>
                </c:pt>
                <c:pt idx="7">
                  <c:v>2082.4745819999998</c:v>
                </c:pt>
                <c:pt idx="8">
                  <c:v>2114.221145</c:v>
                </c:pt>
                <c:pt idx="9">
                  <c:v>2069.9262789999998</c:v>
                </c:pt>
                <c:pt idx="10">
                  <c:v>2076.8097200000002</c:v>
                </c:pt>
                <c:pt idx="11">
                  <c:v>2038.9190149999999</c:v>
                </c:pt>
                <c:pt idx="12">
                  <c:v>2158.5058560000002</c:v>
                </c:pt>
                <c:pt idx="13">
                  <c:v>2171.4013319999999</c:v>
                </c:pt>
                <c:pt idx="14">
                  <c:v>2181.8110750000001</c:v>
                </c:pt>
                <c:pt idx="15">
                  <c:v>2166.2028529999998</c:v>
                </c:pt>
                <c:pt idx="16">
                  <c:v>2303.148428</c:v>
                </c:pt>
                <c:pt idx="17">
                  <c:v>2410.3406610000002</c:v>
                </c:pt>
                <c:pt idx="18">
                  <c:v>2418.03755</c:v>
                </c:pt>
                <c:pt idx="19">
                  <c:v>2452.016138</c:v>
                </c:pt>
                <c:pt idx="20">
                  <c:v>2444.6716660000002</c:v>
                </c:pt>
                <c:pt idx="21">
                  <c:v>2505.7305630000001</c:v>
                </c:pt>
                <c:pt idx="22">
                  <c:v>2510.9114570000002</c:v>
                </c:pt>
                <c:pt idx="23">
                  <c:v>2913.2746069999998</c:v>
                </c:pt>
                <c:pt idx="24">
                  <c:v>2880.8227099999999</c:v>
                </c:pt>
                <c:pt idx="25">
                  <c:v>2999.0764749999998</c:v>
                </c:pt>
                <c:pt idx="26">
                  <c:v>3390.804369</c:v>
                </c:pt>
                <c:pt idx="27">
                  <c:v>3327.4468940000002</c:v>
                </c:pt>
                <c:pt idx="28">
                  <c:v>3348.9619459999999</c:v>
                </c:pt>
                <c:pt idx="29">
                  <c:v>3323.1824710000001</c:v>
                </c:pt>
                <c:pt idx="30">
                  <c:v>3096.7189309999999</c:v>
                </c:pt>
                <c:pt idx="31">
                  <c:v>3039.5002890000001</c:v>
                </c:pt>
                <c:pt idx="32">
                  <c:v>2940.4269640000002</c:v>
                </c:pt>
                <c:pt idx="33">
                  <c:v>2911.1922610000001</c:v>
                </c:pt>
                <c:pt idx="34">
                  <c:v>2562.509172</c:v>
                </c:pt>
                <c:pt idx="35">
                  <c:v>2526.9364860000001</c:v>
                </c:pt>
                <c:pt idx="36">
                  <c:v>2263.8696540000001</c:v>
                </c:pt>
              </c:numCache>
            </c:numRef>
          </c:val>
        </c:ser>
        <c:ser>
          <c:idx val="1"/>
          <c:order val="1"/>
          <c:tx>
            <c:strRef>
              <c:f>'График 3.1.2.19'!$B$7</c:f>
              <c:strCache>
                <c:ptCount val="1"/>
                <c:pt idx="0">
                  <c:v>Обеспечение по NPL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3.1.2.19'!$C$7:$AM$7</c:f>
              <c:numCache>
                <c:formatCode>_-* #,##0.0\ _₽_-;\-* #,##0.0\ _₽_-;_-* "-"??\ _₽_-;_-@_-</c:formatCode>
                <c:ptCount val="37"/>
                <c:pt idx="0">
                  <c:v>605.015535</c:v>
                </c:pt>
                <c:pt idx="1">
                  <c:v>606.73465999999996</c:v>
                </c:pt>
                <c:pt idx="2">
                  <c:v>539.10269900000003</c:v>
                </c:pt>
                <c:pt idx="3">
                  <c:v>549.17591700000003</c:v>
                </c:pt>
                <c:pt idx="4">
                  <c:v>552.67688999999996</c:v>
                </c:pt>
                <c:pt idx="5">
                  <c:v>509.03886899999998</c:v>
                </c:pt>
                <c:pt idx="6">
                  <c:v>499.60270200000002</c:v>
                </c:pt>
                <c:pt idx="7">
                  <c:v>589.55547899999999</c:v>
                </c:pt>
                <c:pt idx="8">
                  <c:v>609.02750900000001</c:v>
                </c:pt>
                <c:pt idx="9">
                  <c:v>544.312096</c:v>
                </c:pt>
                <c:pt idx="10">
                  <c:v>537.45444999999995</c:v>
                </c:pt>
                <c:pt idx="11">
                  <c:v>526.69731899999999</c:v>
                </c:pt>
                <c:pt idx="12">
                  <c:v>495.82665900000001</c:v>
                </c:pt>
                <c:pt idx="13">
                  <c:v>452.93989800000003</c:v>
                </c:pt>
                <c:pt idx="14">
                  <c:v>455.38052699999997</c:v>
                </c:pt>
                <c:pt idx="15">
                  <c:v>444.99415399999998</c:v>
                </c:pt>
                <c:pt idx="16">
                  <c:v>450.37736899999999</c:v>
                </c:pt>
                <c:pt idx="17">
                  <c:v>449.607642</c:v>
                </c:pt>
                <c:pt idx="18">
                  <c:v>436.196506</c:v>
                </c:pt>
                <c:pt idx="19">
                  <c:v>498.69916699999999</c:v>
                </c:pt>
                <c:pt idx="20">
                  <c:v>491.62943799999999</c:v>
                </c:pt>
                <c:pt idx="21">
                  <c:v>478.91030499999999</c:v>
                </c:pt>
                <c:pt idx="22">
                  <c:v>488.642672</c:v>
                </c:pt>
                <c:pt idx="23">
                  <c:v>377.926198</c:v>
                </c:pt>
                <c:pt idx="24">
                  <c:v>511.045164</c:v>
                </c:pt>
                <c:pt idx="25">
                  <c:v>475.675388</c:v>
                </c:pt>
                <c:pt idx="26">
                  <c:v>608.09115899999995</c:v>
                </c:pt>
                <c:pt idx="27">
                  <c:v>541.47601499999996</c:v>
                </c:pt>
                <c:pt idx="28">
                  <c:v>554.91726800000004</c:v>
                </c:pt>
                <c:pt idx="29">
                  <c:v>594.22376499999996</c:v>
                </c:pt>
                <c:pt idx="30">
                  <c:v>590.40626999999995</c:v>
                </c:pt>
                <c:pt idx="31">
                  <c:v>591.50176599999998</c:v>
                </c:pt>
                <c:pt idx="32">
                  <c:v>534.13369299999999</c:v>
                </c:pt>
                <c:pt idx="33">
                  <c:v>529.27685299999996</c:v>
                </c:pt>
                <c:pt idx="34">
                  <c:v>593.89384299999995</c:v>
                </c:pt>
                <c:pt idx="35">
                  <c:v>573.29088200000001</c:v>
                </c:pt>
                <c:pt idx="36">
                  <c:v>426.20093300000002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73179008"/>
        <c:axId val="273180544"/>
      </c:barChart>
      <c:lineChart>
        <c:grouping val="standard"/>
        <c:varyColors val="0"/>
        <c:ser>
          <c:idx val="4"/>
          <c:order val="3"/>
          <c:tx>
            <c:strRef>
              <c:f>'График 3.1.2.19'!$B$11</c:f>
              <c:strCache>
                <c:ptCount val="1"/>
                <c:pt idx="0">
                  <c:v>Прирост портфеля (правая ось)</c:v>
                </c:pt>
              </c:strCache>
            </c:strRef>
          </c:tx>
          <c:spPr>
            <a:ln w="38100">
              <a:solidFill>
                <a:srgbClr val="006600"/>
              </a:solidFill>
            </a:ln>
          </c:spPr>
          <c:marker>
            <c:symbol val="none"/>
          </c:marker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3.1.2.19'!$C$11:$AM$11</c:f>
              <c:numCache>
                <c:formatCode>_-* #,##0.0\ _₽_-;\-* #,##0.0\ _₽_-;_-* "-"??\ _₽_-;_-@_-</c:formatCode>
                <c:ptCount val="37"/>
                <c:pt idx="0">
                  <c:v>18.551027747635331</c:v>
                </c:pt>
                <c:pt idx="1">
                  <c:v>18.255641731471201</c:v>
                </c:pt>
                <c:pt idx="2">
                  <c:v>17.334411793623488</c:v>
                </c:pt>
                <c:pt idx="3">
                  <c:v>16.17601601404435</c:v>
                </c:pt>
                <c:pt idx="4">
                  <c:v>17.040521846060173</c:v>
                </c:pt>
                <c:pt idx="5">
                  <c:v>17.58475183489503</c:v>
                </c:pt>
                <c:pt idx="6">
                  <c:v>18.715276126832777</c:v>
                </c:pt>
                <c:pt idx="7">
                  <c:v>11.937814930558673</c:v>
                </c:pt>
                <c:pt idx="8">
                  <c:v>8.8082077625790447</c:v>
                </c:pt>
                <c:pt idx="9">
                  <c:v>6.6250460762216505</c:v>
                </c:pt>
                <c:pt idx="10">
                  <c:v>7.577836858847192</c:v>
                </c:pt>
                <c:pt idx="11">
                  <c:v>5.8186280355815541</c:v>
                </c:pt>
                <c:pt idx="12">
                  <c:v>5.519577697035615</c:v>
                </c:pt>
                <c:pt idx="13">
                  <c:v>4.6822909969951496</c:v>
                </c:pt>
                <c:pt idx="14">
                  <c:v>4.6608256241685666</c:v>
                </c:pt>
                <c:pt idx="15">
                  <c:v>5.4861396020038597</c:v>
                </c:pt>
                <c:pt idx="16">
                  <c:v>5.5685652775020458</c:v>
                </c:pt>
                <c:pt idx="17">
                  <c:v>3.797764008371999</c:v>
                </c:pt>
                <c:pt idx="18">
                  <c:v>3.1882580075589573</c:v>
                </c:pt>
                <c:pt idx="19">
                  <c:v>5.0201939907872344</c:v>
                </c:pt>
                <c:pt idx="20">
                  <c:v>5.0103312644166067</c:v>
                </c:pt>
                <c:pt idx="21">
                  <c:v>6.1473013108826819</c:v>
                </c:pt>
                <c:pt idx="22">
                  <c:v>7.385009073582907</c:v>
                </c:pt>
                <c:pt idx="23">
                  <c:v>12.911996576251127</c:v>
                </c:pt>
                <c:pt idx="24">
                  <c:v>6.7401339716594748</c:v>
                </c:pt>
                <c:pt idx="25">
                  <c:v>7.9197179523985852</c:v>
                </c:pt>
                <c:pt idx="26">
                  <c:v>18.099380008785417</c:v>
                </c:pt>
                <c:pt idx="27">
                  <c:v>14.709147185520806</c:v>
                </c:pt>
                <c:pt idx="28">
                  <c:v>12.167907811734153</c:v>
                </c:pt>
                <c:pt idx="29">
                  <c:v>13.983997987678094</c:v>
                </c:pt>
                <c:pt idx="30">
                  <c:v>10.083209174546923</c:v>
                </c:pt>
                <c:pt idx="31">
                  <c:v>7.6720880301882204</c:v>
                </c:pt>
                <c:pt idx="32">
                  <c:v>8.1263361718746836</c:v>
                </c:pt>
                <c:pt idx="33">
                  <c:v>3.8117833391719813</c:v>
                </c:pt>
                <c:pt idx="34">
                  <c:v>-3.0766315242956068</c:v>
                </c:pt>
                <c:pt idx="35">
                  <c:v>-6.7822818329028962</c:v>
                </c:pt>
                <c:pt idx="36">
                  <c:v>-6.0772481580179942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'График 3.1.2.19'!$B$10</c:f>
              <c:strCache>
                <c:ptCount val="1"/>
                <c:pt idx="0">
                  <c:v>Прирост NPL (правая ось)</c:v>
                </c:pt>
              </c:strCache>
            </c:strRef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3.1.2.19'!$C$10:$AM$10</c:f>
              <c:numCache>
                <c:formatCode>_-* #,##0.0\ _₽_-;\-* #,##0.0\ _₽_-;_-* "-"??\ _₽_-;_-@_-</c:formatCode>
                <c:ptCount val="37"/>
                <c:pt idx="0">
                  <c:v>81.109874367324608</c:v>
                </c:pt>
                <c:pt idx="1">
                  <c:v>75.029181409608157</c:v>
                </c:pt>
                <c:pt idx="2">
                  <c:v>81.692283176204967</c:v>
                </c:pt>
                <c:pt idx="3">
                  <c:v>76.026467796788921</c:v>
                </c:pt>
                <c:pt idx="4">
                  <c:v>67.304317395549475</c:v>
                </c:pt>
                <c:pt idx="5">
                  <c:v>64.978308762228494</c:v>
                </c:pt>
                <c:pt idx="6">
                  <c:v>57.643779260558034</c:v>
                </c:pt>
                <c:pt idx="7">
                  <c:v>35.885401006026996</c:v>
                </c:pt>
                <c:pt idx="8">
                  <c:v>32.504458740443113</c:v>
                </c:pt>
                <c:pt idx="9">
                  <c:v>19.943552144770038</c:v>
                </c:pt>
                <c:pt idx="10">
                  <c:v>11.074332148563897</c:v>
                </c:pt>
                <c:pt idx="11">
                  <c:v>8.0626275035747597</c:v>
                </c:pt>
                <c:pt idx="12">
                  <c:v>7.9444867062272948</c:v>
                </c:pt>
                <c:pt idx="13">
                  <c:v>8.4745111311014227</c:v>
                </c:pt>
                <c:pt idx="14">
                  <c:v>5.5473944327046638</c:v>
                </c:pt>
                <c:pt idx="15">
                  <c:v>4.4011148774210511</c:v>
                </c:pt>
                <c:pt idx="16">
                  <c:v>4.9603031583384904</c:v>
                </c:pt>
                <c:pt idx="17">
                  <c:v>7.6289796539856809</c:v>
                </c:pt>
                <c:pt idx="18">
                  <c:v>8.7511853857519952</c:v>
                </c:pt>
                <c:pt idx="19">
                  <c:v>8.1556316504198776</c:v>
                </c:pt>
                <c:pt idx="20">
                  <c:v>5.918588042952706</c:v>
                </c:pt>
                <c:pt idx="21">
                  <c:v>8.553807855165573</c:v>
                </c:pt>
                <c:pt idx="22">
                  <c:v>8.901430098804866</c:v>
                </c:pt>
                <c:pt idx="23">
                  <c:v>26.830402396261931</c:v>
                </c:pt>
                <c:pt idx="24">
                  <c:v>21.543850769062516</c:v>
                </c:pt>
                <c:pt idx="25">
                  <c:v>26.122261736437011</c:v>
                </c:pt>
                <c:pt idx="26">
                  <c:v>39.241898284898468</c:v>
                </c:pt>
                <c:pt idx="27">
                  <c:v>35.79623936585935</c:v>
                </c:pt>
                <c:pt idx="28">
                  <c:v>36.473497682291338</c:v>
                </c:pt>
                <c:pt idx="29">
                  <c:v>35.746724714085701</c:v>
                </c:pt>
                <c:pt idx="30">
                  <c:v>28.558832539107357</c:v>
                </c:pt>
                <c:pt idx="31">
                  <c:v>23.770422135827047</c:v>
                </c:pt>
                <c:pt idx="32">
                  <c:v>20.049436495715469</c:v>
                </c:pt>
                <c:pt idx="33">
                  <c:v>15.962451920486089</c:v>
                </c:pt>
                <c:pt idx="34">
                  <c:v>3.7638428315462278</c:v>
                </c:pt>
                <c:pt idx="35">
                  <c:v>-10.799273039273444</c:v>
                </c:pt>
                <c:pt idx="36">
                  <c:v>-19.483602933316575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'График 3.1.2.19'!$B$9</c:f>
              <c:strCache>
                <c:ptCount val="1"/>
                <c:pt idx="0">
                  <c:v>Доля NPL в портфеле (правая ось)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3.1.2.19'!$C$9:$AM$9</c:f>
              <c:numCache>
                <c:formatCode>_-* #,##0.0\ _₽_-;\-* #,##0.0\ _₽_-;_-* "-"??\ _₽_-;_-@_-</c:formatCode>
                <c:ptCount val="37"/>
                <c:pt idx="0">
                  <c:v>34.363177629732071</c:v>
                </c:pt>
                <c:pt idx="1">
                  <c:v>34.400454758610302</c:v>
                </c:pt>
                <c:pt idx="2">
                  <c:v>35.928600741358693</c:v>
                </c:pt>
                <c:pt idx="3">
                  <c:v>36.395912186651813</c:v>
                </c:pt>
                <c:pt idx="4">
                  <c:v>36.899414875069567</c:v>
                </c:pt>
                <c:pt idx="5">
                  <c:v>35.789265199053524</c:v>
                </c:pt>
                <c:pt idx="6">
                  <c:v>34.748809537030787</c:v>
                </c:pt>
                <c:pt idx="7">
                  <c:v>35.748237093352856</c:v>
                </c:pt>
                <c:pt idx="8">
                  <c:v>36.374429231641045</c:v>
                </c:pt>
                <c:pt idx="9">
                  <c:v>35.756753083094551</c:v>
                </c:pt>
                <c:pt idx="10">
                  <c:v>35.611002486343516</c:v>
                </c:pt>
                <c:pt idx="11">
                  <c:v>34.847958853054969</c:v>
                </c:pt>
                <c:pt idx="12">
                  <c:v>35.152865959020488</c:v>
                </c:pt>
                <c:pt idx="13">
                  <c:v>35.646645480773699</c:v>
                </c:pt>
                <c:pt idx="14">
                  <c:v>36.232947439960313</c:v>
                </c:pt>
                <c:pt idx="15">
                  <c:v>36.021545803113106</c:v>
                </c:pt>
                <c:pt idx="16">
                  <c:v>36.686808819196706</c:v>
                </c:pt>
                <c:pt idx="17">
                  <c:v>37.110260830178795</c:v>
                </c:pt>
                <c:pt idx="18">
                  <c:v>36.622134154246474</c:v>
                </c:pt>
                <c:pt idx="19">
                  <c:v>36.815523834645944</c:v>
                </c:pt>
                <c:pt idx="20">
                  <c:v>36.68904214505411</c:v>
                </c:pt>
                <c:pt idx="21">
                  <c:v>36.567410548592328</c:v>
                </c:pt>
                <c:pt idx="22">
                  <c:v>36.113877825884799</c:v>
                </c:pt>
                <c:pt idx="23">
                  <c:v>39.143587732385882</c:v>
                </c:pt>
                <c:pt idx="24">
                  <c:v>40.028193095573286</c:v>
                </c:pt>
                <c:pt idx="25">
                  <c:v>41.659074295706276</c:v>
                </c:pt>
                <c:pt idx="26">
                  <c:v>42.719482368338582</c:v>
                </c:pt>
                <c:pt idx="27">
                  <c:v>42.643421001958728</c:v>
                </c:pt>
                <c:pt idx="28">
                  <c:v>44.636449195083728</c:v>
                </c:pt>
                <c:pt idx="29">
                  <c:v>44.195645440746631</c:v>
                </c:pt>
                <c:pt idx="30">
                  <c:v>42.7685461503523</c:v>
                </c:pt>
                <c:pt idx="31">
                  <c:v>42.31990861817566</c:v>
                </c:pt>
                <c:pt idx="32">
                  <c:v>40.734745955694187</c:v>
                </c:pt>
                <c:pt idx="33">
                  <c:v>40.847449597735007</c:v>
                </c:pt>
                <c:pt idx="34">
                  <c:v>38.6626548550271</c:v>
                </c:pt>
                <c:pt idx="35">
                  <c:v>37.456789870364318</c:v>
                </c:pt>
                <c:pt idx="36">
                  <c:v>34.31042436432223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3186816"/>
        <c:axId val="273188352"/>
      </c:lineChart>
      <c:dateAx>
        <c:axId val="273179008"/>
        <c:scaling>
          <c:orientation val="minMax"/>
        </c:scaling>
        <c:delete val="0"/>
        <c:axPos val="b"/>
        <c:numFmt formatCode="mm/yyyy" sourceLinked="0"/>
        <c:majorTickMark val="out"/>
        <c:minorTickMark val="out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73180544"/>
        <c:crosses val="autoZero"/>
        <c:auto val="0"/>
        <c:lblOffset val="100"/>
        <c:baseTimeUnit val="months"/>
        <c:majorUnit val="12"/>
        <c:majorTimeUnit val="months"/>
      </c:dateAx>
      <c:valAx>
        <c:axId val="273180544"/>
        <c:scaling>
          <c:orientation val="minMax"/>
          <c:max val="4000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 тенге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73179008"/>
        <c:crossesAt val="13"/>
        <c:crossBetween val="between"/>
        <c:majorUnit val="1000"/>
      </c:valAx>
      <c:dateAx>
        <c:axId val="273186816"/>
        <c:scaling>
          <c:orientation val="minMax"/>
        </c:scaling>
        <c:delete val="1"/>
        <c:axPos val="t"/>
        <c:numFmt formatCode="mm/yyyy" sourceLinked="1"/>
        <c:majorTickMark val="out"/>
        <c:minorTickMark val="none"/>
        <c:tickLblPos val="nextTo"/>
        <c:crossAx val="273188352"/>
        <c:crosses val="max"/>
        <c:auto val="1"/>
        <c:lblOffset val="100"/>
        <c:baseTimeUnit val="months"/>
      </c:dateAx>
      <c:valAx>
        <c:axId val="273188352"/>
        <c:scaling>
          <c:orientation val="minMax"/>
          <c:min val="-4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73186816"/>
        <c:crosses val="max"/>
        <c:crossBetween val="between"/>
        <c:majorUnit val="20"/>
      </c:valAx>
    </c:plotArea>
    <c:legend>
      <c:legendPos val="b"/>
      <c:legendEntry>
        <c:idx val="0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12754123916328641"/>
          <c:y val="0.88247548003867948"/>
          <c:w val="0.77620997375328094"/>
          <c:h val="0.1158684111854438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'График 2.1.6'!$C$5</c:f>
              <c:strCache>
                <c:ptCount val="1"/>
                <c:pt idx="0">
                  <c:v>Гос.бюджет</c:v>
                </c:pt>
              </c:strCache>
            </c:strRef>
          </c:tx>
          <c:invertIfNegative val="0"/>
          <c:cat>
            <c:strRef>
              <c:f>('График 2.1.6'!$B$8,'График 2.1.6'!$B$10:$B$12,'График 2.1.6'!$B$13,'График 2.1.6'!$B$15:$B$16,'График 2.1.6'!$B$18:$B$19)</c:f>
              <c:strCache>
                <c:ptCount val="9"/>
                <c:pt idx="0">
                  <c:v>Сельское хозяйство</c:v>
                </c:pt>
                <c:pt idx="1">
                  <c:v>Горнодобывающая промышленность</c:v>
                </c:pt>
                <c:pt idx="2">
                  <c:v>Обрабатывающая промышленность</c:v>
                </c:pt>
                <c:pt idx="3">
                  <c:v>Прочие отрасли промышленности</c:v>
                </c:pt>
                <c:pt idx="4">
                  <c:v>Строительство</c:v>
                </c:pt>
                <c:pt idx="5">
                  <c:v>Торговля</c:v>
                </c:pt>
                <c:pt idx="6">
                  <c:v>Транспорт </c:v>
                </c:pt>
                <c:pt idx="7">
                  <c:v>Информация и связь</c:v>
                </c:pt>
                <c:pt idx="8">
                  <c:v>Прочие виды услуг</c:v>
                </c:pt>
              </c:strCache>
            </c:strRef>
          </c:cat>
          <c:val>
            <c:numRef>
              <c:f>('График 2.1.6'!$C$8,'График 2.1.6'!$C$10:$C$12,'График 2.1.6'!$C$13,'График 2.1.6'!$C$15:$C$16,'График 2.1.6'!$C$18:$C$19)</c:f>
              <c:numCache>
                <c:formatCode>_-* #,##0_р_._-;\-* #,##0_р_._-;_-* "-"??_р_._-;_-@_-</c:formatCode>
                <c:ptCount val="9"/>
                <c:pt idx="0">
                  <c:v>8571164</c:v>
                </c:pt>
                <c:pt idx="1">
                  <c:v>0</c:v>
                </c:pt>
                <c:pt idx="2">
                  <c:v>3000</c:v>
                </c:pt>
                <c:pt idx="3">
                  <c:v>1551005157</c:v>
                </c:pt>
                <c:pt idx="4">
                  <c:v>68002</c:v>
                </c:pt>
                <c:pt idx="5">
                  <c:v>113520</c:v>
                </c:pt>
                <c:pt idx="6">
                  <c:v>1067253965</c:v>
                </c:pt>
                <c:pt idx="7">
                  <c:v>5401247</c:v>
                </c:pt>
                <c:pt idx="8">
                  <c:v>1906238976</c:v>
                </c:pt>
              </c:numCache>
            </c:numRef>
          </c:val>
        </c:ser>
        <c:ser>
          <c:idx val="2"/>
          <c:order val="1"/>
          <c:tx>
            <c:strRef>
              <c:f>'График 2.1.6'!$D$5</c:f>
              <c:strCache>
                <c:ptCount val="1"/>
                <c:pt idx="0">
                  <c:v>Собст.средства</c:v>
                </c:pt>
              </c:strCache>
            </c:strRef>
          </c:tx>
          <c:invertIfNegative val="0"/>
          <c:cat>
            <c:strRef>
              <c:f>('График 2.1.6'!$B$8,'График 2.1.6'!$B$10:$B$12,'График 2.1.6'!$B$13,'График 2.1.6'!$B$15:$B$16,'График 2.1.6'!$B$18:$B$19)</c:f>
              <c:strCache>
                <c:ptCount val="9"/>
                <c:pt idx="0">
                  <c:v>Сельское хозяйство</c:v>
                </c:pt>
                <c:pt idx="1">
                  <c:v>Горнодобывающая промышленность</c:v>
                </c:pt>
                <c:pt idx="2">
                  <c:v>Обрабатывающая промышленность</c:v>
                </c:pt>
                <c:pt idx="3">
                  <c:v>Прочие отрасли промышленности</c:v>
                </c:pt>
                <c:pt idx="4">
                  <c:v>Строительство</c:v>
                </c:pt>
                <c:pt idx="5">
                  <c:v>Торговля</c:v>
                </c:pt>
                <c:pt idx="6">
                  <c:v>Транспорт </c:v>
                </c:pt>
                <c:pt idx="7">
                  <c:v>Информация и связь</c:v>
                </c:pt>
                <c:pt idx="8">
                  <c:v>Прочие виды услуг</c:v>
                </c:pt>
              </c:strCache>
            </c:strRef>
          </c:cat>
          <c:val>
            <c:numRef>
              <c:f>('График 2.1.6'!$D$8,'График 2.1.6'!$D$10:$D$12,'График 2.1.6'!$D$13,'График 2.1.6'!$D$15:$D$16,'График 2.1.6'!$D$18:$D$19)</c:f>
              <c:numCache>
                <c:formatCode>_-* #,##0_р_._-;\-* #,##0_р_._-;_-* "-"??_р_._-;_-@_-</c:formatCode>
                <c:ptCount val="9"/>
                <c:pt idx="0">
                  <c:v>415008194</c:v>
                </c:pt>
                <c:pt idx="1">
                  <c:v>4358704886</c:v>
                </c:pt>
                <c:pt idx="2">
                  <c:v>1638584076</c:v>
                </c:pt>
                <c:pt idx="3">
                  <c:v>894824152</c:v>
                </c:pt>
                <c:pt idx="4">
                  <c:v>240465317</c:v>
                </c:pt>
                <c:pt idx="5">
                  <c:v>389434683</c:v>
                </c:pt>
                <c:pt idx="6">
                  <c:v>1651354403</c:v>
                </c:pt>
                <c:pt idx="7">
                  <c:v>450318706</c:v>
                </c:pt>
                <c:pt idx="8">
                  <c:v>2089530913</c:v>
                </c:pt>
              </c:numCache>
            </c:numRef>
          </c:val>
        </c:ser>
        <c:ser>
          <c:idx val="3"/>
          <c:order val="2"/>
          <c:tx>
            <c:strRef>
              <c:f>'График 2.1.6'!$E$5</c:f>
              <c:strCache>
                <c:ptCount val="1"/>
                <c:pt idx="0">
                  <c:v>Заемные средства (в т.ч.иностр.)</c:v>
                </c:pt>
              </c:strCache>
            </c:strRef>
          </c:tx>
          <c:invertIfNegative val="0"/>
          <c:cat>
            <c:strRef>
              <c:f>('График 2.1.6'!$B$8,'График 2.1.6'!$B$10:$B$12,'График 2.1.6'!$B$13,'График 2.1.6'!$B$15:$B$16,'График 2.1.6'!$B$18:$B$19)</c:f>
              <c:strCache>
                <c:ptCount val="9"/>
                <c:pt idx="0">
                  <c:v>Сельское хозяйство</c:v>
                </c:pt>
                <c:pt idx="1">
                  <c:v>Горнодобывающая промышленность</c:v>
                </c:pt>
                <c:pt idx="2">
                  <c:v>Обрабатывающая промышленность</c:v>
                </c:pt>
                <c:pt idx="3">
                  <c:v>Прочие отрасли промышленности</c:v>
                </c:pt>
                <c:pt idx="4">
                  <c:v>Строительство</c:v>
                </c:pt>
                <c:pt idx="5">
                  <c:v>Торговля</c:v>
                </c:pt>
                <c:pt idx="6">
                  <c:v>Транспорт </c:v>
                </c:pt>
                <c:pt idx="7">
                  <c:v>Информация и связь</c:v>
                </c:pt>
                <c:pt idx="8">
                  <c:v>Прочие виды услуг</c:v>
                </c:pt>
              </c:strCache>
            </c:strRef>
          </c:cat>
          <c:val>
            <c:numRef>
              <c:f>('График 2.1.6'!$E$8,'График 2.1.6'!$E$10:$E$12,'График 2.1.6'!$E$13,'График 2.1.6'!$E$15:$E$16,'График 2.1.6'!$E$18:$E$19)</c:f>
              <c:numCache>
                <c:formatCode>_-* #,##0_р_._-;\-* #,##0_р_._-;_-* "-"??_р_._-;_-@_-</c:formatCode>
                <c:ptCount val="9"/>
                <c:pt idx="0">
                  <c:v>125813050</c:v>
                </c:pt>
                <c:pt idx="1">
                  <c:v>2597079887</c:v>
                </c:pt>
                <c:pt idx="2">
                  <c:v>863129025</c:v>
                </c:pt>
                <c:pt idx="3">
                  <c:v>186575001</c:v>
                </c:pt>
                <c:pt idx="4">
                  <c:v>18561584</c:v>
                </c:pt>
                <c:pt idx="5">
                  <c:v>78122845</c:v>
                </c:pt>
                <c:pt idx="6">
                  <c:v>1873563351</c:v>
                </c:pt>
                <c:pt idx="7">
                  <c:v>33376751</c:v>
                </c:pt>
                <c:pt idx="8">
                  <c:v>687665888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190376576"/>
        <c:axId val="209342848"/>
      </c:barChart>
      <c:catAx>
        <c:axId val="1903765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09342848"/>
        <c:crosses val="autoZero"/>
        <c:auto val="1"/>
        <c:lblAlgn val="ctr"/>
        <c:lblOffset val="100"/>
        <c:noMultiLvlLbl val="0"/>
      </c:catAx>
      <c:valAx>
        <c:axId val="209342848"/>
        <c:scaling>
          <c:orientation val="minMax"/>
          <c:max val="7000000000"/>
          <c:min val="0"/>
        </c:scaling>
        <c:delete val="0"/>
        <c:axPos val="t"/>
        <c:majorGridlines>
          <c:spPr>
            <a:ln w="3175">
              <a:prstDash val="dash"/>
            </a:ln>
          </c:spPr>
        </c:majorGridlines>
        <c:numFmt formatCode="#,##0.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190376576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61630233720784899"/>
                <c:y val="1.9323656832052619E-2"/>
              </c:manualLayout>
            </c:layout>
            <c:tx>
              <c:rich>
                <a:bodyPr rot="0" vert="horz"/>
                <a:lstStyle/>
                <a:p>
                  <a:pPr>
                    <a:defRPr b="0"/>
                  </a:pPr>
                  <a:r>
                    <a:rPr lang="ru-RU" b="0"/>
                    <a:t>трлн. тенге</a:t>
                  </a:r>
                </a:p>
              </c:rich>
            </c:tx>
          </c:dispUnitsLbl>
        </c:dispUnits>
      </c:valAx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90714804794256E-2"/>
          <c:y val="2.7476476154766401E-2"/>
          <c:w val="0.85382974790661403"/>
          <c:h val="0.74864900293257586"/>
        </c:manualLayout>
      </c:layout>
      <c:areaChart>
        <c:grouping val="standard"/>
        <c:varyColors val="0"/>
        <c:ser>
          <c:idx val="2"/>
          <c:order val="2"/>
          <c:tx>
            <c:strRef>
              <c:f>'График 3.1.2.19'!$B$13</c:f>
              <c:strCache>
                <c:ptCount val="1"/>
                <c:pt idx="0">
                  <c:v>Неработающие займы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val>
            <c:numRef>
              <c:f>'График 3.1.2.19'!$C$13:$AM$13</c:f>
              <c:numCache>
                <c:formatCode>_-* #,##0.0\ _₽_-;\-* #,##0.0\ _₽_-;_-* "-"??\ _₽_-;_-@_-</c:formatCode>
                <c:ptCount val="37"/>
                <c:pt idx="0">
                  <c:v>381.91769799999997</c:v>
                </c:pt>
                <c:pt idx="1">
                  <c:v>390.307074</c:v>
                </c:pt>
                <c:pt idx="2">
                  <c:v>395.40924000000001</c:v>
                </c:pt>
                <c:pt idx="3">
                  <c:v>396.96473200000003</c:v>
                </c:pt>
                <c:pt idx="4">
                  <c:v>416.49539700000003</c:v>
                </c:pt>
                <c:pt idx="5">
                  <c:v>433.22080099999999</c:v>
                </c:pt>
                <c:pt idx="6">
                  <c:v>429.42863999999997</c:v>
                </c:pt>
                <c:pt idx="7">
                  <c:v>442.96311200000002</c:v>
                </c:pt>
                <c:pt idx="8">
                  <c:v>443.40350699999999</c:v>
                </c:pt>
                <c:pt idx="9">
                  <c:v>431.902919</c:v>
                </c:pt>
                <c:pt idx="10">
                  <c:v>423.44685900000002</c:v>
                </c:pt>
                <c:pt idx="11">
                  <c:v>415.01591400000001</c:v>
                </c:pt>
                <c:pt idx="12">
                  <c:v>417.69042400000001</c:v>
                </c:pt>
                <c:pt idx="13">
                  <c:v>432.72133000000002</c:v>
                </c:pt>
                <c:pt idx="14">
                  <c:v>438.84366999999997</c:v>
                </c:pt>
                <c:pt idx="15">
                  <c:v>442.36251900000002</c:v>
                </c:pt>
                <c:pt idx="16">
                  <c:v>449.48838499999999</c:v>
                </c:pt>
                <c:pt idx="17">
                  <c:v>455.38445300000001</c:v>
                </c:pt>
                <c:pt idx="18">
                  <c:v>460.222803</c:v>
                </c:pt>
                <c:pt idx="19">
                  <c:v>467.59059200000002</c:v>
                </c:pt>
                <c:pt idx="20">
                  <c:v>483.07848999999999</c:v>
                </c:pt>
                <c:pt idx="21">
                  <c:v>491.78400699999997</c:v>
                </c:pt>
                <c:pt idx="22">
                  <c:v>485.08569399999999</c:v>
                </c:pt>
                <c:pt idx="23">
                  <c:v>489.51263</c:v>
                </c:pt>
                <c:pt idx="24">
                  <c:v>524.62227499999995</c:v>
                </c:pt>
                <c:pt idx="25">
                  <c:v>536.23052099999995</c:v>
                </c:pt>
                <c:pt idx="26">
                  <c:v>609.29594399999996</c:v>
                </c:pt>
                <c:pt idx="27">
                  <c:v>615.38986199999999</c:v>
                </c:pt>
                <c:pt idx="28">
                  <c:v>628.72621500000002</c:v>
                </c:pt>
                <c:pt idx="29">
                  <c:v>620.88568699999996</c:v>
                </c:pt>
                <c:pt idx="30">
                  <c:v>588.726765</c:v>
                </c:pt>
                <c:pt idx="31">
                  <c:v>584.46124899999995</c:v>
                </c:pt>
                <c:pt idx="32">
                  <c:v>529.94745399999999</c:v>
                </c:pt>
                <c:pt idx="33">
                  <c:v>530.65467200000001</c:v>
                </c:pt>
                <c:pt idx="34">
                  <c:v>491.121306</c:v>
                </c:pt>
                <c:pt idx="35">
                  <c:v>477.12613399999998</c:v>
                </c:pt>
                <c:pt idx="36">
                  <c:v>381.32405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5090176"/>
        <c:axId val="285091712"/>
      </c:areaChart>
      <c:barChart>
        <c:barDir val="col"/>
        <c:grouping val="stacked"/>
        <c:varyColors val="0"/>
        <c:ser>
          <c:idx val="0"/>
          <c:order val="0"/>
          <c:tx>
            <c:strRef>
              <c:f>'График 3.1.2.19'!$B$15</c:f>
              <c:strCache>
                <c:ptCount val="1"/>
                <c:pt idx="0">
                  <c:v>Провизии по NPL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3.1.2.19'!$C$15:$AM$15</c:f>
              <c:numCache>
                <c:formatCode>_-* #,##0.0\ _₽_-;\-* #,##0.0\ _₽_-;_-* "-"??\ _₽_-;_-@_-</c:formatCode>
                <c:ptCount val="37"/>
                <c:pt idx="0">
                  <c:v>208.21687600000001</c:v>
                </c:pt>
                <c:pt idx="1">
                  <c:v>213.45630399999999</c:v>
                </c:pt>
                <c:pt idx="2">
                  <c:v>211.32450900000001</c:v>
                </c:pt>
                <c:pt idx="3">
                  <c:v>228.140784</c:v>
                </c:pt>
                <c:pt idx="4">
                  <c:v>236.30235500000001</c:v>
                </c:pt>
                <c:pt idx="5">
                  <c:v>246.219132</c:v>
                </c:pt>
                <c:pt idx="6">
                  <c:v>237.92915300000001</c:v>
                </c:pt>
                <c:pt idx="7">
                  <c:v>244.840925</c:v>
                </c:pt>
                <c:pt idx="8">
                  <c:v>248.39453599999999</c:v>
                </c:pt>
                <c:pt idx="9">
                  <c:v>243.626429</c:v>
                </c:pt>
                <c:pt idx="10">
                  <c:v>243.077034</c:v>
                </c:pt>
                <c:pt idx="11">
                  <c:v>242.48426900000001</c:v>
                </c:pt>
                <c:pt idx="12">
                  <c:v>247.76935599999999</c:v>
                </c:pt>
                <c:pt idx="13">
                  <c:v>254.129569</c:v>
                </c:pt>
                <c:pt idx="14">
                  <c:v>257.22971999999999</c:v>
                </c:pt>
                <c:pt idx="15">
                  <c:v>255.593761</c:v>
                </c:pt>
                <c:pt idx="16">
                  <c:v>269.60526399999998</c:v>
                </c:pt>
                <c:pt idx="17">
                  <c:v>276.94300199999998</c:v>
                </c:pt>
                <c:pt idx="18">
                  <c:v>278.51866100000001</c:v>
                </c:pt>
                <c:pt idx="19">
                  <c:v>281.07400000000001</c:v>
                </c:pt>
                <c:pt idx="20">
                  <c:v>289.50779599999998</c:v>
                </c:pt>
                <c:pt idx="21">
                  <c:v>298.017065</c:v>
                </c:pt>
                <c:pt idx="22">
                  <c:v>298.44461799999999</c:v>
                </c:pt>
                <c:pt idx="23">
                  <c:v>301.17235399999998</c:v>
                </c:pt>
                <c:pt idx="24">
                  <c:v>317.52565499999997</c:v>
                </c:pt>
                <c:pt idx="25">
                  <c:v>331.44721199999998</c:v>
                </c:pt>
                <c:pt idx="26">
                  <c:v>393.596833</c:v>
                </c:pt>
                <c:pt idx="27">
                  <c:v>408.29546199999999</c:v>
                </c:pt>
                <c:pt idx="28">
                  <c:v>411.49202700000001</c:v>
                </c:pt>
                <c:pt idx="29">
                  <c:v>401.94583999999998</c:v>
                </c:pt>
                <c:pt idx="30">
                  <c:v>369.01862399999999</c:v>
                </c:pt>
                <c:pt idx="31">
                  <c:v>362.02426000000003</c:v>
                </c:pt>
                <c:pt idx="32">
                  <c:v>300.98419100000001</c:v>
                </c:pt>
                <c:pt idx="33">
                  <c:v>302.55790400000001</c:v>
                </c:pt>
                <c:pt idx="34">
                  <c:v>268.72985</c:v>
                </c:pt>
                <c:pt idx="35">
                  <c:v>246.855975</c:v>
                </c:pt>
                <c:pt idx="36">
                  <c:v>201.75771800000001</c:v>
                </c:pt>
              </c:numCache>
            </c:numRef>
          </c:val>
        </c:ser>
        <c:ser>
          <c:idx val="1"/>
          <c:order val="1"/>
          <c:tx>
            <c:strRef>
              <c:f>'График 3.1.2.19'!$B$14</c:f>
              <c:strCache>
                <c:ptCount val="1"/>
                <c:pt idx="0">
                  <c:v>Обеспечение по NPL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3.1.2.19'!$C$14:$AM$14</c:f>
              <c:numCache>
                <c:formatCode>_-* #,##0.0\ _₽_-;\-* #,##0.0\ _₽_-;_-* "-"??\ _₽_-;_-@_-</c:formatCode>
                <c:ptCount val="37"/>
                <c:pt idx="0">
                  <c:v>158.24877699999999</c:v>
                </c:pt>
                <c:pt idx="1">
                  <c:v>155.38802200000001</c:v>
                </c:pt>
                <c:pt idx="2">
                  <c:v>162.82027199999999</c:v>
                </c:pt>
                <c:pt idx="3">
                  <c:v>165.58906200000001</c:v>
                </c:pt>
                <c:pt idx="4">
                  <c:v>171.61257800000001</c:v>
                </c:pt>
                <c:pt idx="5">
                  <c:v>180.71676500000001</c:v>
                </c:pt>
                <c:pt idx="6">
                  <c:v>176.769023</c:v>
                </c:pt>
                <c:pt idx="7">
                  <c:v>184.53304700000001</c:v>
                </c:pt>
                <c:pt idx="8">
                  <c:v>184.31996699999999</c:v>
                </c:pt>
                <c:pt idx="9">
                  <c:v>181.17187999999999</c:v>
                </c:pt>
                <c:pt idx="10">
                  <c:v>178.13887700000001</c:v>
                </c:pt>
                <c:pt idx="11">
                  <c:v>174.665842</c:v>
                </c:pt>
                <c:pt idx="12">
                  <c:v>162.25313499999999</c:v>
                </c:pt>
                <c:pt idx="13">
                  <c:v>151.457483</c:v>
                </c:pt>
                <c:pt idx="14">
                  <c:v>152.55497700000001</c:v>
                </c:pt>
                <c:pt idx="15">
                  <c:v>153.75354799999999</c:v>
                </c:pt>
                <c:pt idx="16">
                  <c:v>146.38948199999999</c:v>
                </c:pt>
                <c:pt idx="17">
                  <c:v>148.20023499999999</c:v>
                </c:pt>
                <c:pt idx="18">
                  <c:v>152.38494399999999</c:v>
                </c:pt>
                <c:pt idx="19">
                  <c:v>172.707876</c:v>
                </c:pt>
                <c:pt idx="20">
                  <c:v>192.49875499999999</c:v>
                </c:pt>
                <c:pt idx="21">
                  <c:v>196.970246</c:v>
                </c:pt>
                <c:pt idx="22">
                  <c:v>206.744968</c:v>
                </c:pt>
                <c:pt idx="23">
                  <c:v>166.34550899999999</c:v>
                </c:pt>
                <c:pt idx="24">
                  <c:v>255.03832</c:v>
                </c:pt>
                <c:pt idx="25">
                  <c:v>199.733565</c:v>
                </c:pt>
                <c:pt idx="26">
                  <c:v>286.566306</c:v>
                </c:pt>
                <c:pt idx="27">
                  <c:v>238.62267299999999</c:v>
                </c:pt>
                <c:pt idx="28">
                  <c:v>244.55804900000001</c:v>
                </c:pt>
                <c:pt idx="29">
                  <c:v>252.49377799999999</c:v>
                </c:pt>
                <c:pt idx="30">
                  <c:v>250.04517899999999</c:v>
                </c:pt>
                <c:pt idx="31">
                  <c:v>261.97227600000002</c:v>
                </c:pt>
                <c:pt idx="32">
                  <c:v>246.00494</c:v>
                </c:pt>
                <c:pt idx="33">
                  <c:v>233.89898400000001</c:v>
                </c:pt>
                <c:pt idx="34">
                  <c:v>235.415404</c:v>
                </c:pt>
                <c:pt idx="35">
                  <c:v>213.53214199999999</c:v>
                </c:pt>
                <c:pt idx="36">
                  <c:v>177.16995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5090176"/>
        <c:axId val="285091712"/>
      </c:barChart>
      <c:lineChart>
        <c:grouping val="standard"/>
        <c:varyColors val="0"/>
        <c:ser>
          <c:idx val="4"/>
          <c:order val="3"/>
          <c:tx>
            <c:strRef>
              <c:f>'График 3.1.2.19'!$B$18</c:f>
              <c:strCache>
                <c:ptCount val="1"/>
                <c:pt idx="0">
                  <c:v>Прирост портфеля (правая ось)</c:v>
                </c:pt>
              </c:strCache>
            </c:strRef>
          </c:tx>
          <c:spPr>
            <a:ln w="38100">
              <a:solidFill>
                <a:srgbClr val="006600"/>
              </a:solidFill>
            </a:ln>
          </c:spPr>
          <c:marker>
            <c:symbol val="none"/>
          </c:marker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3.1.2.19'!$C$18:$AM$18</c:f>
              <c:numCache>
                <c:formatCode>_-* #,##0.0\ _₽_-;\-* #,##0.0\ _₽_-;_-* "-"??\ _₽_-;_-@_-</c:formatCode>
                <c:ptCount val="37"/>
                <c:pt idx="0">
                  <c:v>8.5677512419046025</c:v>
                </c:pt>
                <c:pt idx="1">
                  <c:v>9.2657449178500002</c:v>
                </c:pt>
                <c:pt idx="2">
                  <c:v>12.110322649631655</c:v>
                </c:pt>
                <c:pt idx="3">
                  <c:v>17.541836830165366</c:v>
                </c:pt>
                <c:pt idx="4">
                  <c:v>16.37227621770738</c:v>
                </c:pt>
                <c:pt idx="5">
                  <c:v>16.030297823769274</c:v>
                </c:pt>
                <c:pt idx="6">
                  <c:v>12.492755395542446</c:v>
                </c:pt>
                <c:pt idx="7">
                  <c:v>11.817413010203509</c:v>
                </c:pt>
                <c:pt idx="8">
                  <c:v>15.919488911139297</c:v>
                </c:pt>
                <c:pt idx="9">
                  <c:v>15.258478337924444</c:v>
                </c:pt>
                <c:pt idx="10">
                  <c:v>18.861101636715745</c:v>
                </c:pt>
                <c:pt idx="11">
                  <c:v>20.24445466857712</c:v>
                </c:pt>
                <c:pt idx="12">
                  <c:v>20.328691071281696</c:v>
                </c:pt>
                <c:pt idx="13">
                  <c:v>21.129933339688762</c:v>
                </c:pt>
                <c:pt idx="14">
                  <c:v>18.624071335060208</c:v>
                </c:pt>
                <c:pt idx="15">
                  <c:v>15.61545781200418</c:v>
                </c:pt>
                <c:pt idx="16">
                  <c:v>16.88424164693312</c:v>
                </c:pt>
                <c:pt idx="17">
                  <c:v>20.404016047177365</c:v>
                </c:pt>
                <c:pt idx="18">
                  <c:v>23.300535611857882</c:v>
                </c:pt>
                <c:pt idx="19">
                  <c:v>23.22033784276239</c:v>
                </c:pt>
                <c:pt idx="20">
                  <c:v>24.771074432027106</c:v>
                </c:pt>
                <c:pt idx="21">
                  <c:v>17.966131195240493</c:v>
                </c:pt>
                <c:pt idx="22">
                  <c:v>12.130892226060851</c:v>
                </c:pt>
                <c:pt idx="23">
                  <c:v>12.350691704898267</c:v>
                </c:pt>
                <c:pt idx="24">
                  <c:v>25.207838141088686</c:v>
                </c:pt>
                <c:pt idx="25">
                  <c:v>25.895458771241692</c:v>
                </c:pt>
                <c:pt idx="26">
                  <c:v>36.330851517145561</c:v>
                </c:pt>
                <c:pt idx="27">
                  <c:v>44.208402153047075</c:v>
                </c:pt>
                <c:pt idx="28">
                  <c:v>49.138592350850018</c:v>
                </c:pt>
                <c:pt idx="29">
                  <c:v>44.130714441019109</c:v>
                </c:pt>
                <c:pt idx="30">
                  <c:v>41.621417299367238</c:v>
                </c:pt>
                <c:pt idx="31">
                  <c:v>42.4660635246818</c:v>
                </c:pt>
                <c:pt idx="32">
                  <c:v>37.943072073036831</c:v>
                </c:pt>
                <c:pt idx="33">
                  <c:v>44.909247766032792</c:v>
                </c:pt>
                <c:pt idx="34">
                  <c:v>57.171656263713885</c:v>
                </c:pt>
                <c:pt idx="35">
                  <c:v>58.71502881500993</c:v>
                </c:pt>
                <c:pt idx="36">
                  <c:v>38.676671702316867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'График 3.1.2.19'!$B$17</c:f>
              <c:strCache>
                <c:ptCount val="1"/>
                <c:pt idx="0">
                  <c:v>Прирост NPL (правая ось)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3.1.2.19'!$C$17:$AM$17</c:f>
              <c:numCache>
                <c:formatCode>_-* #,##0.0\ _₽_-;\-* #,##0.0\ _₽_-;_-* "-"??\ _₽_-;_-@_-</c:formatCode>
                <c:ptCount val="37"/>
                <c:pt idx="0">
                  <c:v>24.627393679363152</c:v>
                </c:pt>
                <c:pt idx="1">
                  <c:v>26.317962375114618</c:v>
                </c:pt>
                <c:pt idx="2">
                  <c:v>25.717539777575311</c:v>
                </c:pt>
                <c:pt idx="3">
                  <c:v>24.014525909187597</c:v>
                </c:pt>
                <c:pt idx="4">
                  <c:v>23.610477705523664</c:v>
                </c:pt>
                <c:pt idx="5">
                  <c:v>28.571115638491193</c:v>
                </c:pt>
                <c:pt idx="6">
                  <c:v>28.126851229709274</c:v>
                </c:pt>
                <c:pt idx="7">
                  <c:v>19.456721465030057</c:v>
                </c:pt>
                <c:pt idx="8">
                  <c:v>16.768364989761821</c:v>
                </c:pt>
                <c:pt idx="9">
                  <c:v>13.50476715748961</c:v>
                </c:pt>
                <c:pt idx="10">
                  <c:v>6.568699495102976</c:v>
                </c:pt>
                <c:pt idx="11">
                  <c:v>4.4496676000434405</c:v>
                </c:pt>
                <c:pt idx="12">
                  <c:v>9.3666059958289623</c:v>
                </c:pt>
                <c:pt idx="13">
                  <c:v>10.86689374223333</c:v>
                </c:pt>
                <c:pt idx="14">
                  <c:v>10.984677545724523</c:v>
                </c:pt>
                <c:pt idx="15">
                  <c:v>11.436226782987859</c:v>
                </c:pt>
                <c:pt idx="16">
                  <c:v>7.9215732605083247</c:v>
                </c:pt>
                <c:pt idx="17">
                  <c:v>5.1160175016619291</c:v>
                </c:pt>
                <c:pt idx="18">
                  <c:v>7.1709616293873779</c:v>
                </c:pt>
                <c:pt idx="19">
                  <c:v>5.5597135140228033</c:v>
                </c:pt>
                <c:pt idx="20">
                  <c:v>8.9478279656457431</c:v>
                </c:pt>
                <c:pt idx="21">
                  <c:v>13.864478651509188</c:v>
                </c:pt>
                <c:pt idx="22">
                  <c:v>14.556451108307783</c:v>
                </c:pt>
                <c:pt idx="23">
                  <c:v>17.950327562619677</c:v>
                </c:pt>
                <c:pt idx="24">
                  <c:v>25.600742764454651</c:v>
                </c:pt>
                <c:pt idx="25">
                  <c:v>23.920519988974249</c:v>
                </c:pt>
                <c:pt idx="26">
                  <c:v>38.841228813896322</c:v>
                </c:pt>
                <c:pt idx="27">
                  <c:v>39.114376912208513</c:v>
                </c:pt>
                <c:pt idx="28">
                  <c:v>39.87596475935635</c:v>
                </c:pt>
                <c:pt idx="29">
                  <c:v>36.343189344674443</c:v>
                </c:pt>
                <c:pt idx="30">
                  <c:v>27.922119712959997</c:v>
                </c:pt>
                <c:pt idx="31">
                  <c:v>24.994227642629724</c:v>
                </c:pt>
                <c:pt idx="32">
                  <c:v>9.7021426062667331</c:v>
                </c:pt>
                <c:pt idx="33">
                  <c:v>7.9040116080879415</c:v>
                </c:pt>
                <c:pt idx="34">
                  <c:v>1.2442362400405074</c:v>
                </c:pt>
                <c:pt idx="35">
                  <c:v>-2.5303731182584528</c:v>
                </c:pt>
                <c:pt idx="36">
                  <c:v>-27.314552551166457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'График 3.1.2.19'!$B$16</c:f>
              <c:strCache>
                <c:ptCount val="1"/>
                <c:pt idx="0">
                  <c:v>Доля NPL в портфеле (правая ось)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3.1.2.19'!$C$16:$AM$16</c:f>
              <c:numCache>
                <c:formatCode>_-* #,##0.0\ _₽_-;\-* #,##0.0\ _₽_-;_-* "-"??\ _₽_-;_-@_-</c:formatCode>
                <c:ptCount val="37"/>
                <c:pt idx="0">
                  <c:v>24.566245038590591</c:v>
                </c:pt>
                <c:pt idx="1">
                  <c:v>25.276436013496699</c:v>
                </c:pt>
                <c:pt idx="2">
                  <c:v>24.901460707655456</c:v>
                </c:pt>
                <c:pt idx="3">
                  <c:v>23.956732999952919</c:v>
                </c:pt>
                <c:pt idx="4">
                  <c:v>25.036240689527066</c:v>
                </c:pt>
                <c:pt idx="5">
                  <c:v>25.890446000069062</c:v>
                </c:pt>
                <c:pt idx="6">
                  <c:v>25.546278904219939</c:v>
                </c:pt>
                <c:pt idx="7">
                  <c:v>26.201193889447055</c:v>
                </c:pt>
                <c:pt idx="8">
                  <c:v>25.782333276264158</c:v>
                </c:pt>
                <c:pt idx="9">
                  <c:v>24.494311480738592</c:v>
                </c:pt>
                <c:pt idx="10">
                  <c:v>23.489832813506883</c:v>
                </c:pt>
                <c:pt idx="11">
                  <c:v>22.782312541528469</c:v>
                </c:pt>
                <c:pt idx="12">
                  <c:v>22.328231263987831</c:v>
                </c:pt>
                <c:pt idx="13">
                  <c:v>23.134826098836989</c:v>
                </c:pt>
                <c:pt idx="14">
                  <c:v>23.297805883348097</c:v>
                </c:pt>
                <c:pt idx="15">
                  <c:v>23.090752586935285</c:v>
                </c:pt>
                <c:pt idx="16">
                  <c:v>23.116465022754504</c:v>
                </c:pt>
                <c:pt idx="17">
                  <c:v>22.603071427474138</c:v>
                </c:pt>
                <c:pt idx="18">
                  <c:v>22.204439442471376</c:v>
                </c:pt>
                <c:pt idx="19">
                  <c:v>22.445893016660406</c:v>
                </c:pt>
                <c:pt idx="20">
                  <c:v>22.512663476867164</c:v>
                </c:pt>
                <c:pt idx="21">
                  <c:v>23.642650466055997</c:v>
                </c:pt>
                <c:pt idx="22">
                  <c:v>23.997953024558363</c:v>
                </c:pt>
                <c:pt idx="23">
                  <c:v>23.917798690242563</c:v>
                </c:pt>
                <c:pt idx="24">
                  <c:v>22.398297657861043</c:v>
                </c:pt>
                <c:pt idx="25">
                  <c:v>22.771907029647657</c:v>
                </c:pt>
                <c:pt idx="26">
                  <c:v>23.726808433415105</c:v>
                </c:pt>
                <c:pt idx="27">
                  <c:v>22.275093618722238</c:v>
                </c:pt>
                <c:pt idx="28">
                  <c:v>21.68075878895926</c:v>
                </c:pt>
                <c:pt idx="29">
                  <c:v>21.381805115997153</c:v>
                </c:pt>
                <c:pt idx="30">
                  <c:v>20.056563581161708</c:v>
                </c:pt>
                <c:pt idx="31">
                  <c:v>19.693160546128944</c:v>
                </c:pt>
                <c:pt idx="32">
                  <c:v>17.903671290418607</c:v>
                </c:pt>
                <c:pt idx="33">
                  <c:v>17.605065719851645</c:v>
                </c:pt>
                <c:pt idx="34">
                  <c:v>15.458604197814985</c:v>
                </c:pt>
                <c:pt idx="35">
                  <c:v>14.688331228466991</c:v>
                </c:pt>
                <c:pt idx="36">
                  <c:v>11.739756056223435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5093248"/>
        <c:axId val="285115520"/>
      </c:lineChart>
      <c:dateAx>
        <c:axId val="28509017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85091712"/>
        <c:crosses val="autoZero"/>
        <c:auto val="1"/>
        <c:lblOffset val="100"/>
        <c:baseTimeUnit val="months"/>
        <c:majorUnit val="12"/>
        <c:majorTimeUnit val="months"/>
      </c:dateAx>
      <c:valAx>
        <c:axId val="285091712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5090176"/>
        <c:crosses val="autoZero"/>
        <c:crossBetween val="between"/>
        <c:majorUnit val="200"/>
        <c:minorUnit val="4"/>
      </c:valAx>
      <c:dateAx>
        <c:axId val="285093248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285115520"/>
        <c:crosses val="autoZero"/>
        <c:auto val="1"/>
        <c:lblOffset val="100"/>
        <c:baseTimeUnit val="months"/>
      </c:dateAx>
      <c:valAx>
        <c:axId val="285115520"/>
        <c:scaling>
          <c:orientation val="minMax"/>
          <c:max val="100"/>
          <c:min val="-4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5093248"/>
        <c:crosses val="max"/>
        <c:crossBetween val="between"/>
        <c:majorUnit val="20"/>
      </c:valAx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"/>
          <c:y val="0.88740197551641931"/>
          <c:w val="0.99360583111824397"/>
          <c:h val="0.1094428081985935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782558764107227E-2"/>
          <c:y val="3.07829824843323E-2"/>
          <c:w val="0.76800475316995886"/>
          <c:h val="0.74229018997513241"/>
        </c:manualLayout>
      </c:layout>
      <c:areaChart>
        <c:grouping val="standard"/>
        <c:varyColors val="0"/>
        <c:ser>
          <c:idx val="2"/>
          <c:order val="2"/>
          <c:tx>
            <c:strRef>
              <c:f>'График 3.1.2.19'!$B$20</c:f>
              <c:strCache>
                <c:ptCount val="1"/>
                <c:pt idx="0">
                  <c:v>Неработающие займы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</c:spPr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3.1.2.19'!$C$20:$AM$20</c:f>
              <c:numCache>
                <c:formatCode>_-* #,##0.0\ _₽_-;\-* #,##0.0\ _₽_-;_-* "-"??\ _₽_-;_-@_-</c:formatCode>
                <c:ptCount val="37"/>
                <c:pt idx="0">
                  <c:v>479.826278</c:v>
                </c:pt>
                <c:pt idx="1">
                  <c:v>486.12962099999999</c:v>
                </c:pt>
                <c:pt idx="2">
                  <c:v>490.28860200000003</c:v>
                </c:pt>
                <c:pt idx="3">
                  <c:v>491.97357799999997</c:v>
                </c:pt>
                <c:pt idx="4">
                  <c:v>493.97456599999998</c:v>
                </c:pt>
                <c:pt idx="5">
                  <c:v>501.14540299999999</c:v>
                </c:pt>
                <c:pt idx="6">
                  <c:v>504.00968699999999</c:v>
                </c:pt>
                <c:pt idx="7">
                  <c:v>507.13379099999997</c:v>
                </c:pt>
                <c:pt idx="8">
                  <c:v>508.92070799999999</c:v>
                </c:pt>
                <c:pt idx="9">
                  <c:v>508.59974799999998</c:v>
                </c:pt>
                <c:pt idx="10">
                  <c:v>510.49298900000002</c:v>
                </c:pt>
                <c:pt idx="11">
                  <c:v>510.33444600000001</c:v>
                </c:pt>
                <c:pt idx="12">
                  <c:v>506.33658100000002</c:v>
                </c:pt>
                <c:pt idx="13">
                  <c:v>512.34751300000005</c:v>
                </c:pt>
                <c:pt idx="14">
                  <c:v>515.45136200000002</c:v>
                </c:pt>
                <c:pt idx="15">
                  <c:v>520.05147199999999</c:v>
                </c:pt>
                <c:pt idx="16">
                  <c:v>533.48326699999996</c:v>
                </c:pt>
                <c:pt idx="17">
                  <c:v>545.03179499999999</c:v>
                </c:pt>
                <c:pt idx="18">
                  <c:v>550.65881200000001</c:v>
                </c:pt>
                <c:pt idx="19">
                  <c:v>554.32184199999995</c:v>
                </c:pt>
                <c:pt idx="20">
                  <c:v>556.638598</c:v>
                </c:pt>
                <c:pt idx="21">
                  <c:v>565.03718700000002</c:v>
                </c:pt>
                <c:pt idx="22">
                  <c:v>571.45101599999998</c:v>
                </c:pt>
                <c:pt idx="23">
                  <c:v>583.93831</c:v>
                </c:pt>
                <c:pt idx="24">
                  <c:v>588.26339599999994</c:v>
                </c:pt>
                <c:pt idx="25">
                  <c:v>608.37063999999998</c:v>
                </c:pt>
                <c:pt idx="26">
                  <c:v>673.45387100000005</c:v>
                </c:pt>
                <c:pt idx="27">
                  <c:v>688.26047000000005</c:v>
                </c:pt>
                <c:pt idx="28">
                  <c:v>707.75983799999995</c:v>
                </c:pt>
                <c:pt idx="29">
                  <c:v>728.43039899999997</c:v>
                </c:pt>
                <c:pt idx="30">
                  <c:v>726.582628</c:v>
                </c:pt>
                <c:pt idx="31">
                  <c:v>720.54215599999998</c:v>
                </c:pt>
                <c:pt idx="32">
                  <c:v>661.46169899999995</c:v>
                </c:pt>
                <c:pt idx="33">
                  <c:v>644.634232</c:v>
                </c:pt>
                <c:pt idx="34">
                  <c:v>630.35346400000003</c:v>
                </c:pt>
                <c:pt idx="35">
                  <c:v>558.56118300000003</c:v>
                </c:pt>
                <c:pt idx="36">
                  <c:v>513.01556000000005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9492992"/>
        <c:axId val="289494528"/>
      </c:areaChart>
      <c:barChart>
        <c:barDir val="col"/>
        <c:grouping val="stacked"/>
        <c:varyColors val="0"/>
        <c:ser>
          <c:idx val="0"/>
          <c:order val="0"/>
          <c:tx>
            <c:strRef>
              <c:f>'График 3.1.2.19'!$B$22</c:f>
              <c:strCache>
                <c:ptCount val="1"/>
                <c:pt idx="0">
                  <c:v>Провизии по NPL</c:v>
                </c:pt>
              </c:strCache>
            </c:strRef>
          </c:tx>
          <c:spPr>
            <a:solidFill>
              <a:srgbClr val="3366FF"/>
            </a:solidFill>
          </c:spPr>
          <c:invertIfNegative val="0"/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3.1.2.19'!$C$22:$AM$22</c:f>
              <c:numCache>
                <c:formatCode>_-* #,##0.0\ _₽_-;\-* #,##0.0\ _₽_-;_-* "-"??\ _₽_-;_-@_-</c:formatCode>
                <c:ptCount val="37"/>
                <c:pt idx="0">
                  <c:v>185.10724500000001</c:v>
                </c:pt>
                <c:pt idx="1">
                  <c:v>187.609015</c:v>
                </c:pt>
                <c:pt idx="2">
                  <c:v>191.110232</c:v>
                </c:pt>
                <c:pt idx="3">
                  <c:v>191.353298</c:v>
                </c:pt>
                <c:pt idx="4">
                  <c:v>189.45405600000001</c:v>
                </c:pt>
                <c:pt idx="5">
                  <c:v>188.14710099999999</c:v>
                </c:pt>
                <c:pt idx="6">
                  <c:v>194.02341799999999</c:v>
                </c:pt>
                <c:pt idx="7">
                  <c:v>202.747062</c:v>
                </c:pt>
                <c:pt idx="8">
                  <c:v>204.78322399999999</c:v>
                </c:pt>
                <c:pt idx="9">
                  <c:v>205.998625</c:v>
                </c:pt>
                <c:pt idx="10">
                  <c:v>212.45203799999999</c:v>
                </c:pt>
                <c:pt idx="11">
                  <c:v>211.01213899999999</c:v>
                </c:pt>
                <c:pt idx="12">
                  <c:v>209.71109300000001</c:v>
                </c:pt>
                <c:pt idx="13">
                  <c:v>212.768439</c:v>
                </c:pt>
                <c:pt idx="14">
                  <c:v>215.420672</c:v>
                </c:pt>
                <c:pt idx="15">
                  <c:v>216.82802000000001</c:v>
                </c:pt>
                <c:pt idx="16">
                  <c:v>223.17853400000001</c:v>
                </c:pt>
                <c:pt idx="17">
                  <c:v>231.140252</c:v>
                </c:pt>
                <c:pt idx="18">
                  <c:v>235.28478899999999</c:v>
                </c:pt>
                <c:pt idx="19">
                  <c:v>238.55309500000001</c:v>
                </c:pt>
                <c:pt idx="20">
                  <c:v>241.223994</c:v>
                </c:pt>
                <c:pt idx="21">
                  <c:v>242.867445</c:v>
                </c:pt>
                <c:pt idx="22">
                  <c:v>248.74431000000001</c:v>
                </c:pt>
                <c:pt idx="23">
                  <c:v>256.52490299999999</c:v>
                </c:pt>
                <c:pt idx="24">
                  <c:v>263.97374400000001</c:v>
                </c:pt>
                <c:pt idx="25">
                  <c:v>309.03206399999999</c:v>
                </c:pt>
                <c:pt idx="26">
                  <c:v>339.85613599999999</c:v>
                </c:pt>
                <c:pt idx="27">
                  <c:v>393.54462899999999</c:v>
                </c:pt>
                <c:pt idx="28">
                  <c:v>419.60402499999998</c:v>
                </c:pt>
                <c:pt idx="29">
                  <c:v>430.59262699999999</c:v>
                </c:pt>
                <c:pt idx="30">
                  <c:v>433.20717000000002</c:v>
                </c:pt>
                <c:pt idx="31">
                  <c:v>423.599828</c:v>
                </c:pt>
                <c:pt idx="32">
                  <c:v>357.38144799999998</c:v>
                </c:pt>
                <c:pt idx="33">
                  <c:v>341.62517300000002</c:v>
                </c:pt>
                <c:pt idx="34">
                  <c:v>341.82966699999997</c:v>
                </c:pt>
                <c:pt idx="35">
                  <c:v>276.98753799999997</c:v>
                </c:pt>
                <c:pt idx="36">
                  <c:v>218.211984</c:v>
                </c:pt>
              </c:numCache>
            </c:numRef>
          </c:val>
        </c:ser>
        <c:ser>
          <c:idx val="1"/>
          <c:order val="1"/>
          <c:tx>
            <c:strRef>
              <c:f>'График 3.1.2.19'!$B$21</c:f>
              <c:strCache>
                <c:ptCount val="1"/>
                <c:pt idx="0">
                  <c:v>Обеспечение по NPL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3.1.2.19'!$C$21:$AM$21</c:f>
              <c:numCache>
                <c:formatCode>_-* #,##0.0\ _₽_-;\-* #,##0.0\ _₽_-;_-* "-"??\ _₽_-;_-@_-</c:formatCode>
                <c:ptCount val="37"/>
                <c:pt idx="0">
                  <c:v>205.883509</c:v>
                </c:pt>
                <c:pt idx="1">
                  <c:v>178.152906</c:v>
                </c:pt>
                <c:pt idx="2">
                  <c:v>210.67498699999999</c:v>
                </c:pt>
                <c:pt idx="3">
                  <c:v>213.65042800000001</c:v>
                </c:pt>
                <c:pt idx="4">
                  <c:v>211.260346</c:v>
                </c:pt>
                <c:pt idx="5">
                  <c:v>212.234725</c:v>
                </c:pt>
                <c:pt idx="6">
                  <c:v>210.53384800000001</c:v>
                </c:pt>
                <c:pt idx="7">
                  <c:v>215.70032800000001</c:v>
                </c:pt>
                <c:pt idx="8">
                  <c:v>206.97778600000001</c:v>
                </c:pt>
                <c:pt idx="9">
                  <c:v>206.19038499999999</c:v>
                </c:pt>
                <c:pt idx="10">
                  <c:v>202.873954</c:v>
                </c:pt>
                <c:pt idx="11">
                  <c:v>200.58682400000001</c:v>
                </c:pt>
                <c:pt idx="12">
                  <c:v>197.35075900000001</c:v>
                </c:pt>
                <c:pt idx="13">
                  <c:v>194.50763900000001</c:v>
                </c:pt>
                <c:pt idx="14">
                  <c:v>203.812871</c:v>
                </c:pt>
                <c:pt idx="15">
                  <c:v>193.05617799999999</c:v>
                </c:pt>
                <c:pt idx="16">
                  <c:v>196.351505</c:v>
                </c:pt>
                <c:pt idx="17">
                  <c:v>195.06677300000001</c:v>
                </c:pt>
                <c:pt idx="18">
                  <c:v>193.07187999999999</c:v>
                </c:pt>
                <c:pt idx="19">
                  <c:v>193.98740900000001</c:v>
                </c:pt>
                <c:pt idx="20">
                  <c:v>194.000291</c:v>
                </c:pt>
                <c:pt idx="21">
                  <c:v>248.615645</c:v>
                </c:pt>
                <c:pt idx="22">
                  <c:v>270.64885700000002</c:v>
                </c:pt>
                <c:pt idx="23">
                  <c:v>238.598558</c:v>
                </c:pt>
                <c:pt idx="24">
                  <c:v>227.84518600000001</c:v>
                </c:pt>
                <c:pt idx="25">
                  <c:v>213.21570500000001</c:v>
                </c:pt>
                <c:pt idx="26">
                  <c:v>249.92271199999999</c:v>
                </c:pt>
                <c:pt idx="27">
                  <c:v>228.439955</c:v>
                </c:pt>
                <c:pt idx="28">
                  <c:v>233.596969</c:v>
                </c:pt>
                <c:pt idx="29">
                  <c:v>238.52185900000001</c:v>
                </c:pt>
                <c:pt idx="30">
                  <c:v>244.581695</c:v>
                </c:pt>
                <c:pt idx="31">
                  <c:v>239.78650099999999</c:v>
                </c:pt>
                <c:pt idx="32">
                  <c:v>203.52344600000001</c:v>
                </c:pt>
                <c:pt idx="33">
                  <c:v>214.44847899999999</c:v>
                </c:pt>
                <c:pt idx="34">
                  <c:v>236.424183</c:v>
                </c:pt>
                <c:pt idx="35">
                  <c:v>116.22079600000001</c:v>
                </c:pt>
                <c:pt idx="36">
                  <c:v>137.76638600000001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89492992"/>
        <c:axId val="289494528"/>
      </c:barChart>
      <c:lineChart>
        <c:grouping val="standard"/>
        <c:varyColors val="0"/>
        <c:ser>
          <c:idx val="4"/>
          <c:order val="3"/>
          <c:tx>
            <c:strRef>
              <c:f>'График 3.1.2.19'!$B$25</c:f>
              <c:strCache>
                <c:ptCount val="1"/>
                <c:pt idx="0">
                  <c:v>Прирост портфеля (правая ось)</c:v>
                </c:pt>
              </c:strCache>
            </c:strRef>
          </c:tx>
          <c:spPr>
            <a:ln w="38100">
              <a:solidFill>
                <a:srgbClr val="006600"/>
              </a:solidFill>
            </a:ln>
          </c:spPr>
          <c:marker>
            <c:symbol val="none"/>
          </c:marker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3.1.2.19'!$C$25:$AM$25</c:f>
              <c:numCache>
                <c:formatCode>_-* #,##0.0\ _₽_-;\-* #,##0.0\ _₽_-;_-* "-"??\ _₽_-;_-@_-</c:formatCode>
                <c:ptCount val="37"/>
                <c:pt idx="0">
                  <c:v>15.517794469878538</c:v>
                </c:pt>
                <c:pt idx="1">
                  <c:v>15.560429163926187</c:v>
                </c:pt>
                <c:pt idx="2">
                  <c:v>15.77306425702993</c:v>
                </c:pt>
                <c:pt idx="3">
                  <c:v>15.970064382350074</c:v>
                </c:pt>
                <c:pt idx="4">
                  <c:v>16.582322825362013</c:v>
                </c:pt>
                <c:pt idx="5">
                  <c:v>16.942127346149746</c:v>
                </c:pt>
                <c:pt idx="6">
                  <c:v>17.138874624183003</c:v>
                </c:pt>
                <c:pt idx="7">
                  <c:v>12.917434542501383</c:v>
                </c:pt>
                <c:pt idx="8">
                  <c:v>12.319781056292342</c:v>
                </c:pt>
                <c:pt idx="9">
                  <c:v>10.897695827046277</c:v>
                </c:pt>
                <c:pt idx="10">
                  <c:v>12.38247426607056</c:v>
                </c:pt>
                <c:pt idx="11">
                  <c:v>12.140478441448991</c:v>
                </c:pt>
                <c:pt idx="12">
                  <c:v>11.31607913097497</c:v>
                </c:pt>
                <c:pt idx="13">
                  <c:v>11.019251842572217</c:v>
                </c:pt>
                <c:pt idx="14">
                  <c:v>10.777901868026291</c:v>
                </c:pt>
                <c:pt idx="15">
                  <c:v>11.319752087566897</c:v>
                </c:pt>
                <c:pt idx="16">
                  <c:v>11.89136167578107</c:v>
                </c:pt>
                <c:pt idx="17">
                  <c:v>11.910073101949251</c:v>
                </c:pt>
                <c:pt idx="18">
                  <c:v>11.847319385006031</c:v>
                </c:pt>
                <c:pt idx="19">
                  <c:v>13.51156840780223</c:v>
                </c:pt>
                <c:pt idx="20">
                  <c:v>13.60808303275806</c:v>
                </c:pt>
                <c:pt idx="21">
                  <c:v>13.20043899862236</c:v>
                </c:pt>
                <c:pt idx="22">
                  <c:v>12.692798077890117</c:v>
                </c:pt>
                <c:pt idx="23">
                  <c:v>15.548608896316708</c:v>
                </c:pt>
                <c:pt idx="24">
                  <c:v>14.499188104752548</c:v>
                </c:pt>
                <c:pt idx="25">
                  <c:v>15.265156971345476</c:v>
                </c:pt>
                <c:pt idx="26">
                  <c:v>23.732073680722394</c:v>
                </c:pt>
                <c:pt idx="27">
                  <c:v>23.08915707480152</c:v>
                </c:pt>
                <c:pt idx="28">
                  <c:v>21.872364150586492</c:v>
                </c:pt>
                <c:pt idx="29">
                  <c:v>21.720892473752201</c:v>
                </c:pt>
                <c:pt idx="30">
                  <c:v>18.602734536683485</c:v>
                </c:pt>
                <c:pt idx="31">
                  <c:v>16.857693553669193</c:v>
                </c:pt>
                <c:pt idx="32">
                  <c:v>16.021021221232786</c:v>
                </c:pt>
                <c:pt idx="33">
                  <c:v>14.034643646208494</c:v>
                </c:pt>
                <c:pt idx="34">
                  <c:v>11.440803068900294</c:v>
                </c:pt>
                <c:pt idx="35">
                  <c:v>8.3032175056991093</c:v>
                </c:pt>
                <c:pt idx="36">
                  <c:v>6.2678469477927052</c:v>
                </c:pt>
              </c:numCache>
            </c:numRef>
          </c:val>
          <c:smooth val="0"/>
        </c:ser>
        <c:ser>
          <c:idx val="5"/>
          <c:order val="4"/>
          <c:tx>
            <c:strRef>
              <c:f>'График 3.1.2.19'!$B$24</c:f>
              <c:strCache>
                <c:ptCount val="1"/>
                <c:pt idx="0">
                  <c:v>Прирост NPL (правая ось)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3.1.2.19'!$C$24:$AM$24</c:f>
              <c:numCache>
                <c:formatCode>_-* #,##0.0\ _₽_-;\-* #,##0.0\ _₽_-;_-* "-"??\ _₽_-;_-@_-</c:formatCode>
                <c:ptCount val="37"/>
                <c:pt idx="0">
                  <c:v>-7.9382184387708037</c:v>
                </c:pt>
                <c:pt idx="1">
                  <c:v>-7.6162796300518352</c:v>
                </c:pt>
                <c:pt idx="2">
                  <c:v>-6.4253574434523273</c:v>
                </c:pt>
                <c:pt idx="3">
                  <c:v>-6.139928214747286</c:v>
                </c:pt>
                <c:pt idx="4">
                  <c:v>-5.8417978640381563</c:v>
                </c:pt>
                <c:pt idx="5">
                  <c:v>-4.2626040015866806</c:v>
                </c:pt>
                <c:pt idx="6">
                  <c:v>-3.0389660745018716</c:v>
                </c:pt>
                <c:pt idx="7">
                  <c:v>-3.404029469274505</c:v>
                </c:pt>
                <c:pt idx="8">
                  <c:v>5.4125143432807761</c:v>
                </c:pt>
                <c:pt idx="9">
                  <c:v>4.9869204108624672</c:v>
                </c:pt>
                <c:pt idx="10">
                  <c:v>4.4616840535177005</c:v>
                </c:pt>
                <c:pt idx="11">
                  <c:v>5.1372148602285534</c:v>
                </c:pt>
                <c:pt idx="12">
                  <c:v>5.5249793968141176</c:v>
                </c:pt>
                <c:pt idx="13">
                  <c:v>5.3931893609091617</c:v>
                </c:pt>
                <c:pt idx="14">
                  <c:v>5.1322343406220909</c:v>
                </c:pt>
                <c:pt idx="15">
                  <c:v>5.7071955193496109</c:v>
                </c:pt>
                <c:pt idx="16">
                  <c:v>7.9981245431166599</c:v>
                </c:pt>
                <c:pt idx="17">
                  <c:v>8.75721731403371</c:v>
                </c:pt>
                <c:pt idx="18">
                  <c:v>9.2556008749887297</c:v>
                </c:pt>
                <c:pt idx="19">
                  <c:v>9.3048524546060207</c:v>
                </c:pt>
                <c:pt idx="20">
                  <c:v>9.3762916796068083</c:v>
                </c:pt>
                <c:pt idx="21">
                  <c:v>11.096631333761479</c:v>
                </c:pt>
                <c:pt idx="22">
                  <c:v>11.941011593403104</c:v>
                </c:pt>
                <c:pt idx="23">
                  <c:v>14.422672147041411</c:v>
                </c:pt>
                <c:pt idx="24">
                  <c:v>16.180307343821966</c:v>
                </c:pt>
                <c:pt idx="25">
                  <c:v>18.741796485975712</c:v>
                </c:pt>
                <c:pt idx="26">
                  <c:v>30.653233388875975</c:v>
                </c:pt>
                <c:pt idx="27">
                  <c:v>32.344682604801847</c:v>
                </c:pt>
                <c:pt idx="28">
                  <c:v>32.667673342414304</c:v>
                </c:pt>
                <c:pt idx="29">
                  <c:v>33.649156926707349</c:v>
                </c:pt>
                <c:pt idx="30">
                  <c:v>31.947879915158808</c:v>
                </c:pt>
                <c:pt idx="31">
                  <c:v>29.986246509838935</c:v>
                </c:pt>
                <c:pt idx="32">
                  <c:v>18.83144671904337</c:v>
                </c:pt>
                <c:pt idx="33">
                  <c:v>14.087045389456819</c:v>
                </c:pt>
                <c:pt idx="34">
                  <c:v>10.307523541090347</c:v>
                </c:pt>
                <c:pt idx="35">
                  <c:v>-4.3458575273131146</c:v>
                </c:pt>
                <c:pt idx="36">
                  <c:v>-12.838576990093742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'График 3.1.2.19'!$B$23</c:f>
              <c:strCache>
                <c:ptCount val="1"/>
                <c:pt idx="0">
                  <c:v>Доля NPL в портфеле (правая ось)</c:v>
                </c:pt>
              </c:strCache>
            </c:strRef>
          </c:tx>
          <c:spPr>
            <a:ln w="38100">
              <a:solidFill>
                <a:schemeClr val="tx1"/>
              </a:solidFill>
              <a:prstDash val="dash"/>
            </a:ln>
          </c:spPr>
          <c:marker>
            <c:symbol val="none"/>
          </c:marker>
          <c:cat>
            <c:numRef>
              <c:f>'График 3.1.2.19'!$C$4:$AM$4</c:f>
              <c:numCache>
                <c:formatCode>mm/yyyy</c:formatCode>
                <c:ptCount val="37"/>
                <c:pt idx="0">
                  <c:v>40908</c:v>
                </c:pt>
                <c:pt idx="1">
                  <c:v>40939</c:v>
                </c:pt>
                <c:pt idx="2">
                  <c:v>40968</c:v>
                </c:pt>
                <c:pt idx="3">
                  <c:v>40999</c:v>
                </c:pt>
                <c:pt idx="4">
                  <c:v>41029</c:v>
                </c:pt>
                <c:pt idx="5">
                  <c:v>41060</c:v>
                </c:pt>
                <c:pt idx="6">
                  <c:v>41090</c:v>
                </c:pt>
                <c:pt idx="7">
                  <c:v>41121</c:v>
                </c:pt>
                <c:pt idx="8">
                  <c:v>41152</c:v>
                </c:pt>
                <c:pt idx="9">
                  <c:v>41182</c:v>
                </c:pt>
                <c:pt idx="10">
                  <c:v>41213</c:v>
                </c:pt>
                <c:pt idx="11">
                  <c:v>41243</c:v>
                </c:pt>
                <c:pt idx="12">
                  <c:v>41274</c:v>
                </c:pt>
                <c:pt idx="13">
                  <c:v>41305</c:v>
                </c:pt>
                <c:pt idx="14">
                  <c:v>41333</c:v>
                </c:pt>
                <c:pt idx="15">
                  <c:v>41364</c:v>
                </c:pt>
                <c:pt idx="16">
                  <c:v>41394</c:v>
                </c:pt>
                <c:pt idx="17">
                  <c:v>41425</c:v>
                </c:pt>
                <c:pt idx="18">
                  <c:v>41455</c:v>
                </c:pt>
                <c:pt idx="19">
                  <c:v>41486</c:v>
                </c:pt>
                <c:pt idx="20">
                  <c:v>41517</c:v>
                </c:pt>
                <c:pt idx="21">
                  <c:v>41547</c:v>
                </c:pt>
                <c:pt idx="22">
                  <c:v>41578</c:v>
                </c:pt>
                <c:pt idx="23">
                  <c:v>41608</c:v>
                </c:pt>
                <c:pt idx="24">
                  <c:v>41639</c:v>
                </c:pt>
                <c:pt idx="25">
                  <c:v>41670</c:v>
                </c:pt>
                <c:pt idx="26">
                  <c:v>41698</c:v>
                </c:pt>
                <c:pt idx="27">
                  <c:v>41729</c:v>
                </c:pt>
                <c:pt idx="28">
                  <c:v>41759</c:v>
                </c:pt>
                <c:pt idx="29">
                  <c:v>41790</c:v>
                </c:pt>
                <c:pt idx="30">
                  <c:v>41820</c:v>
                </c:pt>
                <c:pt idx="31">
                  <c:v>41851</c:v>
                </c:pt>
                <c:pt idx="32">
                  <c:v>41882</c:v>
                </c:pt>
                <c:pt idx="33">
                  <c:v>41912</c:v>
                </c:pt>
                <c:pt idx="34">
                  <c:v>41943</c:v>
                </c:pt>
                <c:pt idx="35">
                  <c:v>41973</c:v>
                </c:pt>
                <c:pt idx="36">
                  <c:v>42004</c:v>
                </c:pt>
              </c:numCache>
            </c:numRef>
          </c:cat>
          <c:val>
            <c:numRef>
              <c:f>'График 3.1.2.19'!$C$23:$AM$23</c:f>
              <c:numCache>
                <c:formatCode>_-* #,##0.0\ _₽_-;\-* #,##0.0\ _₽_-;_-* "-"??\ _₽_-;_-@_-</c:formatCode>
                <c:ptCount val="37"/>
                <c:pt idx="0">
                  <c:v>23.77115707911463</c:v>
                </c:pt>
                <c:pt idx="1">
                  <c:v>24.078282558209828</c:v>
                </c:pt>
                <c:pt idx="2">
                  <c:v>24.100000395892142</c:v>
                </c:pt>
                <c:pt idx="3">
                  <c:v>23.929616781475339</c:v>
                </c:pt>
                <c:pt idx="4">
                  <c:v>23.466954867364993</c:v>
                </c:pt>
                <c:pt idx="5">
                  <c:v>23.315550335069954</c:v>
                </c:pt>
                <c:pt idx="6">
                  <c:v>22.870318932342879</c:v>
                </c:pt>
                <c:pt idx="7">
                  <c:v>22.448296753030174</c:v>
                </c:pt>
                <c:pt idx="8">
                  <c:v>21.968585758615507</c:v>
                </c:pt>
                <c:pt idx="9">
                  <c:v>21.471247396359828</c:v>
                </c:pt>
                <c:pt idx="10">
                  <c:v>21.068827733669167</c:v>
                </c:pt>
                <c:pt idx="11">
                  <c:v>20.62859237133797</c:v>
                </c:pt>
                <c:pt idx="12">
                  <c:v>20.009706428977182</c:v>
                </c:pt>
                <c:pt idx="13">
                  <c:v>20.020425927467812</c:v>
                </c:pt>
                <c:pt idx="14">
                  <c:v>19.828126346669116</c:v>
                </c:pt>
                <c:pt idx="15">
                  <c:v>19.690112476506336</c:v>
                </c:pt>
                <c:pt idx="16">
                  <c:v>19.557692105912235</c:v>
                </c:pt>
                <c:pt idx="17">
                  <c:v>19.336534388027506</c:v>
                </c:pt>
                <c:pt idx="18">
                  <c:v>18.989498634589651</c:v>
                </c:pt>
                <c:pt idx="19">
                  <c:v>18.473452141492931</c:v>
                </c:pt>
                <c:pt idx="20">
                  <c:v>18.251913271939937</c:v>
                </c:pt>
                <c:pt idx="21">
                  <c:v>18.064636643529095</c:v>
                </c:pt>
                <c:pt idx="22">
                  <c:v>17.882501582012612</c:v>
                </c:pt>
                <c:pt idx="23">
                  <c:v>17.932624489691921</c:v>
                </c:pt>
                <c:pt idx="24">
                  <c:v>17.841830318221639</c:v>
                </c:pt>
                <c:pt idx="25">
                  <c:v>18.305490578158235</c:v>
                </c:pt>
                <c:pt idx="26">
                  <c:v>19.519149296338277</c:v>
                </c:pt>
                <c:pt idx="27">
                  <c:v>19.530810545711986</c:v>
                </c:pt>
                <c:pt idx="28">
                  <c:v>19.783114294018965</c:v>
                </c:pt>
                <c:pt idx="29">
                  <c:v>20.162943906247449</c:v>
                </c:pt>
                <c:pt idx="30">
                  <c:v>20.018368110154146</c:v>
                </c:pt>
                <c:pt idx="31">
                  <c:v>19.529465278926576</c:v>
                </c:pt>
                <c:pt idx="32">
                  <c:v>17.952983463673334</c:v>
                </c:pt>
                <c:pt idx="33">
                  <c:v>17.399353453846722</c:v>
                </c:pt>
                <c:pt idx="34">
                  <c:v>16.941194753151262</c:v>
                </c:pt>
                <c:pt idx="35">
                  <c:v>15.173024773055857</c:v>
                </c:pt>
                <c:pt idx="36">
                  <c:v>13.835576380684167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496064"/>
        <c:axId val="289510144"/>
      </c:lineChart>
      <c:dateAx>
        <c:axId val="28949299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89494528"/>
        <c:crosses val="autoZero"/>
        <c:auto val="1"/>
        <c:lblOffset val="100"/>
        <c:baseTimeUnit val="months"/>
        <c:majorUnit val="12"/>
        <c:majorTimeUnit val="months"/>
      </c:dateAx>
      <c:valAx>
        <c:axId val="289494528"/>
        <c:scaling>
          <c:orientation val="minMax"/>
          <c:max val="800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9492992"/>
        <c:crosses val="autoZero"/>
        <c:crossBetween val="between"/>
        <c:majorUnit val="200"/>
        <c:minorUnit val="4"/>
      </c:valAx>
      <c:dateAx>
        <c:axId val="289496064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289510144"/>
        <c:crosses val="autoZero"/>
        <c:auto val="1"/>
        <c:lblOffset val="100"/>
        <c:baseTimeUnit val="months"/>
      </c:dateAx>
      <c:valAx>
        <c:axId val="289510144"/>
        <c:scaling>
          <c:orientation val="minMax"/>
          <c:max val="100"/>
          <c:min val="-4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3958333333333333"/>
              <c:y val="0.3401337097013816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9496064"/>
        <c:crosses val="max"/>
        <c:crossBetween val="between"/>
        <c:majorUnit val="20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0.8675794582280989"/>
          <c:w val="0.99345177165354326"/>
          <c:h val="0.116569900460555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604876088215011E-2"/>
          <c:y val="4.2079577667766183E-2"/>
          <c:w val="0.7802829919150045"/>
          <c:h val="0.532039317232996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3.1.2.20'!$C$4</c:f>
              <c:strCache>
                <c:ptCount val="1"/>
                <c:pt idx="0">
                  <c:v>Доля неработающего портфеля на 01.10.14 по типу обеспечения</c:v>
                </c:pt>
              </c:strCache>
            </c:strRef>
          </c:tx>
          <c:invertIfNegative val="0"/>
          <c:cat>
            <c:strRef>
              <c:f>'График 3.1.2.20'!$B$5:$B$12</c:f>
              <c:strCache>
                <c:ptCount val="8"/>
                <c:pt idx="0">
                  <c:v>Недвижимость</c:v>
                </c:pt>
                <c:pt idx="1">
                  <c:v>Без обеспечения</c:v>
                </c:pt>
                <c:pt idx="2">
                  <c:v>Машины и оборудование</c:v>
                </c:pt>
                <c:pt idx="3">
                  <c:v>Гарантии и поручительства</c:v>
                </c:pt>
                <c:pt idx="4">
                  <c:v>Нематериальные активы</c:v>
                </c:pt>
                <c:pt idx="5">
                  <c:v>ТМЦ</c:v>
                </c:pt>
                <c:pt idx="6">
                  <c:v>Транспортные средства</c:v>
                </c:pt>
                <c:pt idx="7">
                  <c:v>Прочее</c:v>
                </c:pt>
              </c:strCache>
            </c:strRef>
          </c:cat>
          <c:val>
            <c:numRef>
              <c:f>'График 3.1.2.20'!$C$5:$C$12</c:f>
              <c:numCache>
                <c:formatCode>_-* #,##0.0_р_._-;\-* #,##0.0_р_._-;_-* "-"??_р_._-;_-@_-</c:formatCode>
                <c:ptCount val="8"/>
                <c:pt idx="0">
                  <c:v>39.488425975392673</c:v>
                </c:pt>
                <c:pt idx="1">
                  <c:v>14.247380739976581</c:v>
                </c:pt>
                <c:pt idx="2">
                  <c:v>10.927509062987067</c:v>
                </c:pt>
                <c:pt idx="3">
                  <c:v>8.5199133617898823</c:v>
                </c:pt>
                <c:pt idx="4">
                  <c:v>7.1674892773126597</c:v>
                </c:pt>
                <c:pt idx="5">
                  <c:v>4.7136670103739089</c:v>
                </c:pt>
                <c:pt idx="6">
                  <c:v>0.89939204064089018</c:v>
                </c:pt>
                <c:pt idx="7">
                  <c:v>14.036222531526343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861952"/>
        <c:axId val="284863488"/>
      </c:barChart>
      <c:scatterChart>
        <c:scatterStyle val="lineMarker"/>
        <c:varyColors val="0"/>
        <c:ser>
          <c:idx val="1"/>
          <c:order val="1"/>
          <c:tx>
            <c:strRef>
              <c:f>'График 3.1.2.20'!$D$4</c:f>
              <c:strCache>
                <c:ptCount val="1"/>
                <c:pt idx="0">
                  <c:v>Покрытие провизиями неработающих займов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square"/>
            <c:size val="7"/>
          </c:marker>
          <c:yVal>
            <c:numRef>
              <c:f>'График 3.1.2.20'!$D$5:$D$12</c:f>
              <c:numCache>
                <c:formatCode>_-* #,##0.0_р_._-;\-* #,##0.0_р_._-;_-* "-"??_р_._-;_-@_-</c:formatCode>
                <c:ptCount val="8"/>
                <c:pt idx="0">
                  <c:v>68.839189590167166</c:v>
                </c:pt>
                <c:pt idx="1">
                  <c:v>79.647729290755223</c:v>
                </c:pt>
                <c:pt idx="2">
                  <c:v>76.534450280154715</c:v>
                </c:pt>
                <c:pt idx="3">
                  <c:v>45.51468247191827</c:v>
                </c:pt>
                <c:pt idx="4">
                  <c:v>93.0713302356165</c:v>
                </c:pt>
                <c:pt idx="5">
                  <c:v>83.172145039759329</c:v>
                </c:pt>
                <c:pt idx="6">
                  <c:v>43.516050384801723</c:v>
                </c:pt>
                <c:pt idx="7">
                  <c:v>98.594079983897331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865664"/>
        <c:axId val="284867200"/>
      </c:scatterChart>
      <c:catAx>
        <c:axId val="28486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800000" vert="horz"/>
          <a:lstStyle/>
          <a:p>
            <a:pPr>
              <a:defRPr/>
            </a:pPr>
            <a:endParaRPr lang="ru-RU"/>
          </a:p>
        </c:txPr>
        <c:crossAx val="284863488"/>
        <c:crosses val="autoZero"/>
        <c:auto val="1"/>
        <c:lblAlgn val="ctr"/>
        <c:lblOffset val="100"/>
        <c:noMultiLvlLbl val="0"/>
      </c:catAx>
      <c:valAx>
        <c:axId val="284863488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layout>
            <c:manualLayout>
              <c:xMode val="edge"/>
              <c:yMode val="edge"/>
              <c:x val="5.9778753252372743E-3"/>
              <c:y val="0.3161264070179147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861952"/>
        <c:crosses val="autoZero"/>
        <c:crossBetween val="between"/>
      </c:valAx>
      <c:valAx>
        <c:axId val="284865664"/>
        <c:scaling>
          <c:orientation val="minMax"/>
        </c:scaling>
        <c:delete val="1"/>
        <c:axPos val="b"/>
        <c:majorTickMark val="out"/>
        <c:minorTickMark val="none"/>
        <c:tickLblPos val="nextTo"/>
        <c:crossAx val="284867200"/>
        <c:crosses val="autoZero"/>
        <c:crossBetween val="midCat"/>
      </c:valAx>
      <c:valAx>
        <c:axId val="284867200"/>
        <c:scaling>
          <c:orientation val="minMax"/>
          <c:max val="100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865664"/>
        <c:crosses val="max"/>
        <c:crossBetween val="midCat"/>
      </c:valAx>
    </c:plotArea>
    <c:legend>
      <c:legendPos val="b"/>
      <c:layout>
        <c:manualLayout>
          <c:xMode val="edge"/>
          <c:yMode val="edge"/>
          <c:x val="2.2227156529511902E-4"/>
          <c:y val="0.91716958199017073"/>
          <c:w val="0.99018976207149811"/>
          <c:h val="8.1655128679384847E-2"/>
        </c:manualLayout>
      </c:layout>
      <c:overlay val="0"/>
      <c:spPr>
        <a:ln>
          <a:noFill/>
        </a:ln>
      </c:spPr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00713184591932"/>
          <c:y val="3.1881714966007862E-2"/>
          <c:w val="0.85415777084574818"/>
          <c:h val="0.82598145231846021"/>
        </c:manualLayout>
      </c:layout>
      <c:bubbleChart>
        <c:varyColors val="0"/>
        <c:ser>
          <c:idx val="3"/>
          <c:order val="0"/>
          <c:tx>
            <c:strRef>
              <c:f>'График 3.1.2.21'!$G$9</c:f>
              <c:strCache>
                <c:ptCount val="1"/>
                <c:pt idx="0">
                  <c:v>Банк 4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xVal>
            <c:numRef>
              <c:f>'График 3.1.2.21'!$I$9</c:f>
              <c:numCache>
                <c:formatCode>_-* #,##0.0_р_._-;\-* #,##0.0_р_._-;_-* "-"??_р_._-;_-@_-</c:formatCode>
                <c:ptCount val="1"/>
                <c:pt idx="0">
                  <c:v>22.085343295772685</c:v>
                </c:pt>
              </c:numCache>
            </c:numRef>
          </c:xVal>
          <c:yVal>
            <c:numRef>
              <c:f>'График 3.1.2.21'!$J$9</c:f>
              <c:numCache>
                <c:formatCode>_-* #,##0.0_р_._-;\-* #,##0.0_р_._-;_-* "-"??_р_._-;_-@_-</c:formatCode>
                <c:ptCount val="1"/>
                <c:pt idx="0">
                  <c:v>49.192242152367214</c:v>
                </c:pt>
              </c:numCache>
            </c:numRef>
          </c:yVal>
          <c:bubbleSize>
            <c:numRef>
              <c:f>'График 3.1.2.21'!$H$9</c:f>
              <c:numCache>
                <c:formatCode>_-* #,##0.0_р_._-;\-* #,##0.0_р_._-;_-* "-"??_р_._-;_-@_-</c:formatCode>
                <c:ptCount val="1"/>
                <c:pt idx="0">
                  <c:v>16.14044642619352</c:v>
                </c:pt>
              </c:numCache>
            </c:numRef>
          </c:bubbleSize>
          <c:bubble3D val="1"/>
        </c:ser>
        <c:ser>
          <c:idx val="7"/>
          <c:order val="1"/>
          <c:tx>
            <c:strRef>
              <c:f>'График 3.1.2.21'!$G$11</c:f>
              <c:strCache>
                <c:ptCount val="1"/>
                <c:pt idx="0">
                  <c:v>Банк 6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xVal>
            <c:numRef>
              <c:f>'График 3.1.2.21'!$I$11</c:f>
              <c:numCache>
                <c:formatCode>_-* #,##0.0_р_._-;\-* #,##0.0_р_._-;_-* "-"??_р_._-;_-@_-</c:formatCode>
                <c:ptCount val="1"/>
                <c:pt idx="0">
                  <c:v>12.035346624060555</c:v>
                </c:pt>
              </c:numCache>
            </c:numRef>
          </c:xVal>
          <c:yVal>
            <c:numRef>
              <c:f>'График 3.1.2.21'!$J$11</c:f>
              <c:numCache>
                <c:formatCode>_-* #,##0.0_р_._-;\-* #,##0.0_р_._-;_-* "-"??_р_._-;_-@_-</c:formatCode>
                <c:ptCount val="1"/>
                <c:pt idx="0">
                  <c:v>45.930312547685709</c:v>
                </c:pt>
              </c:numCache>
            </c:numRef>
          </c:yVal>
          <c:bubbleSize>
            <c:numRef>
              <c:f>'График 3.1.2.21'!$H$11</c:f>
              <c:numCache>
                <c:formatCode>_-* #,##0.0_р_._-;\-* #,##0.0_р_._-;_-* "-"??_р_._-;_-@_-</c:formatCode>
                <c:ptCount val="1"/>
                <c:pt idx="0">
                  <c:v>6.4695011589761879</c:v>
                </c:pt>
              </c:numCache>
            </c:numRef>
          </c:bubbleSize>
          <c:bubble3D val="1"/>
        </c:ser>
        <c:ser>
          <c:idx val="1"/>
          <c:order val="2"/>
          <c:tx>
            <c:strRef>
              <c:f>'График 3.1.2.21'!$G$7</c:f>
              <c:strCache>
                <c:ptCount val="1"/>
                <c:pt idx="0">
                  <c:v>Банк 2</c:v>
                </c:pt>
              </c:strCache>
            </c:strRef>
          </c:tx>
          <c:invertIfNegative val="0"/>
          <c:xVal>
            <c:numRef>
              <c:f>'График 3.1.2.21'!$I$7</c:f>
              <c:numCache>
                <c:formatCode>_-* #,##0.0_р_._-;\-* #,##0.0_р_._-;_-* "-"??_р_._-;_-@_-</c:formatCode>
                <c:ptCount val="1"/>
                <c:pt idx="0">
                  <c:v>24.368728177462064</c:v>
                </c:pt>
              </c:numCache>
            </c:numRef>
          </c:xVal>
          <c:yVal>
            <c:numRef>
              <c:f>'График 3.1.2.21'!$J$7</c:f>
              <c:numCache>
                <c:formatCode>_-* #,##0.0_р_._-;\-* #,##0.0_р_._-;_-* "-"??_р_._-;_-@_-</c:formatCode>
                <c:ptCount val="1"/>
                <c:pt idx="0">
                  <c:v>55.187458310906443</c:v>
                </c:pt>
              </c:numCache>
            </c:numRef>
          </c:yVal>
          <c:bubbleSize>
            <c:numRef>
              <c:f>'График 3.1.2.21'!$H$7</c:f>
              <c:numCache>
                <c:formatCode>_-* #,##0.0_р_._-;\-* #,##0.0_р_._-;_-* "-"??_р_._-;_-@_-</c:formatCode>
                <c:ptCount val="1"/>
                <c:pt idx="0">
                  <c:v>1.8115851606343572</c:v>
                </c:pt>
              </c:numCache>
            </c:numRef>
          </c:bubbleSize>
          <c:bubble3D val="1"/>
        </c:ser>
        <c:ser>
          <c:idx val="0"/>
          <c:order val="3"/>
          <c:tx>
            <c:strRef>
              <c:f>'График 3.1.2.21'!$G$6</c:f>
              <c:strCache>
                <c:ptCount val="1"/>
                <c:pt idx="0">
                  <c:v>Банк 1</c:v>
                </c:pt>
              </c:strCache>
            </c:strRef>
          </c:tx>
          <c:invertIfNegative val="0"/>
          <c:xVal>
            <c:numRef>
              <c:f>'График 3.1.2.21'!$I$6</c:f>
              <c:numCache>
                <c:formatCode>_-* #,##0.0_р_._-;\-* #,##0.0_р_._-;_-* "-"??_р_._-;_-@_-</c:formatCode>
                <c:ptCount val="1"/>
                <c:pt idx="0">
                  <c:v>31.280202298651204</c:v>
                </c:pt>
              </c:numCache>
            </c:numRef>
          </c:xVal>
          <c:yVal>
            <c:numRef>
              <c:f>'График 3.1.2.21'!$J$6</c:f>
              <c:numCache>
                <c:formatCode>_-* #,##0.0_р_._-;\-* #,##0.0_р_._-;_-* "-"??_р_._-;_-@_-</c:formatCode>
                <c:ptCount val="1"/>
                <c:pt idx="0">
                  <c:v>54.472461234809757</c:v>
                </c:pt>
              </c:numCache>
            </c:numRef>
          </c:yVal>
          <c:bubbleSize>
            <c:numRef>
              <c:f>'График 3.1.2.21'!$H$6</c:f>
              <c:numCache>
                <c:formatCode>_-* #,##0.0_р_._-;\-* #,##0.0_р_._-;_-* "-"??_р_._-;_-@_-</c:formatCode>
                <c:ptCount val="1"/>
                <c:pt idx="0">
                  <c:v>4.9632976284021444</c:v>
                </c:pt>
              </c:numCache>
            </c:numRef>
          </c:bubbleSize>
          <c:bubble3D val="1"/>
        </c:ser>
        <c:ser>
          <c:idx val="2"/>
          <c:order val="4"/>
          <c:tx>
            <c:strRef>
              <c:f>'График 3.1.2.21'!$G$8</c:f>
              <c:strCache>
                <c:ptCount val="1"/>
                <c:pt idx="0">
                  <c:v>Банк 3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xVal>
            <c:numRef>
              <c:f>'График 3.1.2.21'!$I$8</c:f>
              <c:numCache>
                <c:formatCode>_-* #,##0.0_р_._-;\-* #,##0.0_р_._-;_-* "-"??_р_._-;_-@_-</c:formatCode>
                <c:ptCount val="1"/>
                <c:pt idx="0">
                  <c:v>22.342292427966775</c:v>
                </c:pt>
              </c:numCache>
            </c:numRef>
          </c:xVal>
          <c:yVal>
            <c:numRef>
              <c:f>'График 3.1.2.21'!$J$8</c:f>
              <c:numCache>
                <c:formatCode>_-* #,##0.0_р_._-;\-* #,##0.0_р_._-;_-* "-"??_р_._-;_-@_-</c:formatCode>
                <c:ptCount val="1"/>
                <c:pt idx="0">
                  <c:v>15.801265932479232</c:v>
                </c:pt>
              </c:numCache>
            </c:numRef>
          </c:yVal>
          <c:bubbleSize>
            <c:numRef>
              <c:f>'График 3.1.2.21'!$H$8</c:f>
              <c:numCache>
                <c:formatCode>_-* #,##0.0_р_._-;\-* #,##0.0_р_._-;_-* "-"??_р_._-;_-@_-</c:formatCode>
                <c:ptCount val="1"/>
                <c:pt idx="0">
                  <c:v>1.9364189833523993</c:v>
                </c:pt>
              </c:numCache>
            </c:numRef>
          </c:bubbleSize>
          <c:bubble3D val="1"/>
        </c:ser>
        <c:ser>
          <c:idx val="8"/>
          <c:order val="5"/>
          <c:tx>
            <c:strRef>
              <c:f>'График 3.1.2.21'!$G$12</c:f>
              <c:strCache>
                <c:ptCount val="1"/>
                <c:pt idx="0">
                  <c:v>Банк 7</c:v>
                </c:pt>
              </c:strCache>
            </c:strRef>
          </c:tx>
          <c:invertIfNegative val="0"/>
          <c:xVal>
            <c:numRef>
              <c:f>'График 3.1.2.21'!$I$12</c:f>
              <c:numCache>
                <c:formatCode>_-* #,##0.0_р_._-;\-* #,##0.0_р_._-;_-* "-"??_р_._-;_-@_-</c:formatCode>
                <c:ptCount val="1"/>
                <c:pt idx="0">
                  <c:v>11.938317986078056</c:v>
                </c:pt>
              </c:numCache>
            </c:numRef>
          </c:xVal>
          <c:yVal>
            <c:numRef>
              <c:f>'График 3.1.2.21'!$J$12</c:f>
              <c:numCache>
                <c:formatCode>_-* #,##0.0_р_._-;\-* #,##0.0_р_._-;_-* "-"??_р_._-;_-@_-</c:formatCode>
                <c:ptCount val="1"/>
                <c:pt idx="0">
                  <c:v>72.382391562976181</c:v>
                </c:pt>
              </c:numCache>
            </c:numRef>
          </c:yVal>
          <c:bubbleSize>
            <c:numRef>
              <c:f>'График 3.1.2.21'!$H$12</c:f>
              <c:numCache>
                <c:formatCode>_-* #,##0.0_р_._-;\-* #,##0.0_р_._-;_-* "-"??_р_._-;_-@_-</c:formatCode>
                <c:ptCount val="1"/>
                <c:pt idx="0">
                  <c:v>12.608568983292805</c:v>
                </c:pt>
              </c:numCache>
            </c:numRef>
          </c:bubbleSize>
          <c:bubble3D val="1"/>
        </c:ser>
        <c:ser>
          <c:idx val="10"/>
          <c:order val="6"/>
          <c:tx>
            <c:strRef>
              <c:f>'График 3.1.2.21'!$G$14</c:f>
              <c:strCache>
                <c:ptCount val="1"/>
                <c:pt idx="0">
                  <c:v>Банк 9</c:v>
                </c:pt>
              </c:strCache>
            </c:strRef>
          </c:tx>
          <c:invertIfNegative val="0"/>
          <c:xVal>
            <c:numRef>
              <c:f>'График 3.1.2.21'!$I$14</c:f>
              <c:numCache>
                <c:formatCode>_-* #,##0.0_р_._-;\-* #,##0.0_р_._-;_-* "-"??_р_._-;_-@_-</c:formatCode>
                <c:ptCount val="1"/>
                <c:pt idx="0">
                  <c:v>9.4268064629602861</c:v>
                </c:pt>
              </c:numCache>
            </c:numRef>
          </c:xVal>
          <c:yVal>
            <c:numRef>
              <c:f>'График 3.1.2.21'!$J$14</c:f>
              <c:numCache>
                <c:formatCode>_-* #,##0.0_р_._-;\-* #,##0.0_р_._-;_-* "-"??_р_._-;_-@_-</c:formatCode>
                <c:ptCount val="1"/>
                <c:pt idx="0">
                  <c:v>87.843892273490326</c:v>
                </c:pt>
              </c:numCache>
            </c:numRef>
          </c:yVal>
          <c:bubbleSize>
            <c:numRef>
              <c:f>'График 3.1.2.21'!$H$14</c:f>
              <c:numCache>
                <c:formatCode>_-* #,##0.0_р_._-;\-* #,##0.0_р_._-;_-* "-"??_р_._-;_-@_-</c:formatCode>
                <c:ptCount val="1"/>
                <c:pt idx="0">
                  <c:v>0.50773461466292047</c:v>
                </c:pt>
              </c:numCache>
            </c:numRef>
          </c:bubbleSize>
          <c:bubble3D val="1"/>
        </c:ser>
        <c:ser>
          <c:idx val="11"/>
          <c:order val="7"/>
          <c:tx>
            <c:strRef>
              <c:f>'График 3.1.2.21'!$G$15</c:f>
              <c:strCache>
                <c:ptCount val="1"/>
                <c:pt idx="0">
                  <c:v>Банк 10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xVal>
            <c:numRef>
              <c:f>'График 3.1.2.21'!$I$15</c:f>
              <c:numCache>
                <c:formatCode>_-* #,##0.0_р_._-;\-* #,##0.0_р_._-;_-* "-"??_р_._-;_-@_-</c:formatCode>
                <c:ptCount val="1"/>
                <c:pt idx="0">
                  <c:v>9.3955380527624364</c:v>
                </c:pt>
              </c:numCache>
            </c:numRef>
          </c:xVal>
          <c:yVal>
            <c:numRef>
              <c:f>'График 3.1.2.21'!$J$15</c:f>
              <c:numCache>
                <c:formatCode>_-* #,##0.0_р_._-;\-* #,##0.0_р_._-;_-* "-"??_р_._-;_-@_-</c:formatCode>
                <c:ptCount val="1"/>
                <c:pt idx="0">
                  <c:v>79.739037440610446</c:v>
                </c:pt>
              </c:numCache>
            </c:numRef>
          </c:yVal>
          <c:bubbleSize>
            <c:numRef>
              <c:f>'График 3.1.2.21'!$H$15</c:f>
              <c:numCache>
                <c:formatCode>_-* #,##0.0_р_._-;\-* #,##0.0_р_._-;_-* "-"??_р_._-;_-@_-</c:formatCode>
                <c:ptCount val="1"/>
                <c:pt idx="0">
                  <c:v>0.77503297928685067</c:v>
                </c:pt>
              </c:numCache>
            </c:numRef>
          </c:bubbleSize>
          <c:bubble3D val="1"/>
        </c:ser>
        <c:ser>
          <c:idx val="12"/>
          <c:order val="8"/>
          <c:tx>
            <c:strRef>
              <c:f>'График 3.1.2.21'!$G$16</c:f>
              <c:strCache>
                <c:ptCount val="1"/>
                <c:pt idx="0">
                  <c:v>Банк 11</c:v>
                </c:pt>
              </c:strCache>
            </c:strRef>
          </c:tx>
          <c:invertIfNegative val="0"/>
          <c:xVal>
            <c:numRef>
              <c:f>'График 3.1.2.21'!$I$16</c:f>
              <c:numCache>
                <c:formatCode>_-* #,##0.0_р_._-;\-* #,##0.0_р_._-;_-* "-"??_р_._-;_-@_-</c:formatCode>
                <c:ptCount val="1"/>
                <c:pt idx="0">
                  <c:v>8.0012839160611282</c:v>
                </c:pt>
              </c:numCache>
            </c:numRef>
          </c:xVal>
          <c:yVal>
            <c:numRef>
              <c:f>'График 3.1.2.21'!$J$16</c:f>
              <c:numCache>
                <c:formatCode>_-* #,##0.0_р_._-;\-* #,##0.0_р_._-;_-* "-"??_р_._-;_-@_-</c:formatCode>
                <c:ptCount val="1"/>
                <c:pt idx="0">
                  <c:v>12.861901540607812</c:v>
                </c:pt>
              </c:numCache>
            </c:numRef>
          </c:yVal>
          <c:bubbleSize>
            <c:numRef>
              <c:f>'График 3.1.2.21'!$H$16</c:f>
              <c:numCache>
                <c:formatCode>_-* #,##0.0_р_._-;\-* #,##0.0_р_._-;_-* "-"??_р_._-;_-@_-</c:formatCode>
                <c:ptCount val="1"/>
                <c:pt idx="0">
                  <c:v>0.82813503710741787</c:v>
                </c:pt>
              </c:numCache>
            </c:numRef>
          </c:bubbleSize>
          <c:bubble3D val="1"/>
        </c:ser>
        <c:ser>
          <c:idx val="5"/>
          <c:order val="9"/>
          <c:tx>
            <c:strRef>
              <c:f>'График 3.1.2.21'!$G$10</c:f>
              <c:strCache>
                <c:ptCount val="1"/>
                <c:pt idx="0">
                  <c:v>Банк 5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</c:spPr>
          <c:invertIfNegative val="0"/>
          <c:xVal>
            <c:numRef>
              <c:f>'График 3.1.2.21'!$I$10</c:f>
              <c:numCache>
                <c:formatCode>_-* #,##0.0_р_._-;\-* #,##0.0_р_._-;_-* "-"??_р_._-;_-@_-</c:formatCode>
                <c:ptCount val="1"/>
                <c:pt idx="0">
                  <c:v>13.181965731280194</c:v>
                </c:pt>
              </c:numCache>
            </c:numRef>
          </c:xVal>
          <c:yVal>
            <c:numRef>
              <c:f>'График 3.1.2.21'!$J$10</c:f>
              <c:numCache>
                <c:formatCode>_-* #,##0.0_р_._-;\-* #,##0.0_р_._-;_-* "-"??_р_._-;_-@_-</c:formatCode>
                <c:ptCount val="1"/>
                <c:pt idx="0">
                  <c:v>67.132798765918324</c:v>
                </c:pt>
              </c:numCache>
            </c:numRef>
          </c:yVal>
          <c:bubbleSize>
            <c:numRef>
              <c:f>'График 3.1.2.21'!$H$10</c:f>
              <c:numCache>
                <c:formatCode>_-* #,##0.0_р_._-;\-* #,##0.0_р_._-;_-* "-"??_р_._-;_-@_-</c:formatCode>
                <c:ptCount val="1"/>
                <c:pt idx="0">
                  <c:v>1.4239742218677858</c:v>
                </c:pt>
              </c:numCache>
            </c:numRef>
          </c:bubbleSize>
          <c:bubble3D val="1"/>
        </c:ser>
        <c:ser>
          <c:idx val="14"/>
          <c:order val="10"/>
          <c:tx>
            <c:strRef>
              <c:f>'График 3.1.2.21'!$G$17</c:f>
              <c:strCache>
                <c:ptCount val="1"/>
                <c:pt idx="0">
                  <c:v>Банк 12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xVal>
            <c:numRef>
              <c:f>'График 3.1.2.21'!$I$17</c:f>
              <c:numCache>
                <c:formatCode>_-* #,##0.0_р_._-;\-* #,##0.0_р_._-;_-* "-"??_р_._-;_-@_-</c:formatCode>
                <c:ptCount val="1"/>
                <c:pt idx="0">
                  <c:v>7.4706219100408076</c:v>
                </c:pt>
              </c:numCache>
            </c:numRef>
          </c:xVal>
          <c:yVal>
            <c:numRef>
              <c:f>'График 3.1.2.21'!$J$17</c:f>
              <c:numCache>
                <c:formatCode>_-* #,##0.0_р_._-;\-* #,##0.0_р_._-;_-* "-"??_р_._-;_-@_-</c:formatCode>
                <c:ptCount val="1"/>
                <c:pt idx="0">
                  <c:v>58.085946117370192</c:v>
                </c:pt>
              </c:numCache>
            </c:numRef>
          </c:yVal>
          <c:bubbleSize>
            <c:numRef>
              <c:f>'График 3.1.2.21'!$H$17</c:f>
              <c:numCache>
                <c:formatCode>_-* #,##0.0_р_._-;\-* #,##0.0_р_._-;_-* "-"??_р_._-;_-@_-</c:formatCode>
                <c:ptCount val="1"/>
                <c:pt idx="0">
                  <c:v>4.1490231640293507</c:v>
                </c:pt>
              </c:numCache>
            </c:numRef>
          </c:bubbleSize>
          <c:bubble3D val="1"/>
        </c:ser>
        <c:ser>
          <c:idx val="15"/>
          <c:order val="11"/>
          <c:tx>
            <c:strRef>
              <c:f>'График 3.1.2.21'!$G$18</c:f>
              <c:strCache>
                <c:ptCount val="1"/>
                <c:pt idx="0">
                  <c:v>Банк 13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xVal>
            <c:numRef>
              <c:f>'График 3.1.2.21'!$I$18</c:f>
              <c:numCache>
                <c:formatCode>_-* #,##0.0_р_._-;\-* #,##0.0_р_._-;_-* "-"??_р_._-;_-@_-</c:formatCode>
                <c:ptCount val="1"/>
                <c:pt idx="0">
                  <c:v>5.4525171838224828</c:v>
                </c:pt>
              </c:numCache>
            </c:numRef>
          </c:xVal>
          <c:yVal>
            <c:numRef>
              <c:f>'График 3.1.2.21'!$J$18</c:f>
              <c:numCache>
                <c:formatCode>_-* #,##0.0_р_._-;\-* #,##0.0_р_._-;_-* "-"??_р_._-;_-@_-</c:formatCode>
                <c:ptCount val="1"/>
                <c:pt idx="0">
                  <c:v>95.125843935920315</c:v>
                </c:pt>
              </c:numCache>
            </c:numRef>
          </c:yVal>
          <c:bubbleSize>
            <c:numRef>
              <c:f>'График 3.1.2.21'!$H$18</c:f>
              <c:numCache>
                <c:formatCode>_-* #,##0.0_р_._-;\-* #,##0.0_р_._-;_-* "-"??_р_._-;_-@_-</c:formatCode>
                <c:ptCount val="1"/>
                <c:pt idx="0">
                  <c:v>0.38497554244503401</c:v>
                </c:pt>
              </c:numCache>
            </c:numRef>
          </c:bubbleSize>
          <c:bubble3D val="1"/>
        </c:ser>
        <c:ser>
          <c:idx val="18"/>
          <c:order val="12"/>
          <c:tx>
            <c:strRef>
              <c:f>'График 3.1.2.21'!$G$21</c:f>
              <c:strCache>
                <c:ptCount val="1"/>
                <c:pt idx="0">
                  <c:v>Банк 16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xVal>
            <c:numRef>
              <c:f>'График 3.1.2.21'!$I$21</c:f>
              <c:numCache>
                <c:formatCode>_-* #,##0.0_р_._-;\-* #,##0.0_р_._-;_-* "-"??_р_._-;_-@_-</c:formatCode>
                <c:ptCount val="1"/>
                <c:pt idx="0">
                  <c:v>5.1414720600767554</c:v>
                </c:pt>
              </c:numCache>
            </c:numRef>
          </c:xVal>
          <c:yVal>
            <c:numRef>
              <c:f>'График 3.1.2.21'!$J$21</c:f>
              <c:numCache>
                <c:formatCode>_-* #,##0.0_р_._-;\-* #,##0.0_р_._-;_-* "-"??_р_._-;_-@_-</c:formatCode>
                <c:ptCount val="1"/>
                <c:pt idx="0">
                  <c:v>33.458510863872206</c:v>
                </c:pt>
              </c:numCache>
            </c:numRef>
          </c:yVal>
          <c:bubbleSize>
            <c:numRef>
              <c:f>'График 3.1.2.21'!$H$21</c:f>
              <c:numCache>
                <c:formatCode>_-* #,##0.0_р_._-;\-* #,##0.0_р_._-;_-* "-"??_р_._-;_-@_-</c:formatCode>
                <c:ptCount val="1"/>
                <c:pt idx="0">
                  <c:v>0.60528679018273901</c:v>
                </c:pt>
              </c:numCache>
            </c:numRef>
          </c:bubbleSize>
          <c:bubble3D val="1"/>
        </c:ser>
        <c:ser>
          <c:idx val="22"/>
          <c:order val="13"/>
          <c:tx>
            <c:strRef>
              <c:f>'График 3.1.2.21'!$G$22</c:f>
              <c:strCache>
                <c:ptCount val="1"/>
                <c:pt idx="0">
                  <c:v>Банк 17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xVal>
            <c:numRef>
              <c:f>'График 3.1.2.21'!$I$22</c:f>
              <c:numCache>
                <c:formatCode>_-* #,##0.0_р_._-;\-* #,##0.0_р_._-;_-* "-"??_р_._-;_-@_-</c:formatCode>
                <c:ptCount val="1"/>
                <c:pt idx="0">
                  <c:v>3.3885547450865641</c:v>
                </c:pt>
              </c:numCache>
            </c:numRef>
          </c:xVal>
          <c:yVal>
            <c:numRef>
              <c:f>'График 3.1.2.21'!$J$22</c:f>
              <c:numCache>
                <c:formatCode>_-* #,##0.0_р_._-;\-* #,##0.0_р_._-;_-* "-"??_р_._-;_-@_-</c:formatCode>
                <c:ptCount val="1"/>
                <c:pt idx="0">
                  <c:v>57.146819569244542</c:v>
                </c:pt>
              </c:numCache>
            </c:numRef>
          </c:yVal>
          <c:bubbleSize>
            <c:numRef>
              <c:f>'График 3.1.2.21'!$H$22</c:f>
              <c:numCache>
                <c:formatCode>_-* #,##0.0_р_._-;\-* #,##0.0_р_._-;_-* "-"??_р_._-;_-@_-</c:formatCode>
                <c:ptCount val="1"/>
                <c:pt idx="0">
                  <c:v>7.5377107095764577</c:v>
                </c:pt>
              </c:numCache>
            </c:numRef>
          </c:bubbleSize>
          <c:bubble3D val="1"/>
        </c:ser>
        <c:ser>
          <c:idx val="23"/>
          <c:order val="14"/>
          <c:tx>
            <c:strRef>
              <c:f>'График 3.1.2.21'!$G$23</c:f>
              <c:strCache>
                <c:ptCount val="1"/>
                <c:pt idx="0">
                  <c:v>Банк 18</c:v>
                </c:pt>
              </c:strCache>
            </c:strRef>
          </c:tx>
          <c:invertIfNegative val="0"/>
          <c:xVal>
            <c:numRef>
              <c:f>'График 3.1.2.21'!$I$23</c:f>
              <c:numCache>
                <c:formatCode>_-* #,##0.0_р_._-;\-* #,##0.0_р_._-;_-* "-"??_р_._-;_-@_-</c:formatCode>
                <c:ptCount val="1"/>
                <c:pt idx="0">
                  <c:v>3.3854338900620244</c:v>
                </c:pt>
              </c:numCache>
            </c:numRef>
          </c:xVal>
          <c:yVal>
            <c:numRef>
              <c:f>'График 3.1.2.21'!$J$23</c:f>
              <c:numCache>
                <c:formatCode>_-* #,##0.0_р_._-;\-* #,##0.0_р_._-;_-* "-"??_р_._-;_-@_-</c:formatCode>
                <c:ptCount val="1"/>
                <c:pt idx="0">
                  <c:v>59.235221837528606</c:v>
                </c:pt>
              </c:numCache>
            </c:numRef>
          </c:yVal>
          <c:bubbleSize>
            <c:numRef>
              <c:f>'График 3.1.2.21'!$H$23</c:f>
              <c:numCache>
                <c:formatCode>_-* #,##0.0_р_._-;\-* #,##0.0_р_._-;_-* "-"??_р_._-;_-@_-</c:formatCode>
                <c:ptCount val="1"/>
                <c:pt idx="0">
                  <c:v>7.186800139496949</c:v>
                </c:pt>
              </c:numCache>
            </c:numRef>
          </c:bubbleSize>
          <c:bubble3D val="1"/>
        </c:ser>
        <c:ser>
          <c:idx val="9"/>
          <c:order val="15"/>
          <c:tx>
            <c:strRef>
              <c:f>'График 3.1.2.21'!$G$13</c:f>
              <c:strCache>
                <c:ptCount val="1"/>
                <c:pt idx="0">
                  <c:v>Банк 8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xVal>
            <c:numRef>
              <c:f>'График 3.1.2.21'!$I$13</c:f>
              <c:numCache>
                <c:formatCode>_-* #,##0.0_р_._-;\-* #,##0.0_р_._-;_-* "-"??_р_._-;_-@_-</c:formatCode>
                <c:ptCount val="1"/>
                <c:pt idx="0">
                  <c:v>11.706447369769272</c:v>
                </c:pt>
              </c:numCache>
            </c:numRef>
          </c:xVal>
          <c:yVal>
            <c:numRef>
              <c:f>'График 3.1.2.21'!$J$13</c:f>
              <c:numCache>
                <c:formatCode>_-* #,##0.0_р_._-;\-* #,##0.0_р_._-;_-* "-"??_р_._-;_-@_-</c:formatCode>
                <c:ptCount val="1"/>
                <c:pt idx="0">
                  <c:v>21.678160047981706</c:v>
                </c:pt>
              </c:numCache>
            </c:numRef>
          </c:yVal>
          <c:bubbleSize>
            <c:numRef>
              <c:f>'График 3.1.2.21'!$H$13</c:f>
              <c:numCache>
                <c:formatCode>_-* #,##0.0_р_._-;\-* #,##0.0_р_._-;_-* "-"??_р_._-;_-@_-</c:formatCode>
                <c:ptCount val="1"/>
                <c:pt idx="0">
                  <c:v>5.9488259992393528</c:v>
                </c:pt>
              </c:numCache>
            </c:numRef>
          </c:bubbleSize>
          <c:bubble3D val="1"/>
        </c:ser>
        <c:ser>
          <c:idx val="24"/>
          <c:order val="16"/>
          <c:tx>
            <c:strRef>
              <c:f>'График 3.1.2.21'!$G$24</c:f>
              <c:strCache>
                <c:ptCount val="1"/>
                <c:pt idx="0">
                  <c:v>Банк 19</c:v>
                </c:pt>
              </c:strCache>
            </c:strRef>
          </c:tx>
          <c:invertIfNegative val="0"/>
          <c:xVal>
            <c:numRef>
              <c:f>'График 3.1.2.21'!$I$24</c:f>
              <c:numCache>
                <c:formatCode>_-* #,##0.0_р_._-;\-* #,##0.0_р_._-;_-* "-"??_р_._-;_-@_-</c:formatCode>
                <c:ptCount val="1"/>
                <c:pt idx="0">
                  <c:v>3.079345910812386</c:v>
                </c:pt>
              </c:numCache>
            </c:numRef>
          </c:xVal>
          <c:yVal>
            <c:numRef>
              <c:f>'График 3.1.2.21'!$J$24</c:f>
              <c:numCache>
                <c:formatCode>_-* #,##0.0_р_._-;\-* #,##0.0_р_._-;_-* "-"??_р_._-;_-@_-</c:formatCode>
                <c:ptCount val="1"/>
                <c:pt idx="0">
                  <c:v>58.947302889680067</c:v>
                </c:pt>
              </c:numCache>
            </c:numRef>
          </c:yVal>
          <c:bubbleSize>
            <c:numRef>
              <c:f>'График 3.1.2.21'!$H$24</c:f>
              <c:numCache>
                <c:formatCode>_-* #,##0.0_р_._-;\-* #,##0.0_р_._-;_-* "-"??_р_._-;_-@_-</c:formatCode>
                <c:ptCount val="1"/>
                <c:pt idx="0">
                  <c:v>2.5338345174215524</c:v>
                </c:pt>
              </c:numCache>
            </c:numRef>
          </c:bubbleSize>
          <c:bubble3D val="1"/>
        </c:ser>
        <c:ser>
          <c:idx val="16"/>
          <c:order val="17"/>
          <c:tx>
            <c:strRef>
              <c:f>'График 3.1.2.21'!$G$19</c:f>
              <c:strCache>
                <c:ptCount val="1"/>
                <c:pt idx="0">
                  <c:v>Банк 14</c:v>
                </c:pt>
              </c:strCache>
            </c:strRef>
          </c:tx>
          <c:invertIfNegative val="0"/>
          <c:xVal>
            <c:numRef>
              <c:f>'График 3.1.2.21'!$I$19</c:f>
              <c:numCache>
                <c:formatCode>_-* #,##0.0_р_._-;\-* #,##0.0_р_._-;_-* "-"??_р_._-;_-@_-</c:formatCode>
                <c:ptCount val="1"/>
                <c:pt idx="0">
                  <c:v>5.4297073232599651</c:v>
                </c:pt>
              </c:numCache>
            </c:numRef>
          </c:xVal>
          <c:yVal>
            <c:numRef>
              <c:f>'График 3.1.2.21'!$J$19</c:f>
              <c:numCache>
                <c:formatCode>_-* #,##0.0_р_._-;\-* #,##0.0_р_._-;_-* "-"??_р_._-;_-@_-</c:formatCode>
                <c:ptCount val="1"/>
                <c:pt idx="0">
                  <c:v>55.074507569413989</c:v>
                </c:pt>
              </c:numCache>
            </c:numRef>
          </c:yVal>
          <c:bubbleSize>
            <c:numRef>
              <c:f>'График 3.1.2.21'!$H$19</c:f>
              <c:numCache>
                <c:formatCode>_-* #,##0.0_р_._-;\-* #,##0.0_р_._-;_-* "-"??_р_._-;_-@_-</c:formatCode>
                <c:ptCount val="1"/>
                <c:pt idx="0">
                  <c:v>0.84586276457581067</c:v>
                </c:pt>
              </c:numCache>
            </c:numRef>
          </c:bubbleSize>
          <c:bubble3D val="1"/>
        </c:ser>
        <c:ser>
          <c:idx val="17"/>
          <c:order val="18"/>
          <c:tx>
            <c:strRef>
              <c:f>'График 3.1.2.21'!$G$20</c:f>
              <c:strCache>
                <c:ptCount val="1"/>
                <c:pt idx="0">
                  <c:v>Банк 15</c:v>
                </c:pt>
              </c:strCache>
            </c:strRef>
          </c:tx>
          <c:invertIfNegative val="0"/>
          <c:xVal>
            <c:numRef>
              <c:f>'График 3.1.2.21'!$I$20</c:f>
              <c:numCache>
                <c:formatCode>_-* #,##0.0_р_._-;\-* #,##0.0_р_._-;_-* "-"??_р_._-;_-@_-</c:formatCode>
                <c:ptCount val="1"/>
                <c:pt idx="0">
                  <c:v>5.1603779190009327</c:v>
                </c:pt>
              </c:numCache>
            </c:numRef>
          </c:xVal>
          <c:yVal>
            <c:numRef>
              <c:f>'График 3.1.2.21'!$J$20</c:f>
              <c:numCache>
                <c:formatCode>_-* #,##0.0_р_._-;\-* #,##0.0_р_._-;_-* "-"??_р_._-;_-@_-</c:formatCode>
                <c:ptCount val="1"/>
                <c:pt idx="0">
                  <c:v>62.863814462290371</c:v>
                </c:pt>
              </c:numCache>
            </c:numRef>
          </c:yVal>
          <c:bubbleSize>
            <c:numRef>
              <c:f>'График 3.1.2.21'!$H$20</c:f>
              <c:numCache>
                <c:formatCode>_-* #,##0.0_р_._-;\-* #,##0.0_р_._-;_-* "-"??_р_._-;_-@_-</c:formatCode>
                <c:ptCount val="1"/>
                <c:pt idx="0">
                  <c:v>1.1695035737914707</c:v>
                </c:pt>
              </c:numCache>
            </c:numRef>
          </c:bubbleSize>
          <c:bubble3D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228903168"/>
        <c:axId val="228909440"/>
      </c:bubbleChart>
      <c:valAx>
        <c:axId val="228903168"/>
        <c:scaling>
          <c:orientation val="minMax"/>
          <c:max val="35"/>
          <c:min val="0"/>
        </c:scaling>
        <c:delete val="0"/>
        <c:axPos val="b"/>
        <c:majorGridlines>
          <c:spPr>
            <a:ln w="3175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Доля </a:t>
                </a:r>
                <a:r>
                  <a:rPr lang="en-US" b="0"/>
                  <a:t>NPL </a:t>
                </a:r>
                <a:r>
                  <a:rPr lang="ru-RU" b="0"/>
                  <a:t>в ссудном портфеле, 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28909440"/>
        <c:crosses val="autoZero"/>
        <c:crossBetween val="midCat"/>
        <c:majorUnit val="15"/>
      </c:valAx>
      <c:valAx>
        <c:axId val="228909440"/>
        <c:scaling>
          <c:orientation val="minMax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Покрытие провизиями</a:t>
                </a:r>
                <a:r>
                  <a:rPr lang="en-US" b="0"/>
                  <a:t> NPL</a:t>
                </a:r>
                <a:r>
                  <a:rPr lang="ru-RU" b="0"/>
                  <a:t>, 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8903168"/>
        <c:crosses val="autoZero"/>
        <c:crossBetween val="midCat"/>
        <c:majorUnit val="7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684792007965644E-2"/>
          <c:y val="3.1881714966007862E-2"/>
          <c:w val="0.88320851118250587"/>
          <c:h val="0.82598145231846021"/>
        </c:manualLayout>
      </c:layout>
      <c:bubbleChart>
        <c:varyColors val="0"/>
        <c:ser>
          <c:idx val="3"/>
          <c:order val="0"/>
          <c:tx>
            <c:strRef>
              <c:f>'График 3.1.2.21'!$B$9</c:f>
              <c:strCache>
                <c:ptCount val="1"/>
                <c:pt idx="0">
                  <c:v>Банк 4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xVal>
            <c:numRef>
              <c:f>'График 3.1.2.21'!$D$9</c:f>
              <c:numCache>
                <c:formatCode>_-* #,##0.0_р_._-;\-* #,##0.0_р_._-;_-* "-"??_р_._-;_-@_-</c:formatCode>
                <c:ptCount val="1"/>
                <c:pt idx="0">
                  <c:v>24.233606397185898</c:v>
                </c:pt>
              </c:numCache>
            </c:numRef>
          </c:xVal>
          <c:yVal>
            <c:numRef>
              <c:f>'График 3.1.2.21'!$E$9</c:f>
              <c:numCache>
                <c:formatCode>_-* #,##0.0_р_._-;\-* #,##0.0_р_._-;_-* "-"??_р_._-;_-@_-</c:formatCode>
                <c:ptCount val="1"/>
                <c:pt idx="0">
                  <c:v>45.730436388834605</c:v>
                </c:pt>
              </c:numCache>
            </c:numRef>
          </c:yVal>
          <c:bubbleSize>
            <c:numRef>
              <c:f>'График 3.1.2.21'!$C$9</c:f>
              <c:numCache>
                <c:formatCode>_-* #,##0.0_р_._-;\-* #,##0.0_р_._-;_-* "-"??_р_._-;_-@_-</c:formatCode>
                <c:ptCount val="1"/>
                <c:pt idx="0">
                  <c:v>21.937470015011158</c:v>
                </c:pt>
              </c:numCache>
            </c:numRef>
          </c:bubbleSize>
          <c:bubble3D val="1"/>
        </c:ser>
        <c:ser>
          <c:idx val="7"/>
          <c:order val="1"/>
          <c:tx>
            <c:strRef>
              <c:f>'График 3.1.2.21'!$B$11</c:f>
              <c:strCache>
                <c:ptCount val="1"/>
                <c:pt idx="0">
                  <c:v>Банк 6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xVal>
            <c:numRef>
              <c:f>'График 3.1.2.21'!$D$11</c:f>
              <c:numCache>
                <c:formatCode>_-* #,##0.0_р_._-;\-* #,##0.0_р_._-;_-* "-"??_р_._-;_-@_-</c:formatCode>
                <c:ptCount val="1"/>
                <c:pt idx="0">
                  <c:v>8.6427430248964683</c:v>
                </c:pt>
              </c:numCache>
            </c:numRef>
          </c:xVal>
          <c:yVal>
            <c:numRef>
              <c:f>'График 3.1.2.21'!$E$11</c:f>
              <c:numCache>
                <c:formatCode>_-* #,##0.0_р_._-;\-* #,##0.0_р_._-;_-* "-"??_р_._-;_-@_-</c:formatCode>
                <c:ptCount val="1"/>
                <c:pt idx="0">
                  <c:v>33.00548585773663</c:v>
                </c:pt>
              </c:numCache>
            </c:numRef>
          </c:yVal>
          <c:bubbleSize>
            <c:numRef>
              <c:f>'График 3.1.2.21'!$C$11</c:f>
              <c:numCache>
                <c:formatCode>_-* #,##0.0_р_._-;\-* #,##0.0_р_._-;_-* "-"??_р_._-;_-@_-</c:formatCode>
                <c:ptCount val="1"/>
                <c:pt idx="0">
                  <c:v>7.6924929875385404</c:v>
                </c:pt>
              </c:numCache>
            </c:numRef>
          </c:bubbleSize>
          <c:bubble3D val="1"/>
        </c:ser>
        <c:ser>
          <c:idx val="1"/>
          <c:order val="2"/>
          <c:tx>
            <c:strRef>
              <c:f>'График 3.1.2.21'!$B$7</c:f>
              <c:strCache>
                <c:ptCount val="1"/>
                <c:pt idx="0">
                  <c:v>Банк 2</c:v>
                </c:pt>
              </c:strCache>
            </c:strRef>
          </c:tx>
          <c:invertIfNegative val="0"/>
          <c:xVal>
            <c:numRef>
              <c:f>'График 3.1.2.21'!$D$7</c:f>
              <c:numCache>
                <c:formatCode>_-* #,##0.0_р_._-;\-* #,##0.0_р_._-;_-* "-"??_р_._-;_-@_-</c:formatCode>
                <c:ptCount val="1"/>
                <c:pt idx="0">
                  <c:v>50.993936804441987</c:v>
                </c:pt>
              </c:numCache>
            </c:numRef>
          </c:xVal>
          <c:yVal>
            <c:numRef>
              <c:f>'График 3.1.2.21'!$E$7</c:f>
              <c:numCache>
                <c:formatCode>_-* #,##0.0_р_._-;\-* #,##0.0_р_._-;_-* "-"??_р_._-;_-@_-</c:formatCode>
                <c:ptCount val="1"/>
                <c:pt idx="0">
                  <c:v>88.105121507949406</c:v>
                </c:pt>
              </c:numCache>
            </c:numRef>
          </c:yVal>
          <c:bubbleSize>
            <c:numRef>
              <c:f>'График 3.1.2.21'!$C$7</c:f>
              <c:numCache>
                <c:formatCode>_-* #,##0.0_р_._-;\-* #,##0.0_р_._-;_-* "-"??_р_._-;_-@_-</c:formatCode>
                <c:ptCount val="1"/>
                <c:pt idx="0">
                  <c:v>5.1091604392014798</c:v>
                </c:pt>
              </c:numCache>
            </c:numRef>
          </c:bubbleSize>
          <c:bubble3D val="1"/>
        </c:ser>
        <c:ser>
          <c:idx val="0"/>
          <c:order val="3"/>
          <c:tx>
            <c:strRef>
              <c:f>'График 3.1.2.21'!$B$6</c:f>
              <c:strCache>
                <c:ptCount val="1"/>
                <c:pt idx="0">
                  <c:v>Банк 1</c:v>
                </c:pt>
              </c:strCache>
            </c:strRef>
          </c:tx>
          <c:invertIfNegative val="0"/>
          <c:xVal>
            <c:numRef>
              <c:f>'График 3.1.2.21'!$D$6</c:f>
              <c:numCache>
                <c:formatCode>_-* #,##0.0_р_._-;\-* #,##0.0_р_._-;_-* "-"??_р_._-;_-@_-</c:formatCode>
                <c:ptCount val="1"/>
                <c:pt idx="0">
                  <c:v>33.606925003972485</c:v>
                </c:pt>
              </c:numCache>
            </c:numRef>
          </c:xVal>
          <c:yVal>
            <c:numRef>
              <c:f>'График 3.1.2.21'!$E$6</c:f>
              <c:numCache>
                <c:formatCode>_-* #,##0.0_р_._-;\-* #,##0.0_р_._-;_-* "-"??_р_._-;_-@_-</c:formatCode>
                <c:ptCount val="1"/>
                <c:pt idx="0">
                  <c:v>39.850294722431514</c:v>
                </c:pt>
              </c:numCache>
            </c:numRef>
          </c:yVal>
          <c:bubbleSize>
            <c:numRef>
              <c:f>'График 3.1.2.21'!$C$6</c:f>
              <c:numCache>
                <c:formatCode>_-* #,##0.0_р_._-;\-* #,##0.0_р_._-;_-* "-"??_р_._-;_-@_-</c:formatCode>
                <c:ptCount val="1"/>
                <c:pt idx="0">
                  <c:v>8.243534913704929</c:v>
                </c:pt>
              </c:numCache>
            </c:numRef>
          </c:bubbleSize>
          <c:bubble3D val="1"/>
        </c:ser>
        <c:ser>
          <c:idx val="2"/>
          <c:order val="4"/>
          <c:tx>
            <c:strRef>
              <c:f>'График 3.1.2.21'!$B$8</c:f>
              <c:strCache>
                <c:ptCount val="1"/>
                <c:pt idx="0">
                  <c:v>Банк 3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xVal>
            <c:numRef>
              <c:f>'График 3.1.2.21'!$D$8</c:f>
              <c:numCache>
                <c:formatCode>_-* #,##0.0_р_._-;\-* #,##0.0_р_._-;_-* "-"??_р_._-;_-@_-</c:formatCode>
                <c:ptCount val="1"/>
                <c:pt idx="0">
                  <c:v>47.684697906127731</c:v>
                </c:pt>
              </c:numCache>
            </c:numRef>
          </c:xVal>
          <c:yVal>
            <c:numRef>
              <c:f>'График 3.1.2.21'!$E$8</c:f>
              <c:numCache>
                <c:formatCode>_-* #,##0.0_р_._-;\-* #,##0.0_р_._-;_-* "-"??_р_._-;_-@_-</c:formatCode>
                <c:ptCount val="1"/>
                <c:pt idx="0">
                  <c:v>46.633416197812139</c:v>
                </c:pt>
              </c:numCache>
            </c:numRef>
          </c:yVal>
          <c:bubbleSize>
            <c:numRef>
              <c:f>'График 3.1.2.21'!$C$8</c:f>
              <c:numCache>
                <c:formatCode>_-* #,##0.0_р_._-;\-* #,##0.0_р_._-;_-* "-"??_р_._-;_-@_-</c:formatCode>
                <c:ptCount val="1"/>
                <c:pt idx="0">
                  <c:v>2.1042607303450325</c:v>
                </c:pt>
              </c:numCache>
            </c:numRef>
          </c:bubbleSize>
          <c:bubble3D val="1"/>
        </c:ser>
        <c:ser>
          <c:idx val="8"/>
          <c:order val="5"/>
          <c:tx>
            <c:strRef>
              <c:f>'График 3.1.2.21'!$B$12</c:f>
              <c:strCache>
                <c:ptCount val="1"/>
                <c:pt idx="0">
                  <c:v>Банк 7</c:v>
                </c:pt>
              </c:strCache>
            </c:strRef>
          </c:tx>
          <c:invertIfNegative val="0"/>
          <c:xVal>
            <c:numRef>
              <c:f>'График 3.1.2.21'!$D$12</c:f>
              <c:numCache>
                <c:formatCode>_-* #,##0.0_р_._-;\-* #,##0.0_р_._-;_-* "-"??_р_._-;_-@_-</c:formatCode>
                <c:ptCount val="1"/>
                <c:pt idx="0">
                  <c:v>18.614770600962512</c:v>
                </c:pt>
              </c:numCache>
            </c:numRef>
          </c:xVal>
          <c:yVal>
            <c:numRef>
              <c:f>'График 3.1.2.21'!$E$12</c:f>
              <c:numCache>
                <c:formatCode>_-* #,##0.0_р_._-;\-* #,##0.0_р_._-;_-* "-"??_р_._-;_-@_-</c:formatCode>
                <c:ptCount val="1"/>
                <c:pt idx="0">
                  <c:v>52.946711708095947</c:v>
                </c:pt>
              </c:numCache>
            </c:numRef>
          </c:yVal>
          <c:bubbleSize>
            <c:numRef>
              <c:f>'График 3.1.2.21'!$C$12</c:f>
              <c:numCache>
                <c:formatCode>_-* #,##0.0_р_._-;\-* #,##0.0_р_._-;_-* "-"??_р_._-;_-@_-</c:formatCode>
                <c:ptCount val="1"/>
                <c:pt idx="0">
                  <c:v>13.096506238128686</c:v>
                </c:pt>
              </c:numCache>
            </c:numRef>
          </c:bubbleSize>
          <c:bubble3D val="1"/>
        </c:ser>
        <c:ser>
          <c:idx val="10"/>
          <c:order val="6"/>
          <c:tx>
            <c:strRef>
              <c:f>'График 3.1.2.21'!$B$14</c:f>
              <c:strCache>
                <c:ptCount val="1"/>
                <c:pt idx="0">
                  <c:v>Банк 9</c:v>
                </c:pt>
              </c:strCache>
            </c:strRef>
          </c:tx>
          <c:invertIfNegative val="0"/>
          <c:xVal>
            <c:numRef>
              <c:f>'График 3.1.2.21'!$D$14</c:f>
              <c:numCache>
                <c:formatCode>_-* #,##0.0_р_._-;\-* #,##0.0_р_._-;_-* "-"??_р_._-;_-@_-</c:formatCode>
                <c:ptCount val="1"/>
                <c:pt idx="0">
                  <c:v>18.539038662383572</c:v>
                </c:pt>
              </c:numCache>
            </c:numRef>
          </c:xVal>
          <c:yVal>
            <c:numRef>
              <c:f>'График 3.1.2.21'!$E$14</c:f>
              <c:numCache>
                <c:formatCode>_-* #,##0.0_р_._-;\-* #,##0.0_р_._-;_-* "-"??_р_._-;_-@_-</c:formatCode>
                <c:ptCount val="1"/>
                <c:pt idx="0">
                  <c:v>72.975856748261066</c:v>
                </c:pt>
              </c:numCache>
            </c:numRef>
          </c:yVal>
          <c:bubbleSize>
            <c:numRef>
              <c:f>'График 3.1.2.21'!$C$14</c:f>
              <c:numCache>
                <c:formatCode>_-* #,##0.0_р_._-;\-* #,##0.0_р_._-;_-* "-"??_р_._-;_-@_-</c:formatCode>
                <c:ptCount val="1"/>
                <c:pt idx="0">
                  <c:v>0.57336544314108617</c:v>
                </c:pt>
              </c:numCache>
            </c:numRef>
          </c:bubbleSize>
          <c:bubble3D val="1"/>
        </c:ser>
        <c:ser>
          <c:idx val="11"/>
          <c:order val="7"/>
          <c:tx>
            <c:strRef>
              <c:f>'График 3.1.2.21'!$B$15</c:f>
              <c:strCache>
                <c:ptCount val="1"/>
                <c:pt idx="0">
                  <c:v>Банк 10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xVal>
            <c:numRef>
              <c:f>'График 3.1.2.21'!$D$15</c:f>
              <c:numCache>
                <c:formatCode>_-* #,##0.0_р_._-;\-* #,##0.0_р_._-;_-* "-"??_р_._-;_-@_-</c:formatCode>
                <c:ptCount val="1"/>
                <c:pt idx="0">
                  <c:v>2.4423751142143768</c:v>
                </c:pt>
              </c:numCache>
            </c:numRef>
          </c:xVal>
          <c:yVal>
            <c:numRef>
              <c:f>'График 3.1.2.21'!$E$15</c:f>
              <c:numCache>
                <c:formatCode>_-* #,##0.0_р_._-;\-* #,##0.0_р_._-;_-* "-"??_р_._-;_-@_-</c:formatCode>
                <c:ptCount val="1"/>
                <c:pt idx="0">
                  <c:v>77.57602601812188</c:v>
                </c:pt>
              </c:numCache>
            </c:numRef>
          </c:yVal>
          <c:bubbleSize>
            <c:numRef>
              <c:f>'График 3.1.2.21'!$C$15</c:f>
              <c:numCache>
                <c:formatCode>_-* #,##0.0_р_._-;\-* #,##0.0_р_._-;_-* "-"??_р_._-;_-@_-</c:formatCode>
                <c:ptCount val="1"/>
                <c:pt idx="0">
                  <c:v>0.31687328525259822</c:v>
                </c:pt>
              </c:numCache>
            </c:numRef>
          </c:bubbleSize>
          <c:bubble3D val="1"/>
        </c:ser>
        <c:ser>
          <c:idx val="12"/>
          <c:order val="8"/>
          <c:tx>
            <c:strRef>
              <c:f>'График 3.1.2.21'!$B$16</c:f>
              <c:strCache>
                <c:ptCount val="1"/>
                <c:pt idx="0">
                  <c:v>Банк 11</c:v>
                </c:pt>
              </c:strCache>
            </c:strRef>
          </c:tx>
          <c:invertIfNegative val="0"/>
          <c:xVal>
            <c:numRef>
              <c:f>'График 3.1.2.21'!$D$16</c:f>
              <c:numCache>
                <c:formatCode>_-* #,##0.0_р_._-;\-* #,##0.0_р_._-;_-* "-"??_р_._-;_-@_-</c:formatCode>
                <c:ptCount val="1"/>
                <c:pt idx="0">
                  <c:v>4.0052132723153591</c:v>
                </c:pt>
              </c:numCache>
            </c:numRef>
          </c:xVal>
          <c:yVal>
            <c:numRef>
              <c:f>'График 3.1.2.21'!$E$16</c:f>
              <c:numCache>
                <c:formatCode>_-* #,##0.0_р_._-;\-* #,##0.0_р_._-;_-* "-"??_р_._-;_-@_-</c:formatCode>
                <c:ptCount val="1"/>
                <c:pt idx="0">
                  <c:v>33.150248867356844</c:v>
                </c:pt>
              </c:numCache>
            </c:numRef>
          </c:yVal>
          <c:bubbleSize>
            <c:numRef>
              <c:f>'График 3.1.2.21'!$C$16</c:f>
              <c:numCache>
                <c:formatCode>_-* #,##0.0_р_._-;\-* #,##0.0_р_._-;_-* "-"??_р_._-;_-@_-</c:formatCode>
                <c:ptCount val="1"/>
                <c:pt idx="0">
                  <c:v>0.17075542099005755</c:v>
                </c:pt>
              </c:numCache>
            </c:numRef>
          </c:bubbleSize>
          <c:bubble3D val="1"/>
        </c:ser>
        <c:ser>
          <c:idx val="5"/>
          <c:order val="9"/>
          <c:tx>
            <c:strRef>
              <c:f>'График 3.1.2.21'!$B$10</c:f>
              <c:strCache>
                <c:ptCount val="1"/>
                <c:pt idx="0">
                  <c:v>Банк 5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</c:spPr>
          <c:invertIfNegative val="0"/>
          <c:xVal>
            <c:numRef>
              <c:f>'График 3.1.2.21'!$D$10</c:f>
              <c:numCache>
                <c:formatCode>_-* #,##0.0_р_._-;\-* #,##0.0_р_._-;_-* "-"??_р_._-;_-@_-</c:formatCode>
                <c:ptCount val="1"/>
                <c:pt idx="0">
                  <c:v>25.063191825656794</c:v>
                </c:pt>
              </c:numCache>
            </c:numRef>
          </c:xVal>
          <c:yVal>
            <c:numRef>
              <c:f>'График 3.1.2.21'!$E$10</c:f>
              <c:numCache>
                <c:formatCode>_-* #,##0.0_р_._-;\-* #,##0.0_р_._-;_-* "-"??_р_._-;_-@_-</c:formatCode>
                <c:ptCount val="1"/>
                <c:pt idx="0">
                  <c:v>23.283829215523692</c:v>
                </c:pt>
              </c:numCache>
            </c:numRef>
          </c:yVal>
          <c:bubbleSize>
            <c:numRef>
              <c:f>'График 3.1.2.21'!$C$10</c:f>
              <c:numCache>
                <c:formatCode>_-* #,##0.0_р_._-;\-* #,##0.0_р_._-;_-* "-"??_р_._-;_-@_-</c:formatCode>
                <c:ptCount val="1"/>
                <c:pt idx="0">
                  <c:v>2.1223129980453477</c:v>
                </c:pt>
              </c:numCache>
            </c:numRef>
          </c:bubbleSize>
          <c:bubble3D val="1"/>
        </c:ser>
        <c:ser>
          <c:idx val="14"/>
          <c:order val="10"/>
          <c:tx>
            <c:strRef>
              <c:f>'График 3.1.2.21'!$B$17</c:f>
              <c:strCache>
                <c:ptCount val="1"/>
                <c:pt idx="0">
                  <c:v>Банк 12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xVal>
            <c:numRef>
              <c:f>'График 3.1.2.21'!$D$16</c:f>
              <c:numCache>
                <c:formatCode>_-* #,##0.0_р_._-;\-* #,##0.0_р_._-;_-* "-"??_р_._-;_-@_-</c:formatCode>
                <c:ptCount val="1"/>
                <c:pt idx="0">
                  <c:v>4.0052132723153591</c:v>
                </c:pt>
              </c:numCache>
            </c:numRef>
          </c:xVal>
          <c:yVal>
            <c:numRef>
              <c:f>'График 3.1.2.21'!$E$17</c:f>
              <c:numCache>
                <c:formatCode>_-* #,##0.0_р_._-;\-* #,##0.0_р_._-;_-* "-"??_р_._-;_-@_-</c:formatCode>
                <c:ptCount val="1"/>
                <c:pt idx="0">
                  <c:v>46.171595795204681</c:v>
                </c:pt>
              </c:numCache>
            </c:numRef>
          </c:yVal>
          <c:bubbleSize>
            <c:numRef>
              <c:f>'График 3.1.2.21'!$C$17</c:f>
              <c:numCache>
                <c:formatCode>_-* #,##0.0_р_._-;\-* #,##0.0_р_._-;_-* "-"??_р_._-;_-@_-</c:formatCode>
                <c:ptCount val="1"/>
                <c:pt idx="0">
                  <c:v>2.5777853230444188</c:v>
                </c:pt>
              </c:numCache>
            </c:numRef>
          </c:bubbleSize>
          <c:bubble3D val="1"/>
        </c:ser>
        <c:ser>
          <c:idx val="15"/>
          <c:order val="11"/>
          <c:tx>
            <c:strRef>
              <c:f>'График 3.1.2.21'!$B$18</c:f>
              <c:strCache>
                <c:ptCount val="1"/>
                <c:pt idx="0">
                  <c:v>Банк 13</c:v>
                </c:pt>
              </c:strCache>
            </c:strRef>
          </c:tx>
          <c:spPr>
            <a:solidFill>
              <a:srgbClr val="FFFF99"/>
            </a:solidFill>
          </c:spPr>
          <c:invertIfNegative val="0"/>
          <c:xVal>
            <c:numRef>
              <c:f>'График 3.1.2.21'!$D$18</c:f>
              <c:numCache>
                <c:formatCode>_-* #,##0.0_р_._-;\-* #,##0.0_р_._-;_-* "-"??_р_._-;_-@_-</c:formatCode>
                <c:ptCount val="1"/>
                <c:pt idx="0">
                  <c:v>5.5285813007522799</c:v>
                </c:pt>
              </c:numCache>
            </c:numRef>
          </c:xVal>
          <c:yVal>
            <c:numRef>
              <c:f>'График 3.1.2.21'!$E$18</c:f>
              <c:numCache>
                <c:formatCode>_-* #,##0.0_р_._-;\-* #,##0.0_р_._-;_-* "-"??_р_._-;_-@_-</c:formatCode>
                <c:ptCount val="1"/>
                <c:pt idx="0">
                  <c:v>67.076481552779043</c:v>
                </c:pt>
              </c:numCache>
            </c:numRef>
          </c:yVal>
          <c:bubbleSize>
            <c:numRef>
              <c:f>'График 3.1.2.21'!$C$18</c:f>
              <c:numCache>
                <c:formatCode>_-* #,##0.0_р_._-;\-* #,##0.0_р_._-;_-* "-"??_р_._-;_-@_-</c:formatCode>
                <c:ptCount val="1"/>
                <c:pt idx="0">
                  <c:v>0.87117540032766227</c:v>
                </c:pt>
              </c:numCache>
            </c:numRef>
          </c:bubbleSize>
          <c:bubble3D val="1"/>
        </c:ser>
        <c:ser>
          <c:idx val="18"/>
          <c:order val="12"/>
          <c:tx>
            <c:strRef>
              <c:f>'График 3.1.2.21'!$B$21</c:f>
              <c:strCache>
                <c:ptCount val="1"/>
                <c:pt idx="0">
                  <c:v>Банк 16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</c:spPr>
          <c:invertIfNegative val="0"/>
          <c:xVal>
            <c:numRef>
              <c:f>'График 3.1.2.21'!$D$21</c:f>
              <c:numCache>
                <c:formatCode>_-* #,##0.0_р_._-;\-* #,##0.0_р_._-;_-* "-"??_р_._-;_-@_-</c:formatCode>
                <c:ptCount val="1"/>
                <c:pt idx="0">
                  <c:v>4.9879140932652124</c:v>
                </c:pt>
              </c:numCache>
            </c:numRef>
          </c:xVal>
          <c:yVal>
            <c:numRef>
              <c:f>'График 3.1.2.21'!$E$21</c:f>
              <c:numCache>
                <c:formatCode>_-* #,##0.0_р_._-;\-* #,##0.0_р_._-;_-* "-"??_р_._-;_-@_-</c:formatCode>
                <c:ptCount val="1"/>
                <c:pt idx="0">
                  <c:v>76.966193184761593</c:v>
                </c:pt>
              </c:numCache>
            </c:numRef>
          </c:yVal>
          <c:bubbleSize>
            <c:numRef>
              <c:f>'График 3.1.2.21'!$C$21</c:f>
              <c:numCache>
                <c:formatCode>_-* #,##0.0_р_._-;\-* #,##0.0_р_._-;_-* "-"??_р_._-;_-@_-</c:formatCode>
                <c:ptCount val="1"/>
                <c:pt idx="0">
                  <c:v>0.24020151625705502</c:v>
                </c:pt>
              </c:numCache>
            </c:numRef>
          </c:bubbleSize>
          <c:bubble3D val="1"/>
        </c:ser>
        <c:ser>
          <c:idx val="22"/>
          <c:order val="13"/>
          <c:tx>
            <c:strRef>
              <c:f>'График 3.1.2.21'!$B$22</c:f>
              <c:strCache>
                <c:ptCount val="1"/>
                <c:pt idx="0">
                  <c:v>Банк 17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xVal>
            <c:numRef>
              <c:f>'График 3.1.2.21'!$D$22</c:f>
              <c:numCache>
                <c:formatCode>_-* #,##0.0_р_._-;\-* #,##0.0_р_._-;_-* "-"??_р_._-;_-@_-</c:formatCode>
                <c:ptCount val="1"/>
                <c:pt idx="0">
                  <c:v>3.5399145082659675</c:v>
                </c:pt>
              </c:numCache>
            </c:numRef>
          </c:xVal>
          <c:yVal>
            <c:numRef>
              <c:f>'График 3.1.2.21'!$E$22</c:f>
              <c:numCache>
                <c:formatCode>_-* #,##0.0_р_._-;\-* #,##0.0_р_._-;_-* "-"??_р_._-;_-@_-</c:formatCode>
                <c:ptCount val="1"/>
                <c:pt idx="0">
                  <c:v>56.881263968642635</c:v>
                </c:pt>
              </c:numCache>
            </c:numRef>
          </c:yVal>
          <c:bubbleSize>
            <c:numRef>
              <c:f>'График 3.1.2.21'!$C$22</c:f>
              <c:numCache>
                <c:formatCode>_-* #,##0.0_р_._-;\-* #,##0.0_р_._-;_-* "-"??_р_._-;_-@_-</c:formatCode>
                <c:ptCount val="1"/>
                <c:pt idx="0">
                  <c:v>3.1763215630592443</c:v>
                </c:pt>
              </c:numCache>
            </c:numRef>
          </c:bubbleSize>
          <c:bubble3D val="1"/>
        </c:ser>
        <c:ser>
          <c:idx val="23"/>
          <c:order val="14"/>
          <c:tx>
            <c:strRef>
              <c:f>'График 3.1.2.21'!$B$23</c:f>
              <c:strCache>
                <c:ptCount val="1"/>
                <c:pt idx="0">
                  <c:v>Банк 18</c:v>
                </c:pt>
              </c:strCache>
            </c:strRef>
          </c:tx>
          <c:invertIfNegative val="0"/>
          <c:xVal>
            <c:numRef>
              <c:f>'График 3.1.2.21'!$D$23</c:f>
              <c:numCache>
                <c:formatCode>_-* #,##0.0_р_._-;\-* #,##0.0_р_._-;_-* "-"??_р_._-;_-@_-</c:formatCode>
                <c:ptCount val="1"/>
                <c:pt idx="0">
                  <c:v>1.9292368497096615</c:v>
                </c:pt>
              </c:numCache>
            </c:numRef>
          </c:xVal>
          <c:yVal>
            <c:numRef>
              <c:f>'График 3.1.2.21'!$E$23</c:f>
              <c:numCache>
                <c:formatCode>_-* #,##0.0_р_._-;\-* #,##0.0_р_._-;_-* "-"??_р_._-;_-@_-</c:formatCode>
                <c:ptCount val="1"/>
                <c:pt idx="0">
                  <c:v>85.03927092030473</c:v>
                </c:pt>
              </c:numCache>
            </c:numRef>
          </c:yVal>
          <c:bubbleSize>
            <c:numRef>
              <c:f>'График 3.1.2.21'!$C$23</c:f>
              <c:numCache>
                <c:formatCode>_-* #,##0.0_р_._-;\-* #,##0.0_р_._-;_-* "-"??_р_._-;_-@_-</c:formatCode>
                <c:ptCount val="1"/>
                <c:pt idx="0">
                  <c:v>3.4311037622157863</c:v>
                </c:pt>
              </c:numCache>
            </c:numRef>
          </c:bubbleSize>
          <c:bubble3D val="1"/>
        </c:ser>
        <c:ser>
          <c:idx val="9"/>
          <c:order val="15"/>
          <c:tx>
            <c:strRef>
              <c:f>'График 3.1.2.21'!$B$13</c:f>
              <c:strCache>
                <c:ptCount val="1"/>
                <c:pt idx="0">
                  <c:v>Банк 8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</c:spPr>
          <c:invertIfNegative val="0"/>
          <c:xVal>
            <c:numRef>
              <c:f>'График 3.1.2.21'!$D$13</c:f>
              <c:numCache>
                <c:formatCode>_-* #,##0.0_р_._-;\-* #,##0.0_р_._-;_-* "-"??_р_._-;_-@_-</c:formatCode>
                <c:ptCount val="1"/>
                <c:pt idx="0">
                  <c:v>15.690503397632819</c:v>
                </c:pt>
              </c:numCache>
            </c:numRef>
          </c:xVal>
          <c:yVal>
            <c:numRef>
              <c:f>'График 3.1.2.21'!$E$13</c:f>
              <c:numCache>
                <c:formatCode>_-* #,##0.0_р_._-;\-* #,##0.0_р_._-;_-* "-"??_р_._-;_-@_-</c:formatCode>
                <c:ptCount val="1"/>
                <c:pt idx="0">
                  <c:v>37.644670146361662</c:v>
                </c:pt>
              </c:numCache>
            </c:numRef>
          </c:yVal>
          <c:bubbleSize>
            <c:numRef>
              <c:f>'График 3.1.2.21'!$C$13</c:f>
              <c:numCache>
                <c:formatCode>_-* #,##0.0_р_._-;\-* #,##0.0_р_._-;_-* "-"??_р_._-;_-@_-</c:formatCode>
                <c:ptCount val="1"/>
                <c:pt idx="0">
                  <c:v>3.451022060099207</c:v>
                </c:pt>
              </c:numCache>
            </c:numRef>
          </c:bubbleSize>
          <c:bubble3D val="1"/>
        </c:ser>
        <c:ser>
          <c:idx val="16"/>
          <c:order val="16"/>
          <c:tx>
            <c:strRef>
              <c:f>'График 3.1.2.21'!$B$19</c:f>
              <c:strCache>
                <c:ptCount val="1"/>
                <c:pt idx="0">
                  <c:v>Банк 14</c:v>
                </c:pt>
              </c:strCache>
            </c:strRef>
          </c:tx>
          <c:invertIfNegative val="0"/>
          <c:xVal>
            <c:numRef>
              <c:f>'График 3.1.2.21'!$D$19</c:f>
              <c:numCache>
                <c:formatCode>_-* #,##0.0_р_._-;\-* #,##0.0_р_._-;_-* "-"??_р_._-;_-@_-</c:formatCode>
                <c:ptCount val="1"/>
                <c:pt idx="0">
                  <c:v>0.10811347924051987</c:v>
                </c:pt>
              </c:numCache>
            </c:numRef>
          </c:xVal>
          <c:yVal>
            <c:numRef>
              <c:f>'График 3.1.2.21'!$E$19</c:f>
              <c:numCache>
                <c:formatCode>_-* #,##0.0_р_._-;\-* #,##0.0_р_._-;_-* "-"??_р_._-;_-@_-</c:formatCode>
                <c:ptCount val="1"/>
                <c:pt idx="0">
                  <c:v>2.1554376249807725</c:v>
                </c:pt>
              </c:numCache>
            </c:numRef>
          </c:yVal>
          <c:bubbleSize>
            <c:numRef>
              <c:f>'График 3.1.2.21'!$C$19</c:f>
              <c:numCache>
                <c:formatCode>_-* #,##0.0_р_._-;\-* #,##0.0_р_._-;_-* "-"??_р_._-;_-@_-</c:formatCode>
                <c:ptCount val="1"/>
                <c:pt idx="0">
                  <c:v>0.45933427462500204</c:v>
                </c:pt>
              </c:numCache>
            </c:numRef>
          </c:bubbleSize>
          <c:bubble3D val="1"/>
        </c:ser>
        <c:ser>
          <c:idx val="24"/>
          <c:order val="17"/>
          <c:tx>
            <c:strRef>
              <c:f>'График 3.1.2.21'!$B$24</c:f>
              <c:strCache>
                <c:ptCount val="1"/>
                <c:pt idx="0">
                  <c:v>Банк 19</c:v>
                </c:pt>
              </c:strCache>
            </c:strRef>
          </c:tx>
          <c:invertIfNegative val="0"/>
          <c:xVal>
            <c:numRef>
              <c:f>'График 3.1.2.21'!$D$24</c:f>
              <c:numCache>
                <c:formatCode>_-* #,##0.0_р_._-;\-* #,##0.0_р_._-;_-* "-"??_р_._-;_-@_-</c:formatCode>
                <c:ptCount val="1"/>
                <c:pt idx="0">
                  <c:v>0.21832236974889072</c:v>
                </c:pt>
              </c:numCache>
            </c:numRef>
          </c:xVal>
          <c:yVal>
            <c:numRef>
              <c:f>'График 3.1.2.21'!$E$24</c:f>
              <c:numCache>
                <c:formatCode>_-* #,##0.0_р_._-;\-* #,##0.0_р_._-;_-* "-"??_р_._-;_-@_-</c:formatCode>
                <c:ptCount val="1"/>
                <c:pt idx="0">
                  <c:v>0.77112824729438423</c:v>
                </c:pt>
              </c:numCache>
            </c:numRef>
          </c:yVal>
          <c:bubbleSize>
            <c:numRef>
              <c:f>'График 3.1.2.21'!$C$24</c:f>
              <c:numCache>
                <c:formatCode>_-* #,##0.0_р_._-;\-* #,##0.0_р_._-;_-* "-"??_р_._-;_-@_-</c:formatCode>
                <c:ptCount val="1"/>
                <c:pt idx="0">
                  <c:v>0.19680819105004693</c:v>
                </c:pt>
              </c:numCache>
            </c:numRef>
          </c:bubbleSize>
          <c:bubble3D val="1"/>
        </c:ser>
        <c:ser>
          <c:idx val="17"/>
          <c:order val="18"/>
          <c:tx>
            <c:strRef>
              <c:f>'График 3.1.2.21'!$B$20</c:f>
              <c:strCache>
                <c:ptCount val="1"/>
                <c:pt idx="0">
                  <c:v>Банк 15</c:v>
                </c:pt>
              </c:strCache>
            </c:strRef>
          </c:tx>
          <c:invertIfNegative val="0"/>
          <c:xVal>
            <c:numRef>
              <c:f>'График 3.1.2.21'!$D$20</c:f>
              <c:numCache>
                <c:formatCode>_-* #,##0.0_р_._-;\-* #,##0.0_р_._-;_-* "-"??_р_._-;_-@_-</c:formatCode>
                <c:ptCount val="1"/>
                <c:pt idx="0">
                  <c:v>1.4842730049158586</c:v>
                </c:pt>
              </c:numCache>
            </c:numRef>
          </c:xVal>
          <c:yVal>
            <c:numRef>
              <c:f>'График 3.1.2.21'!$E$20</c:f>
              <c:numCache>
                <c:formatCode>_-* #,##0.0_р_._-;\-* #,##0.0_р_._-;_-* "-"??_р_._-;_-@_-</c:formatCode>
                <c:ptCount val="1"/>
                <c:pt idx="0">
                  <c:v>99.998170943610191</c:v>
                </c:pt>
              </c:numCache>
            </c:numRef>
          </c:yVal>
          <c:bubbleSize>
            <c:numRef>
              <c:f>'График 3.1.2.21'!$C$20</c:f>
              <c:numCache>
                <c:formatCode>_-* #,##0.0_р_._-;\-* #,##0.0_р_._-;_-* "-"??_р_._-;_-@_-</c:formatCode>
                <c:ptCount val="1"/>
                <c:pt idx="0">
                  <c:v>0.49240867492379531</c:v>
                </c:pt>
              </c:numCache>
            </c:numRef>
          </c:bubbleSize>
          <c:bubble3D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289606272"/>
        <c:axId val="289616640"/>
      </c:bubbleChart>
      <c:valAx>
        <c:axId val="289606272"/>
        <c:scaling>
          <c:orientation val="minMax"/>
          <c:max val="53.5"/>
          <c:min val="0"/>
        </c:scaling>
        <c:delete val="0"/>
        <c:axPos val="b"/>
        <c:majorGridlines>
          <c:spPr>
            <a:ln w="3175">
              <a:prstDash val="dash"/>
            </a:ln>
          </c:spPr>
        </c:majorGridlines>
        <c:title>
          <c:tx>
            <c:rich>
              <a:bodyPr/>
              <a:lstStyle/>
              <a:p>
                <a:pPr algn="ctr" rtl="0">
                  <a:defRPr b="0"/>
                </a:pPr>
                <a:r>
                  <a:rPr lang="ru-RU" b="0"/>
                  <a:t>Доля </a:t>
                </a:r>
                <a:r>
                  <a:rPr lang="en-US" b="0"/>
                  <a:t>NPL </a:t>
                </a:r>
                <a:r>
                  <a:rPr lang="ru-RU" b="0"/>
                  <a:t>в ссудном портфеле, 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9616640"/>
        <c:crosses val="autoZero"/>
        <c:crossBetween val="midCat"/>
        <c:majorUnit val="15"/>
      </c:valAx>
      <c:valAx>
        <c:axId val="289616640"/>
        <c:scaling>
          <c:orientation val="minMax"/>
          <c:max val="150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Покрытие провизиями </a:t>
                </a:r>
                <a:r>
                  <a:rPr lang="en-US" b="0"/>
                  <a:t>NPL</a:t>
                </a:r>
                <a:r>
                  <a:rPr lang="ru-RU" b="0"/>
                  <a:t>, 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89606272"/>
        <c:crosses val="autoZero"/>
        <c:crossBetween val="midCat"/>
        <c:majorUnit val="7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254087358958736E-2"/>
          <c:y val="5.2986633107201406E-2"/>
          <c:w val="0.90617295751536364"/>
          <c:h val="0.576742855059784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3.1.3.1'!$B$5</c:f>
              <c:strCache>
                <c:ptCount val="1"/>
                <c:pt idx="0">
                  <c:v>ВЛА(в тенге)/Активы(в тенге)</c:v>
                </c:pt>
              </c:strCache>
            </c:strRef>
          </c:tx>
          <c:invertIfNegative val="0"/>
          <c:cat>
            <c:numRef>
              <c:f>'График 3.1.3.1'!$C$4:$G$4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41729</c:v>
                </c:pt>
                <c:pt idx="2">
                  <c:v>41820</c:v>
                </c:pt>
                <c:pt idx="3">
                  <c:v>41912</c:v>
                </c:pt>
                <c:pt idx="4">
                  <c:v>42004</c:v>
                </c:pt>
              </c:numCache>
            </c:numRef>
          </c:cat>
          <c:val>
            <c:numRef>
              <c:f>'График 3.1.3.1'!$C$5:$G$5</c:f>
              <c:numCache>
                <c:formatCode>0%</c:formatCode>
                <c:ptCount val="5"/>
                <c:pt idx="0">
                  <c:v>0.39489838061955629</c:v>
                </c:pt>
                <c:pt idx="1">
                  <c:v>0.21671599720011667</c:v>
                </c:pt>
                <c:pt idx="2">
                  <c:v>0.16544709890183151</c:v>
                </c:pt>
                <c:pt idx="3">
                  <c:v>0.19261932946881585</c:v>
                </c:pt>
                <c:pt idx="4">
                  <c:v>0.30552479688528916</c:v>
                </c:pt>
              </c:numCache>
            </c:numRef>
          </c:val>
        </c:ser>
        <c:ser>
          <c:idx val="1"/>
          <c:order val="1"/>
          <c:tx>
            <c:strRef>
              <c:f>'График 3.1.3.1'!$B$6</c:f>
              <c:strCache>
                <c:ptCount val="1"/>
                <c:pt idx="0">
                  <c:v>ВЛА(в тенге)/Обязательства до востребования и до 3 месяцев(в тенге)</c:v>
                </c:pt>
              </c:strCache>
            </c:strRef>
          </c:tx>
          <c:invertIfNegative val="0"/>
          <c:cat>
            <c:numRef>
              <c:f>'График 3.1.3.1'!$C$4:$G$4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41729</c:v>
                </c:pt>
                <c:pt idx="2">
                  <c:v>41820</c:v>
                </c:pt>
                <c:pt idx="3">
                  <c:v>41912</c:v>
                </c:pt>
                <c:pt idx="4">
                  <c:v>42004</c:v>
                </c:pt>
              </c:numCache>
            </c:numRef>
          </c:cat>
          <c:val>
            <c:numRef>
              <c:f>'График 3.1.3.1'!$C$6:$G$6</c:f>
              <c:numCache>
                <c:formatCode>0%</c:formatCode>
                <c:ptCount val="5"/>
                <c:pt idx="0">
                  <c:v>1.0260405220476048</c:v>
                </c:pt>
                <c:pt idx="1">
                  <c:v>0.58960386364107054</c:v>
                </c:pt>
                <c:pt idx="2">
                  <c:v>0.45056377840130196</c:v>
                </c:pt>
                <c:pt idx="3">
                  <c:v>0.58819898162250583</c:v>
                </c:pt>
                <c:pt idx="4">
                  <c:v>1.0564386781250941</c:v>
                </c:pt>
              </c:numCache>
            </c:numRef>
          </c:val>
        </c:ser>
        <c:ser>
          <c:idx val="2"/>
          <c:order val="2"/>
          <c:tx>
            <c:strRef>
              <c:f>'График 3.1.3.1'!$B$7</c:f>
              <c:strCache>
                <c:ptCount val="1"/>
                <c:pt idx="0">
                  <c:v>ВЛА(в иностранной валюте)/Активы(в иностранной валюте)</c:v>
                </c:pt>
              </c:strCache>
            </c:strRef>
          </c:tx>
          <c:invertIfNegative val="0"/>
          <c:cat>
            <c:numRef>
              <c:f>'График 3.1.3.1'!$C$4:$G$4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41729</c:v>
                </c:pt>
                <c:pt idx="2">
                  <c:v>41820</c:v>
                </c:pt>
                <c:pt idx="3">
                  <c:v>41912</c:v>
                </c:pt>
                <c:pt idx="4">
                  <c:v>42004</c:v>
                </c:pt>
              </c:numCache>
            </c:numRef>
          </c:cat>
          <c:val>
            <c:numRef>
              <c:f>'График 3.1.3.1'!$C$7:$G$7</c:f>
              <c:numCache>
                <c:formatCode>0%</c:formatCode>
                <c:ptCount val="5"/>
                <c:pt idx="0">
                  <c:v>0.28468638827483006</c:v>
                </c:pt>
                <c:pt idx="1">
                  <c:v>0.32278689226191315</c:v>
                </c:pt>
                <c:pt idx="2">
                  <c:v>0.31118452604194552</c:v>
                </c:pt>
                <c:pt idx="3">
                  <c:v>0.29610715969960394</c:v>
                </c:pt>
                <c:pt idx="4">
                  <c:v>0.3138515188437801</c:v>
                </c:pt>
              </c:numCache>
            </c:numRef>
          </c:val>
        </c:ser>
        <c:ser>
          <c:idx val="3"/>
          <c:order val="3"/>
          <c:tx>
            <c:strRef>
              <c:f>'График 3.1.3.1'!$B$8</c:f>
              <c:strCache>
                <c:ptCount val="1"/>
                <c:pt idx="0">
                  <c:v>ВЛА(в иностранной валюте)/Обязательства до востребования и до 3 месяцев(в иностранной валюте)</c:v>
                </c:pt>
              </c:strCache>
            </c:strRef>
          </c:tx>
          <c:invertIfNegative val="0"/>
          <c:cat>
            <c:numRef>
              <c:f>'График 3.1.3.1'!$C$4:$G$4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41729</c:v>
                </c:pt>
                <c:pt idx="2">
                  <c:v>41820</c:v>
                </c:pt>
                <c:pt idx="3">
                  <c:v>41912</c:v>
                </c:pt>
                <c:pt idx="4">
                  <c:v>42004</c:v>
                </c:pt>
              </c:numCache>
            </c:numRef>
          </c:cat>
          <c:val>
            <c:numRef>
              <c:f>'График 3.1.3.1'!$C$8:$G$8</c:f>
              <c:numCache>
                <c:formatCode>0%</c:formatCode>
                <c:ptCount val="5"/>
                <c:pt idx="0">
                  <c:v>0.88000464362403741</c:v>
                </c:pt>
                <c:pt idx="1">
                  <c:v>0.78356562747224356</c:v>
                </c:pt>
                <c:pt idx="2">
                  <c:v>0.81633850078746228</c:v>
                </c:pt>
                <c:pt idx="3">
                  <c:v>0.73443224497679627</c:v>
                </c:pt>
                <c:pt idx="4">
                  <c:v>0.6764476189966776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29452800"/>
        <c:axId val="230236928"/>
      </c:barChart>
      <c:catAx>
        <c:axId val="229452800"/>
        <c:scaling>
          <c:orientation val="minMax"/>
        </c:scaling>
        <c:delete val="0"/>
        <c:axPos val="b"/>
        <c:numFmt formatCode="mm/yyyy" sourceLinked="1"/>
        <c:majorTickMark val="none"/>
        <c:minorTickMark val="none"/>
        <c:tickLblPos val="nextTo"/>
        <c:crossAx val="230236928"/>
        <c:crosses val="autoZero"/>
        <c:auto val="0"/>
        <c:lblAlgn val="ctr"/>
        <c:lblOffset val="100"/>
        <c:tickMarkSkip val="3"/>
        <c:noMultiLvlLbl val="0"/>
      </c:catAx>
      <c:valAx>
        <c:axId val="230236928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1"/>
        <c:majorTickMark val="none"/>
        <c:minorTickMark val="none"/>
        <c:tickLblPos val="nextTo"/>
        <c:crossAx val="2294528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74733778069407986"/>
          <c:w val="1"/>
          <c:h val="0.2295140711577719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73234834950832"/>
          <c:y val="4.2109870288336564E-2"/>
          <c:w val="0.78849894894508865"/>
          <c:h val="0.69027210753118606"/>
        </c:manualLayout>
      </c:layout>
      <c:barChart>
        <c:barDir val="col"/>
        <c:grouping val="percentStacked"/>
        <c:varyColors val="0"/>
        <c:ser>
          <c:idx val="1"/>
          <c:order val="0"/>
          <c:tx>
            <c:strRef>
              <c:f>'График 3.1.3.2'!$B$6</c:f>
              <c:strCache>
                <c:ptCount val="1"/>
                <c:pt idx="0">
                  <c:v>Вклады ФЛ в ин.валюте</c:v>
                </c:pt>
              </c:strCache>
            </c:strRef>
          </c:tx>
          <c:invertIfNegative val="0"/>
          <c:dLbls>
            <c:dLbl>
              <c:idx val="4"/>
              <c:layout>
                <c:manualLayout>
                  <c:x val="0"/>
                  <c:y val="-2.150537027478049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3.1.3.2'!$C$4:$L$4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'График 3.1.3.2'!$C$6:$L$6</c:f>
              <c:numCache>
                <c:formatCode>0%</c:formatCode>
                <c:ptCount val="10"/>
                <c:pt idx="0">
                  <c:v>0.47686143735916225</c:v>
                </c:pt>
                <c:pt idx="1">
                  <c:v>0.29790921225241757</c:v>
                </c:pt>
                <c:pt idx="2">
                  <c:v>0.37622810664178141</c:v>
                </c:pt>
                <c:pt idx="3">
                  <c:v>0.41883120038103888</c:v>
                </c:pt>
                <c:pt idx="4">
                  <c:v>0.56590213843507431</c:v>
                </c:pt>
                <c:pt idx="5">
                  <c:v>0.44484620764763128</c:v>
                </c:pt>
                <c:pt idx="6">
                  <c:v>0.42176368942165526</c:v>
                </c:pt>
                <c:pt idx="7">
                  <c:v>0.39306293438123985</c:v>
                </c:pt>
                <c:pt idx="8">
                  <c:v>0.44090438019526246</c:v>
                </c:pt>
                <c:pt idx="9">
                  <c:v>0.67521013950892761</c:v>
                </c:pt>
              </c:numCache>
            </c:numRef>
          </c:val>
        </c:ser>
        <c:ser>
          <c:idx val="0"/>
          <c:order val="1"/>
          <c:tx>
            <c:strRef>
              <c:f>'График 3.1.3.2'!$B$5</c:f>
              <c:strCache>
                <c:ptCount val="1"/>
                <c:pt idx="0">
                  <c:v>Вклады ФЛ в тенге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3.1.3.2'!$C$4:$L$4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'График 3.1.3.2'!$C$5:$L$5</c:f>
              <c:numCache>
                <c:formatCode>0%</c:formatCode>
                <c:ptCount val="10"/>
                <c:pt idx="0">
                  <c:v>0.52313856264083769</c:v>
                </c:pt>
                <c:pt idx="1">
                  <c:v>0.70209078774758249</c:v>
                </c:pt>
                <c:pt idx="2">
                  <c:v>0.62377189335821859</c:v>
                </c:pt>
                <c:pt idx="3">
                  <c:v>0.58116879961896117</c:v>
                </c:pt>
                <c:pt idx="4">
                  <c:v>0.43409786156492569</c:v>
                </c:pt>
                <c:pt idx="5">
                  <c:v>0.55515379235236872</c:v>
                </c:pt>
                <c:pt idx="6">
                  <c:v>0.57823631057834479</c:v>
                </c:pt>
                <c:pt idx="7">
                  <c:v>0.60693706561876015</c:v>
                </c:pt>
                <c:pt idx="8">
                  <c:v>0.55909561980473754</c:v>
                </c:pt>
                <c:pt idx="9">
                  <c:v>0.32478986049107239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2388096"/>
        <c:axId val="272389632"/>
      </c:barChart>
      <c:lineChart>
        <c:grouping val="standard"/>
        <c:varyColors val="0"/>
        <c:ser>
          <c:idx val="3"/>
          <c:order val="2"/>
          <c:tx>
            <c:strRef>
              <c:f>'График 3.1.3.2'!$B$8</c:f>
              <c:strCache>
                <c:ptCount val="1"/>
                <c:pt idx="0">
                  <c:v>Прирост вкладов в ин. валюте(леваяя ось)</c:v>
                </c:pt>
              </c:strCache>
            </c:strRef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4.2929292929292928E-2"/>
                  <c:y val="-1.792114189565041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5842381268000408E-2"/>
                  <c:y val="-2.174943150167957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'График 3.1.3.2'!$C$8:$L$8</c:f>
              <c:numCache>
                <c:formatCode>0%</c:formatCode>
                <c:ptCount val="10"/>
                <c:pt idx="0">
                  <c:v>0.47715220128747404</c:v>
                </c:pt>
                <c:pt idx="1">
                  <c:v>0.11245458544588693</c:v>
                </c:pt>
                <c:pt idx="2">
                  <c:v>0.72042816231672413</c:v>
                </c:pt>
                <c:pt idx="3">
                  <c:v>0.15356895613067523</c:v>
                </c:pt>
                <c:pt idx="4">
                  <c:v>0.74477972750964261</c:v>
                </c:pt>
                <c:pt idx="5">
                  <c:v>-8.6695384465497627E-2</c:v>
                </c:pt>
                <c:pt idx="6">
                  <c:v>0.16402044340400623</c:v>
                </c:pt>
                <c:pt idx="7">
                  <c:v>0.15154215487830203</c:v>
                </c:pt>
                <c:pt idx="8">
                  <c:v>0.29737081150109179</c:v>
                </c:pt>
                <c:pt idx="9">
                  <c:v>0.72259635026981917</c:v>
                </c:pt>
              </c:numCache>
            </c:numRef>
          </c:val>
          <c:smooth val="0"/>
        </c:ser>
        <c:ser>
          <c:idx val="2"/>
          <c:order val="3"/>
          <c:tx>
            <c:strRef>
              <c:f>'График 3.1.3.2'!$B$7</c:f>
              <c:strCache>
                <c:ptCount val="1"/>
                <c:pt idx="0">
                  <c:v>Прирост вкладов в тенге (правая ось)</c:v>
                </c:pt>
              </c:strCache>
            </c:strRef>
          </c:tx>
          <c:spPr>
            <a:ln w="41275"/>
          </c:spPr>
          <c:marker>
            <c:symbol val="none"/>
          </c:marker>
          <c:dLbls>
            <c:dLbl>
              <c:idx val="4"/>
              <c:layout>
                <c:manualLayout>
                  <c:x val="-5.3030303030303032E-2"/>
                  <c:y val="3.225805541217080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5661284621740421E-2"/>
                  <c:y val="3.953836489513828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val>
            <c:numRef>
              <c:f>'График 3.1.3.2'!$C$7:$L$7</c:f>
              <c:numCache>
                <c:formatCode>0%</c:formatCode>
                <c:ptCount val="10"/>
                <c:pt idx="0">
                  <c:v>0.2230142064483478</c:v>
                </c:pt>
                <c:pt idx="1">
                  <c:v>1.3898305067375065</c:v>
                </c:pt>
                <c:pt idx="2">
                  <c:v>0.21032433807183715</c:v>
                </c:pt>
                <c:pt idx="3">
                  <c:v>-3.4544502966223467E-2</c:v>
                </c:pt>
                <c:pt idx="4">
                  <c:v>-3.5452424862649434E-2</c:v>
                </c:pt>
                <c:pt idx="5">
                  <c:v>0.48584244176692537</c:v>
                </c:pt>
                <c:pt idx="6">
                  <c:v>0.27877271631329115</c:v>
                </c:pt>
                <c:pt idx="7">
                  <c:v>0.29695598412473379</c:v>
                </c:pt>
                <c:pt idx="8">
                  <c:v>6.5428305677449838E-2</c:v>
                </c:pt>
                <c:pt idx="9">
                  <c:v>-0.34656054541407866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2391168"/>
        <c:axId val="272392960"/>
      </c:lineChart>
      <c:catAx>
        <c:axId val="27238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72389632"/>
        <c:crosses val="autoZero"/>
        <c:auto val="0"/>
        <c:lblAlgn val="ctr"/>
        <c:lblOffset val="100"/>
        <c:noMultiLvlLbl val="0"/>
      </c:catAx>
      <c:valAx>
        <c:axId val="272389632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72388096"/>
        <c:crosses val="autoZero"/>
        <c:crossBetween val="between"/>
      </c:valAx>
      <c:catAx>
        <c:axId val="272391168"/>
        <c:scaling>
          <c:orientation val="minMax"/>
        </c:scaling>
        <c:delete val="1"/>
        <c:axPos val="b"/>
        <c:majorTickMark val="out"/>
        <c:minorTickMark val="none"/>
        <c:tickLblPos val="nextTo"/>
        <c:crossAx val="272392960"/>
        <c:crosses val="autoZero"/>
        <c:auto val="1"/>
        <c:lblAlgn val="ctr"/>
        <c:lblOffset val="100"/>
        <c:noMultiLvlLbl val="0"/>
      </c:catAx>
      <c:valAx>
        <c:axId val="272392960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7239116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1.6647603260118802E-3"/>
          <c:y val="0.83760308463070776"/>
          <c:w val="0.99730636828291186"/>
          <c:h val="0.1406813887677721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4808877965161062E-2"/>
          <c:y val="4.0655741864497774E-2"/>
          <c:w val="0.80228718384115494"/>
          <c:h val="0.68543657015726345"/>
        </c:manualLayout>
      </c:layout>
      <c:barChart>
        <c:barDir val="col"/>
        <c:grouping val="percentStacked"/>
        <c:varyColors val="0"/>
        <c:ser>
          <c:idx val="1"/>
          <c:order val="2"/>
          <c:tx>
            <c:strRef>
              <c:f>'График 3.1.3.3'!$B$6</c:f>
              <c:strCache>
                <c:ptCount val="1"/>
                <c:pt idx="0">
                  <c:v>Вклады ЮЛ в ин.валюте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3.1.3.3'!$C$4:$L$4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'График 3.1.3.3'!$C$6:$L$6</c:f>
              <c:numCache>
                <c:formatCode>0%</c:formatCode>
                <c:ptCount val="10"/>
                <c:pt idx="0">
                  <c:v>0.41115821189011736</c:v>
                </c:pt>
                <c:pt idx="1">
                  <c:v>0.34533862141784433</c:v>
                </c:pt>
                <c:pt idx="2">
                  <c:v>0.32124682764862905</c:v>
                </c:pt>
                <c:pt idx="3">
                  <c:v>0.41089663589976166</c:v>
                </c:pt>
                <c:pt idx="4">
                  <c:v>0.44493371543984284</c:v>
                </c:pt>
                <c:pt idx="5">
                  <c:v>0.3366093947792691</c:v>
                </c:pt>
                <c:pt idx="6">
                  <c:v>0.2755537005038145</c:v>
                </c:pt>
                <c:pt idx="7">
                  <c:v>0.25982178745188894</c:v>
                </c:pt>
                <c:pt idx="8">
                  <c:v>0.32693846713040453</c:v>
                </c:pt>
                <c:pt idx="9">
                  <c:v>0.51568546998939413</c:v>
                </c:pt>
              </c:numCache>
            </c:numRef>
          </c:val>
        </c:ser>
        <c:ser>
          <c:idx val="0"/>
          <c:order val="3"/>
          <c:tx>
            <c:strRef>
              <c:f>'График 3.1.3.3'!$B$5</c:f>
              <c:strCache>
                <c:ptCount val="1"/>
                <c:pt idx="0">
                  <c:v>Вклады ЮЛ в тенге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3.1.3.3'!$C$4:$L$4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'График 3.1.3.3'!$C$5:$L$5</c:f>
              <c:numCache>
                <c:formatCode>0%</c:formatCode>
                <c:ptCount val="10"/>
                <c:pt idx="0">
                  <c:v>0.58884178810988252</c:v>
                </c:pt>
                <c:pt idx="1">
                  <c:v>0.65466137858215567</c:v>
                </c:pt>
                <c:pt idx="2">
                  <c:v>0.67875317235137089</c:v>
                </c:pt>
                <c:pt idx="3">
                  <c:v>0.58910336410023834</c:v>
                </c:pt>
                <c:pt idx="4">
                  <c:v>0.55506628456015716</c:v>
                </c:pt>
                <c:pt idx="5">
                  <c:v>0.6633906052207309</c:v>
                </c:pt>
                <c:pt idx="6">
                  <c:v>0.72444629949618544</c:v>
                </c:pt>
                <c:pt idx="7">
                  <c:v>0.74017821254811111</c:v>
                </c:pt>
                <c:pt idx="8">
                  <c:v>0.67306153286959547</c:v>
                </c:pt>
                <c:pt idx="9">
                  <c:v>0.48431453001060593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4753920"/>
        <c:axId val="284755456"/>
      </c:barChart>
      <c:lineChart>
        <c:grouping val="standard"/>
        <c:varyColors val="0"/>
        <c:ser>
          <c:idx val="3"/>
          <c:order val="0"/>
          <c:tx>
            <c:strRef>
              <c:f>'График 3.1.3.3'!$B$8</c:f>
              <c:strCache>
                <c:ptCount val="1"/>
                <c:pt idx="0">
                  <c:v>Прирост вкладов в ин.валюте (правая ось)</c:v>
                </c:pt>
              </c:strCache>
            </c:strRef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dLbls>
            <c:dLbl>
              <c:idx val="4"/>
              <c:layout>
                <c:manualLayout>
                  <c:x val="-4.0475301142614564E-2"/>
                  <c:y val="-3.661848212643233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5605693888837021E-2"/>
                  <c:y val="-1.975308641975308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3.1.3.3'!$C$4:$L$4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'График 3.1.3.3'!$C$8:$L$8</c:f>
              <c:numCache>
                <c:formatCode>0%</c:formatCode>
                <c:ptCount val="10"/>
                <c:pt idx="0">
                  <c:v>0.49951922842955487</c:v>
                </c:pt>
                <c:pt idx="1">
                  <c:v>0.58267841317579494</c:v>
                </c:pt>
                <c:pt idx="2">
                  <c:v>0.13520910812237874</c:v>
                </c:pt>
                <c:pt idx="3">
                  <c:v>0.61419296328706974</c:v>
                </c:pt>
                <c:pt idx="4">
                  <c:v>0.45243920621775224</c:v>
                </c:pt>
                <c:pt idx="5">
                  <c:v>-0.16456176018052993</c:v>
                </c:pt>
                <c:pt idx="6">
                  <c:v>-9.9236405973603725E-2</c:v>
                </c:pt>
                <c:pt idx="7">
                  <c:v>-4.1290571122520658E-2</c:v>
                </c:pt>
                <c:pt idx="8">
                  <c:v>0.44954208217279734</c:v>
                </c:pt>
                <c:pt idx="9">
                  <c:v>0.84835884788605309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'График 3.1.3.3'!$B$7</c:f>
              <c:strCache>
                <c:ptCount val="1"/>
                <c:pt idx="0">
                  <c:v>Прирост вкладов в тенге (правая ось)</c:v>
                </c:pt>
              </c:strCache>
            </c:strRef>
          </c:tx>
          <c:spPr>
            <a:ln w="41275"/>
          </c:spPr>
          <c:marker>
            <c:symbol val="none"/>
          </c:marker>
          <c:dLbls>
            <c:dLbl>
              <c:idx val="4"/>
              <c:layout>
                <c:manualLayout>
                  <c:x val="-4.3173654552122201E-2"/>
                  <c:y val="-2.56329374885026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4.3072044228346075E-2"/>
                  <c:y val="3.950617283950617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3.1.3.3'!$C$4:$L$4</c:f>
              <c:numCache>
                <c:formatCode>General</c:formatCode>
                <c:ptCount val="1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</c:numCache>
            </c:numRef>
          </c:cat>
          <c:val>
            <c:numRef>
              <c:f>'График 3.1.3.3'!$C$7:$L$7</c:f>
              <c:numCache>
                <c:formatCode>0%</c:formatCode>
                <c:ptCount val="10"/>
                <c:pt idx="0">
                  <c:v>0.43800088229295997</c:v>
                </c:pt>
                <c:pt idx="1">
                  <c:v>1.0949544970263601</c:v>
                </c:pt>
                <c:pt idx="2">
                  <c:v>0.26525284343257383</c:v>
                </c:pt>
                <c:pt idx="3">
                  <c:v>9.5320818303747945E-2</c:v>
                </c:pt>
                <c:pt idx="4">
                  <c:v>0.26382976258345781</c:v>
                </c:pt>
                <c:pt idx="5">
                  <c:v>0.31979932393414012</c:v>
                </c:pt>
                <c:pt idx="6">
                  <c:v>0.20162150427412828</c:v>
                </c:pt>
                <c:pt idx="7">
                  <c:v>3.8837884359417041E-2</c:v>
                </c:pt>
                <c:pt idx="8">
                  <c:v>4.7511609919497877E-2</c:v>
                </c:pt>
                <c:pt idx="9">
                  <c:v>-0.15678146109834346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756992"/>
        <c:axId val="284762880"/>
      </c:lineChart>
      <c:catAx>
        <c:axId val="28475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84755456"/>
        <c:crosses val="autoZero"/>
        <c:auto val="0"/>
        <c:lblAlgn val="ctr"/>
        <c:lblOffset val="100"/>
        <c:noMultiLvlLbl val="0"/>
      </c:catAx>
      <c:valAx>
        <c:axId val="284755456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753920"/>
        <c:crosses val="autoZero"/>
        <c:crossBetween val="between"/>
      </c:valAx>
      <c:catAx>
        <c:axId val="2847569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84762880"/>
        <c:crosses val="autoZero"/>
        <c:auto val="1"/>
        <c:lblAlgn val="ctr"/>
        <c:lblOffset val="100"/>
        <c:noMultiLvlLbl val="1"/>
      </c:catAx>
      <c:valAx>
        <c:axId val="284762880"/>
        <c:scaling>
          <c:orientation val="minMax"/>
        </c:scaling>
        <c:delete val="0"/>
        <c:axPos val="r"/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84756992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"/>
          <c:y val="0.82611217287159489"/>
          <c:w val="0.97257073878423428"/>
          <c:h val="0.129828334564975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34142607174103E-2"/>
          <c:y val="5.1400554097404488E-2"/>
          <c:w val="0.89710301837270356"/>
          <c:h val="0.6674511519393410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3.1.3.4'!$B$5</c:f>
              <c:strCache>
                <c:ptCount val="1"/>
                <c:pt idx="0">
                  <c:v>До востребования и до 3 месяцев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3.1.3.4'!$C$4:$G$4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3.1.3.4'!$C$5:$G$5</c:f>
              <c:numCache>
                <c:formatCode>0.0</c:formatCode>
                <c:ptCount val="5"/>
                <c:pt idx="0">
                  <c:v>2.9891407249999999</c:v>
                </c:pt>
                <c:pt idx="1">
                  <c:v>2.788696002</c:v>
                </c:pt>
                <c:pt idx="2">
                  <c:v>2.9689459970000001</c:v>
                </c:pt>
                <c:pt idx="3">
                  <c:v>2.8260636510000001</c:v>
                </c:pt>
                <c:pt idx="4">
                  <c:v>2.1495114609999999</c:v>
                </c:pt>
              </c:numCache>
            </c:numRef>
          </c:val>
        </c:ser>
        <c:ser>
          <c:idx val="1"/>
          <c:order val="1"/>
          <c:tx>
            <c:strRef>
              <c:f>'График 3.1.3.4'!$B$6</c:f>
              <c:strCache>
                <c:ptCount val="1"/>
                <c:pt idx="0">
                  <c:v>От  3 месяцев до 1 года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3.1.3.4'!$C$4:$G$4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3.1.3.4'!$C$6:$G$6</c:f>
              <c:numCache>
                <c:formatCode>0.0</c:formatCode>
                <c:ptCount val="5"/>
                <c:pt idx="0">
                  <c:v>1.71873305</c:v>
                </c:pt>
                <c:pt idx="1">
                  <c:v>1.45236006</c:v>
                </c:pt>
                <c:pt idx="2">
                  <c:v>1.717563943</c:v>
                </c:pt>
                <c:pt idx="3">
                  <c:v>1.6128299880000001</c:v>
                </c:pt>
                <c:pt idx="4">
                  <c:v>0.99010498499999999</c:v>
                </c:pt>
              </c:numCache>
            </c:numRef>
          </c:val>
        </c:ser>
        <c:ser>
          <c:idx val="2"/>
          <c:order val="2"/>
          <c:tx>
            <c:strRef>
              <c:f>'График 3.1.3.4'!$B$7</c:f>
              <c:strCache>
                <c:ptCount val="1"/>
                <c:pt idx="0">
                  <c:v>От 1 года до 3 лет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3.1.3.4'!$C$4:$G$4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3.1.3.4'!$C$7:$G$7</c:f>
              <c:numCache>
                <c:formatCode>0.0</c:formatCode>
                <c:ptCount val="5"/>
                <c:pt idx="0">
                  <c:v>1.00114864</c:v>
                </c:pt>
                <c:pt idx="1">
                  <c:v>0.85015300500000002</c:v>
                </c:pt>
                <c:pt idx="2">
                  <c:v>0.89654297400000005</c:v>
                </c:pt>
                <c:pt idx="3">
                  <c:v>0.83782718700000003</c:v>
                </c:pt>
                <c:pt idx="4">
                  <c:v>0.52090870199999995</c:v>
                </c:pt>
              </c:numCache>
            </c:numRef>
          </c:val>
        </c:ser>
        <c:ser>
          <c:idx val="3"/>
          <c:order val="3"/>
          <c:tx>
            <c:strRef>
              <c:f>'График 3.1.3.4'!$B$8</c:f>
              <c:strCache>
                <c:ptCount val="1"/>
                <c:pt idx="0">
                  <c:v>Свыше 3 лет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3.1.3.4'!$C$4:$G$4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3.1.3.4'!$C$8:$G$8</c:f>
              <c:numCache>
                <c:formatCode>0.0</c:formatCode>
                <c:ptCount val="5"/>
                <c:pt idx="0">
                  <c:v>0.48655292999999999</c:v>
                </c:pt>
                <c:pt idx="1">
                  <c:v>0.53131121400000003</c:v>
                </c:pt>
                <c:pt idx="2">
                  <c:v>0.527710283</c:v>
                </c:pt>
                <c:pt idx="3">
                  <c:v>0.88716432499999998</c:v>
                </c:pt>
                <c:pt idx="4">
                  <c:v>1.06059824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284807936"/>
        <c:axId val="284809472"/>
      </c:barChart>
      <c:dateAx>
        <c:axId val="28480793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809472"/>
        <c:crosses val="autoZero"/>
        <c:auto val="1"/>
        <c:lblOffset val="100"/>
        <c:baseTimeUnit val="months"/>
        <c:majorUnit val="3"/>
        <c:majorTimeUnit val="months"/>
        <c:minorUnit val="3"/>
        <c:minorTimeUnit val="months"/>
      </c:dateAx>
      <c:valAx>
        <c:axId val="284809472"/>
        <c:scaling>
          <c:orientation val="minMax"/>
        </c:scaling>
        <c:delete val="0"/>
        <c:axPos val="l"/>
        <c:majorGridlines>
          <c:spPr>
            <a:ln w="3175" cap="rnd">
              <a:prstDash val="dash"/>
            </a:ln>
          </c:spPr>
        </c:majorGridlines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80793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3888897690605575E-2"/>
          <c:y val="0.83565982823575624"/>
          <c:w val="0.96944438283242773"/>
          <c:h val="0.1620136768618208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008092738407693E-2"/>
          <c:y val="5.1400554097404488E-2"/>
          <c:w val="0.88321412948381461"/>
          <c:h val="0.662821522309711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3.1.3.5'!$B$5</c:f>
              <c:strCache>
                <c:ptCount val="1"/>
                <c:pt idx="0">
                  <c:v>До востребования и до 3 месяцев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3.1.3.5'!$C$4:$G$4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3.1.3.5'!$C$5:$G$5</c:f>
              <c:numCache>
                <c:formatCode>0.0</c:formatCode>
                <c:ptCount val="5"/>
                <c:pt idx="0">
                  <c:v>1.378844967</c:v>
                </c:pt>
                <c:pt idx="1">
                  <c:v>2.536331493</c:v>
                </c:pt>
                <c:pt idx="2">
                  <c:v>2.3337446540000002</c:v>
                </c:pt>
                <c:pt idx="3">
                  <c:v>2.3372376209999999</c:v>
                </c:pt>
                <c:pt idx="4">
                  <c:v>2.8087706849999998</c:v>
                </c:pt>
              </c:numCache>
            </c:numRef>
          </c:val>
        </c:ser>
        <c:ser>
          <c:idx val="1"/>
          <c:order val="1"/>
          <c:tx>
            <c:strRef>
              <c:f>'График 3.1.3.5'!$B$6</c:f>
              <c:strCache>
                <c:ptCount val="1"/>
                <c:pt idx="0">
                  <c:v>От  3 месяцев до 1 года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3.1.3.5'!$C$4:$G$4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3.1.3.5'!$C$6:$G$6</c:f>
              <c:numCache>
                <c:formatCode>0.0</c:formatCode>
                <c:ptCount val="5"/>
                <c:pt idx="0">
                  <c:v>1.607224301</c:v>
                </c:pt>
                <c:pt idx="1">
                  <c:v>1.9179245730000001</c:v>
                </c:pt>
                <c:pt idx="2">
                  <c:v>1.9130216360000001</c:v>
                </c:pt>
                <c:pt idx="3">
                  <c:v>2.0854036310000001</c:v>
                </c:pt>
                <c:pt idx="4">
                  <c:v>2.474935323</c:v>
                </c:pt>
              </c:numCache>
            </c:numRef>
          </c:val>
        </c:ser>
        <c:ser>
          <c:idx val="2"/>
          <c:order val="2"/>
          <c:tx>
            <c:strRef>
              <c:f>'График 3.1.3.5'!$B$7</c:f>
              <c:strCache>
                <c:ptCount val="1"/>
                <c:pt idx="0">
                  <c:v>От 1 года до 3 лет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3.1.3.5'!$C$4:$G$4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3.1.3.5'!$C$7:$G$7</c:f>
              <c:numCache>
                <c:formatCode>0.0</c:formatCode>
                <c:ptCount val="5"/>
                <c:pt idx="0">
                  <c:v>0.68685993400000001</c:v>
                </c:pt>
                <c:pt idx="1">
                  <c:v>0.757155197</c:v>
                </c:pt>
                <c:pt idx="2">
                  <c:v>0.74236307599999996</c:v>
                </c:pt>
                <c:pt idx="3">
                  <c:v>0.67854256899999998</c:v>
                </c:pt>
                <c:pt idx="4">
                  <c:v>0.95167503099999995</c:v>
                </c:pt>
              </c:numCache>
            </c:numRef>
          </c:val>
        </c:ser>
        <c:ser>
          <c:idx val="3"/>
          <c:order val="3"/>
          <c:tx>
            <c:strRef>
              <c:f>'График 3.1.3.5'!$B$8</c:f>
              <c:strCache>
                <c:ptCount val="1"/>
                <c:pt idx="0">
                  <c:v>Свыше 3 лет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3.1.3.5'!$C$4:$G$4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3.1.3.5'!$C$8:$G$8</c:f>
              <c:numCache>
                <c:formatCode>0.0</c:formatCode>
                <c:ptCount val="5"/>
                <c:pt idx="0">
                  <c:v>1.8397038000000001E-2</c:v>
                </c:pt>
                <c:pt idx="1">
                  <c:v>0.19150900100000001</c:v>
                </c:pt>
                <c:pt idx="2">
                  <c:v>0.237237792</c:v>
                </c:pt>
                <c:pt idx="3">
                  <c:v>0.29533591300000001</c:v>
                </c:pt>
                <c:pt idx="4">
                  <c:v>0.350385261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301816064"/>
        <c:axId val="301821952"/>
      </c:barChart>
      <c:dateAx>
        <c:axId val="30181606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01821952"/>
        <c:crosses val="autoZero"/>
        <c:auto val="1"/>
        <c:lblOffset val="100"/>
        <c:baseTimeUnit val="months"/>
        <c:majorUnit val="3"/>
        <c:majorTimeUnit val="months"/>
        <c:minorUnit val="3"/>
        <c:minorTimeUnit val="months"/>
      </c:dateAx>
      <c:valAx>
        <c:axId val="301821952"/>
        <c:scaling>
          <c:orientation val="minMax"/>
          <c:max val="7"/>
        </c:scaling>
        <c:delete val="0"/>
        <c:axPos val="l"/>
        <c:majorGridlines>
          <c:spPr>
            <a:ln w="3175" cap="rnd">
              <a:prstDash val="dash"/>
            </a:ln>
          </c:spPr>
        </c:majorGridlines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01816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3888758954635622E-2"/>
          <c:y val="0.83103011789078207"/>
          <c:w val="0.96944448775586223"/>
          <c:h val="0.166643316742597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821251733136848"/>
          <c:y val="0.1123013020676078"/>
          <c:w val="0.57927608049613222"/>
          <c:h val="0.71550522191873778"/>
        </c:manualLayout>
      </c:layout>
      <c:radarChart>
        <c:radarStyle val="marker"/>
        <c:varyColors val="0"/>
        <c:ser>
          <c:idx val="1"/>
          <c:order val="0"/>
          <c:tx>
            <c:strRef>
              <c:f>'График 2.1.7'!$B$5</c:f>
              <c:strCache>
                <c:ptCount val="1"/>
                <c:pt idx="0">
                  <c:v>2011</c:v>
                </c:pt>
              </c:strCache>
            </c:strRef>
          </c:tx>
          <c:spPr>
            <a:ln w="28575"/>
          </c:spPr>
          <c:marker>
            <c:symbol val="diamond"/>
            <c:size val="7"/>
            <c:spPr>
              <a:solidFill>
                <a:schemeClr val="bg1"/>
              </a:solidFill>
              <a:ln w="22225"/>
            </c:spPr>
          </c:marker>
          <c:cat>
            <c:strRef>
              <c:f>'График 2.1.7'!$C$4:$I$4</c:f>
              <c:strCache>
                <c:ptCount val="7"/>
                <c:pt idx="0">
                  <c:v>Сельское хозяйство</c:v>
                </c:pt>
                <c:pt idx="1">
                  <c:v>Горнодоб. промышл. </c:v>
                </c:pt>
                <c:pt idx="2">
                  <c:v>Обрабат. промышл.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</c:v>
                </c:pt>
                <c:pt idx="6">
                  <c:v>Информация и связь</c:v>
                </c:pt>
              </c:strCache>
            </c:strRef>
          </c:cat>
          <c:val>
            <c:numRef>
              <c:f>'График 2.1.7'!$C$5:$I$5</c:f>
              <c:numCache>
                <c:formatCode>0.00</c:formatCode>
                <c:ptCount val="7"/>
                <c:pt idx="0">
                  <c:v>0.24736240157807007</c:v>
                </c:pt>
                <c:pt idx="1">
                  <c:v>0.58154307416727902</c:v>
                </c:pt>
                <c:pt idx="2">
                  <c:v>0.23429067501605952</c:v>
                </c:pt>
                <c:pt idx="3">
                  <c:v>5.9804336860280409E-2</c:v>
                </c:pt>
                <c:pt idx="4">
                  <c:v>0.26018460428435358</c:v>
                </c:pt>
                <c:pt idx="5">
                  <c:v>0.37490121106048135</c:v>
                </c:pt>
                <c:pt idx="6">
                  <c:v>1.389756114308623E-2</c:v>
                </c:pt>
              </c:numCache>
            </c:numRef>
          </c:val>
        </c:ser>
        <c:ser>
          <c:idx val="2"/>
          <c:order val="1"/>
          <c:tx>
            <c:strRef>
              <c:f>'График 2.1.7'!$B$6</c:f>
              <c:strCache>
                <c:ptCount val="1"/>
                <c:pt idx="0">
                  <c:v>2012</c:v>
                </c:pt>
              </c:strCache>
            </c:strRef>
          </c:tx>
          <c:spPr>
            <a:ln w="28575"/>
          </c:spPr>
          <c:marker>
            <c:symbol val="diamond"/>
            <c:size val="7"/>
            <c:spPr>
              <a:solidFill>
                <a:schemeClr val="bg1"/>
              </a:solidFill>
              <a:ln w="22225"/>
            </c:spPr>
          </c:marker>
          <c:cat>
            <c:strRef>
              <c:f>'График 2.1.7'!$C$4:$I$4</c:f>
              <c:strCache>
                <c:ptCount val="7"/>
                <c:pt idx="0">
                  <c:v>Сельское хозяйство</c:v>
                </c:pt>
                <c:pt idx="1">
                  <c:v>Горнодоб. промышл. </c:v>
                </c:pt>
                <c:pt idx="2">
                  <c:v>Обрабат. промышл.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</c:v>
                </c:pt>
                <c:pt idx="6">
                  <c:v>Информация и связь</c:v>
                </c:pt>
              </c:strCache>
            </c:strRef>
          </c:cat>
          <c:val>
            <c:numRef>
              <c:f>'График 2.1.7'!$C$6:$I$6</c:f>
              <c:numCache>
                <c:formatCode>0.00</c:formatCode>
                <c:ptCount val="7"/>
                <c:pt idx="0">
                  <c:v>0.22089559824918464</c:v>
                </c:pt>
                <c:pt idx="1">
                  <c:v>0.44251950130543594</c:v>
                </c:pt>
                <c:pt idx="2">
                  <c:v>0.35644881244051874</c:v>
                </c:pt>
                <c:pt idx="3">
                  <c:v>0.11562823401072023</c:v>
                </c:pt>
                <c:pt idx="4">
                  <c:v>0.17571830588702553</c:v>
                </c:pt>
                <c:pt idx="5">
                  <c:v>0.23276567857909716</c:v>
                </c:pt>
                <c:pt idx="6">
                  <c:v>7.0148423459514955E-2</c:v>
                </c:pt>
              </c:numCache>
            </c:numRef>
          </c:val>
        </c:ser>
        <c:ser>
          <c:idx val="3"/>
          <c:order val="2"/>
          <c:tx>
            <c:strRef>
              <c:f>'График 2.1.7'!$B$7</c:f>
              <c:strCache>
                <c:ptCount val="1"/>
                <c:pt idx="0">
                  <c:v>2013</c:v>
                </c:pt>
              </c:strCache>
            </c:strRef>
          </c:tx>
          <c:spPr>
            <a:ln w="28575"/>
          </c:spPr>
          <c:marker>
            <c:symbol val="diamond"/>
            <c:size val="7"/>
            <c:spPr>
              <a:solidFill>
                <a:schemeClr val="bg1"/>
              </a:solidFill>
              <a:ln w="22225"/>
            </c:spPr>
          </c:marker>
          <c:cat>
            <c:strRef>
              <c:f>'График 2.1.7'!$C$4:$I$4</c:f>
              <c:strCache>
                <c:ptCount val="7"/>
                <c:pt idx="0">
                  <c:v>Сельское хозяйство</c:v>
                </c:pt>
                <c:pt idx="1">
                  <c:v>Горнодоб. промышл. </c:v>
                </c:pt>
                <c:pt idx="2">
                  <c:v>Обрабат. промышл.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</c:v>
                </c:pt>
                <c:pt idx="6">
                  <c:v>Информация и связь</c:v>
                </c:pt>
              </c:strCache>
            </c:strRef>
          </c:cat>
          <c:val>
            <c:numRef>
              <c:f>'График 2.1.7'!$C$7:$I$7</c:f>
              <c:numCache>
                <c:formatCode>0.00</c:formatCode>
                <c:ptCount val="7"/>
                <c:pt idx="0">
                  <c:v>0.22127496492383167</c:v>
                </c:pt>
                <c:pt idx="1">
                  <c:v>0.30029603879860867</c:v>
                </c:pt>
                <c:pt idx="2">
                  <c:v>0.43046688935676219</c:v>
                </c:pt>
                <c:pt idx="3">
                  <c:v>6.6047985601849324E-2</c:v>
                </c:pt>
                <c:pt idx="4">
                  <c:v>0.19157345140210436</c:v>
                </c:pt>
                <c:pt idx="5">
                  <c:v>0.57270051754615159</c:v>
                </c:pt>
                <c:pt idx="6">
                  <c:v>0.10193078188383738</c:v>
                </c:pt>
              </c:numCache>
            </c:numRef>
          </c:val>
        </c:ser>
        <c:ser>
          <c:idx val="0"/>
          <c:order val="3"/>
          <c:tx>
            <c:strRef>
              <c:f>'График 2.1.7'!$B$8</c:f>
              <c:strCache>
                <c:ptCount val="1"/>
                <c:pt idx="0">
                  <c:v>2014*</c:v>
                </c:pt>
              </c:strCache>
            </c:strRef>
          </c:tx>
          <c:spPr>
            <a:ln w="28575"/>
          </c:spPr>
          <c:marker>
            <c:symbol val="diamond"/>
            <c:size val="7"/>
            <c:spPr>
              <a:solidFill>
                <a:schemeClr val="bg1"/>
              </a:solidFill>
              <a:ln w="22225"/>
            </c:spPr>
          </c:marker>
          <c:cat>
            <c:strRef>
              <c:f>'График 2.1.7'!$C$4:$I$4</c:f>
              <c:strCache>
                <c:ptCount val="7"/>
                <c:pt idx="0">
                  <c:v>Сельское хозяйство</c:v>
                </c:pt>
                <c:pt idx="1">
                  <c:v>Горнодоб. промышл. </c:v>
                </c:pt>
                <c:pt idx="2">
                  <c:v>Обрабат. промышл.</c:v>
                </c:pt>
                <c:pt idx="3">
                  <c:v>Строительство</c:v>
                </c:pt>
                <c:pt idx="4">
                  <c:v>Торговля</c:v>
                </c:pt>
                <c:pt idx="5">
                  <c:v>Транспорт </c:v>
                </c:pt>
                <c:pt idx="6">
                  <c:v>Информация и связь</c:v>
                </c:pt>
              </c:strCache>
            </c:strRef>
          </c:cat>
          <c:val>
            <c:numRef>
              <c:f>'График 2.1.7'!$C$8:$I$8</c:f>
              <c:numCache>
                <c:formatCode>0.00</c:formatCode>
                <c:ptCount val="7"/>
                <c:pt idx="0">
                  <c:v>0.22994394036645785</c:v>
                </c:pt>
                <c:pt idx="1">
                  <c:v>0.21628517859950458</c:v>
                </c:pt>
                <c:pt idx="2">
                  <c:v>0.3279661461865444</c:v>
                </c:pt>
                <c:pt idx="3">
                  <c:v>4.2498963295992676E-2</c:v>
                </c:pt>
                <c:pt idx="4">
                  <c:v>7.6865793534359336E-2</c:v>
                </c:pt>
                <c:pt idx="5">
                  <c:v>0.38492486414765842</c:v>
                </c:pt>
                <c:pt idx="6">
                  <c:v>0.10011861931472309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389504"/>
        <c:axId val="218399872"/>
      </c:radarChart>
      <c:catAx>
        <c:axId val="21838950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18399872"/>
        <c:crosses val="autoZero"/>
        <c:auto val="0"/>
        <c:lblAlgn val="ctr"/>
        <c:lblOffset val="100"/>
        <c:noMultiLvlLbl val="0"/>
      </c:catAx>
      <c:valAx>
        <c:axId val="218399872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0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183895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12478735612593879"/>
          <c:y val="0.91127285307101646"/>
          <c:w val="0.76411971230868858"/>
          <c:h val="5.1514262722890281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708963480038412E-2"/>
          <c:y val="5.5406064805214553E-2"/>
          <c:w val="0.91260031336519409"/>
          <c:h val="0.71907808834957954"/>
        </c:manualLayout>
      </c:layout>
      <c:barChart>
        <c:barDir val="col"/>
        <c:grouping val="clustered"/>
        <c:varyColors val="0"/>
        <c:ser>
          <c:idx val="0"/>
          <c:order val="0"/>
          <c:tx>
            <c:v>Доля источников фондирования от совокупных обязательств</c:v>
          </c:tx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3.1.3.6'!$C$4:$I$4</c:f>
              <c:strCache>
                <c:ptCount val="7"/>
                <c:pt idx="0">
                  <c:v>ГК Самрук-Казына</c:v>
                </c:pt>
                <c:pt idx="1">
                  <c:v>Байтерек</c:v>
                </c:pt>
                <c:pt idx="2">
                  <c:v>Каз Агро</c:v>
                </c:pt>
                <c:pt idx="3">
                  <c:v>Прочие компании</c:v>
                </c:pt>
                <c:pt idx="4">
                  <c:v>ЕНПФ</c:v>
                </c:pt>
                <c:pt idx="5">
                  <c:v>НБ РК</c:v>
                </c:pt>
                <c:pt idx="6">
                  <c:v>Крупные ФЛ</c:v>
                </c:pt>
              </c:strCache>
            </c:strRef>
          </c:cat>
          <c:val>
            <c:numRef>
              <c:f>'График 3.1.3.6'!$C$5:$I$5</c:f>
              <c:numCache>
                <c:formatCode>0.0%</c:formatCode>
                <c:ptCount val="7"/>
                <c:pt idx="0">
                  <c:v>0.17876591927224703</c:v>
                </c:pt>
                <c:pt idx="1">
                  <c:v>1.1680238568689444E-2</c:v>
                </c:pt>
                <c:pt idx="2">
                  <c:v>1.1680238568689444E-2</c:v>
                </c:pt>
                <c:pt idx="3">
                  <c:v>1.1680238568689444E-2</c:v>
                </c:pt>
                <c:pt idx="4">
                  <c:v>3.9709615462729698E-2</c:v>
                </c:pt>
                <c:pt idx="5">
                  <c:v>2.2675451488755566E-3</c:v>
                </c:pt>
                <c:pt idx="6">
                  <c:v>3.4739200292409352E-2</c:v>
                </c:pt>
              </c:numCache>
            </c:numRef>
          </c:val>
        </c:ser>
        <c:ser>
          <c:idx val="1"/>
          <c:order val="1"/>
          <c:tx>
            <c:v>Доля источников фондирования от обязательств перед клиентами</c:v>
          </c:tx>
          <c:invertIfNegative val="0"/>
          <c:dLbls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3.1.3.6'!$C$4:$I$4</c:f>
              <c:strCache>
                <c:ptCount val="7"/>
                <c:pt idx="0">
                  <c:v>ГК Самрук-Казына</c:v>
                </c:pt>
                <c:pt idx="1">
                  <c:v>Байтерек</c:v>
                </c:pt>
                <c:pt idx="2">
                  <c:v>Каз Агро</c:v>
                </c:pt>
                <c:pt idx="3">
                  <c:v>Прочие компании</c:v>
                </c:pt>
                <c:pt idx="4">
                  <c:v>ЕНПФ</c:v>
                </c:pt>
                <c:pt idx="5">
                  <c:v>НБ РК</c:v>
                </c:pt>
                <c:pt idx="6">
                  <c:v>Крупные ФЛ</c:v>
                </c:pt>
              </c:strCache>
            </c:strRef>
          </c:cat>
          <c:val>
            <c:numRef>
              <c:f>'График 3.1.3.6'!$C$6:$I$6</c:f>
              <c:numCache>
                <c:formatCode>0.0%</c:formatCode>
                <c:ptCount val="7"/>
                <c:pt idx="0">
                  <c:v>0.23663300052327799</c:v>
                </c:pt>
                <c:pt idx="1">
                  <c:v>1.5461167937314963E-2</c:v>
                </c:pt>
                <c:pt idx="2">
                  <c:v>1.5461167937314963E-2</c:v>
                </c:pt>
                <c:pt idx="3">
                  <c:v>1.5461167937314963E-2</c:v>
                </c:pt>
                <c:pt idx="4">
                  <c:v>5.2563740867524987E-2</c:v>
                </c:pt>
                <c:pt idx="5">
                  <c:v>3.0015565303768061E-3</c:v>
                </c:pt>
                <c:pt idx="6">
                  <c:v>4.5984386925859447E-2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"/>
        <c:axId val="301852160"/>
        <c:axId val="301853696"/>
      </c:barChart>
      <c:catAx>
        <c:axId val="30185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8536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01853696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01852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5.0000078818976459E-2"/>
          <c:y val="0.89825782023148748"/>
          <c:w val="0.9"/>
          <c:h val="8.6112903919796868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206967868582371E-2"/>
          <c:y val="4.8325087742723739E-2"/>
          <c:w val="0.9018642619589079"/>
          <c:h val="0.6179398505419381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3.1.3.7'!$B$5</c:f>
              <c:strCache>
                <c:ptCount val="1"/>
                <c:pt idx="0">
                  <c:v>Депозиты АО «ФНБ «Самрук-Казына» и дочерних организаций</c:v>
                </c:pt>
              </c:strCache>
            </c:strRef>
          </c:tx>
          <c:marker>
            <c:symbol val="diamond"/>
            <c:size val="10"/>
          </c:marker>
          <c:cat>
            <c:numRef>
              <c:f>'График 3.1.3.7'!$C$4:$G$4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3.1.3.7'!$C$5:$G$5</c:f>
              <c:numCache>
                <c:formatCode>0%</c:formatCode>
                <c:ptCount val="5"/>
                <c:pt idx="0">
                  <c:v>0.33546194833130022</c:v>
                </c:pt>
                <c:pt idx="1">
                  <c:v>0.66607772752317007</c:v>
                </c:pt>
                <c:pt idx="2">
                  <c:v>0.38020917681586119</c:v>
                </c:pt>
                <c:pt idx="3">
                  <c:v>0.54887738945977649</c:v>
                </c:pt>
                <c:pt idx="4">
                  <c:v>0.50388776369055788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3.1.3.7'!$B$6</c:f>
              <c:strCache>
                <c:ptCount val="1"/>
                <c:pt idx="0">
                  <c:v>Депозиты АО «НУХ «Байтерек» и дочерних организаций </c:v>
                </c:pt>
              </c:strCache>
            </c:strRef>
          </c:tx>
          <c:marker>
            <c:symbol val="square"/>
            <c:size val="10"/>
          </c:marker>
          <c:cat>
            <c:numRef>
              <c:f>'График 3.1.3.7'!$C$4:$G$4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3.1.3.7'!$C$6:$G$6</c:f>
              <c:numCache>
                <c:formatCode>0%</c:formatCode>
                <c:ptCount val="5"/>
                <c:pt idx="0">
                  <c:v>0.29580350242052778</c:v>
                </c:pt>
                <c:pt idx="1">
                  <c:v>0.35073571967874284</c:v>
                </c:pt>
                <c:pt idx="2">
                  <c:v>0.30657246197826366</c:v>
                </c:pt>
                <c:pt idx="3">
                  <c:v>0.33729904399909749</c:v>
                </c:pt>
                <c:pt idx="4">
                  <c:v>0.30082192571970895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3.1.3.7'!$B$7</c:f>
              <c:strCache>
                <c:ptCount val="1"/>
                <c:pt idx="0">
                  <c:v>Депозиты ЕНПФ</c:v>
                </c:pt>
              </c:strCache>
            </c:strRef>
          </c:tx>
          <c:marker>
            <c:symbol val="triangle"/>
            <c:size val="10"/>
          </c:marker>
          <c:cat>
            <c:numRef>
              <c:f>'График 3.1.3.7'!$C$4:$G$4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3.1.3.7'!$C$7:$G$7</c:f>
              <c:numCache>
                <c:formatCode>0%</c:formatCode>
                <c:ptCount val="5"/>
                <c:pt idx="0">
                  <c:v>0.10776680829591492</c:v>
                </c:pt>
                <c:pt idx="1">
                  <c:v>0.12862783882579951</c:v>
                </c:pt>
                <c:pt idx="2">
                  <c:v>0</c:v>
                </c:pt>
                <c:pt idx="3">
                  <c:v>0</c:v>
                </c:pt>
                <c:pt idx="4">
                  <c:v>8.1827432109849007E-3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3.1.3.7'!$B$8</c:f>
              <c:strCache>
                <c:ptCount val="1"/>
                <c:pt idx="0">
                  <c:v>Депозиты иных организаций квазигосударственного сектора</c:v>
                </c:pt>
              </c:strCache>
            </c:strRef>
          </c:tx>
          <c:marker>
            <c:symbol val="x"/>
            <c:size val="10"/>
          </c:marker>
          <c:cat>
            <c:numRef>
              <c:f>'График 3.1.3.7'!$C$4:$G$4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3.1.3.7'!$C$8:$G$8</c:f>
              <c:numCache>
                <c:formatCode>0%</c:formatCode>
                <c:ptCount val="5"/>
                <c:pt idx="0">
                  <c:v>0.40771113824908195</c:v>
                </c:pt>
                <c:pt idx="1">
                  <c:v>0.57659465711333124</c:v>
                </c:pt>
                <c:pt idx="2">
                  <c:v>0.50120641107940522</c:v>
                </c:pt>
                <c:pt idx="3">
                  <c:v>0.63741437484747165</c:v>
                </c:pt>
                <c:pt idx="4">
                  <c:v>0.62661764462520297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128768"/>
        <c:axId val="284130304"/>
      </c:lineChart>
      <c:dateAx>
        <c:axId val="28412876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130304"/>
        <c:crosses val="autoZero"/>
        <c:auto val="1"/>
        <c:lblOffset val="100"/>
        <c:baseTimeUnit val="months"/>
        <c:majorUnit val="3"/>
        <c:majorTimeUnit val="months"/>
        <c:minorUnit val="3"/>
        <c:minorTimeUnit val="months"/>
      </c:dateAx>
      <c:valAx>
        <c:axId val="284130304"/>
        <c:scaling>
          <c:orientation val="minMax"/>
        </c:scaling>
        <c:delete val="0"/>
        <c:axPos val="l"/>
        <c:majorGridlines>
          <c:spPr>
            <a:ln w="3175" cap="rnd"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1287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7.790701289242398E-3"/>
          <c:y val="0.76061701589626873"/>
          <c:w val="0.93656092480825692"/>
          <c:h val="0.2216897306441346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064553054216235E-2"/>
          <c:y val="5.0925925925925923E-2"/>
          <c:w val="0.86457178535502444"/>
          <c:h val="0.6345394098464964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3.1.3.8'!$C$4</c:f>
              <c:strCache>
                <c:ptCount val="1"/>
                <c:pt idx="0">
                  <c:v>Корр. счета и вклады в БВУ и НБО</c:v>
                </c:pt>
              </c:strCache>
            </c:strRef>
          </c:tx>
          <c:cat>
            <c:numRef>
              <c:f>'График 3.1.3.8'!$B$5:$B$9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3.1.3.8'!$C$5:$C$9</c:f>
              <c:numCache>
                <c:formatCode>General</c:formatCode>
                <c:ptCount val="5"/>
                <c:pt idx="0">
                  <c:v>4.1900000000000004</c:v>
                </c:pt>
                <c:pt idx="1">
                  <c:v>4.2699999999999996</c:v>
                </c:pt>
                <c:pt idx="2">
                  <c:v>4.2</c:v>
                </c:pt>
                <c:pt idx="3">
                  <c:v>4.1900000000000004</c:v>
                </c:pt>
                <c:pt idx="4">
                  <c:v>3.68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3.1.3.8'!$D$4</c:f>
              <c:strCache>
                <c:ptCount val="1"/>
                <c:pt idx="0">
                  <c:v>Займы полученные</c:v>
                </c:pt>
              </c:strCache>
            </c:strRef>
          </c:tx>
          <c:cat>
            <c:numRef>
              <c:f>'График 3.1.3.8'!$B$5:$B$9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3.1.3.8'!$D$5:$D$9</c:f>
              <c:numCache>
                <c:formatCode>General</c:formatCode>
                <c:ptCount val="5"/>
                <c:pt idx="0">
                  <c:v>7.6</c:v>
                </c:pt>
                <c:pt idx="1">
                  <c:v>9.02</c:v>
                </c:pt>
                <c:pt idx="2">
                  <c:v>8.81</c:v>
                </c:pt>
                <c:pt idx="3">
                  <c:v>8.3000000000000007</c:v>
                </c:pt>
                <c:pt idx="4">
                  <c:v>7.52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3.1.3.8'!$E$4</c:f>
              <c:strCache>
                <c:ptCount val="1"/>
                <c:pt idx="0">
                  <c:v>Обязательства перед клиентами</c:v>
                </c:pt>
              </c:strCache>
            </c:strRef>
          </c:tx>
          <c:spPr>
            <a:ln>
              <a:prstDash val="sysDash"/>
            </a:ln>
          </c:spPr>
          <c:marker>
            <c:spPr>
              <a:ln>
                <a:prstDash val="sysDash"/>
              </a:ln>
            </c:spPr>
          </c:marker>
          <c:cat>
            <c:numRef>
              <c:f>'График 3.1.3.8'!$B$5:$B$9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3.1.3.8'!$E$5:$E$9</c:f>
              <c:numCache>
                <c:formatCode>General</c:formatCode>
                <c:ptCount val="5"/>
                <c:pt idx="0">
                  <c:v>4.37</c:v>
                </c:pt>
                <c:pt idx="1">
                  <c:v>4.58</c:v>
                </c:pt>
                <c:pt idx="2">
                  <c:v>4.5</c:v>
                </c:pt>
                <c:pt idx="3">
                  <c:v>4.47</c:v>
                </c:pt>
                <c:pt idx="4">
                  <c:v>4.45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3.1.3.8'!$F$4</c:f>
              <c:strCache>
                <c:ptCount val="1"/>
                <c:pt idx="0">
                  <c:v>ЦБ и субординированные долги</c:v>
                </c:pt>
              </c:strCache>
            </c:strRef>
          </c:tx>
          <c:cat>
            <c:numRef>
              <c:f>'График 3.1.3.8'!$B$5:$B$9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3.1.3.8'!$F$5:$F$9</c:f>
              <c:numCache>
                <c:formatCode>General</c:formatCode>
                <c:ptCount val="5"/>
                <c:pt idx="0">
                  <c:v>9.4600000000000009</c:v>
                </c:pt>
                <c:pt idx="1">
                  <c:v>9.31</c:v>
                </c:pt>
                <c:pt idx="2">
                  <c:v>10.43</c:v>
                </c:pt>
                <c:pt idx="3">
                  <c:v>9.9499999999999993</c:v>
                </c:pt>
                <c:pt idx="4">
                  <c:v>9.68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3.1.3.8'!$G$4</c:f>
              <c:strCache>
                <c:ptCount val="1"/>
                <c:pt idx="0">
                  <c:v>РЕПО</c:v>
                </c:pt>
              </c:strCache>
            </c:strRef>
          </c:tx>
          <c:cat>
            <c:numRef>
              <c:f>'График 3.1.3.8'!$B$5:$B$9</c:f>
              <c:numCache>
                <c:formatCode>mm/yyyy</c:formatCode>
                <c:ptCount val="5"/>
                <c:pt idx="0">
                  <c:v>41640</c:v>
                </c:pt>
                <c:pt idx="1">
                  <c:v>41730</c:v>
                </c:pt>
                <c:pt idx="2">
                  <c:v>41821</c:v>
                </c:pt>
                <c:pt idx="3">
                  <c:v>41913</c:v>
                </c:pt>
                <c:pt idx="4">
                  <c:v>42005</c:v>
                </c:pt>
              </c:numCache>
            </c:numRef>
          </c:cat>
          <c:val>
            <c:numRef>
              <c:f>'График 3.1.3.8'!$G$5:$G$9</c:f>
              <c:numCache>
                <c:formatCode>General</c:formatCode>
                <c:ptCount val="5"/>
                <c:pt idx="0">
                  <c:v>5.13</c:v>
                </c:pt>
                <c:pt idx="1">
                  <c:v>7.02</c:v>
                </c:pt>
                <c:pt idx="2">
                  <c:v>6.17</c:v>
                </c:pt>
                <c:pt idx="3">
                  <c:v>5.74</c:v>
                </c:pt>
                <c:pt idx="4">
                  <c:v>6.21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178688"/>
        <c:axId val="284192768"/>
      </c:lineChart>
      <c:dateAx>
        <c:axId val="28417868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192768"/>
        <c:crosses val="autoZero"/>
        <c:auto val="0"/>
        <c:lblOffset val="100"/>
        <c:baseTimeUnit val="months"/>
        <c:majorUnit val="3"/>
        <c:majorTimeUnit val="months"/>
      </c:dateAx>
      <c:valAx>
        <c:axId val="284192768"/>
        <c:scaling>
          <c:orientation val="minMax"/>
        </c:scaling>
        <c:delete val="0"/>
        <c:axPos val="l"/>
        <c:majorGridlines>
          <c:spPr>
            <a:ln w="3175" cap="rnd"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ru-RU"/>
                  <a:t>%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1786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"/>
          <c:y val="0.82046575996182292"/>
          <c:w val="1"/>
          <c:h val="0.150596039131472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3235661103246"/>
          <c:y val="3.6826748517077783E-2"/>
          <c:w val="0.84097283964385572"/>
          <c:h val="0.77555302370140233"/>
        </c:manualLayout>
      </c:layout>
      <c:scatterChart>
        <c:scatterStyle val="lineMarker"/>
        <c:varyColors val="0"/>
        <c:ser>
          <c:idx val="2"/>
          <c:order val="0"/>
          <c:spPr>
            <a:ln w="73025" cmpd="dbl"/>
          </c:spPr>
          <c:marker>
            <c:symbol val="none"/>
          </c:marker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</c:ser>
        <c:ser>
          <c:idx val="3"/>
          <c:order val="1"/>
          <c:tx>
            <c:v>Соотношение размера банка и LTD</c:v>
          </c:tx>
          <c:spPr>
            <a:ln w="66675">
              <a:noFill/>
            </a:ln>
          </c:spPr>
          <c:marker>
            <c:symbol val="triangle"/>
            <c:size val="10"/>
            <c:spPr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h="25400"/>
              </a:sp3d>
            </c:spPr>
          </c:marker>
          <c:dPt>
            <c:idx val="1"/>
            <c:marker>
              <c:symbol val="triangle"/>
              <c:size val="14"/>
              <c:spPr>
                <a:solidFill>
                  <a:srgbClr val="C00000"/>
                </a:solidFill>
                <a:scene3d>
                  <a:camera prst="orthographicFront"/>
                  <a:lightRig rig="threePt" dir="t">
                    <a:rot lat="0" lon="0" rev="1200000"/>
                  </a:lightRig>
                </a:scene3d>
                <a:sp3d>
                  <a:bevelT h="25400"/>
                </a:sp3d>
              </c:spPr>
            </c:marker>
            <c:bubble3D val="0"/>
          </c:dPt>
          <c:dPt>
            <c:idx val="6"/>
            <c:marker>
              <c:symbol val="triangle"/>
              <c:size val="14"/>
              <c:spPr>
                <a:solidFill>
                  <a:srgbClr val="C00000"/>
                </a:solidFill>
                <a:scene3d>
                  <a:camera prst="orthographicFront"/>
                  <a:lightRig rig="threePt" dir="t">
                    <a:rot lat="0" lon="0" rev="1200000"/>
                  </a:lightRig>
                </a:scene3d>
                <a:sp3d>
                  <a:bevelT h="25400"/>
                </a:sp3d>
              </c:spPr>
            </c:marker>
            <c:bubble3D val="0"/>
          </c:dPt>
          <c:dPt>
            <c:idx val="7"/>
            <c:marker>
              <c:symbol val="triangle"/>
              <c:size val="14"/>
              <c:spPr>
                <a:solidFill>
                  <a:srgbClr val="C00000"/>
                </a:solidFill>
                <a:scene3d>
                  <a:camera prst="orthographicFront"/>
                  <a:lightRig rig="threePt" dir="t">
                    <a:rot lat="0" lon="0" rev="1200000"/>
                  </a:lightRig>
                </a:scene3d>
                <a:sp3d>
                  <a:bevelT h="25400"/>
                </a:sp3d>
              </c:spPr>
            </c:marker>
            <c:bubble3D val="0"/>
          </c:dPt>
          <c:dPt>
            <c:idx val="8"/>
            <c:marker>
              <c:symbol val="triangle"/>
              <c:size val="14"/>
              <c:spPr>
                <a:solidFill>
                  <a:srgbClr val="C00000"/>
                </a:solidFill>
                <a:scene3d>
                  <a:camera prst="orthographicFront"/>
                  <a:lightRig rig="threePt" dir="t">
                    <a:rot lat="0" lon="0" rev="1200000"/>
                  </a:lightRig>
                </a:scene3d>
                <a:sp3d>
                  <a:bevelT h="25400"/>
                </a:sp3d>
              </c:spPr>
            </c:marker>
            <c:bubble3D val="0"/>
          </c:dPt>
          <c:dPt>
            <c:idx val="20"/>
            <c:marker>
              <c:symbol val="triangle"/>
              <c:size val="14"/>
              <c:spPr>
                <a:solidFill>
                  <a:srgbClr val="C00000"/>
                </a:solidFill>
                <a:scene3d>
                  <a:camera prst="orthographicFront"/>
                  <a:lightRig rig="threePt" dir="t">
                    <a:rot lat="0" lon="0" rev="1200000"/>
                  </a:lightRig>
                </a:scene3d>
                <a:sp3d>
                  <a:bevelT h="25400"/>
                </a:sp3d>
              </c:spPr>
            </c:marker>
            <c:bubble3D val="0"/>
          </c:dPt>
          <c:dPt>
            <c:idx val="21"/>
            <c:marker>
              <c:symbol val="triangle"/>
              <c:size val="14"/>
              <c:spPr>
                <a:solidFill>
                  <a:srgbClr val="C00000"/>
                </a:solidFill>
                <a:scene3d>
                  <a:camera prst="orthographicFront"/>
                  <a:lightRig rig="threePt" dir="t">
                    <a:rot lat="0" lon="0" rev="1200000"/>
                  </a:lightRig>
                </a:scene3d>
                <a:sp3d>
                  <a:bevelT h="25400"/>
                </a:sp3d>
              </c:spPr>
            </c:marker>
            <c:bubble3D val="0"/>
          </c:dPt>
          <c:dPt>
            <c:idx val="23"/>
            <c:marker>
              <c:symbol val="triangle"/>
              <c:size val="14"/>
              <c:spPr>
                <a:solidFill>
                  <a:srgbClr val="C00000"/>
                </a:solidFill>
                <a:scene3d>
                  <a:camera prst="orthographicFront"/>
                  <a:lightRig rig="threePt" dir="t">
                    <a:rot lat="0" lon="0" rev="1200000"/>
                  </a:lightRig>
                </a:scene3d>
                <a:sp3d>
                  <a:bevelT h="25400"/>
                </a:sp3d>
              </c:spPr>
            </c:marker>
            <c:bubble3D val="0"/>
          </c:dPt>
          <c:dPt>
            <c:idx val="27"/>
            <c:marker>
              <c:symbol val="triangle"/>
              <c:size val="14"/>
              <c:spPr>
                <a:solidFill>
                  <a:srgbClr val="C00000"/>
                </a:solidFill>
                <a:scene3d>
                  <a:camera prst="orthographicFront"/>
                  <a:lightRig rig="threePt" dir="t">
                    <a:rot lat="0" lon="0" rev="1200000"/>
                  </a:lightRig>
                </a:scene3d>
                <a:sp3d>
                  <a:bevelT h="25400"/>
                </a:sp3d>
              </c:spPr>
            </c:marker>
            <c:bubble3D val="0"/>
          </c:dPt>
          <c:dPt>
            <c:idx val="29"/>
            <c:marker>
              <c:symbol val="triangle"/>
              <c:size val="14"/>
              <c:spPr>
                <a:solidFill>
                  <a:srgbClr val="C00000"/>
                </a:solidFill>
                <a:scene3d>
                  <a:camera prst="orthographicFront"/>
                  <a:lightRig rig="threePt" dir="t">
                    <a:rot lat="0" lon="0" rev="1200000"/>
                  </a:lightRig>
                </a:scene3d>
                <a:sp3d>
                  <a:bevelT h="25400"/>
                </a:sp3d>
              </c:spPr>
            </c:marker>
            <c:bubble3D val="0"/>
          </c:dPt>
          <c:xVal>
            <c:numRef>
              <c:f>'График 3.1.3.9'!$B$6:$B$38</c:f>
              <c:numCache>
                <c:formatCode>0.0</c:formatCode>
                <c:ptCount val="33"/>
                <c:pt idx="1">
                  <c:v>112.00000000000001</c:v>
                </c:pt>
                <c:pt idx="2">
                  <c:v>159</c:v>
                </c:pt>
                <c:pt idx="3">
                  <c:v>66</c:v>
                </c:pt>
                <c:pt idx="4">
                  <c:v>49</c:v>
                </c:pt>
                <c:pt idx="5">
                  <c:v>124</c:v>
                </c:pt>
                <c:pt idx="6">
                  <c:v>120</c:v>
                </c:pt>
                <c:pt idx="7">
                  <c:v>118</c:v>
                </c:pt>
                <c:pt idx="8">
                  <c:v>135</c:v>
                </c:pt>
                <c:pt idx="9">
                  <c:v>28.999999999999996</c:v>
                </c:pt>
                <c:pt idx="10">
                  <c:v>586</c:v>
                </c:pt>
                <c:pt idx="11">
                  <c:v>108</c:v>
                </c:pt>
                <c:pt idx="12">
                  <c:v>93</c:v>
                </c:pt>
                <c:pt idx="13">
                  <c:v>17</c:v>
                </c:pt>
                <c:pt idx="14">
                  <c:v>156</c:v>
                </c:pt>
                <c:pt idx="15">
                  <c:v>459</c:v>
                </c:pt>
                <c:pt idx="16">
                  <c:v>159</c:v>
                </c:pt>
                <c:pt idx="17">
                  <c:v>61</c:v>
                </c:pt>
                <c:pt idx="18">
                  <c:v>89</c:v>
                </c:pt>
                <c:pt idx="19">
                  <c:v>115.99999999999999</c:v>
                </c:pt>
                <c:pt idx="20">
                  <c:v>104</c:v>
                </c:pt>
                <c:pt idx="21">
                  <c:v>131</c:v>
                </c:pt>
                <c:pt idx="22">
                  <c:v>105</c:v>
                </c:pt>
                <c:pt idx="23">
                  <c:v>89</c:v>
                </c:pt>
                <c:pt idx="24">
                  <c:v>266</c:v>
                </c:pt>
                <c:pt idx="25">
                  <c:v>98</c:v>
                </c:pt>
                <c:pt idx="26">
                  <c:v>111.00000000000001</c:v>
                </c:pt>
                <c:pt idx="27">
                  <c:v>100</c:v>
                </c:pt>
                <c:pt idx="28">
                  <c:v>103</c:v>
                </c:pt>
                <c:pt idx="29">
                  <c:v>101</c:v>
                </c:pt>
                <c:pt idx="30">
                  <c:v>56.000000000000007</c:v>
                </c:pt>
                <c:pt idx="31">
                  <c:v>199</c:v>
                </c:pt>
                <c:pt idx="32">
                  <c:v>11</c:v>
                </c:pt>
              </c:numCache>
            </c:numRef>
          </c:xVal>
          <c:yVal>
            <c:numRef>
              <c:f>'График 3.1.3.9'!$C$6:$C$38</c:f>
              <c:numCache>
                <c:formatCode>0.00</c:formatCode>
                <c:ptCount val="33"/>
                <c:pt idx="1">
                  <c:v>5.1353549963028255</c:v>
                </c:pt>
                <c:pt idx="2">
                  <c:v>1.9736468112844014</c:v>
                </c:pt>
                <c:pt idx="3">
                  <c:v>3.3830752523070404</c:v>
                </c:pt>
                <c:pt idx="4">
                  <c:v>0.24288323621464153</c:v>
                </c:pt>
                <c:pt idx="5">
                  <c:v>0.49217461428633197</c:v>
                </c:pt>
                <c:pt idx="6">
                  <c:v>5.4348469634923253</c:v>
                </c:pt>
                <c:pt idx="7">
                  <c:v>6.0347747075147407</c:v>
                </c:pt>
                <c:pt idx="8">
                  <c:v>15.728752190676222</c:v>
                </c:pt>
                <c:pt idx="9">
                  <c:v>2.0755583338672805</c:v>
                </c:pt>
                <c:pt idx="10">
                  <c:v>8.7654586020799799E-2</c:v>
                </c:pt>
                <c:pt idx="11">
                  <c:v>2.0260474882780977</c:v>
                </c:pt>
                <c:pt idx="12">
                  <c:v>0.82965068555365828</c:v>
                </c:pt>
                <c:pt idx="13">
                  <c:v>0.39005757004107433</c:v>
                </c:pt>
                <c:pt idx="14">
                  <c:v>0.29990097092352941</c:v>
                </c:pt>
                <c:pt idx="15">
                  <c:v>3.0321334302310796E-2</c:v>
                </c:pt>
                <c:pt idx="16">
                  <c:v>1.5677399929109497</c:v>
                </c:pt>
                <c:pt idx="17">
                  <c:v>0.15722927486905305</c:v>
                </c:pt>
                <c:pt idx="18">
                  <c:v>1.0625133851122721</c:v>
                </c:pt>
                <c:pt idx="19">
                  <c:v>7.0379928588017115</c:v>
                </c:pt>
                <c:pt idx="20">
                  <c:v>14.43899846812092</c:v>
                </c:pt>
                <c:pt idx="21">
                  <c:v>0.83940597124252014</c:v>
                </c:pt>
                <c:pt idx="22">
                  <c:v>7.2210177970811067</c:v>
                </c:pt>
                <c:pt idx="23">
                  <c:v>0.69862045250616578</c:v>
                </c:pt>
                <c:pt idx="24">
                  <c:v>0.10018045284988941</c:v>
                </c:pt>
                <c:pt idx="25">
                  <c:v>1.5069828111559895</c:v>
                </c:pt>
                <c:pt idx="26">
                  <c:v>4.5834209110244082</c:v>
                </c:pt>
                <c:pt idx="27">
                  <c:v>2.8434883174616372</c:v>
                </c:pt>
                <c:pt idx="28">
                  <c:v>0.38542529215422017</c:v>
                </c:pt>
                <c:pt idx="29">
                  <c:v>0.31334751558615059</c:v>
                </c:pt>
                <c:pt idx="30">
                  <c:v>0.74959019760445855</c:v>
                </c:pt>
                <c:pt idx="31">
                  <c:v>0.18152656830349975</c:v>
                </c:pt>
                <c:pt idx="32">
                  <c:v>0.70958945916076688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263168"/>
        <c:axId val="284265088"/>
      </c:scatterChart>
      <c:valAx>
        <c:axId val="284263168"/>
        <c:scaling>
          <c:orientation val="minMax"/>
          <c:max val="600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Значение </a:t>
                </a:r>
                <a:r>
                  <a:rPr lang="en-US" b="0"/>
                  <a:t>LTD</a:t>
                </a:r>
              </a:p>
            </c:rich>
          </c:tx>
          <c:layout/>
          <c:overlay val="0"/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265088"/>
        <c:crossesAt val="0"/>
        <c:crossBetween val="midCat"/>
      </c:valAx>
      <c:valAx>
        <c:axId val="284265088"/>
        <c:scaling>
          <c:orientation val="minMax"/>
          <c:max val="17"/>
          <c:min val="0"/>
        </c:scaling>
        <c:delete val="0"/>
        <c:axPos val="l"/>
        <c:majorGridlines>
          <c:spPr>
            <a:ln w="3175" cap="rnd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Доля</a:t>
                </a:r>
                <a:r>
                  <a:rPr lang="ru-RU" b="0" baseline="0"/>
                  <a:t> активов банка</a:t>
                </a:r>
                <a:endParaRPr lang="ru-RU" b="0"/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263168"/>
        <c:crosses val="autoZero"/>
        <c:crossBetween val="midCat"/>
      </c:val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7.8685688020584996E-2"/>
          <c:y val="0.9435858051990077"/>
          <c:w val="0.87759990721290781"/>
          <c:h val="5.076820191996545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Соотношение значения ПКЛ и доли ВЛА банка</c:v>
          </c:tx>
          <c:spPr>
            <a:ln w="66675">
              <a:noFill/>
            </a:ln>
          </c:spPr>
          <c:marker>
            <c:spPr>
              <a:solidFill>
                <a:srgbClr val="002060"/>
              </a:solidFill>
              <a:ln>
                <a:noFill/>
              </a:ln>
            </c:spPr>
          </c:marker>
          <c:xVal>
            <c:numRef>
              <c:f>'Бокс 8 График 1'!$B$6:$B$23</c:f>
              <c:numCache>
                <c:formatCode>0%</c:formatCode>
                <c:ptCount val="18"/>
                <c:pt idx="0">
                  <c:v>2.327</c:v>
                </c:pt>
                <c:pt idx="1">
                  <c:v>0.61150000000000004</c:v>
                </c:pt>
                <c:pt idx="2">
                  <c:v>3.3973720545371182</c:v>
                </c:pt>
                <c:pt idx="3">
                  <c:v>1.9792000000000001</c:v>
                </c:pt>
                <c:pt idx="4">
                  <c:v>2.2141181181046168</c:v>
                </c:pt>
                <c:pt idx="5">
                  <c:v>0.56179999999999997</c:v>
                </c:pt>
                <c:pt idx="6">
                  <c:v>3.8925000000000001</c:v>
                </c:pt>
                <c:pt idx="7">
                  <c:v>7.0726000000000004</c:v>
                </c:pt>
                <c:pt idx="8">
                  <c:v>0.46150000000000002</c:v>
                </c:pt>
                <c:pt idx="9">
                  <c:v>0.25261970749313106</c:v>
                </c:pt>
                <c:pt idx="10">
                  <c:v>0.74029999999999996</c:v>
                </c:pt>
                <c:pt idx="11">
                  <c:v>11.575156803056569</c:v>
                </c:pt>
                <c:pt idx="12">
                  <c:v>0.61229999999999996</c:v>
                </c:pt>
                <c:pt idx="13">
                  <c:v>1.0311999999999999</c:v>
                </c:pt>
                <c:pt idx="14">
                  <c:v>5.3486000000000002</c:v>
                </c:pt>
                <c:pt idx="15">
                  <c:v>4.2312517987420293</c:v>
                </c:pt>
                <c:pt idx="16">
                  <c:v>0.248820011781859</c:v>
                </c:pt>
                <c:pt idx="17">
                  <c:v>0.44400000000000001</c:v>
                </c:pt>
              </c:numCache>
            </c:numRef>
          </c:xVal>
          <c:yVal>
            <c:numRef>
              <c:f>'Бокс 8 График 1'!$D$6:$D$23</c:f>
              <c:numCache>
                <c:formatCode>0%</c:formatCode>
                <c:ptCount val="18"/>
                <c:pt idx="0">
                  <c:v>3.9366679189552674E-2</c:v>
                </c:pt>
                <c:pt idx="1">
                  <c:v>1.47788153733165E-2</c:v>
                </c:pt>
                <c:pt idx="2">
                  <c:v>4.0615164126457361E-2</c:v>
                </c:pt>
                <c:pt idx="3">
                  <c:v>0.11782049289886817</c:v>
                </c:pt>
                <c:pt idx="4">
                  <c:v>2.3412722237025167E-2</c:v>
                </c:pt>
                <c:pt idx="5">
                  <c:v>5.5379373358034327E-2</c:v>
                </c:pt>
                <c:pt idx="6">
                  <c:v>0.28354984006348871</c:v>
                </c:pt>
                <c:pt idx="7">
                  <c:v>2.8040626521526932E-2</c:v>
                </c:pt>
                <c:pt idx="8">
                  <c:v>6.1439366796863619E-2</c:v>
                </c:pt>
                <c:pt idx="9">
                  <c:v>4.1887561427231504E-2</c:v>
                </c:pt>
                <c:pt idx="10">
                  <c:v>1.47788153733165E-2</c:v>
                </c:pt>
                <c:pt idx="11">
                  <c:v>3.9169494944883303E-2</c:v>
                </c:pt>
                <c:pt idx="12">
                  <c:v>5.1043067097307743E-2</c:v>
                </c:pt>
                <c:pt idx="13">
                  <c:v>1.5960930998002266E-2</c:v>
                </c:pt>
                <c:pt idx="14">
                  <c:v>4.8405550402973507E-2</c:v>
                </c:pt>
                <c:pt idx="15">
                  <c:v>6.4549635177410927E-2</c:v>
                </c:pt>
                <c:pt idx="16">
                  <c:v>1.1396313610767346E-2</c:v>
                </c:pt>
                <c:pt idx="17">
                  <c:v>4.8405550402973507E-2</c:v>
                </c:pt>
              </c:numCache>
            </c:numRef>
          </c:yVal>
          <c:smooth val="0"/>
        </c:ser>
        <c:ser>
          <c:idx val="1"/>
          <c:order val="1"/>
          <c:tx>
            <c:v>Минимальное значение ПКЛ</c:v>
          </c:tx>
          <c:marker>
            <c:symbol val="none"/>
          </c:marker>
          <c:dLbls>
            <c:dLbl>
              <c:idx val="6"/>
              <c:layout/>
              <c:tx>
                <c:rich>
                  <a:bodyPr/>
                  <a:lstStyle/>
                  <a:p>
                    <a:r>
                      <a:rPr lang="ru-RU"/>
                      <a:t>100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xVal>
            <c:numRef>
              <c:f>'Бокс 8 График 1'!$C$6:$C$23</c:f>
              <c:numCache>
                <c:formatCode>0%</c:formatCode>
                <c:ptCount val="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xVal>
          <c:yVal>
            <c:numRef>
              <c:f>'Бокс 8 График 1'!$D$6:$D$23</c:f>
              <c:numCache>
                <c:formatCode>0%</c:formatCode>
                <c:ptCount val="18"/>
                <c:pt idx="0">
                  <c:v>3.9366679189552674E-2</c:v>
                </c:pt>
                <c:pt idx="1">
                  <c:v>1.47788153733165E-2</c:v>
                </c:pt>
                <c:pt idx="2">
                  <c:v>4.0615164126457361E-2</c:v>
                </c:pt>
                <c:pt idx="3">
                  <c:v>0.11782049289886817</c:v>
                </c:pt>
                <c:pt idx="4">
                  <c:v>2.3412722237025167E-2</c:v>
                </c:pt>
                <c:pt idx="5">
                  <c:v>5.5379373358034327E-2</c:v>
                </c:pt>
                <c:pt idx="6">
                  <c:v>0.28354984006348871</c:v>
                </c:pt>
                <c:pt idx="7">
                  <c:v>2.8040626521526932E-2</c:v>
                </c:pt>
                <c:pt idx="8">
                  <c:v>6.1439366796863619E-2</c:v>
                </c:pt>
                <c:pt idx="9">
                  <c:v>4.1887561427231504E-2</c:v>
                </c:pt>
                <c:pt idx="10">
                  <c:v>1.47788153733165E-2</c:v>
                </c:pt>
                <c:pt idx="11">
                  <c:v>3.9169494944883303E-2</c:v>
                </c:pt>
                <c:pt idx="12">
                  <c:v>5.1043067097307743E-2</c:v>
                </c:pt>
                <c:pt idx="13">
                  <c:v>1.5960930998002266E-2</c:v>
                </c:pt>
                <c:pt idx="14">
                  <c:v>4.8405550402973507E-2</c:v>
                </c:pt>
                <c:pt idx="15">
                  <c:v>6.4549635177410927E-2</c:v>
                </c:pt>
                <c:pt idx="16">
                  <c:v>1.1396313610767346E-2</c:v>
                </c:pt>
                <c:pt idx="17">
                  <c:v>4.8405550402973507E-2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84640384"/>
        <c:axId val="284642304"/>
      </c:scatterChart>
      <c:valAx>
        <c:axId val="284640384"/>
        <c:scaling>
          <c:orientation val="minMax"/>
          <c:max val="12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b="0"/>
                  <a:t>Значение ПКЛ</a:t>
                </a:r>
              </a:p>
            </c:rich>
          </c:tx>
          <c:layout>
            <c:manualLayout>
              <c:xMode val="edge"/>
              <c:yMode val="edge"/>
              <c:x val="0.42185857271400129"/>
              <c:y val="0.80900360336313892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642304"/>
        <c:crosses val="autoZero"/>
        <c:crossBetween val="midCat"/>
      </c:valAx>
      <c:valAx>
        <c:axId val="284642304"/>
        <c:scaling>
          <c:orientation val="minMax"/>
          <c:max val="0.30000000000000004"/>
          <c:min val="0"/>
        </c:scaling>
        <c:delete val="0"/>
        <c:axPos val="l"/>
        <c:majorGridlines>
          <c:spPr>
            <a:ln w="3175" cap="rnd">
              <a:solidFill>
                <a:schemeClr val="tx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b="0"/>
                  <a:t>Доля ВЛА от общей суммы ВЛА 18 банков</a:t>
                </a:r>
              </a:p>
            </c:rich>
          </c:tx>
          <c:layout>
            <c:manualLayout>
              <c:xMode val="edge"/>
              <c:yMode val="edge"/>
              <c:x val="1.9047527409379327E-2"/>
              <c:y val="3.7606890687959783E-2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640384"/>
        <c:crosses val="autoZero"/>
        <c:crossBetween val="midCat"/>
      </c:valAx>
      <c:spPr>
        <a:noFill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5.4421690160420373E-2"/>
          <c:y val="0.8684266016043769"/>
          <c:w val="0.63537416275104097"/>
          <c:h val="0.1089240323832760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134350444572277E-2"/>
          <c:y val="7.1199882083540056E-2"/>
          <c:w val="0.88439006311969592"/>
          <c:h val="0.5953010134325458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3.1.4.1'!$C$4</c:f>
              <c:strCache>
                <c:ptCount val="1"/>
                <c:pt idx="0">
                  <c:v>ОВП Баланс/Капитал</c:v>
                </c:pt>
              </c:strCache>
            </c:strRef>
          </c:tx>
          <c:spPr>
            <a:ln w="34925"/>
            <a:effectLst>
              <a:innerShdw blurRad="63500" dist="50800" dir="18900000">
                <a:prstClr val="black">
                  <a:alpha val="50000"/>
                </a:prstClr>
              </a:innerShdw>
            </a:effectLst>
          </c:spPr>
          <c:marker>
            <c:symbol val="none"/>
          </c:marker>
          <c:dPt>
            <c:idx val="8"/>
            <c:bubble3D val="0"/>
          </c:dPt>
          <c:cat>
            <c:strRef>
              <c:f>'График 3.1.4.1'!$B$5:$B$13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3.1.4.1'!$C$5:$C$13</c:f>
              <c:numCache>
                <c:formatCode>0%</c:formatCode>
                <c:ptCount val="9"/>
                <c:pt idx="0" formatCode="0.0%">
                  <c:v>7.9567631981840345E-2</c:v>
                </c:pt>
                <c:pt idx="1">
                  <c:v>2.6335320617151912E-2</c:v>
                </c:pt>
                <c:pt idx="2">
                  <c:v>3.3403805969198133E-2</c:v>
                </c:pt>
                <c:pt idx="3">
                  <c:v>-7.9672313811858294E-3</c:v>
                </c:pt>
                <c:pt idx="4">
                  <c:v>-5.1137631004237651E-3</c:v>
                </c:pt>
                <c:pt idx="5">
                  <c:v>-7.7106778035749113E-2</c:v>
                </c:pt>
                <c:pt idx="6">
                  <c:v>-2.0644243506930163E-3</c:v>
                </c:pt>
                <c:pt idx="7">
                  <c:v>-0.22417597197803077</c:v>
                </c:pt>
                <c:pt idx="8">
                  <c:v>-0.62896998838063956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3.1.4.1'!$D$4</c:f>
              <c:strCache>
                <c:ptCount val="1"/>
                <c:pt idx="0">
                  <c:v>ОВП Внебаланс/Капитал</c:v>
                </c:pt>
              </c:strCache>
            </c:strRef>
          </c:tx>
          <c:spPr>
            <a:ln w="34925"/>
            <a:effectLst>
              <a:innerShdw blurRad="63500" dist="50800" dir="18900000">
                <a:prstClr val="black">
                  <a:alpha val="50000"/>
                </a:prstClr>
              </a:innerShdw>
            </a:effectLst>
          </c:spPr>
          <c:marker>
            <c:symbol val="none"/>
          </c:marker>
          <c:cat>
            <c:strRef>
              <c:f>'График 3.1.4.1'!$B$5:$B$13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3.1.4.1'!$D$5:$D$13</c:f>
              <c:numCache>
                <c:formatCode>0.0%</c:formatCode>
                <c:ptCount val="9"/>
                <c:pt idx="0">
                  <c:v>-0.1163494209621798</c:v>
                </c:pt>
                <c:pt idx="1">
                  <c:v>-5.7992814954909509E-2</c:v>
                </c:pt>
                <c:pt idx="2">
                  <c:v>-5.696327079477935E-2</c:v>
                </c:pt>
                <c:pt idx="3">
                  <c:v>-3.9879421726179046E-2</c:v>
                </c:pt>
                <c:pt idx="4">
                  <c:v>-9.0822662005978442E-3</c:v>
                </c:pt>
                <c:pt idx="5">
                  <c:v>2.6152272586720558E-2</c:v>
                </c:pt>
                <c:pt idx="6">
                  <c:v>-7.4014301805620155E-3</c:v>
                </c:pt>
                <c:pt idx="7">
                  <c:v>0.20328195829437978</c:v>
                </c:pt>
                <c:pt idx="8">
                  <c:v>0.6137725115156577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3.1.4.1'!$E$4</c:f>
              <c:strCache>
                <c:ptCount val="1"/>
                <c:pt idx="0">
                  <c:v>Нетто ОВП/Капитал</c:v>
                </c:pt>
              </c:strCache>
            </c:strRef>
          </c:tx>
          <c:spPr>
            <a:ln w="34925"/>
            <a:effectLst>
              <a:innerShdw blurRad="63500" dist="50800" dir="18900000">
                <a:prstClr val="black">
                  <a:alpha val="50000"/>
                </a:prstClr>
              </a:innerShdw>
            </a:effectLst>
          </c:spPr>
          <c:marker>
            <c:symbol val="none"/>
          </c:marker>
          <c:cat>
            <c:strRef>
              <c:f>'График 3.1.4.1'!$B$5:$B$13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3.1.4.1'!$E$5:$E$13</c:f>
              <c:numCache>
                <c:formatCode>0.0%</c:formatCode>
                <c:ptCount val="9"/>
                <c:pt idx="0">
                  <c:v>-3.6781788980339458E-2</c:v>
                </c:pt>
                <c:pt idx="1">
                  <c:v>-3.1657494337757594E-2</c:v>
                </c:pt>
                <c:pt idx="2">
                  <c:v>-2.3559464825581213E-2</c:v>
                </c:pt>
                <c:pt idx="3">
                  <c:v>-4.7846653107364877E-2</c:v>
                </c:pt>
                <c:pt idx="4">
                  <c:v>-1.4196029301021609E-2</c:v>
                </c:pt>
                <c:pt idx="5">
                  <c:v>-5.0954505449028561E-2</c:v>
                </c:pt>
                <c:pt idx="6">
                  <c:v>-9.4658545312550305E-3</c:v>
                </c:pt>
                <c:pt idx="7">
                  <c:v>-2.0894013683650986E-2</c:v>
                </c:pt>
                <c:pt idx="8">
                  <c:v>-1.5197476864981829E-2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656832"/>
        <c:axId val="313658752"/>
      </c:lineChart>
      <c:scatterChart>
        <c:scatterStyle val="lineMarker"/>
        <c:varyColors val="0"/>
        <c:ser>
          <c:idx val="3"/>
          <c:order val="3"/>
          <c:tx>
            <c:strRef>
              <c:f>'График 3.1.4.1'!$F$4</c:f>
              <c:strCache>
                <c:ptCount val="1"/>
                <c:pt idx="0">
                  <c:v>Персентиль 75% (Балансовая ОВП)</c:v>
                </c:pt>
              </c:strCache>
            </c:strRef>
          </c:tx>
          <c:spPr>
            <a:ln w="28575">
              <a:noFill/>
            </a:ln>
          </c:spPr>
          <c:marker>
            <c:symbol val="star"/>
            <c:size val="7"/>
          </c:marker>
          <c:xVal>
            <c:strRef>
              <c:f>'График 3.1.4.1'!$B$5:$B$13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xVal>
          <c:yVal>
            <c:numRef>
              <c:f>'График 3.1.4.1'!$F$5:$F$13</c:f>
              <c:numCache>
                <c:formatCode>0.0%</c:formatCode>
                <c:ptCount val="9"/>
                <c:pt idx="7">
                  <c:v>3.431407461450503E-2</c:v>
                </c:pt>
                <c:pt idx="8">
                  <c:v>-2.3018222505419192E-4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'График 3.1.4.1'!$G$4</c:f>
              <c:strCache>
                <c:ptCount val="1"/>
                <c:pt idx="0">
                  <c:v>Персентиль 25% (Балансовая ОВП)</c:v>
                </c:pt>
              </c:strCache>
            </c:strRef>
          </c:tx>
          <c:spPr>
            <a:ln w="28575">
              <a:noFill/>
            </a:ln>
          </c:spPr>
          <c:xVal>
            <c:strRef>
              <c:f>'График 3.1.4.1'!$B$5:$B$13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xVal>
          <c:yVal>
            <c:numRef>
              <c:f>'График 3.1.4.1'!$G$5:$G$13</c:f>
              <c:numCache>
                <c:formatCode>0.0%</c:formatCode>
                <c:ptCount val="9"/>
                <c:pt idx="7">
                  <c:v>-0.29281497916074467</c:v>
                </c:pt>
                <c:pt idx="8">
                  <c:v>-0.89223796897056873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'График 3.1.4.1'!$H$4</c:f>
              <c:strCache>
                <c:ptCount val="1"/>
                <c:pt idx="0">
                  <c:v>Персентиль 75% (Внебалансовая ОВП)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chemeClr val="accent2"/>
              </a:solidFill>
            </c:spPr>
          </c:marker>
          <c:xVal>
            <c:strRef>
              <c:f>'График 3.1.4.1'!$B$5:$B$13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xVal>
          <c:yVal>
            <c:numRef>
              <c:f>'График 3.1.4.1'!$H$5:$H$13</c:f>
              <c:numCache>
                <c:formatCode>0.0%</c:formatCode>
                <c:ptCount val="9"/>
                <c:pt idx="7">
                  <c:v>0.29956196432370163</c:v>
                </c:pt>
                <c:pt idx="8">
                  <c:v>0.90869274344497075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'График 3.1.4.1'!$I$4</c:f>
              <c:strCache>
                <c:ptCount val="1"/>
                <c:pt idx="0">
                  <c:v>Персентиль 25% (Внебалансовая ОВП)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noFill/>
              </a:ln>
            </c:spPr>
          </c:marker>
          <c:xVal>
            <c:strRef>
              <c:f>'График 3.1.4.1'!$B$5:$B$13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xVal>
          <c:yVal>
            <c:numRef>
              <c:f>'График 3.1.4.1'!$I$5:$I$13</c:f>
              <c:numCache>
                <c:formatCode>0.0%</c:formatCode>
                <c:ptCount val="9"/>
                <c:pt idx="7">
                  <c:v>0</c:v>
                </c:pt>
                <c:pt idx="8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3664640"/>
        <c:axId val="313666176"/>
      </c:scatterChart>
      <c:catAx>
        <c:axId val="31365683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13658752"/>
        <c:crosses val="autoZero"/>
        <c:auto val="1"/>
        <c:lblAlgn val="ctr"/>
        <c:lblOffset val="100"/>
        <c:noMultiLvlLbl val="0"/>
      </c:catAx>
      <c:valAx>
        <c:axId val="313658752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13656832"/>
        <c:crosses val="autoZero"/>
        <c:crossBetween val="between"/>
      </c:valAx>
      <c:valAx>
        <c:axId val="313664640"/>
        <c:scaling>
          <c:orientation val="minMax"/>
        </c:scaling>
        <c:delete val="1"/>
        <c:axPos val="t"/>
        <c:numFmt formatCode="@" sourceLinked="1"/>
        <c:majorTickMark val="out"/>
        <c:minorTickMark val="none"/>
        <c:tickLblPos val="nextTo"/>
        <c:crossAx val="313666176"/>
        <c:crosses val="max"/>
        <c:crossBetween val="midCat"/>
      </c:valAx>
      <c:valAx>
        <c:axId val="313666176"/>
        <c:scaling>
          <c:orientation val="minMax"/>
        </c:scaling>
        <c:delete val="1"/>
        <c:axPos val="r"/>
        <c:numFmt formatCode="0%" sourceLinked="0"/>
        <c:majorTickMark val="out"/>
        <c:minorTickMark val="none"/>
        <c:tickLblPos val="nextTo"/>
        <c:crossAx val="313664640"/>
        <c:crosses val="max"/>
        <c:crossBetween val="midCat"/>
      </c:valAx>
    </c:plotArea>
    <c:legend>
      <c:legendPos val="b"/>
      <c:layout>
        <c:manualLayout>
          <c:xMode val="edge"/>
          <c:yMode val="edge"/>
          <c:x val="2.5476474689620679E-2"/>
          <c:y val="0.78580607981333539"/>
          <c:w val="0.95496077593916884"/>
          <c:h val="0.181681271339614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89000238606533E-2"/>
          <c:y val="4.8537694162614352E-2"/>
          <c:w val="0.89939248124287496"/>
          <c:h val="0.6207110152364843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3.1.4.2'!$C$4</c:f>
              <c:strCache>
                <c:ptCount val="1"/>
                <c:pt idx="0">
                  <c:v>Балансовая ОВП/Капитал по 1-й группе БВУ </c:v>
                </c:pt>
              </c:strCache>
            </c:strRef>
          </c:tx>
          <c:spPr>
            <a:ln>
              <a:prstDash val="lgDash"/>
            </a:ln>
          </c:spPr>
          <c:marker>
            <c:symbol val="none"/>
          </c:marker>
          <c:cat>
            <c:strRef>
              <c:f>'График 3.1.4.2'!$B$5:$B$13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3.1.4.2'!$C$5:$C$13</c:f>
              <c:numCache>
                <c:formatCode>0.0%</c:formatCode>
                <c:ptCount val="9"/>
                <c:pt idx="0">
                  <c:v>0.22121815363170394</c:v>
                </c:pt>
                <c:pt idx="1">
                  <c:v>0.17104445049630657</c:v>
                </c:pt>
                <c:pt idx="2">
                  <c:v>0.24064980142488152</c:v>
                </c:pt>
                <c:pt idx="3">
                  <c:v>0.19544769402925391</c:v>
                </c:pt>
                <c:pt idx="4">
                  <c:v>0.17874415807577054</c:v>
                </c:pt>
                <c:pt idx="5">
                  <c:v>0.31670391669245274</c:v>
                </c:pt>
                <c:pt idx="6">
                  <c:v>0.18465834347770849</c:v>
                </c:pt>
                <c:pt idx="7">
                  <c:v>0.12985413227396228</c:v>
                </c:pt>
                <c:pt idx="8">
                  <c:v>0.38567804985757403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3.1.4.2'!$D$4</c:f>
              <c:strCache>
                <c:ptCount val="1"/>
                <c:pt idx="0">
                  <c:v>Внебалансовая ОВП/Капитал по 1-й группе БВУ </c:v>
                </c:pt>
              </c:strCache>
            </c:strRef>
          </c:tx>
          <c:spPr>
            <a:ln>
              <a:solidFill>
                <a:schemeClr val="accent5"/>
              </a:solidFill>
              <a:prstDash val="lgDash"/>
            </a:ln>
          </c:spPr>
          <c:marker>
            <c:symbol val="none"/>
          </c:marker>
          <c:cat>
            <c:strRef>
              <c:f>'График 3.1.4.2'!$B$5:$B$13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3.1.4.2'!$D$5:$D$13</c:f>
              <c:numCache>
                <c:formatCode>0.0%</c:formatCode>
                <c:ptCount val="9"/>
                <c:pt idx="0">
                  <c:v>-0.29077879323900729</c:v>
                </c:pt>
                <c:pt idx="1">
                  <c:v>-0.17820448509315523</c:v>
                </c:pt>
                <c:pt idx="2">
                  <c:v>-0.40788402742496588</c:v>
                </c:pt>
                <c:pt idx="3">
                  <c:v>-0.23164656856557528</c:v>
                </c:pt>
                <c:pt idx="4">
                  <c:v>-0.23769129646211615</c:v>
                </c:pt>
                <c:pt idx="5">
                  <c:v>-0.45169207548188256</c:v>
                </c:pt>
                <c:pt idx="6">
                  <c:v>-0.18961311353680155</c:v>
                </c:pt>
                <c:pt idx="7">
                  <c:v>-0.13064813836851608</c:v>
                </c:pt>
                <c:pt idx="8">
                  <c:v>-0.57028804721816295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3.1.4.2'!$E$4</c:f>
              <c:strCache>
                <c:ptCount val="1"/>
                <c:pt idx="0">
                  <c:v>Балансовая ОВП / Капитал по 2-й группе БВУ 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'График 3.1.4.2'!$B$5:$B$13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3.1.4.2'!$E$5:$E$13</c:f>
              <c:numCache>
                <c:formatCode>0.0%</c:formatCode>
                <c:ptCount val="9"/>
                <c:pt idx="0">
                  <c:v>-8.2215564104228769E-2</c:v>
                </c:pt>
                <c:pt idx="1">
                  <c:v>-8.3524647927834525E-2</c:v>
                </c:pt>
                <c:pt idx="2">
                  <c:v>-0.15222031768563571</c:v>
                </c:pt>
                <c:pt idx="3">
                  <c:v>-0.2444143348378853</c:v>
                </c:pt>
                <c:pt idx="4">
                  <c:v>-0.25008068466953176</c:v>
                </c:pt>
                <c:pt idx="5">
                  <c:v>-0.20350563910098063</c:v>
                </c:pt>
                <c:pt idx="6">
                  <c:v>-0.21288245559485275</c:v>
                </c:pt>
                <c:pt idx="7">
                  <c:v>-0.52352910196183922</c:v>
                </c:pt>
                <c:pt idx="8">
                  <c:v>-0.75269211702549876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3.1.4.2'!$F$4</c:f>
              <c:strCache>
                <c:ptCount val="1"/>
                <c:pt idx="0">
                  <c:v>Внебалансовая ОВП/Капитал по 2-й группе БВУ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'График 3.1.4.2'!$B$5:$B$13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3.1.4.2'!$F$5:$F$13</c:f>
              <c:numCache>
                <c:formatCode>0.0%</c:formatCode>
                <c:ptCount val="9"/>
                <c:pt idx="0">
                  <c:v>0.13670367531144687</c:v>
                </c:pt>
                <c:pt idx="1">
                  <c:v>7.4741531736167044E-2</c:v>
                </c:pt>
                <c:pt idx="2">
                  <c:v>0.10603481735430342</c:v>
                </c:pt>
                <c:pt idx="3">
                  <c:v>0.15299546294581828</c:v>
                </c:pt>
                <c:pt idx="4">
                  <c:v>0.1938106985060532</c:v>
                </c:pt>
                <c:pt idx="5">
                  <c:v>0.10314471146919917</c:v>
                </c:pt>
                <c:pt idx="6">
                  <c:v>0.19725364630263972</c:v>
                </c:pt>
                <c:pt idx="7">
                  <c:v>0.5109835446181521</c:v>
                </c:pt>
                <c:pt idx="8">
                  <c:v>0.76921527607071793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3.1.4.2'!$G$4</c:f>
              <c:strCache>
                <c:ptCount val="1"/>
                <c:pt idx="0">
                  <c:v>Нетто ОВП/Капитал (по всем БВУ)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'График 3.1.4.2'!$B$5:$B$13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3.1.4.2'!$G$5:$G$13</c:f>
              <c:numCache>
                <c:formatCode>0.0%</c:formatCode>
                <c:ptCount val="9"/>
                <c:pt idx="0">
                  <c:v>-3.6781788980339458E-2</c:v>
                </c:pt>
                <c:pt idx="1">
                  <c:v>-3.1657494337757594E-2</c:v>
                </c:pt>
                <c:pt idx="2">
                  <c:v>-2.3559464825581213E-2</c:v>
                </c:pt>
                <c:pt idx="3">
                  <c:v>-4.7846653107364877E-2</c:v>
                </c:pt>
                <c:pt idx="4">
                  <c:v>-1.4196029301021609E-2</c:v>
                </c:pt>
                <c:pt idx="5">
                  <c:v>-5.0954505449028561E-2</c:v>
                </c:pt>
                <c:pt idx="6">
                  <c:v>-9.4658545312550305E-3</c:v>
                </c:pt>
                <c:pt idx="7">
                  <c:v>-2.0894013683650986E-2</c:v>
                </c:pt>
                <c:pt idx="8">
                  <c:v>-1.5197476864981829E-2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718656"/>
        <c:axId val="313720192"/>
      </c:lineChart>
      <c:catAx>
        <c:axId val="31371865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low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13720192"/>
        <c:crosses val="autoZero"/>
        <c:auto val="1"/>
        <c:lblAlgn val="ctr"/>
        <c:lblOffset val="100"/>
        <c:noMultiLvlLbl val="0"/>
      </c:catAx>
      <c:valAx>
        <c:axId val="313720192"/>
        <c:scaling>
          <c:orientation val="minMax"/>
          <c:max val="1"/>
          <c:min val="-1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13718656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2.3636503993150589E-2"/>
          <c:y val="0.79851928124369076"/>
          <c:w val="0.95946117029488953"/>
          <c:h val="0.19622087623662432"/>
        </c:manualLayout>
      </c:layout>
      <c:overlay val="0"/>
      <c:txPr>
        <a:bodyPr/>
        <a:lstStyle/>
        <a:p>
          <a:pPr>
            <a:defRPr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255583582992613E-2"/>
          <c:y val="5.0925925925925923E-2"/>
          <c:w val="0.85182841252173136"/>
          <c:h val="0.5466342228054826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3.1.4.3'!$B$6</c:f>
              <c:strCache>
                <c:ptCount val="1"/>
                <c:pt idx="0">
                  <c:v>Количество выборочных банков из 1-й группы банков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'График 3.1.4.3'!$C$4:$K$4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3.1.4.3'!$C$6:$K$6</c:f>
              <c:numCache>
                <c:formatCode>_-* #,##0_р_._-;\-* #,##0_р_._-;_-* "-"??_р_._-;_-@_-</c:formatCode>
                <c:ptCount val="9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</c:numCache>
            </c:numRef>
          </c:val>
        </c:ser>
        <c:ser>
          <c:idx val="2"/>
          <c:order val="2"/>
          <c:tx>
            <c:strRef>
              <c:f>'График 3.1.4.3'!$B$7</c:f>
              <c:strCache>
                <c:ptCount val="1"/>
                <c:pt idx="0">
                  <c:v>Итого банков в 1-й группе банков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'График 3.1.4.3'!$C$4:$K$4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3.1.4.3'!$C$7:$K$7</c:f>
              <c:numCache>
                <c:formatCode>_-* #,##0_р_._-;\-* #,##0_р_._-;_-* "-"??_р_._-;_-@_-</c:formatCode>
                <c:ptCount val="9"/>
                <c:pt idx="0">
                  <c:v>19</c:v>
                </c:pt>
                <c:pt idx="1">
                  <c:v>19</c:v>
                </c:pt>
                <c:pt idx="2">
                  <c:v>18</c:v>
                </c:pt>
                <c:pt idx="3">
                  <c:v>20</c:v>
                </c:pt>
                <c:pt idx="4">
                  <c:v>22</c:v>
                </c:pt>
                <c:pt idx="5">
                  <c:v>16</c:v>
                </c:pt>
                <c:pt idx="6">
                  <c:v>19</c:v>
                </c:pt>
                <c:pt idx="7">
                  <c:v>12</c:v>
                </c:pt>
                <c:pt idx="8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703680"/>
        <c:axId val="211709952"/>
      </c:barChart>
      <c:lineChart>
        <c:grouping val="stacked"/>
        <c:varyColors val="0"/>
        <c:ser>
          <c:idx val="0"/>
          <c:order val="0"/>
          <c:tx>
            <c:strRef>
              <c:f>'График 3.1.4.3'!$B$5</c:f>
              <c:strCache>
                <c:ptCount val="1"/>
                <c:pt idx="0">
                  <c:v>Доля объема длинной ОВП выборочных банков из 1-й группы банков (правая ось)</c:v>
                </c:pt>
              </c:strCache>
            </c:strRef>
          </c:tx>
          <c:marker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'График 3.1.4.3'!$C$4:$K$4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3.1.4.3'!$C$5:$K$5</c:f>
              <c:numCache>
                <c:formatCode>0.0%</c:formatCode>
                <c:ptCount val="9"/>
                <c:pt idx="0">
                  <c:v>0.56401342995959369</c:v>
                </c:pt>
                <c:pt idx="1">
                  <c:v>0.60470574915794661</c:v>
                </c:pt>
                <c:pt idx="2">
                  <c:v>0.4549332969089237</c:v>
                </c:pt>
                <c:pt idx="3">
                  <c:v>0.5426152364747896</c:v>
                </c:pt>
                <c:pt idx="4">
                  <c:v>0.49332300729405498</c:v>
                </c:pt>
                <c:pt idx="5">
                  <c:v>0.61290575738039654</c:v>
                </c:pt>
                <c:pt idx="6">
                  <c:v>0.53532283844965334</c:v>
                </c:pt>
                <c:pt idx="7">
                  <c:v>0.34780261646530775</c:v>
                </c:pt>
                <c:pt idx="8">
                  <c:v>0.94610130394241432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711488"/>
        <c:axId val="211713024"/>
      </c:lineChart>
      <c:catAx>
        <c:axId val="21170368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11709952"/>
        <c:crosses val="autoZero"/>
        <c:auto val="1"/>
        <c:lblAlgn val="ctr"/>
        <c:lblOffset val="100"/>
        <c:noMultiLvlLbl val="0"/>
      </c:catAx>
      <c:valAx>
        <c:axId val="211709952"/>
        <c:scaling>
          <c:orientation val="minMax"/>
        </c:scaling>
        <c:delete val="0"/>
        <c:axPos val="l"/>
        <c:majorGridlines>
          <c:spPr>
            <a:ln w="3175"/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11703680"/>
        <c:crosses val="autoZero"/>
        <c:crossBetween val="between"/>
        <c:minorUnit val="1"/>
      </c:valAx>
      <c:catAx>
        <c:axId val="211711488"/>
        <c:scaling>
          <c:orientation val="minMax"/>
        </c:scaling>
        <c:delete val="1"/>
        <c:axPos val="b"/>
        <c:majorTickMark val="out"/>
        <c:minorTickMark val="none"/>
        <c:tickLblPos val="nextTo"/>
        <c:crossAx val="211713024"/>
        <c:crossesAt val="0"/>
        <c:auto val="1"/>
        <c:lblAlgn val="ctr"/>
        <c:lblOffset val="100"/>
        <c:noMultiLvlLbl val="0"/>
      </c:catAx>
      <c:valAx>
        <c:axId val="211713024"/>
        <c:scaling>
          <c:orientation val="minMax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1171148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7.6118961950948187E-3"/>
          <c:y val="0.74576607015032204"/>
          <c:w val="0.99033216874380758"/>
          <c:h val="0.226456311142925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'График 3.1.4.4'!$B$7</c:f>
              <c:strCache>
                <c:ptCount val="1"/>
                <c:pt idx="0">
                  <c:v>ОВП по ПФИ (внебаланс) / Капитал по выборочным банкам из 1-й группы банков (полугодовые данные)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'График 3.1.4.4'!$C$4:$K$4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3.1.4.4'!$C$7:$K$7</c:f>
              <c:numCache>
                <c:formatCode>0.0%</c:formatCode>
                <c:ptCount val="9"/>
                <c:pt idx="0">
                  <c:v>-0.89015893762481701</c:v>
                </c:pt>
                <c:pt idx="2">
                  <c:v>-1.4892085311463268</c:v>
                </c:pt>
                <c:pt idx="4">
                  <c:v>-0.95622879961806573</c:v>
                </c:pt>
                <c:pt idx="6">
                  <c:v>-7.5788601596566293E-2</c:v>
                </c:pt>
                <c:pt idx="8">
                  <c:v>-0.11762341805668304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4496640"/>
        <c:axId val="284498560"/>
      </c:barChart>
      <c:lineChart>
        <c:grouping val="standard"/>
        <c:varyColors val="0"/>
        <c:ser>
          <c:idx val="0"/>
          <c:order val="0"/>
          <c:tx>
            <c:strRef>
              <c:f>'График 3.1.4.4'!$B$5</c:f>
              <c:strCache>
                <c:ptCount val="1"/>
                <c:pt idx="0">
                  <c:v>ОВП по балансу/Капитал по выборочным банкам из 1-й группы банков</c:v>
                </c:pt>
              </c:strCache>
            </c:strRef>
          </c:tx>
          <c:marker>
            <c:symbol val="triangle"/>
            <c:size val="7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'График 3.1.4.4'!$C$4:$K$4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3.1.4.4'!$C$5:$K$5</c:f>
              <c:numCache>
                <c:formatCode>0.0%</c:formatCode>
                <c:ptCount val="9"/>
                <c:pt idx="0">
                  <c:v>1.4820715897998806</c:v>
                </c:pt>
                <c:pt idx="1">
                  <c:v>1.2035261171592331</c:v>
                </c:pt>
                <c:pt idx="2">
                  <c:v>1.2965843420393102</c:v>
                </c:pt>
                <c:pt idx="3">
                  <c:v>1.3581467372502691</c:v>
                </c:pt>
                <c:pt idx="4">
                  <c:v>1.2201476300557785</c:v>
                </c:pt>
                <c:pt idx="5">
                  <c:v>1.108779146235094</c:v>
                </c:pt>
                <c:pt idx="6">
                  <c:v>1.2219345619244852</c:v>
                </c:pt>
                <c:pt idx="7">
                  <c:v>0.45937112741274361</c:v>
                </c:pt>
                <c:pt idx="8">
                  <c:v>0.7698844774669229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3.1.4.4'!$B$6</c:f>
              <c:strCache>
                <c:ptCount val="1"/>
                <c:pt idx="0">
                  <c:v>ОВП по внебалансу/Капитал по выборочным банкам из 1-й группы банков</c:v>
                </c:pt>
              </c:strCache>
            </c:strRef>
          </c:tx>
          <c:marker>
            <c:symbol val="diamond"/>
            <c:size val="7"/>
            <c:spPr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'График 3.1.4.4'!$C$4:$K$4</c:f>
              <c:strCache>
                <c:ptCount val="9"/>
                <c:pt idx="0">
                  <c:v>12.2012</c:v>
                </c:pt>
                <c:pt idx="1">
                  <c:v>03.2013</c:v>
                </c:pt>
                <c:pt idx="2">
                  <c:v>06.2013</c:v>
                </c:pt>
                <c:pt idx="3">
                  <c:v>09.2013</c:v>
                </c:pt>
                <c:pt idx="4">
                  <c:v>12.2013</c:v>
                </c:pt>
                <c:pt idx="5">
                  <c:v>03.2014</c:v>
                </c:pt>
                <c:pt idx="6">
                  <c:v>06.2014</c:v>
                </c:pt>
                <c:pt idx="7">
                  <c:v>09.2014</c:v>
                </c:pt>
                <c:pt idx="8">
                  <c:v>12.2014</c:v>
                </c:pt>
              </c:strCache>
            </c:strRef>
          </c:cat>
          <c:val>
            <c:numRef>
              <c:f>'График 3.1.4.4'!$C$6:$K$6</c:f>
              <c:numCache>
                <c:formatCode>0.0%</c:formatCode>
                <c:ptCount val="9"/>
                <c:pt idx="0">
                  <c:v>-1.49</c:v>
                </c:pt>
                <c:pt idx="1">
                  <c:v>-1.2358329100352108</c:v>
                </c:pt>
                <c:pt idx="2">
                  <c:v>-1.3012736677082555</c:v>
                </c:pt>
                <c:pt idx="3">
                  <c:v>-1.3639824894360766</c:v>
                </c:pt>
                <c:pt idx="4">
                  <c:v>-1.1955852429137064</c:v>
                </c:pt>
                <c:pt idx="5">
                  <c:v>-1.0679838281279441</c:v>
                </c:pt>
                <c:pt idx="6">
                  <c:v>-1.2326784793077552</c:v>
                </c:pt>
                <c:pt idx="7">
                  <c:v>-0.48906001999346826</c:v>
                </c:pt>
                <c:pt idx="8">
                  <c:v>-0.7919060303749218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4496640"/>
        <c:axId val="284498560"/>
      </c:lineChart>
      <c:catAx>
        <c:axId val="28449664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498560"/>
        <c:crosses val="autoZero"/>
        <c:auto val="1"/>
        <c:lblAlgn val="ctr"/>
        <c:lblOffset val="100"/>
        <c:noMultiLvlLbl val="0"/>
      </c:catAx>
      <c:valAx>
        <c:axId val="284498560"/>
        <c:scaling>
          <c:orientation val="minMax"/>
          <c:max val="1.5"/>
          <c:min val="-1.5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449664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5336832895888013E-2"/>
          <c:y val="0.77857056329497276"/>
          <c:w val="0.95797545387147898"/>
          <c:h val="0.1936512306591047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921259842519679E-2"/>
          <c:y val="5.0925925925925923E-2"/>
          <c:w val="0.89952318460192482"/>
          <c:h val="0.6548603832547687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3.1.5.1.1'!$D$4</c:f>
              <c:strCache>
                <c:ptCount val="1"/>
                <c:pt idx="0">
                  <c:v>Прирост Капитала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3.1.5.1.1'!$B$6:$B$10</c:f>
              <c:strCache>
                <c:ptCount val="5"/>
                <c:pt idx="0">
                  <c:v>Полная выборка
F-фактор= 0.1754</c:v>
                </c:pt>
                <c:pt idx="1">
                  <c:v>Топ 5
F =0.1620</c:v>
                </c:pt>
                <c:pt idx="2">
                  <c:v>Средние банки
F =0.1657</c:v>
                </c:pt>
                <c:pt idx="3">
                  <c:v>Мелкие банки
F =0.3064</c:v>
                </c:pt>
                <c:pt idx="4">
                  <c:v>Иностранное участие
F=0.1725</c:v>
                </c:pt>
              </c:strCache>
            </c:strRef>
          </c:cat>
          <c:val>
            <c:numRef>
              <c:f>'График 3.1.5.1.1'!$D$6:$D$10</c:f>
              <c:numCache>
                <c:formatCode>0.00</c:formatCode>
                <c:ptCount val="5"/>
                <c:pt idx="0">
                  <c:v>2.9583029564887062</c:v>
                </c:pt>
                <c:pt idx="1">
                  <c:v>2.8683825827686578</c:v>
                </c:pt>
                <c:pt idx="2">
                  <c:v>2.9521340429979448</c:v>
                </c:pt>
                <c:pt idx="3">
                  <c:v>3.6983291823833095</c:v>
                </c:pt>
                <c:pt idx="4">
                  <c:v>1.8811547000955251</c:v>
                </c:pt>
              </c:numCache>
            </c:numRef>
          </c:val>
        </c:ser>
        <c:ser>
          <c:idx val="2"/>
          <c:order val="2"/>
          <c:tx>
            <c:strRef>
              <c:f>'График 3.1.5.1.1'!$F$4</c:f>
              <c:strCache>
                <c:ptCount val="1"/>
                <c:pt idx="0">
                  <c:v>Прирост RWA/ Активы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2.7777777777777779E-3"/>
                  <c:y val="-4.6289005540974043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>
                        <a:solidFill>
                          <a:sysClr val="windowText" lastClr="000000"/>
                        </a:solidFill>
                      </a:rPr>
                      <a:t>0.22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3.1.5.1.1'!$B$6:$B$10</c:f>
              <c:strCache>
                <c:ptCount val="5"/>
                <c:pt idx="0">
                  <c:v>Полная выборка
F-фактор= 0.1754</c:v>
                </c:pt>
                <c:pt idx="1">
                  <c:v>Топ 5
F =0.1620</c:v>
                </c:pt>
                <c:pt idx="2">
                  <c:v>Средние банки
F =0.1657</c:v>
                </c:pt>
                <c:pt idx="3">
                  <c:v>Мелкие банки
F =0.3064</c:v>
                </c:pt>
                <c:pt idx="4">
                  <c:v>Иностранное участие
F=0.1725</c:v>
                </c:pt>
              </c:strCache>
            </c:strRef>
          </c:cat>
          <c:val>
            <c:numRef>
              <c:f>'График 3.1.5.1.1'!$F$6:$F$10</c:f>
              <c:numCache>
                <c:formatCode>0.000</c:formatCode>
                <c:ptCount val="5"/>
                <c:pt idx="0" formatCode="0.00">
                  <c:v>-0.25845196253103397</c:v>
                </c:pt>
                <c:pt idx="1">
                  <c:v>3.42993048007091E-3</c:v>
                </c:pt>
                <c:pt idx="2" formatCode="0.00">
                  <c:v>-0.63504561676140503</c:v>
                </c:pt>
                <c:pt idx="3" formatCode="0.00">
                  <c:v>-1.03463707487949</c:v>
                </c:pt>
                <c:pt idx="4" formatCode="0.00">
                  <c:v>0.22487908363439699</c:v>
                </c:pt>
              </c:numCache>
            </c:numRef>
          </c:val>
        </c:ser>
        <c:ser>
          <c:idx val="3"/>
          <c:order val="3"/>
          <c:tx>
            <c:strRef>
              <c:f>'График 3.1.5.1.1'!$G$4</c:f>
              <c:strCache>
                <c:ptCount val="1"/>
                <c:pt idx="0">
                  <c:v>Прирост Активов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3.1.5.1.1'!$B$6:$B$10</c:f>
              <c:strCache>
                <c:ptCount val="5"/>
                <c:pt idx="0">
                  <c:v>Полная выборка
F-фактор= 0.1754</c:v>
                </c:pt>
                <c:pt idx="1">
                  <c:v>Топ 5
F =0.1620</c:v>
                </c:pt>
                <c:pt idx="2">
                  <c:v>Средние банки
F =0.1657</c:v>
                </c:pt>
                <c:pt idx="3">
                  <c:v>Мелкие банки
F =0.3064</c:v>
                </c:pt>
                <c:pt idx="4">
                  <c:v>Иностранное участие
F=0.1725</c:v>
                </c:pt>
              </c:strCache>
            </c:strRef>
          </c:cat>
          <c:val>
            <c:numRef>
              <c:f>'График 3.1.5.1.1'!$G$6:$G$10</c:f>
              <c:numCache>
                <c:formatCode>0.00</c:formatCode>
                <c:ptCount val="5"/>
                <c:pt idx="0">
                  <c:v>-3.3101494776049898</c:v>
                </c:pt>
                <c:pt idx="1">
                  <c:v>-2.6458977829961698</c:v>
                </c:pt>
                <c:pt idx="2">
                  <c:v>-3.8054186256840801</c:v>
                </c:pt>
                <c:pt idx="3">
                  <c:v>-5.3161781938972004</c:v>
                </c:pt>
                <c:pt idx="4">
                  <c:v>-3.0932391825397598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330988160"/>
        <c:axId val="331014528"/>
      </c:barChart>
      <c:lineChart>
        <c:grouping val="standard"/>
        <c:varyColors val="0"/>
        <c:ser>
          <c:idx val="0"/>
          <c:order val="0"/>
          <c:tx>
            <c:strRef>
              <c:f>'График 3.1.5.1.1'!$C$4</c:f>
              <c:strCache>
                <c:ptCount val="1"/>
                <c:pt idx="0">
                  <c:v>Прирост Капитал/ RWA</c:v>
                </c:pt>
              </c:strCache>
            </c:strRef>
          </c:tx>
          <c:spPr>
            <a:ln w="66675">
              <a:noFill/>
            </a:ln>
          </c:spPr>
          <c:marker>
            <c:symbol val="diamond"/>
            <c:size val="9"/>
          </c:marker>
          <c:cat>
            <c:strRef>
              <c:f>'График 3.1.5.1.1'!$B$6:$B$10</c:f>
              <c:strCache>
                <c:ptCount val="5"/>
                <c:pt idx="0">
                  <c:v>Полная выборка
F-фактор= 0.1754</c:v>
                </c:pt>
                <c:pt idx="1">
                  <c:v>Топ 5
F =0.1620</c:v>
                </c:pt>
                <c:pt idx="2">
                  <c:v>Средние банки
F =0.1657</c:v>
                </c:pt>
                <c:pt idx="3">
                  <c:v>Мелкие банки
F =0.3064</c:v>
                </c:pt>
                <c:pt idx="4">
                  <c:v>Иностранное участие
F=0.1725</c:v>
                </c:pt>
              </c:strCache>
            </c:strRef>
          </c:cat>
          <c:val>
            <c:numRef>
              <c:f>'График 3.1.5.1.1'!$C$6:$C$10</c:f>
              <c:numCache>
                <c:formatCode>0.00</c:formatCode>
                <c:ptCount val="5"/>
                <c:pt idx="0">
                  <c:v>-0.6102984836473202</c:v>
                </c:pt>
                <c:pt idx="1">
                  <c:v>0.22282779282049026</c:v>
                </c:pt>
                <c:pt idx="2">
                  <c:v>-1.488330199447538</c:v>
                </c:pt>
                <c:pt idx="3">
                  <c:v>-2.6524860863933855</c:v>
                </c:pt>
                <c:pt idx="4">
                  <c:v>-0.98720539880983449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988160"/>
        <c:axId val="331014528"/>
      </c:lineChart>
      <c:catAx>
        <c:axId val="33098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31014528"/>
        <c:crosses val="autoZero"/>
        <c:auto val="1"/>
        <c:lblAlgn val="ctr"/>
        <c:lblOffset val="100"/>
        <c:noMultiLvlLbl val="0"/>
      </c:catAx>
      <c:valAx>
        <c:axId val="331014528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k-KZ" b="0"/>
                  <a:t>п.п</a:t>
                </a:r>
                <a:r>
                  <a:rPr lang="kk-KZ"/>
                  <a:t>.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3175" cmpd="sng">
            <a:solidFill>
              <a:schemeClr val="tx1"/>
            </a:solidFill>
            <a:prstDash val="solid"/>
          </a:ln>
        </c:spPr>
        <c:crossAx val="330988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395009749745292E-2"/>
          <c:y val="0.87654705913438669"/>
          <c:w val="0.93572832958862151"/>
          <c:h val="9.5675104370342989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2.1.8'!$B$6</c:f>
              <c:strCache>
                <c:ptCount val="1"/>
                <c:pt idx="0">
                  <c:v>Реальный прирост инвестиций (% к пред. периоду)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'График 2.1.8'!$C$4:$AD$5</c:f>
              <c:multiLvlStrCache>
                <c:ptCount val="28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2014*</c:v>
                  </c:pt>
                  <c:pt idx="4">
                    <c:v>2011</c:v>
                  </c:pt>
                  <c:pt idx="5">
                    <c:v>2012</c:v>
                  </c:pt>
                  <c:pt idx="6">
                    <c:v>2013</c:v>
                  </c:pt>
                  <c:pt idx="7">
                    <c:v>2014*</c:v>
                  </c:pt>
                  <c:pt idx="8">
                    <c:v>2011</c:v>
                  </c:pt>
                  <c:pt idx="9">
                    <c:v>2012</c:v>
                  </c:pt>
                  <c:pt idx="10">
                    <c:v>2013</c:v>
                  </c:pt>
                  <c:pt idx="11">
                    <c:v>2014*</c:v>
                  </c:pt>
                  <c:pt idx="12">
                    <c:v>2011</c:v>
                  </c:pt>
                  <c:pt idx="13">
                    <c:v>2012</c:v>
                  </c:pt>
                  <c:pt idx="14">
                    <c:v>2013</c:v>
                  </c:pt>
                  <c:pt idx="15">
                    <c:v>2014*</c:v>
                  </c:pt>
                  <c:pt idx="16">
                    <c:v>2011</c:v>
                  </c:pt>
                  <c:pt idx="17">
                    <c:v>2012</c:v>
                  </c:pt>
                  <c:pt idx="18">
                    <c:v>2013</c:v>
                  </c:pt>
                  <c:pt idx="19">
                    <c:v>2014*</c:v>
                  </c:pt>
                  <c:pt idx="20">
                    <c:v>2011</c:v>
                  </c:pt>
                  <c:pt idx="21">
                    <c:v>2012</c:v>
                  </c:pt>
                  <c:pt idx="22">
                    <c:v>2013</c:v>
                  </c:pt>
                  <c:pt idx="23">
                    <c:v>2014*</c:v>
                  </c:pt>
                  <c:pt idx="24">
                    <c:v>2011</c:v>
                  </c:pt>
                  <c:pt idx="25">
                    <c:v>2012</c:v>
                  </c:pt>
                  <c:pt idx="26">
                    <c:v>2013</c:v>
                  </c:pt>
                  <c:pt idx="27">
                    <c:v>2014*</c:v>
                  </c:pt>
                </c:lvl>
                <c:lvl>
                  <c:pt idx="0">
                    <c:v>Сельское хоз.</c:v>
                  </c:pt>
                  <c:pt idx="4">
                    <c:v>Горнодоб.промыш. </c:v>
                  </c:pt>
                  <c:pt idx="8">
                    <c:v>Обраб.промыш.</c:v>
                  </c:pt>
                  <c:pt idx="12">
                    <c:v>Строительство</c:v>
                  </c:pt>
                  <c:pt idx="16">
                    <c:v>Торговля</c:v>
                  </c:pt>
                  <c:pt idx="20">
                    <c:v>Транспорт</c:v>
                  </c:pt>
                  <c:pt idx="24">
                    <c:v>Информация и связь</c:v>
                  </c:pt>
                </c:lvl>
              </c:multiLvlStrCache>
            </c:multiLvlStrRef>
          </c:cat>
          <c:val>
            <c:numRef>
              <c:f>'График 2.1.8'!$C$6:$AD$6</c:f>
              <c:numCache>
                <c:formatCode>0.0%</c:formatCode>
                <c:ptCount val="28"/>
                <c:pt idx="0">
                  <c:v>0.24700000000000003</c:v>
                </c:pt>
                <c:pt idx="1">
                  <c:v>0.16500000000000001</c:v>
                </c:pt>
                <c:pt idx="2">
                  <c:v>7.0000000000000288E-3</c:v>
                </c:pt>
                <c:pt idx="3">
                  <c:v>0.14400000000000004</c:v>
                </c:pt>
                <c:pt idx="4">
                  <c:v>-7.7999999999999972E-2</c:v>
                </c:pt>
                <c:pt idx="5">
                  <c:v>-4.2999999999999969E-2</c:v>
                </c:pt>
                <c:pt idx="6">
                  <c:v>6.5999999999999948E-2</c:v>
                </c:pt>
                <c:pt idx="7">
                  <c:v>8.0999999999999947E-2</c:v>
                </c:pt>
                <c:pt idx="8">
                  <c:v>0.115</c:v>
                </c:pt>
                <c:pt idx="9">
                  <c:v>0.20799999999999996</c:v>
                </c:pt>
                <c:pt idx="10">
                  <c:v>8.4000000000000061E-2</c:v>
                </c:pt>
                <c:pt idx="11">
                  <c:v>9.0000000000000566E-3</c:v>
                </c:pt>
                <c:pt idx="12">
                  <c:v>-2.0000000000000282E-3</c:v>
                </c:pt>
                <c:pt idx="13">
                  <c:v>0.15099999999999994</c:v>
                </c:pt>
                <c:pt idx="14">
                  <c:v>-0.17400000000000004</c:v>
                </c:pt>
                <c:pt idx="15">
                  <c:v>0.12900000000000006</c:v>
                </c:pt>
                <c:pt idx="16">
                  <c:v>-5.0999999999999941E-2</c:v>
                </c:pt>
                <c:pt idx="17">
                  <c:v>0.17200000000000004</c:v>
                </c:pt>
                <c:pt idx="18">
                  <c:v>-6.9000000000000061E-2</c:v>
                </c:pt>
                <c:pt idx="19">
                  <c:v>0.19</c:v>
                </c:pt>
                <c:pt idx="20">
                  <c:v>0.16900000000000007</c:v>
                </c:pt>
                <c:pt idx="21">
                  <c:v>9.7000000000000031E-2</c:v>
                </c:pt>
                <c:pt idx="22">
                  <c:v>0.34699999999999986</c:v>
                </c:pt>
                <c:pt idx="23">
                  <c:v>-0.20700000000000002</c:v>
                </c:pt>
                <c:pt idx="24">
                  <c:v>0.6</c:v>
                </c:pt>
                <c:pt idx="25">
                  <c:v>-6.9000000000000061E-2</c:v>
                </c:pt>
                <c:pt idx="26">
                  <c:v>-0.17499999999999999</c:v>
                </c:pt>
                <c:pt idx="27">
                  <c:v>-7.7999999999999972E-2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18495232"/>
        <c:axId val="218628480"/>
      </c:barChart>
      <c:scatterChart>
        <c:scatterStyle val="lineMarker"/>
        <c:varyColors val="0"/>
        <c:ser>
          <c:idx val="3"/>
          <c:order val="1"/>
          <c:tx>
            <c:strRef>
              <c:f>'График 2.1.8'!$B$7</c:f>
              <c:strCache>
                <c:ptCount val="1"/>
                <c:pt idx="0">
                  <c:v>ИФО</c:v>
                </c:pt>
              </c:strCache>
            </c:strRef>
          </c:tx>
          <c:spPr>
            <a:ln w="66675">
              <a:noFill/>
            </a:ln>
          </c:spPr>
          <c:marker>
            <c:symbol val="diamond"/>
            <c:size val="11"/>
            <c:spPr>
              <a:solidFill>
                <a:srgbClr val="BC1E28"/>
              </a:solidFill>
              <a:ln>
                <a:noFill/>
              </a:ln>
            </c:spPr>
          </c:marker>
          <c:yVal>
            <c:numRef>
              <c:f>'График 2.1.8'!$C$7:$AD$7</c:f>
              <c:numCache>
                <c:formatCode>0.0%</c:formatCode>
                <c:ptCount val="28"/>
                <c:pt idx="0">
                  <c:v>0.26500000000000001</c:v>
                </c:pt>
                <c:pt idx="1">
                  <c:v>-0.17400000000000004</c:v>
                </c:pt>
                <c:pt idx="2">
                  <c:v>0.11200000000000003</c:v>
                </c:pt>
                <c:pt idx="3">
                  <c:v>7.9999999999999724E-3</c:v>
                </c:pt>
                <c:pt idx="4">
                  <c:v>0.01</c:v>
                </c:pt>
                <c:pt idx="5">
                  <c:v>4.0000000000000565E-3</c:v>
                </c:pt>
                <c:pt idx="6">
                  <c:v>3.5000000000000003E-2</c:v>
                </c:pt>
                <c:pt idx="7">
                  <c:v>9.9999999999994321E-4</c:v>
                </c:pt>
                <c:pt idx="8">
                  <c:v>7.4999999999999997E-2</c:v>
                </c:pt>
                <c:pt idx="9">
                  <c:v>0.03</c:v>
                </c:pt>
                <c:pt idx="10">
                  <c:v>2.9000000000000057E-2</c:v>
                </c:pt>
                <c:pt idx="11">
                  <c:v>2.0000000000000282E-3</c:v>
                </c:pt>
                <c:pt idx="12">
                  <c:v>2.7999999999999973E-2</c:v>
                </c:pt>
                <c:pt idx="13">
                  <c:v>3.0999999999999944E-2</c:v>
                </c:pt>
                <c:pt idx="14">
                  <c:v>3.5000000000000003E-2</c:v>
                </c:pt>
                <c:pt idx="15">
                  <c:v>4.0999999999999946E-2</c:v>
                </c:pt>
                <c:pt idx="16">
                  <c:v>0.14000000000000001</c:v>
                </c:pt>
                <c:pt idx="17">
                  <c:v>0.14599999999999994</c:v>
                </c:pt>
                <c:pt idx="18">
                  <c:v>0.12099999999999994</c:v>
                </c:pt>
                <c:pt idx="19">
                  <c:v>9.2999999999999972E-2</c:v>
                </c:pt>
                <c:pt idx="20">
                  <c:v>6.2000000000000027E-2</c:v>
                </c:pt>
                <c:pt idx="21">
                  <c:v>7.9000000000000056E-2</c:v>
                </c:pt>
                <c:pt idx="22">
                  <c:v>7.7000000000000027E-2</c:v>
                </c:pt>
                <c:pt idx="23">
                  <c:v>7.0000000000000007E-2</c:v>
                </c:pt>
                <c:pt idx="24">
                  <c:v>0.20900000000000005</c:v>
                </c:pt>
                <c:pt idx="25">
                  <c:v>0.20499999999999999</c:v>
                </c:pt>
                <c:pt idx="26">
                  <c:v>0.12799999999999997</c:v>
                </c:pt>
                <c:pt idx="27">
                  <c:v>8.4000000000000061E-2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8495232"/>
        <c:axId val="218628480"/>
      </c:scatterChart>
      <c:catAx>
        <c:axId val="21849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18628480"/>
        <c:crosses val="autoZero"/>
        <c:auto val="1"/>
        <c:lblAlgn val="ctr"/>
        <c:lblOffset val="300"/>
        <c:noMultiLvlLbl val="0"/>
      </c:catAx>
      <c:valAx>
        <c:axId val="218628480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184952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0624771429637648"/>
          <c:y val="0.94267450071279157"/>
          <c:w val="0.36080494085158793"/>
          <c:h val="4.076661737079823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091961587424908E-2"/>
          <c:y val="2.6957747816577112E-2"/>
          <c:w val="0.92394799487273394"/>
          <c:h val="0.5604835724751139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'График 3.1.5.1.2'!$D$4</c:f>
              <c:strCache>
                <c:ptCount val="1"/>
                <c:pt idx="0">
                  <c:v>Изменение за счет НЧД и ЧД 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3.07017437830695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4.8245597373394983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5.70175241685577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3.1.5.1.2'!$B$6:$B$10</c:f>
              <c:strCache>
                <c:ptCount val="5"/>
                <c:pt idx="0">
                  <c:v>Полная выборка
G фактор=0.1610</c:v>
                </c:pt>
                <c:pt idx="1">
                  <c:v>Топ 5
G=0.1510</c:v>
                </c:pt>
                <c:pt idx="2">
                  <c:v>Средние банки
G=0.1515</c:v>
                </c:pt>
                <c:pt idx="3">
                  <c:v>Мелкие банки
G=0.2883</c:v>
                </c:pt>
                <c:pt idx="4">
                  <c:v>Иностранное участие
G=0.1633</c:v>
                </c:pt>
              </c:strCache>
            </c:strRef>
          </c:cat>
          <c:val>
            <c:numRef>
              <c:f>'График 3.1.5.1.2'!$D$6:$D$10</c:f>
              <c:numCache>
                <c:formatCode>0.00</c:formatCode>
                <c:ptCount val="5"/>
                <c:pt idx="0">
                  <c:v>4.8400985006428261</c:v>
                </c:pt>
                <c:pt idx="1">
                  <c:v>4.9653781037461409</c:v>
                </c:pt>
                <c:pt idx="2">
                  <c:v>3.8090576969450924</c:v>
                </c:pt>
                <c:pt idx="3">
                  <c:v>4.0918188171469723</c:v>
                </c:pt>
                <c:pt idx="4">
                  <c:v>3.582439970331198</c:v>
                </c:pt>
              </c:numCache>
            </c:numRef>
          </c:val>
        </c:ser>
        <c:ser>
          <c:idx val="2"/>
          <c:order val="2"/>
          <c:tx>
            <c:strRef>
              <c:f>'График 3.1.5.1.2'!$E$4</c:f>
              <c:strCache>
                <c:ptCount val="1"/>
                <c:pt idx="0">
                  <c:v>Изменение за счет иных источников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800"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3.1.5.1.2'!$B$6:$B$10</c:f>
              <c:strCache>
                <c:ptCount val="5"/>
                <c:pt idx="0">
                  <c:v>Полная выборка
G фактор=0.1610</c:v>
                </c:pt>
                <c:pt idx="1">
                  <c:v>Топ 5
G=0.1510</c:v>
                </c:pt>
                <c:pt idx="2">
                  <c:v>Средние банки
G=0.1515</c:v>
                </c:pt>
                <c:pt idx="3">
                  <c:v>Мелкие банки
G=0.2883</c:v>
                </c:pt>
                <c:pt idx="4">
                  <c:v>Иностранное участие
G=0.1633</c:v>
                </c:pt>
              </c:strCache>
            </c:strRef>
          </c:cat>
          <c:val>
            <c:numRef>
              <c:f>'График 3.1.5.1.2'!$E$6:$E$10</c:f>
              <c:numCache>
                <c:formatCode>0.00</c:formatCode>
                <c:ptCount val="5"/>
                <c:pt idx="0">
                  <c:v>-1.8817955441541201</c:v>
                </c:pt>
                <c:pt idx="1">
                  <c:v>-2.0969955209774844</c:v>
                </c:pt>
                <c:pt idx="2">
                  <c:v>-0.85692365394714776</c:v>
                </c:pt>
                <c:pt idx="3">
                  <c:v>-0.39348963476366505</c:v>
                </c:pt>
                <c:pt idx="4">
                  <c:v>-1.7012852702356744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345698688"/>
        <c:axId val="345700224"/>
      </c:barChart>
      <c:scatterChart>
        <c:scatterStyle val="lineMarker"/>
        <c:varyColors val="0"/>
        <c:ser>
          <c:idx val="0"/>
          <c:order val="0"/>
          <c:tx>
            <c:strRef>
              <c:f>'График 3.1.5.1.2'!$C$4</c:f>
              <c:strCache>
                <c:ptCount val="1"/>
                <c:pt idx="0">
                  <c:v>Прирост Капитала</c:v>
                </c:pt>
              </c:strCache>
            </c:strRef>
          </c:tx>
          <c:spPr>
            <a:ln w="66675">
              <a:noFill/>
            </a:ln>
          </c:spPr>
          <c:marker>
            <c:symbol val="diamond"/>
            <c:size val="9"/>
          </c:marker>
          <c:xVal>
            <c:strRef>
              <c:f>'График 3.1.5.1.2'!$B$6:$B$10</c:f>
              <c:strCache>
                <c:ptCount val="5"/>
                <c:pt idx="0">
                  <c:v>Полная выборка
G фактор=0.1610</c:v>
                </c:pt>
                <c:pt idx="1">
                  <c:v>Топ 5
G=0.1510</c:v>
                </c:pt>
                <c:pt idx="2">
                  <c:v>Средние банки
G=0.1515</c:v>
                </c:pt>
                <c:pt idx="3">
                  <c:v>Мелкие банки
G=0.2883</c:v>
                </c:pt>
                <c:pt idx="4">
                  <c:v>Иностранное участие
G=0.1633</c:v>
                </c:pt>
              </c:strCache>
            </c:strRef>
          </c:xVal>
          <c:yVal>
            <c:numRef>
              <c:f>'График 3.1.5.1.2'!$C$6:$C$10</c:f>
              <c:numCache>
                <c:formatCode>0.00</c:formatCode>
                <c:ptCount val="5"/>
                <c:pt idx="0">
                  <c:v>2.9583029564887062</c:v>
                </c:pt>
                <c:pt idx="1">
                  <c:v>2.8683825827686578</c:v>
                </c:pt>
                <c:pt idx="2">
                  <c:v>2.9521340429979448</c:v>
                </c:pt>
                <c:pt idx="3">
                  <c:v>3.6983291823833095</c:v>
                </c:pt>
                <c:pt idx="4">
                  <c:v>1.8811547000955251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5595904"/>
        <c:axId val="345597440"/>
      </c:scatterChart>
      <c:catAx>
        <c:axId val="34569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345700224"/>
        <c:crosses val="autoZero"/>
        <c:auto val="1"/>
        <c:lblAlgn val="ctr"/>
        <c:lblOffset val="100"/>
        <c:noMultiLvlLbl val="0"/>
      </c:catAx>
      <c:valAx>
        <c:axId val="345700224"/>
        <c:scaling>
          <c:orientation val="minMax"/>
        </c:scaling>
        <c:delete val="0"/>
        <c:axPos val="l"/>
        <c:majorGridlines>
          <c:spPr>
            <a:ln w="3175" cmpd="sng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k-KZ" b="0"/>
                  <a:t>п.п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spPr>
          <a:ln w="3175" cmpd="sng">
            <a:solidFill>
              <a:schemeClr val="tx1">
                <a:tint val="75000"/>
                <a:shade val="95000"/>
                <a:satMod val="105000"/>
              </a:schemeClr>
            </a:solidFill>
            <a:prstDash val="dash"/>
          </a:ln>
        </c:spPr>
        <c:crossAx val="345698688"/>
        <c:crosses val="autoZero"/>
        <c:crossBetween val="between"/>
      </c:valAx>
      <c:valAx>
        <c:axId val="345595904"/>
        <c:scaling>
          <c:orientation val="minMax"/>
        </c:scaling>
        <c:delete val="1"/>
        <c:axPos val="t"/>
        <c:majorTickMark val="out"/>
        <c:minorTickMark val="none"/>
        <c:tickLblPos val="nextTo"/>
        <c:crossAx val="345597440"/>
        <c:crosses val="max"/>
        <c:crossBetween val="midCat"/>
      </c:valAx>
      <c:valAx>
        <c:axId val="345597440"/>
        <c:scaling>
          <c:orientation val="minMax"/>
        </c:scaling>
        <c:delete val="1"/>
        <c:axPos val="r"/>
        <c:numFmt formatCode="0.00" sourceLinked="1"/>
        <c:majorTickMark val="out"/>
        <c:minorTickMark val="none"/>
        <c:tickLblPos val="nextTo"/>
        <c:crossAx val="345595904"/>
        <c:crosses val="max"/>
        <c:crossBetween val="midCat"/>
      </c:valAx>
    </c:plotArea>
    <c:legend>
      <c:legendPos val="b"/>
      <c:layout>
        <c:manualLayout>
          <c:xMode val="edge"/>
          <c:yMode val="edge"/>
          <c:x val="1.9577015682956986E-2"/>
          <c:y val="0.830777280290944"/>
          <c:w val="0.96084575171905162"/>
          <c:h val="0.1414454565728303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500093118119519E-2"/>
          <c:y val="5.1400341378176874E-2"/>
          <c:w val="0.89149851684611592"/>
          <c:h val="0.6029336354787500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3.1.5.1.3'!$C$4</c:f>
              <c:strCache>
                <c:ptCount val="1"/>
                <c:pt idx="0">
                  <c:v>Коэффициент достаточности основного капитала (СЕТ1)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3.3414244272097567E-3"/>
                  <c:y val="0.165104350989192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7777777777777779E-3"/>
                  <c:y val="0.1732320200919378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0.185683247355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0.225363920549988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5555555555555558E-3"/>
                  <c:y val="0.168772892272142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8.920150525651636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txPr>
              <a:bodyPr rot="0" vert="horz"/>
              <a:lstStyle/>
              <a:p>
                <a:pPr>
                  <a:defRPr sz="600">
                    <a:solidFill>
                      <a:schemeClr val="bg1"/>
                    </a:solidFill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3.1.5.1.3'!$B$5:$B$10</c:f>
              <c:strCache>
                <c:ptCount val="6"/>
                <c:pt idx="0">
                  <c:v>Полная выборка </c:v>
                </c:pt>
                <c:pt idx="1">
                  <c:v>Топ 5</c:v>
                </c:pt>
                <c:pt idx="2">
                  <c:v>Средние банки</c:v>
                </c:pt>
                <c:pt idx="3">
                  <c:v>Мелкие банки</c:v>
                </c:pt>
                <c:pt idx="4">
                  <c:v>С иностранным участием</c:v>
                </c:pt>
                <c:pt idx="5">
                  <c:v>Норматив</c:v>
                </c:pt>
              </c:strCache>
            </c:strRef>
          </c:cat>
          <c:val>
            <c:numRef>
              <c:f>'График 3.1.5.1.3'!$C$5:$C$10</c:f>
              <c:numCache>
                <c:formatCode>0.0%</c:formatCode>
                <c:ptCount val="6"/>
                <c:pt idx="0">
                  <c:v>0.14192167647494869</c:v>
                </c:pt>
                <c:pt idx="1">
                  <c:v>0.1363188204556465</c:v>
                </c:pt>
                <c:pt idx="2">
                  <c:v>0.12593941258500593</c:v>
                </c:pt>
                <c:pt idx="3">
                  <c:v>0.26773351012293201</c:v>
                </c:pt>
                <c:pt idx="4">
                  <c:v>0.13380573773090282</c:v>
                </c:pt>
                <c:pt idx="5">
                  <c:v>0.05</c:v>
                </c:pt>
              </c:numCache>
            </c:numRef>
          </c:val>
        </c:ser>
        <c:ser>
          <c:idx val="1"/>
          <c:order val="1"/>
          <c:tx>
            <c:strRef>
              <c:f>'График 3.1.5.1.3'!$D$4</c:f>
              <c:strCache>
                <c:ptCount val="1"/>
                <c:pt idx="0">
                  <c:v>Коэффициент достаточности капитала первого уровня (k1-2)</c:v>
                </c:pt>
              </c:strCache>
            </c:strRef>
          </c:tx>
          <c:invertIfNegative val="0"/>
          <c:dLbls>
            <c:dLbl>
              <c:idx val="3"/>
              <c:layout>
                <c:manualLayout>
                  <c:x val="2.7777777777777779E-3"/>
                  <c:y val="0.1680482263866469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9.533427838641746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txPr>
              <a:bodyPr/>
              <a:lstStyle/>
              <a:p>
                <a:pPr>
                  <a:defRPr sz="600">
                    <a:solidFill>
                      <a:schemeClr val="bg1"/>
                    </a:solidFill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3.1.5.1.3'!$B$5:$B$10</c:f>
              <c:strCache>
                <c:ptCount val="6"/>
                <c:pt idx="0">
                  <c:v>Полная выборка </c:v>
                </c:pt>
                <c:pt idx="1">
                  <c:v>Топ 5</c:v>
                </c:pt>
                <c:pt idx="2">
                  <c:v>Средние банки</c:v>
                </c:pt>
                <c:pt idx="3">
                  <c:v>Мелкие банки</c:v>
                </c:pt>
                <c:pt idx="4">
                  <c:v>С иностранным участием</c:v>
                </c:pt>
                <c:pt idx="5">
                  <c:v>Норматив</c:v>
                </c:pt>
              </c:strCache>
            </c:strRef>
          </c:cat>
          <c:val>
            <c:numRef>
              <c:f>'График 3.1.5.1.3'!$D$5:$D$10</c:f>
              <c:numCache>
                <c:formatCode>0.0%</c:formatCode>
                <c:ptCount val="6"/>
                <c:pt idx="0">
                  <c:v>0.14807464484039679</c:v>
                </c:pt>
                <c:pt idx="1">
                  <c:v>0.14123161285071631</c:v>
                </c:pt>
                <c:pt idx="2">
                  <c:v>0.13529875054129123</c:v>
                </c:pt>
                <c:pt idx="3">
                  <c:v>0.26735115244528324</c:v>
                </c:pt>
                <c:pt idx="4">
                  <c:v>0.13920258905536784</c:v>
                </c:pt>
                <c:pt idx="5">
                  <c:v>0.06</c:v>
                </c:pt>
              </c:numCache>
            </c:numRef>
          </c:val>
        </c:ser>
        <c:ser>
          <c:idx val="3"/>
          <c:order val="2"/>
          <c:tx>
            <c:strRef>
              <c:f>'График 3.1.5.1.3'!$E$4</c:f>
              <c:strCache>
                <c:ptCount val="1"/>
                <c:pt idx="0">
                  <c:v>Коэффициент достаточности собственного капитала (k2)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3.0631782034333815E-17"/>
                  <c:y val="0.1386890743710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0.1229386712444382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5.5555555555555558E-3"/>
                  <c:y val="0.11940137988675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0.17173198731553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0185067526415994E-16"/>
                  <c:y val="0.124368542023451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txPr>
              <a:bodyPr/>
              <a:lstStyle/>
              <a:p>
                <a:pPr>
                  <a:defRPr sz="600">
                    <a:solidFill>
                      <a:schemeClr val="bg1"/>
                    </a:solidFill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3.1.5.1.3'!$B$5:$B$10</c:f>
              <c:strCache>
                <c:ptCount val="6"/>
                <c:pt idx="0">
                  <c:v>Полная выборка </c:v>
                </c:pt>
                <c:pt idx="1">
                  <c:v>Топ 5</c:v>
                </c:pt>
                <c:pt idx="2">
                  <c:v>Средние банки</c:v>
                </c:pt>
                <c:pt idx="3">
                  <c:v>Мелкие банки</c:v>
                </c:pt>
                <c:pt idx="4">
                  <c:v>С иностранным участием</c:v>
                </c:pt>
                <c:pt idx="5">
                  <c:v>Норматив</c:v>
                </c:pt>
              </c:strCache>
            </c:strRef>
          </c:cat>
          <c:val>
            <c:numRef>
              <c:f>'График 3.1.5.1.3'!$E$5:$E$10</c:f>
              <c:numCache>
                <c:formatCode>0.0%</c:formatCode>
                <c:ptCount val="6"/>
                <c:pt idx="0">
                  <c:v>0.16405660251080192</c:v>
                </c:pt>
                <c:pt idx="1">
                  <c:v>0.15345142512102491</c:v>
                </c:pt>
                <c:pt idx="2">
                  <c:v>0.15524363116688006</c:v>
                </c:pt>
                <c:pt idx="3">
                  <c:v>0.29289374084146924</c:v>
                </c:pt>
                <c:pt idx="4">
                  <c:v>0.16646571379456629</c:v>
                </c:pt>
                <c:pt idx="5">
                  <c:v>7.4999999999999997E-2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345706880"/>
        <c:axId val="345708416"/>
      </c:barChart>
      <c:catAx>
        <c:axId val="34570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345708416"/>
        <c:crosses val="autoZero"/>
        <c:auto val="1"/>
        <c:lblAlgn val="ctr"/>
        <c:lblOffset val="100"/>
        <c:noMultiLvlLbl val="0"/>
      </c:catAx>
      <c:valAx>
        <c:axId val="345708416"/>
        <c:scaling>
          <c:orientation val="minMax"/>
          <c:min val="0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3457068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6043009729523991E-3"/>
          <c:y val="0.8059775049052571"/>
          <c:w val="0.98397031186811623"/>
          <c:h val="0.14070334785719329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03018372703412"/>
          <c:y val="0.14344601321386552"/>
          <c:w val="0.84241426071741032"/>
          <c:h val="0.5700420852565842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'График 3.1.5.1.4'!$C$4</c:f>
              <c:strCache>
                <c:ptCount val="1"/>
                <c:pt idx="0">
                  <c:v>Основной капитал</c:v>
                </c:pt>
              </c:strCache>
            </c:strRef>
          </c:tx>
          <c:invertIfNegative val="0"/>
          <c:cat>
            <c:strRef>
              <c:f>'График 3.1.5.1.4'!$B$5:$B$9</c:f>
              <c:strCache>
                <c:ptCount val="5"/>
                <c:pt idx="0">
                  <c:v>Полная выборка </c:v>
                </c:pt>
                <c:pt idx="1">
                  <c:v>Топ 5</c:v>
                </c:pt>
                <c:pt idx="2">
                  <c:v>Средние банки</c:v>
                </c:pt>
                <c:pt idx="3">
                  <c:v>Мелкие банки</c:v>
                </c:pt>
                <c:pt idx="4">
                  <c:v>С иностранным участием</c:v>
                </c:pt>
              </c:strCache>
            </c:strRef>
          </c:cat>
          <c:val>
            <c:numRef>
              <c:f>'График 3.1.5.1.4'!$C$5:$C$9</c:f>
              <c:numCache>
                <c:formatCode>0.0</c:formatCode>
                <c:ptCount val="5"/>
                <c:pt idx="0">
                  <c:v>2035.291913495337</c:v>
                </c:pt>
                <c:pt idx="1">
                  <c:v>1103.98710169332</c:v>
                </c:pt>
                <c:pt idx="2">
                  <c:v>657.24881279400006</c:v>
                </c:pt>
                <c:pt idx="3">
                  <c:v>274.05599900801695</c:v>
                </c:pt>
                <c:pt idx="4">
                  <c:v>526.66950400801704</c:v>
                </c:pt>
              </c:numCache>
            </c:numRef>
          </c:val>
        </c:ser>
        <c:ser>
          <c:idx val="2"/>
          <c:order val="1"/>
          <c:tx>
            <c:strRef>
              <c:f>'График 3.1.5.1.4'!$D$4</c:f>
              <c:strCache>
                <c:ptCount val="1"/>
                <c:pt idx="0">
                  <c:v>Добавочный капитал</c:v>
                </c:pt>
              </c:strCache>
            </c:strRef>
          </c:tx>
          <c:invertIfNegative val="0"/>
          <c:cat>
            <c:strRef>
              <c:f>'График 3.1.5.1.4'!$B$5:$B$9</c:f>
              <c:strCache>
                <c:ptCount val="5"/>
                <c:pt idx="0">
                  <c:v>Полная выборка </c:v>
                </c:pt>
                <c:pt idx="1">
                  <c:v>Топ 5</c:v>
                </c:pt>
                <c:pt idx="2">
                  <c:v>Средние банки</c:v>
                </c:pt>
                <c:pt idx="3">
                  <c:v>Мелкие банки</c:v>
                </c:pt>
                <c:pt idx="4">
                  <c:v>С иностранным участием</c:v>
                </c:pt>
              </c:strCache>
            </c:strRef>
          </c:cat>
          <c:val>
            <c:numRef>
              <c:f>'График 3.1.5.1.4'!$D$5:$D$9</c:f>
              <c:numCache>
                <c:formatCode>0.0</c:formatCode>
                <c:ptCount val="5"/>
                <c:pt idx="0">
                  <c:v>93.514052400000011</c:v>
                </c:pt>
                <c:pt idx="1">
                  <c:v>39.786578399999996</c:v>
                </c:pt>
                <c:pt idx="2">
                  <c:v>50.547624999999996</c:v>
                </c:pt>
                <c:pt idx="3">
                  <c:v>3.1798490000000075</c:v>
                </c:pt>
                <c:pt idx="4">
                  <c:v>26.517045</c:v>
                </c:pt>
              </c:numCache>
            </c:numRef>
          </c:val>
        </c:ser>
        <c:ser>
          <c:idx val="4"/>
          <c:order val="2"/>
          <c:tx>
            <c:strRef>
              <c:f>'График 3.1.5.1.4'!$E$4</c:f>
              <c:strCache>
                <c:ptCount val="1"/>
                <c:pt idx="0">
                  <c:v>Капитал второго уровня</c:v>
                </c:pt>
              </c:strCache>
            </c:strRef>
          </c:tx>
          <c:invertIfNegative val="0"/>
          <c:cat>
            <c:strRef>
              <c:f>'График 3.1.5.1.4'!$B$5:$B$9</c:f>
              <c:strCache>
                <c:ptCount val="5"/>
                <c:pt idx="0">
                  <c:v>Полная выборка </c:v>
                </c:pt>
                <c:pt idx="1">
                  <c:v>Топ 5</c:v>
                </c:pt>
                <c:pt idx="2">
                  <c:v>Средние банки</c:v>
                </c:pt>
                <c:pt idx="3">
                  <c:v>Мелкие банки</c:v>
                </c:pt>
                <c:pt idx="4">
                  <c:v>С иностранным участием</c:v>
                </c:pt>
              </c:strCache>
            </c:strRef>
          </c:cat>
          <c:val>
            <c:numRef>
              <c:f>'График 3.1.5.1.4'!$E$5:$E$9</c:f>
              <c:numCache>
                <c:formatCode>0.0</c:formatCode>
                <c:ptCount val="5"/>
                <c:pt idx="0">
                  <c:v>217.62671369671</c:v>
                </c:pt>
                <c:pt idx="1">
                  <c:v>98.962968476709989</c:v>
                </c:pt>
                <c:pt idx="2">
                  <c:v>104.08774222</c:v>
                </c:pt>
                <c:pt idx="3">
                  <c:v>14.576003</c:v>
                </c:pt>
                <c:pt idx="4">
                  <c:v>95.739951000000005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284151168"/>
        <c:axId val="336667776"/>
      </c:barChart>
      <c:catAx>
        <c:axId val="28415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/>
            </a:pPr>
            <a:endParaRPr lang="ru-RU"/>
          </a:p>
        </c:txPr>
        <c:crossAx val="336667776"/>
        <c:crosses val="autoZero"/>
        <c:auto val="1"/>
        <c:lblAlgn val="ctr"/>
        <c:lblOffset val="100"/>
        <c:noMultiLvlLbl val="0"/>
      </c:catAx>
      <c:valAx>
        <c:axId val="336667776"/>
        <c:scaling>
          <c:orientation val="minMax"/>
          <c:min val="0"/>
        </c:scaling>
        <c:delete val="0"/>
        <c:axPos val="l"/>
        <c:majorGridlines>
          <c:spPr>
            <a:ln w="0">
              <a:prstDash val="dash"/>
            </a:ln>
          </c:spPr>
        </c:majorGridlines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841511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1972670082906302E-2"/>
          <c:y val="0.85019549280477869"/>
          <c:w val="0.94080925069551491"/>
          <c:h val="0.1175088243279934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209430035934775E-2"/>
          <c:y val="5.2390588581007522E-2"/>
          <c:w val="0.88280933809827444"/>
          <c:h val="0.91970828073971667"/>
        </c:manualLayout>
      </c:layout>
      <c:lineChart>
        <c:grouping val="standard"/>
        <c:varyColors val="0"/>
        <c:ser>
          <c:idx val="0"/>
          <c:order val="0"/>
          <c:tx>
            <c:strRef>
              <c:f>'Бокс 9 График 1'!$C$4</c:f>
              <c:strCache>
                <c:ptCount val="1"/>
                <c:pt idx="0">
                  <c:v>ГЭП соотношения кредитов к ВВП (правая ось)</c:v>
                </c:pt>
              </c:strCache>
            </c:strRef>
          </c:tx>
          <c:spPr>
            <a:ln>
              <a:solidFill>
                <a:srgbClr val="275C1A"/>
              </a:solidFill>
            </a:ln>
          </c:spPr>
          <c:marker>
            <c:symbol val="none"/>
          </c:marker>
          <c:cat>
            <c:strRef>
              <c:f>'Бокс 9 График 1'!$B$5:$B$64</c:f>
              <c:strCache>
                <c:ptCount val="60"/>
                <c:pt idx="0">
                  <c:v>03.2000</c:v>
                </c:pt>
                <c:pt idx="1">
                  <c:v>06.2000</c:v>
                </c:pt>
                <c:pt idx="2">
                  <c:v>09.2000</c:v>
                </c:pt>
                <c:pt idx="3">
                  <c:v>12.2000</c:v>
                </c:pt>
                <c:pt idx="4">
                  <c:v>03.2001</c:v>
                </c:pt>
                <c:pt idx="5">
                  <c:v>06.2001</c:v>
                </c:pt>
                <c:pt idx="6">
                  <c:v>09.2001</c:v>
                </c:pt>
                <c:pt idx="7">
                  <c:v>12.2001</c:v>
                </c:pt>
                <c:pt idx="8">
                  <c:v>03.2002</c:v>
                </c:pt>
                <c:pt idx="9">
                  <c:v>06.2002</c:v>
                </c:pt>
                <c:pt idx="10">
                  <c:v>09.2002</c:v>
                </c:pt>
                <c:pt idx="11">
                  <c:v>12.2002</c:v>
                </c:pt>
                <c:pt idx="12">
                  <c:v>03.2003</c:v>
                </c:pt>
                <c:pt idx="13">
                  <c:v>06.2003</c:v>
                </c:pt>
                <c:pt idx="14">
                  <c:v>09.2003</c:v>
                </c:pt>
                <c:pt idx="15">
                  <c:v>12.2003</c:v>
                </c:pt>
                <c:pt idx="16">
                  <c:v>03.2004</c:v>
                </c:pt>
                <c:pt idx="17">
                  <c:v>06.2004</c:v>
                </c:pt>
                <c:pt idx="18">
                  <c:v>09.2004</c:v>
                </c:pt>
                <c:pt idx="19">
                  <c:v>12.2004</c:v>
                </c:pt>
                <c:pt idx="20">
                  <c:v>03.2005</c:v>
                </c:pt>
                <c:pt idx="21">
                  <c:v>06.2005</c:v>
                </c:pt>
                <c:pt idx="22">
                  <c:v>09.2005</c:v>
                </c:pt>
                <c:pt idx="23">
                  <c:v>12.2005</c:v>
                </c:pt>
                <c:pt idx="24">
                  <c:v>03.2006</c:v>
                </c:pt>
                <c:pt idx="25">
                  <c:v>06.2006</c:v>
                </c:pt>
                <c:pt idx="26">
                  <c:v>09.2006</c:v>
                </c:pt>
                <c:pt idx="27">
                  <c:v>12.2006</c:v>
                </c:pt>
                <c:pt idx="28">
                  <c:v>03.2007</c:v>
                </c:pt>
                <c:pt idx="29">
                  <c:v>06.2007</c:v>
                </c:pt>
                <c:pt idx="30">
                  <c:v>09.2007</c:v>
                </c:pt>
                <c:pt idx="31">
                  <c:v>12.2007</c:v>
                </c:pt>
                <c:pt idx="32">
                  <c:v>03.2008</c:v>
                </c:pt>
                <c:pt idx="33">
                  <c:v>06.2008</c:v>
                </c:pt>
                <c:pt idx="34">
                  <c:v>09.2008</c:v>
                </c:pt>
                <c:pt idx="35">
                  <c:v>12.2008</c:v>
                </c:pt>
                <c:pt idx="36">
                  <c:v>03.2009</c:v>
                </c:pt>
                <c:pt idx="37">
                  <c:v>06.2009</c:v>
                </c:pt>
                <c:pt idx="38">
                  <c:v>09.2009</c:v>
                </c:pt>
                <c:pt idx="39">
                  <c:v>12.2009</c:v>
                </c:pt>
                <c:pt idx="40">
                  <c:v>03.2010</c:v>
                </c:pt>
                <c:pt idx="41">
                  <c:v>06.2010</c:v>
                </c:pt>
                <c:pt idx="42">
                  <c:v>09.2010</c:v>
                </c:pt>
                <c:pt idx="43">
                  <c:v>12.2010</c:v>
                </c:pt>
                <c:pt idx="44">
                  <c:v>03.2011</c:v>
                </c:pt>
                <c:pt idx="45">
                  <c:v>06.2011</c:v>
                </c:pt>
                <c:pt idx="46">
                  <c:v>09.2011</c:v>
                </c:pt>
                <c:pt idx="47">
                  <c:v>12.2011</c:v>
                </c:pt>
                <c:pt idx="48">
                  <c:v>03.2012</c:v>
                </c:pt>
                <c:pt idx="49">
                  <c:v>06.2012</c:v>
                </c:pt>
                <c:pt idx="50">
                  <c:v>09.2012</c:v>
                </c:pt>
                <c:pt idx="51">
                  <c:v>12.2012</c:v>
                </c:pt>
                <c:pt idx="52">
                  <c:v>03.2013</c:v>
                </c:pt>
                <c:pt idx="53">
                  <c:v>06.2013</c:v>
                </c:pt>
                <c:pt idx="54">
                  <c:v>09.2013</c:v>
                </c:pt>
                <c:pt idx="55">
                  <c:v>12.2013</c:v>
                </c:pt>
                <c:pt idx="56">
                  <c:v>03.2014</c:v>
                </c:pt>
                <c:pt idx="57">
                  <c:v>06.2014</c:v>
                </c:pt>
                <c:pt idx="58">
                  <c:v>09.2014</c:v>
                </c:pt>
                <c:pt idx="59">
                  <c:v>12.2014*</c:v>
                </c:pt>
              </c:strCache>
            </c:strRef>
          </c:cat>
          <c:val>
            <c:numRef>
              <c:f>'Бокс 9 График 1'!$C$5:$C$64</c:f>
              <c:numCache>
                <c:formatCode>0.00</c:formatCode>
                <c:ptCount val="60"/>
                <c:pt idx="0">
                  <c:v>3.647005381419556</c:v>
                </c:pt>
                <c:pt idx="1">
                  <c:v>3.7528786676390817</c:v>
                </c:pt>
                <c:pt idx="2">
                  <c:v>4.0603155871761523</c:v>
                </c:pt>
                <c:pt idx="3">
                  <c:v>5.0270928931492032</c:v>
                </c:pt>
                <c:pt idx="4">
                  <c:v>5.1607647479810055</c:v>
                </c:pt>
                <c:pt idx="5">
                  <c:v>5.8276538591591827</c:v>
                </c:pt>
                <c:pt idx="6">
                  <c:v>5.4883819129774878</c:v>
                </c:pt>
                <c:pt idx="7">
                  <c:v>5.9629003039341413</c:v>
                </c:pt>
                <c:pt idx="8">
                  <c:v>5.1175814447884189</c:v>
                </c:pt>
                <c:pt idx="9">
                  <c:v>5.0435350455934831</c:v>
                </c:pt>
                <c:pt idx="10">
                  <c:v>4.7163183381784783</c:v>
                </c:pt>
                <c:pt idx="11">
                  <c:v>5.2766633673590082</c:v>
                </c:pt>
                <c:pt idx="12">
                  <c:v>4.1998422689589212</c:v>
                </c:pt>
                <c:pt idx="13">
                  <c:v>4.803594320375753</c:v>
                </c:pt>
                <c:pt idx="14">
                  <c:v>5.1008673450336559</c:v>
                </c:pt>
                <c:pt idx="15">
                  <c:v>5.204327246080485</c:v>
                </c:pt>
                <c:pt idx="16">
                  <c:v>4.1897887891959762</c:v>
                </c:pt>
                <c:pt idx="17">
                  <c:v>4.8081552135932952</c:v>
                </c:pt>
                <c:pt idx="18">
                  <c:v>5.1965068386210369</c:v>
                </c:pt>
                <c:pt idx="19">
                  <c:v>5.6025947741804529</c:v>
                </c:pt>
                <c:pt idx="20">
                  <c:v>5.3156044561557252</c:v>
                </c:pt>
                <c:pt idx="21">
                  <c:v>6.7881644875334857</c:v>
                </c:pt>
                <c:pt idx="22">
                  <c:v>7.1999834327134167</c:v>
                </c:pt>
                <c:pt idx="23">
                  <c:v>9.7013933043965501</c:v>
                </c:pt>
                <c:pt idx="24">
                  <c:v>8.4528340633935386</c:v>
                </c:pt>
                <c:pt idx="25">
                  <c:v>9.1804117364075282</c:v>
                </c:pt>
                <c:pt idx="26">
                  <c:v>12.606719682300156</c:v>
                </c:pt>
                <c:pt idx="27">
                  <c:v>15.370457849479408</c:v>
                </c:pt>
                <c:pt idx="28">
                  <c:v>16.127180991209549</c:v>
                </c:pt>
                <c:pt idx="29">
                  <c:v>21.857988689409531</c:v>
                </c:pt>
                <c:pt idx="30">
                  <c:v>20.288527510386324</c:v>
                </c:pt>
                <c:pt idx="31">
                  <c:v>16.025934070594062</c:v>
                </c:pt>
                <c:pt idx="32">
                  <c:v>11.373589213496565</c:v>
                </c:pt>
                <c:pt idx="33">
                  <c:v>6.4279065225939078</c:v>
                </c:pt>
                <c:pt idx="34">
                  <c:v>1.7485578173269545</c:v>
                </c:pt>
                <c:pt idx="35">
                  <c:v>0.67243113817244904</c:v>
                </c:pt>
                <c:pt idx="36">
                  <c:v>4.1429428487987821</c:v>
                </c:pt>
                <c:pt idx="37">
                  <c:v>3.7866077649164822</c:v>
                </c:pt>
                <c:pt idx="38">
                  <c:v>2.4332834720289185</c:v>
                </c:pt>
                <c:pt idx="39">
                  <c:v>-5.0895330103534207</c:v>
                </c:pt>
                <c:pt idx="40">
                  <c:v>-8.1025919834226698</c:v>
                </c:pt>
                <c:pt idx="41">
                  <c:v>-11.18403342353605</c:v>
                </c:pt>
                <c:pt idx="42">
                  <c:v>-12.885073350884895</c:v>
                </c:pt>
                <c:pt idx="43">
                  <c:v>-15.46234753115067</c:v>
                </c:pt>
                <c:pt idx="44">
                  <c:v>-16.578864179912429</c:v>
                </c:pt>
                <c:pt idx="45">
                  <c:v>-16.696360976059921</c:v>
                </c:pt>
                <c:pt idx="46">
                  <c:v>-16.738171572574629</c:v>
                </c:pt>
                <c:pt idx="47">
                  <c:v>-17.007783124841605</c:v>
                </c:pt>
                <c:pt idx="48">
                  <c:v>-16.956933945440404</c:v>
                </c:pt>
                <c:pt idx="49">
                  <c:v>-16.259207650964356</c:v>
                </c:pt>
                <c:pt idx="50">
                  <c:v>-14.898917059870278</c:v>
                </c:pt>
                <c:pt idx="51">
                  <c:v>-14.276103248832406</c:v>
                </c:pt>
                <c:pt idx="52">
                  <c:v>-14.325862532988168</c:v>
                </c:pt>
                <c:pt idx="53">
                  <c:v>-13.484076332635411</c:v>
                </c:pt>
                <c:pt idx="54">
                  <c:v>-13.90640752823731</c:v>
                </c:pt>
                <c:pt idx="55">
                  <c:v>-14.038338225570378</c:v>
                </c:pt>
                <c:pt idx="56">
                  <c:v>-12.014455954054178</c:v>
                </c:pt>
                <c:pt idx="57">
                  <c:v>-12.466709606467447</c:v>
                </c:pt>
                <c:pt idx="58">
                  <c:v>-12.816039052951133</c:v>
                </c:pt>
                <c:pt idx="59">
                  <c:v>-12.938365051244212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'Бокс 9 График 1'!$E$4</c:f>
              <c:strCache>
                <c:ptCount val="1"/>
                <c:pt idx="0">
                  <c:v>Размер буфера </c:v>
                </c:pt>
              </c:strCache>
            </c:strRef>
          </c:tx>
          <c:spPr>
            <a:ln>
              <a:solidFill>
                <a:srgbClr val="BC1E28"/>
              </a:solidFill>
            </a:ln>
          </c:spPr>
          <c:marker>
            <c:symbol val="none"/>
          </c:marker>
          <c:cat>
            <c:strRef>
              <c:f>'Бокс 9 График 1'!$B$5:$B$64</c:f>
              <c:strCache>
                <c:ptCount val="60"/>
                <c:pt idx="0">
                  <c:v>03.2000</c:v>
                </c:pt>
                <c:pt idx="1">
                  <c:v>06.2000</c:v>
                </c:pt>
                <c:pt idx="2">
                  <c:v>09.2000</c:v>
                </c:pt>
                <c:pt idx="3">
                  <c:v>12.2000</c:v>
                </c:pt>
                <c:pt idx="4">
                  <c:v>03.2001</c:v>
                </c:pt>
                <c:pt idx="5">
                  <c:v>06.2001</c:v>
                </c:pt>
                <c:pt idx="6">
                  <c:v>09.2001</c:v>
                </c:pt>
                <c:pt idx="7">
                  <c:v>12.2001</c:v>
                </c:pt>
                <c:pt idx="8">
                  <c:v>03.2002</c:v>
                </c:pt>
                <c:pt idx="9">
                  <c:v>06.2002</c:v>
                </c:pt>
                <c:pt idx="10">
                  <c:v>09.2002</c:v>
                </c:pt>
                <c:pt idx="11">
                  <c:v>12.2002</c:v>
                </c:pt>
                <c:pt idx="12">
                  <c:v>03.2003</c:v>
                </c:pt>
                <c:pt idx="13">
                  <c:v>06.2003</c:v>
                </c:pt>
                <c:pt idx="14">
                  <c:v>09.2003</c:v>
                </c:pt>
                <c:pt idx="15">
                  <c:v>12.2003</c:v>
                </c:pt>
                <c:pt idx="16">
                  <c:v>03.2004</c:v>
                </c:pt>
                <c:pt idx="17">
                  <c:v>06.2004</c:v>
                </c:pt>
                <c:pt idx="18">
                  <c:v>09.2004</c:v>
                </c:pt>
                <c:pt idx="19">
                  <c:v>12.2004</c:v>
                </c:pt>
                <c:pt idx="20">
                  <c:v>03.2005</c:v>
                </c:pt>
                <c:pt idx="21">
                  <c:v>06.2005</c:v>
                </c:pt>
                <c:pt idx="22">
                  <c:v>09.2005</c:v>
                </c:pt>
                <c:pt idx="23">
                  <c:v>12.2005</c:v>
                </c:pt>
                <c:pt idx="24">
                  <c:v>03.2006</c:v>
                </c:pt>
                <c:pt idx="25">
                  <c:v>06.2006</c:v>
                </c:pt>
                <c:pt idx="26">
                  <c:v>09.2006</c:v>
                </c:pt>
                <c:pt idx="27">
                  <c:v>12.2006</c:v>
                </c:pt>
                <c:pt idx="28">
                  <c:v>03.2007</c:v>
                </c:pt>
                <c:pt idx="29">
                  <c:v>06.2007</c:v>
                </c:pt>
                <c:pt idx="30">
                  <c:v>09.2007</c:v>
                </c:pt>
                <c:pt idx="31">
                  <c:v>12.2007</c:v>
                </c:pt>
                <c:pt idx="32">
                  <c:v>03.2008</c:v>
                </c:pt>
                <c:pt idx="33">
                  <c:v>06.2008</c:v>
                </c:pt>
                <c:pt idx="34">
                  <c:v>09.2008</c:v>
                </c:pt>
                <c:pt idx="35">
                  <c:v>12.2008</c:v>
                </c:pt>
                <c:pt idx="36">
                  <c:v>03.2009</c:v>
                </c:pt>
                <c:pt idx="37">
                  <c:v>06.2009</c:v>
                </c:pt>
                <c:pt idx="38">
                  <c:v>09.2009</c:v>
                </c:pt>
                <c:pt idx="39">
                  <c:v>12.2009</c:v>
                </c:pt>
                <c:pt idx="40">
                  <c:v>03.2010</c:v>
                </c:pt>
                <c:pt idx="41">
                  <c:v>06.2010</c:v>
                </c:pt>
                <c:pt idx="42">
                  <c:v>09.2010</c:v>
                </c:pt>
                <c:pt idx="43">
                  <c:v>12.2010</c:v>
                </c:pt>
                <c:pt idx="44">
                  <c:v>03.2011</c:v>
                </c:pt>
                <c:pt idx="45">
                  <c:v>06.2011</c:v>
                </c:pt>
                <c:pt idx="46">
                  <c:v>09.2011</c:v>
                </c:pt>
                <c:pt idx="47">
                  <c:v>12.2011</c:v>
                </c:pt>
                <c:pt idx="48">
                  <c:v>03.2012</c:v>
                </c:pt>
                <c:pt idx="49">
                  <c:v>06.2012</c:v>
                </c:pt>
                <c:pt idx="50">
                  <c:v>09.2012</c:v>
                </c:pt>
                <c:pt idx="51">
                  <c:v>12.2012</c:v>
                </c:pt>
                <c:pt idx="52">
                  <c:v>03.2013</c:v>
                </c:pt>
                <c:pt idx="53">
                  <c:v>06.2013</c:v>
                </c:pt>
                <c:pt idx="54">
                  <c:v>09.2013</c:v>
                </c:pt>
                <c:pt idx="55">
                  <c:v>12.2013</c:v>
                </c:pt>
                <c:pt idx="56">
                  <c:v>03.2014</c:v>
                </c:pt>
                <c:pt idx="57">
                  <c:v>06.2014</c:v>
                </c:pt>
                <c:pt idx="58">
                  <c:v>09.2014</c:v>
                </c:pt>
                <c:pt idx="59">
                  <c:v>12.2014*</c:v>
                </c:pt>
              </c:strCache>
            </c:strRef>
          </c:cat>
          <c:val>
            <c:numRef>
              <c:f>'Бокс 9 График 1'!$H$5:$H$64</c:f>
              <c:numCache>
                <c:formatCode>General</c:formatCode>
                <c:ptCount val="60"/>
                <c:pt idx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 formatCode="0.00">
                  <c:v>6.7881644875334857</c:v>
                </c:pt>
                <c:pt idx="22" formatCode="0.00">
                  <c:v>7.1999834327134167</c:v>
                </c:pt>
                <c:pt idx="23" formatCode="0.00">
                  <c:v>9.7013933043965501</c:v>
                </c:pt>
                <c:pt idx="24" formatCode="0.00">
                  <c:v>8.4528340633935386</c:v>
                </c:pt>
                <c:pt idx="25" formatCode="0.00">
                  <c:v>9.1804117364075282</c:v>
                </c:pt>
                <c:pt idx="26" formatCode="0.00">
                  <c:v>12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 formatCode="0.00">
                  <c:v>11.373589213496565</c:v>
                </c:pt>
                <c:pt idx="33" formatCode="0.00">
                  <c:v>6.4279065225939078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6</c:v>
                </c:pt>
                <c:pt idx="45">
                  <c:v>6</c:v>
                </c:pt>
                <c:pt idx="46">
                  <c:v>6</c:v>
                </c:pt>
                <c:pt idx="47">
                  <c:v>6</c:v>
                </c:pt>
                <c:pt idx="48">
                  <c:v>6</c:v>
                </c:pt>
                <c:pt idx="49">
                  <c:v>6</c:v>
                </c:pt>
                <c:pt idx="50">
                  <c:v>6</c:v>
                </c:pt>
                <c:pt idx="51">
                  <c:v>6</c:v>
                </c:pt>
                <c:pt idx="52">
                  <c:v>6</c:v>
                </c:pt>
                <c:pt idx="53">
                  <c:v>6</c:v>
                </c:pt>
                <c:pt idx="54">
                  <c:v>6</c:v>
                </c:pt>
                <c:pt idx="55">
                  <c:v>6</c:v>
                </c:pt>
                <c:pt idx="56">
                  <c:v>6</c:v>
                </c:pt>
                <c:pt idx="57">
                  <c:v>6</c:v>
                </c:pt>
                <c:pt idx="58">
                  <c:v>6</c:v>
                </c:pt>
                <c:pt idx="59">
                  <c:v>6</c:v>
                </c:pt>
              </c:numCache>
            </c:numRef>
          </c:val>
          <c:smooth val="0"/>
        </c:ser>
        <c:ser>
          <c:idx val="2"/>
          <c:order val="2"/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'Бокс 9 График 1'!$B$5:$B$64</c:f>
              <c:strCache>
                <c:ptCount val="60"/>
                <c:pt idx="0">
                  <c:v>03.2000</c:v>
                </c:pt>
                <c:pt idx="1">
                  <c:v>06.2000</c:v>
                </c:pt>
                <c:pt idx="2">
                  <c:v>09.2000</c:v>
                </c:pt>
                <c:pt idx="3">
                  <c:v>12.2000</c:v>
                </c:pt>
                <c:pt idx="4">
                  <c:v>03.2001</c:v>
                </c:pt>
                <c:pt idx="5">
                  <c:v>06.2001</c:v>
                </c:pt>
                <c:pt idx="6">
                  <c:v>09.2001</c:v>
                </c:pt>
                <c:pt idx="7">
                  <c:v>12.2001</c:v>
                </c:pt>
                <c:pt idx="8">
                  <c:v>03.2002</c:v>
                </c:pt>
                <c:pt idx="9">
                  <c:v>06.2002</c:v>
                </c:pt>
                <c:pt idx="10">
                  <c:v>09.2002</c:v>
                </c:pt>
                <c:pt idx="11">
                  <c:v>12.2002</c:v>
                </c:pt>
                <c:pt idx="12">
                  <c:v>03.2003</c:v>
                </c:pt>
                <c:pt idx="13">
                  <c:v>06.2003</c:v>
                </c:pt>
                <c:pt idx="14">
                  <c:v>09.2003</c:v>
                </c:pt>
                <c:pt idx="15">
                  <c:v>12.2003</c:v>
                </c:pt>
                <c:pt idx="16">
                  <c:v>03.2004</c:v>
                </c:pt>
                <c:pt idx="17">
                  <c:v>06.2004</c:v>
                </c:pt>
                <c:pt idx="18">
                  <c:v>09.2004</c:v>
                </c:pt>
                <c:pt idx="19">
                  <c:v>12.2004</c:v>
                </c:pt>
                <c:pt idx="20">
                  <c:v>03.2005</c:v>
                </c:pt>
                <c:pt idx="21">
                  <c:v>06.2005</c:v>
                </c:pt>
                <c:pt idx="22">
                  <c:v>09.2005</c:v>
                </c:pt>
                <c:pt idx="23">
                  <c:v>12.2005</c:v>
                </c:pt>
                <c:pt idx="24">
                  <c:v>03.2006</c:v>
                </c:pt>
                <c:pt idx="25">
                  <c:v>06.2006</c:v>
                </c:pt>
                <c:pt idx="26">
                  <c:v>09.2006</c:v>
                </c:pt>
                <c:pt idx="27">
                  <c:v>12.2006</c:v>
                </c:pt>
                <c:pt idx="28">
                  <c:v>03.2007</c:v>
                </c:pt>
                <c:pt idx="29">
                  <c:v>06.2007</c:v>
                </c:pt>
                <c:pt idx="30">
                  <c:v>09.2007</c:v>
                </c:pt>
                <c:pt idx="31">
                  <c:v>12.2007</c:v>
                </c:pt>
                <c:pt idx="32">
                  <c:v>03.2008</c:v>
                </c:pt>
                <c:pt idx="33">
                  <c:v>06.2008</c:v>
                </c:pt>
                <c:pt idx="34">
                  <c:v>09.2008</c:v>
                </c:pt>
                <c:pt idx="35">
                  <c:v>12.2008</c:v>
                </c:pt>
                <c:pt idx="36">
                  <c:v>03.2009</c:v>
                </c:pt>
                <c:pt idx="37">
                  <c:v>06.2009</c:v>
                </c:pt>
                <c:pt idx="38">
                  <c:v>09.2009</c:v>
                </c:pt>
                <c:pt idx="39">
                  <c:v>12.2009</c:v>
                </c:pt>
                <c:pt idx="40">
                  <c:v>03.2010</c:v>
                </c:pt>
                <c:pt idx="41">
                  <c:v>06.2010</c:v>
                </c:pt>
                <c:pt idx="42">
                  <c:v>09.2010</c:v>
                </c:pt>
                <c:pt idx="43">
                  <c:v>12.2010</c:v>
                </c:pt>
                <c:pt idx="44">
                  <c:v>03.2011</c:v>
                </c:pt>
                <c:pt idx="45">
                  <c:v>06.2011</c:v>
                </c:pt>
                <c:pt idx="46">
                  <c:v>09.2011</c:v>
                </c:pt>
                <c:pt idx="47">
                  <c:v>12.2011</c:v>
                </c:pt>
                <c:pt idx="48">
                  <c:v>03.2012</c:v>
                </c:pt>
                <c:pt idx="49">
                  <c:v>06.2012</c:v>
                </c:pt>
                <c:pt idx="50">
                  <c:v>09.2012</c:v>
                </c:pt>
                <c:pt idx="51">
                  <c:v>12.2012</c:v>
                </c:pt>
                <c:pt idx="52">
                  <c:v>03.2013</c:v>
                </c:pt>
                <c:pt idx="53">
                  <c:v>06.2013</c:v>
                </c:pt>
                <c:pt idx="54">
                  <c:v>09.2013</c:v>
                </c:pt>
                <c:pt idx="55">
                  <c:v>12.2013</c:v>
                </c:pt>
                <c:pt idx="56">
                  <c:v>03.2014</c:v>
                </c:pt>
                <c:pt idx="57">
                  <c:v>06.2014</c:v>
                </c:pt>
                <c:pt idx="58">
                  <c:v>09.2014</c:v>
                </c:pt>
                <c:pt idx="59">
                  <c:v>12.2014*</c:v>
                </c:pt>
              </c:strCache>
            </c:strRef>
          </c:cat>
          <c:val>
            <c:numRef>
              <c:f>'Бокс 9 График 1'!$F$5:$F$64</c:f>
              <c:numCache>
                <c:formatCode>General</c:formatCode>
                <c:ptCount val="60"/>
                <c:pt idx="0" formatCode="0">
                  <c:v>6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  <c:pt idx="12">
                  <c:v>6</c:v>
                </c:pt>
                <c:pt idx="13">
                  <c:v>6</c:v>
                </c:pt>
                <c:pt idx="14">
                  <c:v>6</c:v>
                </c:pt>
                <c:pt idx="15">
                  <c:v>6</c:v>
                </c:pt>
                <c:pt idx="16">
                  <c:v>6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6</c:v>
                </c:pt>
                <c:pt idx="24">
                  <c:v>6</c:v>
                </c:pt>
                <c:pt idx="25">
                  <c:v>6</c:v>
                </c:pt>
                <c:pt idx="26">
                  <c:v>6</c:v>
                </c:pt>
                <c:pt idx="27">
                  <c:v>6</c:v>
                </c:pt>
                <c:pt idx="28">
                  <c:v>6</c:v>
                </c:pt>
                <c:pt idx="29">
                  <c:v>6</c:v>
                </c:pt>
                <c:pt idx="30">
                  <c:v>6</c:v>
                </c:pt>
                <c:pt idx="31">
                  <c:v>6</c:v>
                </c:pt>
                <c:pt idx="32">
                  <c:v>6</c:v>
                </c:pt>
                <c:pt idx="33">
                  <c:v>6</c:v>
                </c:pt>
                <c:pt idx="34">
                  <c:v>6</c:v>
                </c:pt>
                <c:pt idx="35">
                  <c:v>6</c:v>
                </c:pt>
                <c:pt idx="36">
                  <c:v>6</c:v>
                </c:pt>
                <c:pt idx="37">
                  <c:v>6</c:v>
                </c:pt>
                <c:pt idx="38">
                  <c:v>6</c:v>
                </c:pt>
                <c:pt idx="39">
                  <c:v>6</c:v>
                </c:pt>
                <c:pt idx="40">
                  <c:v>6</c:v>
                </c:pt>
                <c:pt idx="41">
                  <c:v>6</c:v>
                </c:pt>
                <c:pt idx="42">
                  <c:v>6</c:v>
                </c:pt>
                <c:pt idx="43">
                  <c:v>6</c:v>
                </c:pt>
                <c:pt idx="44">
                  <c:v>6</c:v>
                </c:pt>
                <c:pt idx="45">
                  <c:v>6</c:v>
                </c:pt>
                <c:pt idx="46">
                  <c:v>6</c:v>
                </c:pt>
                <c:pt idx="47">
                  <c:v>6</c:v>
                </c:pt>
                <c:pt idx="48">
                  <c:v>6</c:v>
                </c:pt>
                <c:pt idx="49">
                  <c:v>6</c:v>
                </c:pt>
                <c:pt idx="50">
                  <c:v>6</c:v>
                </c:pt>
                <c:pt idx="51">
                  <c:v>6</c:v>
                </c:pt>
                <c:pt idx="52">
                  <c:v>6</c:v>
                </c:pt>
                <c:pt idx="53">
                  <c:v>6</c:v>
                </c:pt>
                <c:pt idx="54">
                  <c:v>6</c:v>
                </c:pt>
                <c:pt idx="55">
                  <c:v>6</c:v>
                </c:pt>
                <c:pt idx="56">
                  <c:v>6</c:v>
                </c:pt>
                <c:pt idx="57">
                  <c:v>6</c:v>
                </c:pt>
                <c:pt idx="58">
                  <c:v>6</c:v>
                </c:pt>
                <c:pt idx="59">
                  <c:v>6</c:v>
                </c:pt>
              </c:numCache>
            </c:numRef>
          </c:val>
          <c:smooth val="0"/>
        </c:ser>
        <c:ser>
          <c:idx val="3"/>
          <c:order val="3"/>
          <c:spPr>
            <a:ln>
              <a:solidFill>
                <a:schemeClr val="bg1">
                  <a:lumMod val="65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'Бокс 9 График 1'!$B$5:$B$64</c:f>
              <c:strCache>
                <c:ptCount val="60"/>
                <c:pt idx="0">
                  <c:v>03.2000</c:v>
                </c:pt>
                <c:pt idx="1">
                  <c:v>06.2000</c:v>
                </c:pt>
                <c:pt idx="2">
                  <c:v>09.2000</c:v>
                </c:pt>
                <c:pt idx="3">
                  <c:v>12.2000</c:v>
                </c:pt>
                <c:pt idx="4">
                  <c:v>03.2001</c:v>
                </c:pt>
                <c:pt idx="5">
                  <c:v>06.2001</c:v>
                </c:pt>
                <c:pt idx="6">
                  <c:v>09.2001</c:v>
                </c:pt>
                <c:pt idx="7">
                  <c:v>12.2001</c:v>
                </c:pt>
                <c:pt idx="8">
                  <c:v>03.2002</c:v>
                </c:pt>
                <c:pt idx="9">
                  <c:v>06.2002</c:v>
                </c:pt>
                <c:pt idx="10">
                  <c:v>09.2002</c:v>
                </c:pt>
                <c:pt idx="11">
                  <c:v>12.2002</c:v>
                </c:pt>
                <c:pt idx="12">
                  <c:v>03.2003</c:v>
                </c:pt>
                <c:pt idx="13">
                  <c:v>06.2003</c:v>
                </c:pt>
                <c:pt idx="14">
                  <c:v>09.2003</c:v>
                </c:pt>
                <c:pt idx="15">
                  <c:v>12.2003</c:v>
                </c:pt>
                <c:pt idx="16">
                  <c:v>03.2004</c:v>
                </c:pt>
                <c:pt idx="17">
                  <c:v>06.2004</c:v>
                </c:pt>
                <c:pt idx="18">
                  <c:v>09.2004</c:v>
                </c:pt>
                <c:pt idx="19">
                  <c:v>12.2004</c:v>
                </c:pt>
                <c:pt idx="20">
                  <c:v>03.2005</c:v>
                </c:pt>
                <c:pt idx="21">
                  <c:v>06.2005</c:v>
                </c:pt>
                <c:pt idx="22">
                  <c:v>09.2005</c:v>
                </c:pt>
                <c:pt idx="23">
                  <c:v>12.2005</c:v>
                </c:pt>
                <c:pt idx="24">
                  <c:v>03.2006</c:v>
                </c:pt>
                <c:pt idx="25">
                  <c:v>06.2006</c:v>
                </c:pt>
                <c:pt idx="26">
                  <c:v>09.2006</c:v>
                </c:pt>
                <c:pt idx="27">
                  <c:v>12.2006</c:v>
                </c:pt>
                <c:pt idx="28">
                  <c:v>03.2007</c:v>
                </c:pt>
                <c:pt idx="29">
                  <c:v>06.2007</c:v>
                </c:pt>
                <c:pt idx="30">
                  <c:v>09.2007</c:v>
                </c:pt>
                <c:pt idx="31">
                  <c:v>12.2007</c:v>
                </c:pt>
                <c:pt idx="32">
                  <c:v>03.2008</c:v>
                </c:pt>
                <c:pt idx="33">
                  <c:v>06.2008</c:v>
                </c:pt>
                <c:pt idx="34">
                  <c:v>09.2008</c:v>
                </c:pt>
                <c:pt idx="35">
                  <c:v>12.2008</c:v>
                </c:pt>
                <c:pt idx="36">
                  <c:v>03.2009</c:v>
                </c:pt>
                <c:pt idx="37">
                  <c:v>06.2009</c:v>
                </c:pt>
                <c:pt idx="38">
                  <c:v>09.2009</c:v>
                </c:pt>
                <c:pt idx="39">
                  <c:v>12.2009</c:v>
                </c:pt>
                <c:pt idx="40">
                  <c:v>03.2010</c:v>
                </c:pt>
                <c:pt idx="41">
                  <c:v>06.2010</c:v>
                </c:pt>
                <c:pt idx="42">
                  <c:v>09.2010</c:v>
                </c:pt>
                <c:pt idx="43">
                  <c:v>12.2010</c:v>
                </c:pt>
                <c:pt idx="44">
                  <c:v>03.2011</c:v>
                </c:pt>
                <c:pt idx="45">
                  <c:v>06.2011</c:v>
                </c:pt>
                <c:pt idx="46">
                  <c:v>09.2011</c:v>
                </c:pt>
                <c:pt idx="47">
                  <c:v>12.2011</c:v>
                </c:pt>
                <c:pt idx="48">
                  <c:v>03.2012</c:v>
                </c:pt>
                <c:pt idx="49">
                  <c:v>06.2012</c:v>
                </c:pt>
                <c:pt idx="50">
                  <c:v>09.2012</c:v>
                </c:pt>
                <c:pt idx="51">
                  <c:v>12.2012</c:v>
                </c:pt>
                <c:pt idx="52">
                  <c:v>03.2013</c:v>
                </c:pt>
                <c:pt idx="53">
                  <c:v>06.2013</c:v>
                </c:pt>
                <c:pt idx="54">
                  <c:v>09.2013</c:v>
                </c:pt>
                <c:pt idx="55">
                  <c:v>12.2013</c:v>
                </c:pt>
                <c:pt idx="56">
                  <c:v>03.2014</c:v>
                </c:pt>
                <c:pt idx="57">
                  <c:v>06.2014</c:v>
                </c:pt>
                <c:pt idx="58">
                  <c:v>09.2014</c:v>
                </c:pt>
                <c:pt idx="59">
                  <c:v>12.2014*</c:v>
                </c:pt>
              </c:strCache>
            </c:strRef>
          </c:cat>
          <c:val>
            <c:numRef>
              <c:f>'Бокс 9 График 1'!$G$5:$G$64</c:f>
              <c:numCache>
                <c:formatCode>General</c:formatCode>
                <c:ptCount val="60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12</c:v>
                </c:pt>
                <c:pt idx="5">
                  <c:v>12</c:v>
                </c:pt>
                <c:pt idx="6">
                  <c:v>12</c:v>
                </c:pt>
                <c:pt idx="7">
                  <c:v>12</c:v>
                </c:pt>
                <c:pt idx="8">
                  <c:v>12</c:v>
                </c:pt>
                <c:pt idx="9">
                  <c:v>12</c:v>
                </c:pt>
                <c:pt idx="10">
                  <c:v>12</c:v>
                </c:pt>
                <c:pt idx="11">
                  <c:v>12</c:v>
                </c:pt>
                <c:pt idx="12">
                  <c:v>12</c:v>
                </c:pt>
                <c:pt idx="13">
                  <c:v>12</c:v>
                </c:pt>
                <c:pt idx="14">
                  <c:v>12</c:v>
                </c:pt>
                <c:pt idx="15">
                  <c:v>12</c:v>
                </c:pt>
                <c:pt idx="16">
                  <c:v>12</c:v>
                </c:pt>
                <c:pt idx="17">
                  <c:v>12</c:v>
                </c:pt>
                <c:pt idx="18">
                  <c:v>12</c:v>
                </c:pt>
                <c:pt idx="19">
                  <c:v>12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12</c:v>
                </c:pt>
                <c:pt idx="25">
                  <c:v>12</c:v>
                </c:pt>
                <c:pt idx="26">
                  <c:v>12</c:v>
                </c:pt>
                <c:pt idx="27">
                  <c:v>12</c:v>
                </c:pt>
                <c:pt idx="28">
                  <c:v>12</c:v>
                </c:pt>
                <c:pt idx="29">
                  <c:v>12</c:v>
                </c:pt>
                <c:pt idx="30">
                  <c:v>12</c:v>
                </c:pt>
                <c:pt idx="31">
                  <c:v>12</c:v>
                </c:pt>
                <c:pt idx="32">
                  <c:v>12</c:v>
                </c:pt>
                <c:pt idx="33">
                  <c:v>12</c:v>
                </c:pt>
                <c:pt idx="34">
                  <c:v>12</c:v>
                </c:pt>
                <c:pt idx="35">
                  <c:v>12</c:v>
                </c:pt>
                <c:pt idx="36">
                  <c:v>12</c:v>
                </c:pt>
                <c:pt idx="37">
                  <c:v>12</c:v>
                </c:pt>
                <c:pt idx="38">
                  <c:v>12</c:v>
                </c:pt>
                <c:pt idx="39">
                  <c:v>12</c:v>
                </c:pt>
                <c:pt idx="40">
                  <c:v>12</c:v>
                </c:pt>
                <c:pt idx="41">
                  <c:v>12</c:v>
                </c:pt>
                <c:pt idx="42">
                  <c:v>12</c:v>
                </c:pt>
                <c:pt idx="43">
                  <c:v>12</c:v>
                </c:pt>
                <c:pt idx="44">
                  <c:v>12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'Бокс 9 График 1'!$D$4</c:f>
              <c:strCache>
                <c:ptCount val="1"/>
                <c:pt idx="0">
                  <c:v>Новый ГЭП соотношения кредитов к ВВП (правая ось)</c:v>
                </c:pt>
              </c:strCache>
            </c:strRef>
          </c:tx>
          <c:spPr>
            <a:ln>
              <a:solidFill>
                <a:srgbClr val="67995A"/>
              </a:solidFill>
            </a:ln>
          </c:spPr>
          <c:marker>
            <c:symbol val="none"/>
          </c:marker>
          <c:cat>
            <c:strRef>
              <c:f>'Бокс 9 График 1'!$B$5:$B$64</c:f>
              <c:strCache>
                <c:ptCount val="60"/>
                <c:pt idx="0">
                  <c:v>03.2000</c:v>
                </c:pt>
                <c:pt idx="1">
                  <c:v>06.2000</c:v>
                </c:pt>
                <c:pt idx="2">
                  <c:v>09.2000</c:v>
                </c:pt>
                <c:pt idx="3">
                  <c:v>12.2000</c:v>
                </c:pt>
                <c:pt idx="4">
                  <c:v>03.2001</c:v>
                </c:pt>
                <c:pt idx="5">
                  <c:v>06.2001</c:v>
                </c:pt>
                <c:pt idx="6">
                  <c:v>09.2001</c:v>
                </c:pt>
                <c:pt idx="7">
                  <c:v>12.2001</c:v>
                </c:pt>
                <c:pt idx="8">
                  <c:v>03.2002</c:v>
                </c:pt>
                <c:pt idx="9">
                  <c:v>06.2002</c:v>
                </c:pt>
                <c:pt idx="10">
                  <c:v>09.2002</c:v>
                </c:pt>
                <c:pt idx="11">
                  <c:v>12.2002</c:v>
                </c:pt>
                <c:pt idx="12">
                  <c:v>03.2003</c:v>
                </c:pt>
                <c:pt idx="13">
                  <c:v>06.2003</c:v>
                </c:pt>
                <c:pt idx="14">
                  <c:v>09.2003</c:v>
                </c:pt>
                <c:pt idx="15">
                  <c:v>12.2003</c:v>
                </c:pt>
                <c:pt idx="16">
                  <c:v>03.2004</c:v>
                </c:pt>
                <c:pt idx="17">
                  <c:v>06.2004</c:v>
                </c:pt>
                <c:pt idx="18">
                  <c:v>09.2004</c:v>
                </c:pt>
                <c:pt idx="19">
                  <c:v>12.2004</c:v>
                </c:pt>
                <c:pt idx="20">
                  <c:v>03.2005</c:v>
                </c:pt>
                <c:pt idx="21">
                  <c:v>06.2005</c:v>
                </c:pt>
                <c:pt idx="22">
                  <c:v>09.2005</c:v>
                </c:pt>
                <c:pt idx="23">
                  <c:v>12.2005</c:v>
                </c:pt>
                <c:pt idx="24">
                  <c:v>03.2006</c:v>
                </c:pt>
                <c:pt idx="25">
                  <c:v>06.2006</c:v>
                </c:pt>
                <c:pt idx="26">
                  <c:v>09.2006</c:v>
                </c:pt>
                <c:pt idx="27">
                  <c:v>12.2006</c:v>
                </c:pt>
                <c:pt idx="28">
                  <c:v>03.2007</c:v>
                </c:pt>
                <c:pt idx="29">
                  <c:v>06.2007</c:v>
                </c:pt>
                <c:pt idx="30">
                  <c:v>09.2007</c:v>
                </c:pt>
                <c:pt idx="31">
                  <c:v>12.2007</c:v>
                </c:pt>
                <c:pt idx="32">
                  <c:v>03.2008</c:v>
                </c:pt>
                <c:pt idx="33">
                  <c:v>06.2008</c:v>
                </c:pt>
                <c:pt idx="34">
                  <c:v>09.2008</c:v>
                </c:pt>
                <c:pt idx="35">
                  <c:v>12.2008</c:v>
                </c:pt>
                <c:pt idx="36">
                  <c:v>03.2009</c:v>
                </c:pt>
                <c:pt idx="37">
                  <c:v>06.2009</c:v>
                </c:pt>
                <c:pt idx="38">
                  <c:v>09.2009</c:v>
                </c:pt>
                <c:pt idx="39">
                  <c:v>12.2009</c:v>
                </c:pt>
                <c:pt idx="40">
                  <c:v>03.2010</c:v>
                </c:pt>
                <c:pt idx="41">
                  <c:v>06.2010</c:v>
                </c:pt>
                <c:pt idx="42">
                  <c:v>09.2010</c:v>
                </c:pt>
                <c:pt idx="43">
                  <c:v>12.2010</c:v>
                </c:pt>
                <c:pt idx="44">
                  <c:v>03.2011</c:v>
                </c:pt>
                <c:pt idx="45">
                  <c:v>06.2011</c:v>
                </c:pt>
                <c:pt idx="46">
                  <c:v>09.2011</c:v>
                </c:pt>
                <c:pt idx="47">
                  <c:v>12.2011</c:v>
                </c:pt>
                <c:pt idx="48">
                  <c:v>03.2012</c:v>
                </c:pt>
                <c:pt idx="49">
                  <c:v>06.2012</c:v>
                </c:pt>
                <c:pt idx="50">
                  <c:v>09.2012</c:v>
                </c:pt>
                <c:pt idx="51">
                  <c:v>12.2012</c:v>
                </c:pt>
                <c:pt idx="52">
                  <c:v>03.2013</c:v>
                </c:pt>
                <c:pt idx="53">
                  <c:v>06.2013</c:v>
                </c:pt>
                <c:pt idx="54">
                  <c:v>09.2013</c:v>
                </c:pt>
                <c:pt idx="55">
                  <c:v>12.2013</c:v>
                </c:pt>
                <c:pt idx="56">
                  <c:v>03.2014</c:v>
                </c:pt>
                <c:pt idx="57">
                  <c:v>06.2014</c:v>
                </c:pt>
                <c:pt idx="58">
                  <c:v>09.2014</c:v>
                </c:pt>
                <c:pt idx="59">
                  <c:v>12.2014*</c:v>
                </c:pt>
              </c:strCache>
            </c:strRef>
          </c:cat>
          <c:val>
            <c:numRef>
              <c:f>'Бокс 9 График 1'!$D$5:$D$64</c:f>
              <c:numCache>
                <c:formatCode>0.00</c:formatCode>
                <c:ptCount val="60"/>
                <c:pt idx="22">
                  <c:v>7.1999834327134167</c:v>
                </c:pt>
                <c:pt idx="23">
                  <c:v>9.7013933043965501</c:v>
                </c:pt>
                <c:pt idx="24">
                  <c:v>8.4528340633935386</c:v>
                </c:pt>
                <c:pt idx="25">
                  <c:v>8.1131250027135664</c:v>
                </c:pt>
                <c:pt idx="26">
                  <c:v>10.382847558368901</c:v>
                </c:pt>
                <c:pt idx="27">
                  <c:v>11.893779493344869</c:v>
                </c:pt>
                <c:pt idx="28">
                  <c:v>11.366304592957434</c:v>
                </c:pt>
                <c:pt idx="29">
                  <c:v>15.228133082277687</c:v>
                </c:pt>
                <c:pt idx="30">
                  <c:v>12.547072541970444</c:v>
                </c:pt>
                <c:pt idx="31">
                  <c:v>8.2567032928313751</c:v>
                </c:pt>
                <c:pt idx="32">
                  <c:v>3.81608806155986</c:v>
                </c:pt>
                <c:pt idx="33">
                  <c:v>-0.20815171270464816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917376"/>
        <c:axId val="350918912"/>
      </c:lineChart>
      <c:dateAx>
        <c:axId val="3509173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350918912"/>
        <c:crosses val="autoZero"/>
        <c:auto val="0"/>
        <c:lblOffset val="100"/>
        <c:baseTimeUnit val="days"/>
        <c:majorUnit val="1"/>
        <c:majorTimeUnit val="months"/>
        <c:minorUnit val="3"/>
        <c:minorTimeUnit val="days"/>
      </c:dateAx>
      <c:valAx>
        <c:axId val="350918912"/>
        <c:scaling>
          <c:orientation val="minMax"/>
          <c:max val="24"/>
          <c:min val="-1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350917376"/>
        <c:crosses val="max"/>
        <c:crossBetween val="between"/>
        <c:majorUnit val="2"/>
        <c:minorUnit val="1"/>
      </c:valAx>
      <c:spPr>
        <a:noFill/>
        <a:ln w="25400">
          <a:noFill/>
        </a:ln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2.9849099848434441E-2"/>
          <c:y val="0.77272935742202753"/>
          <c:w val="0.6191212154818676"/>
          <c:h val="0.19288568729189534"/>
        </c:manualLayout>
      </c:layout>
      <c:overlay val="0"/>
      <c:spPr>
        <a:ln>
          <a:noFill/>
        </a:ln>
      </c:spPr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 pitchFamily="18" charset="0"/>
          <a:ea typeface="Calibri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'График 3.1.5.2.1'!$C$4</c:f>
              <c:strCache>
                <c:ptCount val="1"/>
                <c:pt idx="0">
                  <c:v>k1 стрессовый</c:v>
                </c:pt>
              </c:strCache>
            </c:strRef>
          </c:tx>
          <c:marker>
            <c:symbol val="none"/>
          </c:marker>
          <c:xVal>
            <c:numRef>
              <c:f>'График 3.1.5.2.1'!$B$5:$B$13</c:f>
              <c:numCache>
                <c:formatCode>mm/yyyy</c:formatCode>
                <c:ptCount val="9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</c:numCache>
            </c:numRef>
          </c:xVal>
          <c:yVal>
            <c:numRef>
              <c:f>'График 3.1.5.2.1'!$C$5:$C$13</c:f>
              <c:numCache>
                <c:formatCode>0.000</c:formatCode>
                <c:ptCount val="9"/>
                <c:pt idx="0">
                  <c:v>0.13218325666177466</c:v>
                </c:pt>
                <c:pt idx="1">
                  <c:v>0.1167667335573236</c:v>
                </c:pt>
                <c:pt idx="2">
                  <c:v>0.10890240948231306</c:v>
                </c:pt>
                <c:pt idx="3">
                  <c:v>0.10257175590881942</c:v>
                </c:pt>
                <c:pt idx="4">
                  <c:v>0.10077873452576423</c:v>
                </c:pt>
                <c:pt idx="5">
                  <c:v>0.11916673529366006</c:v>
                </c:pt>
                <c:pt idx="6">
                  <c:v>0.11722684983867901</c:v>
                </c:pt>
                <c:pt idx="7">
                  <c:v>0.11506651125036536</c:v>
                </c:pt>
                <c:pt idx="8">
                  <c:v>0.11337820833095791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'График 3.1.5.2.1'!$D$4</c:f>
              <c:strCache>
                <c:ptCount val="1"/>
                <c:pt idx="0">
                  <c:v>k2 стрессовый</c:v>
                </c:pt>
              </c:strCache>
            </c:strRef>
          </c:tx>
          <c:marker>
            <c:symbol val="none"/>
          </c:marker>
          <c:xVal>
            <c:numRef>
              <c:f>'График 3.1.5.2.1'!$B$5:$B$13</c:f>
              <c:numCache>
                <c:formatCode>mm/yyyy</c:formatCode>
                <c:ptCount val="9"/>
                <c:pt idx="0">
                  <c:v>41974</c:v>
                </c:pt>
                <c:pt idx="1">
                  <c:v>42064</c:v>
                </c:pt>
                <c:pt idx="2">
                  <c:v>42156</c:v>
                </c:pt>
                <c:pt idx="3">
                  <c:v>42248</c:v>
                </c:pt>
                <c:pt idx="4">
                  <c:v>42339</c:v>
                </c:pt>
                <c:pt idx="5">
                  <c:v>42430</c:v>
                </c:pt>
                <c:pt idx="6">
                  <c:v>42522</c:v>
                </c:pt>
                <c:pt idx="7">
                  <c:v>42614</c:v>
                </c:pt>
                <c:pt idx="8">
                  <c:v>42705</c:v>
                </c:pt>
              </c:numCache>
            </c:numRef>
          </c:xVal>
          <c:yVal>
            <c:numRef>
              <c:f>'График 3.1.5.2.1'!$D$5:$D$13</c:f>
              <c:numCache>
                <c:formatCode>0.000</c:formatCode>
                <c:ptCount val="9"/>
                <c:pt idx="0">
                  <c:v>0.15425107365180452</c:v>
                </c:pt>
                <c:pt idx="1">
                  <c:v>0.13883455054735347</c:v>
                </c:pt>
                <c:pt idx="2">
                  <c:v>0.13097022647234291</c:v>
                </c:pt>
                <c:pt idx="3">
                  <c:v>0.12463957289884928</c:v>
                </c:pt>
                <c:pt idx="4">
                  <c:v>0.12284655151579409</c:v>
                </c:pt>
                <c:pt idx="5">
                  <c:v>0.14139989360066424</c:v>
                </c:pt>
                <c:pt idx="6">
                  <c:v>0.13946000814568318</c:v>
                </c:pt>
                <c:pt idx="7">
                  <c:v>0.13729966955736952</c:v>
                </c:pt>
                <c:pt idx="8">
                  <c:v>0.13561136663796208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0411008"/>
        <c:axId val="350416896"/>
      </c:scatterChart>
      <c:valAx>
        <c:axId val="350411008"/>
        <c:scaling>
          <c:orientation val="minMax"/>
        </c:scaling>
        <c:delete val="0"/>
        <c:axPos val="b"/>
        <c:numFmt formatCode="mm/yyyy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50416896"/>
        <c:crosses val="autoZero"/>
        <c:crossBetween val="midCat"/>
      </c:valAx>
      <c:valAx>
        <c:axId val="350416896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350411008"/>
        <c:crosses val="autoZero"/>
        <c:crossBetween val="midCat"/>
      </c:valAx>
    </c:plotArea>
    <c:legend>
      <c:legendPos val="b"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3.1.5.2.2'!$B$6</c:f>
              <c:strCache>
                <c:ptCount val="1"/>
                <c:pt idx="0">
                  <c:v>Доход/убыток от переоценки ЦБ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3.1.5.2.2'!$C$4:$D$5</c:f>
              <c:multiLvlStrCache>
                <c:ptCount val="2"/>
                <c:lvl>
                  <c:pt idx="0">
                    <c:v>12.2015</c:v>
                  </c:pt>
                  <c:pt idx="1">
                    <c:v>12.2016</c:v>
                  </c:pt>
                </c:lvl>
                <c:lvl>
                  <c:pt idx="0">
                    <c:v>Cтрессовый сценарий</c:v>
                  </c:pt>
                </c:lvl>
              </c:multiLvlStrCache>
            </c:multiLvlStrRef>
          </c:cat>
          <c:val>
            <c:numRef>
              <c:f>'График 3.1.5.2.2'!$C$6:$D$6</c:f>
              <c:numCache>
                <c:formatCode>0.0</c:formatCode>
                <c:ptCount val="2"/>
                <c:pt idx="0">
                  <c:v>-96.935563338142501</c:v>
                </c:pt>
                <c:pt idx="1">
                  <c:v>-110.67932118843281</c:v>
                </c:pt>
              </c:numCache>
            </c:numRef>
          </c:val>
        </c:ser>
        <c:ser>
          <c:idx val="1"/>
          <c:order val="1"/>
          <c:tx>
            <c:strRef>
              <c:f>'График 3.1.5.2.2'!$B$7</c:f>
              <c:strCache>
                <c:ptCount val="1"/>
                <c:pt idx="0">
                  <c:v>Доход/убыток от переоценки валютных позиций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3.1.5.2.2'!$C$4:$D$5</c:f>
              <c:multiLvlStrCache>
                <c:ptCount val="2"/>
                <c:lvl>
                  <c:pt idx="0">
                    <c:v>12.2015</c:v>
                  </c:pt>
                  <c:pt idx="1">
                    <c:v>12.2016</c:v>
                  </c:pt>
                </c:lvl>
                <c:lvl>
                  <c:pt idx="0">
                    <c:v>Cтрессовый сценарий</c:v>
                  </c:pt>
                </c:lvl>
              </c:multiLvlStrCache>
            </c:multiLvlStrRef>
          </c:cat>
          <c:val>
            <c:numRef>
              <c:f>'График 3.1.5.2.2'!$C$7:$D$7</c:f>
              <c:numCache>
                <c:formatCode>0.0</c:formatCode>
                <c:ptCount val="2"/>
                <c:pt idx="0">
                  <c:v>-452.06124429997766</c:v>
                </c:pt>
                <c:pt idx="1">
                  <c:v>-399.48513058826154</c:v>
                </c:pt>
              </c:numCache>
            </c:numRef>
          </c:val>
        </c:ser>
        <c:ser>
          <c:idx val="2"/>
          <c:order val="2"/>
          <c:tx>
            <c:strRef>
              <c:f>'График 3.1.5.2.2'!$B$8</c:f>
              <c:strCache>
                <c:ptCount val="1"/>
                <c:pt idx="0">
                  <c:v>Доход/убыток от переоценки валютных позиций учитываемых на внебалансовых счетах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3.1.5.2.2'!$C$4:$D$5</c:f>
              <c:multiLvlStrCache>
                <c:ptCount val="2"/>
                <c:lvl>
                  <c:pt idx="0">
                    <c:v>12.2015</c:v>
                  </c:pt>
                  <c:pt idx="1">
                    <c:v>12.2016</c:v>
                  </c:pt>
                </c:lvl>
                <c:lvl>
                  <c:pt idx="0">
                    <c:v>Cтрессовый сценарий</c:v>
                  </c:pt>
                </c:lvl>
              </c:multiLvlStrCache>
            </c:multiLvlStrRef>
          </c:cat>
          <c:val>
            <c:numRef>
              <c:f>'График 3.1.5.2.2'!$C$8:$D$8</c:f>
              <c:numCache>
                <c:formatCode>0.0</c:formatCode>
                <c:ptCount val="2"/>
                <c:pt idx="0">
                  <c:v>439.10239219497055</c:v>
                </c:pt>
                <c:pt idx="1">
                  <c:v>388.03343285766044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336714368"/>
        <c:axId val="345391488"/>
      </c:barChart>
      <c:catAx>
        <c:axId val="336714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 w="3175">
            <a:solidFill>
              <a:schemeClr val="bg1">
                <a:lumMod val="50000"/>
              </a:schemeClr>
            </a:solidFill>
            <a:prstDash val="solid"/>
          </a:ln>
        </c:spPr>
        <c:crossAx val="345391488"/>
        <c:crosses val="autoZero"/>
        <c:auto val="1"/>
        <c:lblAlgn val="ctr"/>
        <c:lblOffset val="50"/>
        <c:tickMarkSkip val="1"/>
        <c:noMultiLvlLbl val="0"/>
      </c:catAx>
      <c:valAx>
        <c:axId val="345391488"/>
        <c:scaling>
          <c:orientation val="minMax"/>
        </c:scaling>
        <c:delete val="0"/>
        <c:axPos val="l"/>
        <c:minorGridlines>
          <c:spPr>
            <a:ln w="3175">
              <a:solidFill>
                <a:schemeClr val="bg1">
                  <a:lumMod val="50000"/>
                </a:schemeClr>
              </a:solidFill>
              <a:prstDash val="dash"/>
            </a:ln>
          </c:spPr>
        </c:minorGridlines>
        <c:numFmt formatCode="0.0" sourceLinked="1"/>
        <c:majorTickMark val="out"/>
        <c:minorTickMark val="none"/>
        <c:tickLblPos val="nextTo"/>
        <c:spPr>
          <a:ln w="3175">
            <a:prstDash val="dash"/>
          </a:ln>
        </c:spPr>
        <c:crossAx val="336714368"/>
        <c:crosses val="autoZero"/>
        <c:crossBetween val="between"/>
        <c:minorUnit val="200"/>
      </c:valAx>
    </c:plotArea>
    <c:legend>
      <c:legendPos val="b"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917963307186699E-2"/>
          <c:y val="7.7589119541875445E-2"/>
          <c:w val="0.8960311238479417"/>
          <c:h val="0.674564052781073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3.1.5.2.3'!$B$6</c:f>
              <c:strCache>
                <c:ptCount val="1"/>
                <c:pt idx="0">
                  <c:v>Чистая прибыль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3.1.5.2.3'!$E$4:$F$5</c:f>
            </c:multiLvlStrRef>
          </c:cat>
          <c:val>
            <c:numRef>
              <c:f>'График 3.1.5.2.3'!$C$6:$D$6</c:f>
              <c:numCache>
                <c:formatCode>0.0</c:formatCode>
                <c:ptCount val="2"/>
                <c:pt idx="0">
                  <c:v>2.0279525653990329</c:v>
                </c:pt>
                <c:pt idx="1">
                  <c:v>2.0727156743950674</c:v>
                </c:pt>
              </c:numCache>
            </c:numRef>
          </c:val>
        </c:ser>
        <c:ser>
          <c:idx val="1"/>
          <c:order val="1"/>
          <c:tx>
            <c:strRef>
              <c:f>'График 3.1.5.2.3'!$B$7</c:f>
              <c:strCache>
                <c:ptCount val="1"/>
                <c:pt idx="0">
                  <c:v>Кредитный риск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3.1.5.2.3'!$E$4:$F$5</c:f>
            </c:multiLvlStrRef>
          </c:cat>
          <c:val>
            <c:numRef>
              <c:f>'График 3.1.5.2.3'!$C$7:$D$7</c:f>
              <c:numCache>
                <c:formatCode>0.0</c:formatCode>
                <c:ptCount val="2"/>
                <c:pt idx="0">
                  <c:v>-3.1404522136010424</c:v>
                </c:pt>
                <c:pt idx="1">
                  <c:v>-0.88827593786705317</c:v>
                </c:pt>
              </c:numCache>
            </c:numRef>
          </c:val>
        </c:ser>
        <c:ser>
          <c:idx val="2"/>
          <c:order val="2"/>
          <c:tx>
            <c:strRef>
              <c:f>'График 3.1.5.2.3'!$B$8</c:f>
              <c:strCache>
                <c:ptCount val="1"/>
                <c:pt idx="0">
                  <c:v>Риск переоценки стоимости ценных бумаг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8.5257532946852413E-2"/>
                  <c:y val="-1.2403094718625617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709885696724857E-2"/>
                  <c:y val="8.2687298124170285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7625797750931642E-2"/>
                  <c:y val="4.1343649062085142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5257532946852413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3.1.5.2.3'!$E$4:$F$5</c:f>
            </c:multiLvlStrRef>
          </c:cat>
          <c:val>
            <c:numRef>
              <c:f>'График 3.1.5.2.3'!$C$8:$D$8</c:f>
              <c:numCache>
                <c:formatCode>0.0</c:formatCode>
                <c:ptCount val="2"/>
                <c:pt idx="0">
                  <c:v>-0.69994616072865734</c:v>
                </c:pt>
                <c:pt idx="1">
                  <c:v>-9.9983602013111975E-2</c:v>
                </c:pt>
              </c:numCache>
            </c:numRef>
          </c:val>
        </c:ser>
        <c:ser>
          <c:idx val="3"/>
          <c:order val="3"/>
          <c:tx>
            <c:strRef>
              <c:f>'График 3.1.5.2.3'!$B$9</c:f>
              <c:strCache>
                <c:ptCount val="1"/>
                <c:pt idx="0">
                  <c:v>Валютный риск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1708843254983204E-17"/>
                  <c:y val="-2.894055434345959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2.894055434345959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9.9467121771327813E-2"/>
                  <c:y val="-2.893990326237200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5257532946852413E-2"/>
                  <c:y val="-4.134397460262893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3.1.5.2.3'!$E$4:$F$5</c:f>
            </c:multiLvlStrRef>
          </c:cat>
          <c:val>
            <c:numRef>
              <c:f>'График 3.1.5.2.3'!$C$9:$D$9</c:f>
              <c:numCache>
                <c:formatCode>0.0</c:formatCode>
                <c:ptCount val="2"/>
                <c:pt idx="0">
                  <c:v>-9.3572456444178317E-2</c:v>
                </c:pt>
                <c:pt idx="1">
                  <c:v>1.0964302833649959E-2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345320832"/>
        <c:axId val="345343104"/>
      </c:barChart>
      <c:catAx>
        <c:axId val="345320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crossAx val="345343104"/>
        <c:crosses val="autoZero"/>
        <c:auto val="1"/>
        <c:lblAlgn val="ctr"/>
        <c:lblOffset val="50"/>
        <c:noMultiLvlLbl val="0"/>
      </c:catAx>
      <c:valAx>
        <c:axId val="345343104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" sourceLinked="1"/>
        <c:majorTickMark val="out"/>
        <c:minorTickMark val="none"/>
        <c:tickLblPos val="nextTo"/>
        <c:crossAx val="345320832"/>
        <c:crosses val="autoZero"/>
        <c:crossBetween val="between"/>
        <c:majorUnit val="1"/>
        <c:minorUnit val="0.2"/>
      </c:valAx>
    </c:plotArea>
    <c:legend>
      <c:legendPos val="b"/>
      <c:layout>
        <c:manualLayout>
          <c:xMode val="edge"/>
          <c:yMode val="edge"/>
          <c:x val="6.1961372475499389E-3"/>
          <c:y val="0.79040772300722684"/>
          <c:w val="0.98669901556423101"/>
          <c:h val="0.1950465609607018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areaChart>
        <c:grouping val="stacked"/>
        <c:varyColors val="0"/>
        <c:ser>
          <c:idx val="1"/>
          <c:order val="0"/>
          <c:tx>
            <c:strRef>
              <c:f>'График 3.2.1.1'!$B$6</c:f>
              <c:strCache>
                <c:ptCount val="1"/>
                <c:pt idx="0">
                  <c:v>в т.ч. доля перестраховщика</c:v>
                </c:pt>
              </c:strCache>
            </c:strRef>
          </c:tx>
          <c:dLbls>
            <c:dLbl>
              <c:idx val="0"/>
              <c:layout>
                <c:manualLayout>
                  <c:x val="2.6560424966799469E-2"/>
                  <c:y val="-4.6296296296296294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3904382470119521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3.2.1.1'!$C$4:$F$4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'График 3.2.1.1'!$C$6:$F$6</c:f>
              <c:numCache>
                <c:formatCode>#,##0</c:formatCode>
                <c:ptCount val="4"/>
                <c:pt idx="0">
                  <c:v>32.229999999999997</c:v>
                </c:pt>
                <c:pt idx="1">
                  <c:v>43.83</c:v>
                </c:pt>
                <c:pt idx="2">
                  <c:v>46.53</c:v>
                </c:pt>
                <c:pt idx="3">
                  <c:v>74</c:v>
                </c:pt>
              </c:numCache>
            </c:numRef>
          </c:val>
        </c:ser>
        <c:ser>
          <c:idx val="0"/>
          <c:order val="1"/>
          <c:tx>
            <c:strRef>
              <c:f>'График 3.2.1.1'!$B$5</c:f>
              <c:strCache>
                <c:ptCount val="1"/>
                <c:pt idx="0">
                  <c:v>Страховые резервы</c:v>
                </c:pt>
              </c:strCache>
            </c:strRef>
          </c:tx>
          <c:dLbls>
            <c:dLbl>
              <c:idx val="0"/>
              <c:layout>
                <c:manualLayout>
                  <c:x val="2.6560424966799469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4528552456839307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3.2.1.1'!$C$4:$F$4</c:f>
              <c:numCache>
                <c:formatCode>General</c:formatCode>
                <c:ptCount val="4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</c:numCache>
            </c:numRef>
          </c:cat>
          <c:val>
            <c:numRef>
              <c:f>'График 3.2.1.1'!$C$5:$F$5</c:f>
              <c:numCache>
                <c:formatCode>#,##0</c:formatCode>
                <c:ptCount val="4"/>
                <c:pt idx="0">
                  <c:v>130.35</c:v>
                </c:pt>
                <c:pt idx="1">
                  <c:v>179.8</c:v>
                </c:pt>
                <c:pt idx="2">
                  <c:v>248.97</c:v>
                </c:pt>
                <c:pt idx="3">
                  <c:v>298.39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1531392"/>
        <c:axId val="351532928"/>
      </c:areaChart>
      <c:catAx>
        <c:axId val="351531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1532928"/>
        <c:crosses val="autoZero"/>
        <c:auto val="1"/>
        <c:lblAlgn val="ctr"/>
        <c:lblOffset val="100"/>
        <c:noMultiLvlLbl val="0"/>
      </c:catAx>
      <c:valAx>
        <c:axId val="3515329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351531392"/>
        <c:crosses val="autoZero"/>
        <c:crossBetween val="midCat"/>
      </c:valAx>
    </c:plotArea>
    <c:legend>
      <c:legendPos val="b"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'График 3.2.1.2'!$B$5</c:f>
              <c:strCache>
                <c:ptCount val="1"/>
                <c:pt idx="0">
                  <c:v>Количество страховых организаций в зоне риска недооценки резерва убытков</c:v>
                </c:pt>
              </c:strCache>
            </c:strRef>
          </c:tx>
          <c:dLbls>
            <c:dLbl>
              <c:idx val="0"/>
              <c:layout>
                <c:manualLayout>
                  <c:x val="-3.888888888888889E-2"/>
                  <c:y val="5.092556138815981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888888888888841E-2"/>
                  <c:y val="5.092592592592594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1666666666666664E-2"/>
                  <c:y val="5.092592592592588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6111111111111108E-2"/>
                  <c:y val="5.092556138815981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888888888888889E-2"/>
                  <c:y val="4.166630212890055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3.2.1.2'!$C$4:$G$4</c:f>
              <c:numCache>
                <c:formatCode>General</c:formatCode>
                <c:ptCount val="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</c:numCache>
            </c:numRef>
          </c:cat>
          <c:val>
            <c:numRef>
              <c:f>'График 3.2.1.2'!$C$5:$G$5</c:f>
              <c:numCache>
                <c:formatCode>General</c:formatCode>
                <c:ptCount val="5"/>
                <c:pt idx="0">
                  <c:v>19</c:v>
                </c:pt>
                <c:pt idx="1">
                  <c:v>18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413056"/>
        <c:axId val="336414592"/>
      </c:lineChart>
      <c:catAx>
        <c:axId val="336413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6414592"/>
        <c:crosses val="autoZero"/>
        <c:auto val="1"/>
        <c:lblAlgn val="ctr"/>
        <c:lblOffset val="100"/>
        <c:noMultiLvlLbl val="0"/>
      </c:catAx>
      <c:valAx>
        <c:axId val="336414592"/>
        <c:scaling>
          <c:orientation val="minMax"/>
          <c:max val="20"/>
          <c:min val="5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36413056"/>
        <c:crosses val="autoZero"/>
        <c:crossBetween val="between"/>
        <c:majorUnit val="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334000775676233E-2"/>
          <c:y val="3.8580408930365184E-2"/>
          <c:w val="0.85721145557912271"/>
          <c:h val="0.755224823870700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3.3.1.1.'!$B$5</c:f>
              <c:strCache>
                <c:ptCount val="1"/>
                <c:pt idx="0">
                  <c:v>Объем платежей, трлн. тенге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0.1279796933278077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4600246002460025E-3"/>
                  <c:y val="0.14499896394529627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0.10087719298245618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0.10526315789473681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0.12280701754385964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3.3.1.1.'!$C$4:$G$4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'График 3.3.1.1.'!$C$5:$G$5</c:f>
              <c:numCache>
                <c:formatCode>_-* #,##0.0_р_._-;\-* #,##0.0_р_._-;_-* "-"?_р_._-;_-@_-</c:formatCode>
                <c:ptCount val="5"/>
                <c:pt idx="0">
                  <c:v>184.5</c:v>
                </c:pt>
                <c:pt idx="1">
                  <c:v>188.7</c:v>
                </c:pt>
                <c:pt idx="2">
                  <c:v>166.5</c:v>
                </c:pt>
                <c:pt idx="3">
                  <c:v>172.8</c:v>
                </c:pt>
                <c:pt idx="4">
                  <c:v>197.2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6560512"/>
        <c:axId val="336562048"/>
      </c:barChart>
      <c:lineChart>
        <c:grouping val="standard"/>
        <c:varyColors val="0"/>
        <c:ser>
          <c:idx val="1"/>
          <c:order val="1"/>
          <c:tx>
            <c:strRef>
              <c:f>'График 3.3.1.1.'!$B$6</c:f>
              <c:strCache>
                <c:ptCount val="1"/>
                <c:pt idx="0">
                  <c:v>Количество платежей, млн. транзакций (правая ось)</c:v>
                </c:pt>
              </c:strCache>
            </c:strRef>
          </c:tx>
          <c:marker>
            <c:symbol val="square"/>
            <c:size val="10"/>
          </c:marker>
          <c:dLbls>
            <c:dLbl>
              <c:idx val="0"/>
              <c:layout>
                <c:manualLayout>
                  <c:x val="-7.7865129100427838E-2"/>
                  <c:y val="-5.577902137829815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0646026568300264E-2"/>
                  <c:y val="-5.113076959677331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6741539228938204E-2"/>
                  <c:y val="-5.577902137829815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5084231632555426E-2"/>
                  <c:y val="-5.577902137829811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2303334164683E-2"/>
                  <c:y val="-5.577902137829815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3.3.1.1.'!$C$4:$G$4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'График 3.3.1.1.'!$C$6:$G$6</c:f>
              <c:numCache>
                <c:formatCode>_-* #,##0.0_р_._-;\-* #,##0.0_р_._-;_-* "-"?_р_._-;_-@_-</c:formatCode>
                <c:ptCount val="5"/>
                <c:pt idx="0">
                  <c:v>11.458299999999999</c:v>
                </c:pt>
                <c:pt idx="1">
                  <c:v>11.828099999999999</c:v>
                </c:pt>
                <c:pt idx="2">
                  <c:v>12.284599999999999</c:v>
                </c:pt>
                <c:pt idx="3">
                  <c:v>13.8698</c:v>
                </c:pt>
                <c:pt idx="4">
                  <c:v>13.9786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6563584"/>
        <c:axId val="336585856"/>
      </c:lineChart>
      <c:catAx>
        <c:axId val="33656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36562048"/>
        <c:crosses val="autoZero"/>
        <c:auto val="1"/>
        <c:lblAlgn val="ctr"/>
        <c:lblOffset val="100"/>
        <c:noMultiLvlLbl val="0"/>
      </c:catAx>
      <c:valAx>
        <c:axId val="336562048"/>
        <c:scaling>
          <c:orientation val="minMax"/>
          <c:max val="250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crossAx val="336560512"/>
        <c:crosses val="autoZero"/>
        <c:crossBetween val="between"/>
      </c:valAx>
      <c:catAx>
        <c:axId val="33656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6585856"/>
        <c:crosses val="autoZero"/>
        <c:auto val="1"/>
        <c:lblAlgn val="ctr"/>
        <c:lblOffset val="100"/>
        <c:noMultiLvlLbl val="0"/>
      </c:catAx>
      <c:valAx>
        <c:axId val="336585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crossAx val="336563584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2.1030885899410174E-2"/>
          <c:y val="0.88301077496891833"/>
          <c:w val="0.95793822820117969"/>
          <c:h val="9.2297623981212884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93924307348829E-2"/>
          <c:y val="0.10534751337900947"/>
          <c:w val="0.79025986207943677"/>
          <c:h val="0.79034734294576814"/>
        </c:manualLayout>
      </c:layout>
      <c:lineChart>
        <c:grouping val="standard"/>
        <c:varyColors val="0"/>
        <c:ser>
          <c:idx val="1"/>
          <c:order val="0"/>
          <c:tx>
            <c:strRef>
              <c:f>'График 2.1.9'!$B$5</c:f>
              <c:strCache>
                <c:ptCount val="1"/>
                <c:pt idx="0">
                  <c:v>Азербайджан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dLbls>
            <c:dLbl>
              <c:idx val="7"/>
              <c:layout>
                <c:manualLayout>
                  <c:x val="0"/>
                  <c:y val="1.6435615014828445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8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Азербайджан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2.1.9'!$C$4:$J$4</c:f>
              <c:numCache>
                <c:formatCode>General</c:formatCod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numCache>
            </c:numRef>
          </c:cat>
          <c:val>
            <c:numRef>
              <c:f>'График 2.1.9'!$C$5:$J$5</c:f>
              <c:numCache>
                <c:formatCode>_(* #,##0_);_(* \(#,##0\);_(* "-"??_);_(@_)</c:formatCode>
                <c:ptCount val="8"/>
                <c:pt idx="0">
                  <c:v>29.700905195337938</c:v>
                </c:pt>
                <c:pt idx="1">
                  <c:v>21.399481673454275</c:v>
                </c:pt>
                <c:pt idx="2">
                  <c:v>18.578774802427674</c:v>
                </c:pt>
                <c:pt idx="3">
                  <c:v>18.8194317655155</c:v>
                </c:pt>
                <c:pt idx="4">
                  <c:v>18.166725538678914</c:v>
                </c:pt>
                <c:pt idx="5">
                  <c:v>20.177604546676395</c:v>
                </c:pt>
                <c:pt idx="6">
                  <c:v>21.850171312158533</c:v>
                </c:pt>
                <c:pt idx="7">
                  <c:v>24.570684928658316</c:v>
                </c:pt>
              </c:numCache>
            </c:numRef>
          </c:val>
          <c:smooth val="1"/>
        </c:ser>
        <c:ser>
          <c:idx val="2"/>
          <c:order val="1"/>
          <c:tx>
            <c:strRef>
              <c:f>'График 2.1.9'!$B$6</c:f>
              <c:strCache>
                <c:ptCount val="1"/>
                <c:pt idx="0">
                  <c:v>Беларусь</c:v>
                </c:pt>
              </c:strCache>
            </c:strRef>
          </c:tx>
          <c:spPr>
            <a:ln w="25400">
              <a:solidFill>
                <a:schemeClr val="accent6"/>
              </a:solidFill>
            </a:ln>
          </c:spPr>
          <c:marker>
            <c:symbol val="none"/>
          </c:marker>
          <c:dLbls>
            <c:dLbl>
              <c:idx val="7"/>
              <c:layout>
                <c:manualLayout>
                  <c:x val="0"/>
                  <c:y val="-1.7314370689088136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FF66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Беларусь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2.1.9'!$C$4:$J$4</c:f>
              <c:numCache>
                <c:formatCode>General</c:formatCod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numCache>
            </c:numRef>
          </c:cat>
          <c:val>
            <c:numRef>
              <c:f>'График 2.1.9'!$C$6:$J$6</c:f>
              <c:numCache>
                <c:formatCode>_(* #,##0_);_(* \(#,##0\);_(* "-"??_);_(@_)</c:formatCode>
                <c:ptCount val="8"/>
                <c:pt idx="0">
                  <c:v>29.660766775581266</c:v>
                </c:pt>
                <c:pt idx="1">
                  <c:v>31.376324675578626</c:v>
                </c:pt>
                <c:pt idx="2">
                  <c:v>33.303747260976898</c:v>
                </c:pt>
                <c:pt idx="3">
                  <c:v>35.902801323028882</c:v>
                </c:pt>
                <c:pt idx="4">
                  <c:v>39.336049432105938</c:v>
                </c:pt>
                <c:pt idx="5">
                  <c:v>38.104380266774172</c:v>
                </c:pt>
                <c:pt idx="6">
                  <c:v>33.648090761762631</c:v>
                </c:pt>
                <c:pt idx="7">
                  <c:v>36.940847936743708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'График 2.1.9'!$B$7</c:f>
              <c:strCache>
                <c:ptCount val="1"/>
                <c:pt idx="0">
                  <c:v>Китай</c:v>
                </c:pt>
              </c:strCache>
            </c:strRef>
          </c:tx>
          <c:spPr>
            <a:ln w="25400"/>
          </c:spPr>
          <c:marker>
            <c:symbol val="none"/>
          </c:marker>
          <c:dLbls>
            <c:dLbl>
              <c:idx val="7"/>
              <c:layout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80008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Китай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2.1.9'!$C$4:$J$4</c:f>
              <c:numCache>
                <c:formatCode>General</c:formatCod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numCache>
            </c:numRef>
          </c:cat>
          <c:val>
            <c:numRef>
              <c:f>'График 2.1.9'!$C$7:$J$7</c:f>
              <c:numCache>
                <c:formatCode>_(* #,##0_);_(* \(#,##0\);_(* "-"??_);_(@_)</c:formatCode>
                <c:ptCount val="8"/>
                <c:pt idx="0">
                  <c:v>40.660284451236869</c:v>
                </c:pt>
                <c:pt idx="1">
                  <c:v>39.106311166961532</c:v>
                </c:pt>
                <c:pt idx="2">
                  <c:v>40.785316128619762</c:v>
                </c:pt>
                <c:pt idx="3">
                  <c:v>45.960252309165014</c:v>
                </c:pt>
                <c:pt idx="4">
                  <c:v>45.730837072162835</c:v>
                </c:pt>
                <c:pt idx="5">
                  <c:v>45.588703080604603</c:v>
                </c:pt>
                <c:pt idx="6">
                  <c:v>46.539125232862247</c:v>
                </c:pt>
                <c:pt idx="7">
                  <c:v>47.302035470770996</c:v>
                </c:pt>
              </c:numCache>
            </c:numRef>
          </c:val>
          <c:smooth val="1"/>
        </c:ser>
        <c:ser>
          <c:idx val="13"/>
          <c:order val="3"/>
          <c:tx>
            <c:strRef>
              <c:f>'График 2.1.9'!$B$9</c:f>
              <c:strCache>
                <c:ptCount val="1"/>
                <c:pt idx="0">
                  <c:v>Россия</c:v>
                </c:pt>
              </c:strCache>
            </c:strRef>
          </c:tx>
          <c:spPr>
            <a:ln w="25400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dLbls>
            <c:dLbl>
              <c:idx val="7"/>
              <c:layout>
                <c:manualLayout>
                  <c:x val="-0.70514387798936107"/>
                  <c:y val="9.3691195472087568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333399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Россия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2.1.9'!$C$4:$J$4</c:f>
              <c:numCache>
                <c:formatCode>General</c:formatCode>
                <c:ptCount val="8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</c:numCache>
            </c:numRef>
          </c:cat>
          <c:val>
            <c:numRef>
              <c:f>'График 2.1.9'!$C$9:$J$9</c:f>
              <c:numCache>
                <c:formatCode>_(* #,##0_);_(* \(#,##0\);_(* "-"??_);_(@_)</c:formatCode>
                <c:ptCount val="8"/>
                <c:pt idx="0">
                  <c:v>18.503409513469514</c:v>
                </c:pt>
                <c:pt idx="1">
                  <c:v>20.995262801714414</c:v>
                </c:pt>
                <c:pt idx="2">
                  <c:v>22.290487634700366</c:v>
                </c:pt>
                <c:pt idx="3">
                  <c:v>21.995145230781919</c:v>
                </c:pt>
                <c:pt idx="4">
                  <c:v>21.6254035436259</c:v>
                </c:pt>
                <c:pt idx="5">
                  <c:v>21.352327791992455</c:v>
                </c:pt>
                <c:pt idx="6">
                  <c:v>21.865878903989817</c:v>
                </c:pt>
                <c:pt idx="7">
                  <c:v>21.472901777087365</c:v>
                </c:pt>
              </c:numCache>
            </c:numRef>
          </c:val>
          <c:smooth val="1"/>
        </c:ser>
        <c:ser>
          <c:idx val="0"/>
          <c:order val="4"/>
          <c:tx>
            <c:strRef>
              <c:f>'График 2.1.9'!$B$8</c:f>
              <c:strCache>
                <c:ptCount val="1"/>
                <c:pt idx="0">
                  <c:v>Казахстан</c:v>
                </c:pt>
              </c:strCache>
            </c:strRef>
          </c:tx>
          <c:spPr>
            <a:ln w="25400">
              <a:solidFill>
                <a:srgbClr val="C00000"/>
              </a:solidFill>
            </a:ln>
          </c:spPr>
          <c:marker>
            <c:symbol val="none"/>
          </c:marker>
          <c:dLbls>
            <c:dLbl>
              <c:idx val="0"/>
              <c:delete val="1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1.4638140111181519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ru-RU"/>
                      <a:t>Казахстан</a:t>
                    </a:r>
                  </a:p>
                </c:rich>
              </c:tx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FF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'График 2.1.9'!$C$8:$J$8</c:f>
              <c:numCache>
                <c:formatCode>_(* #,##0_);_(* \(#,##0\);_(* "-"??_);_(@_)</c:formatCode>
                <c:ptCount val="8"/>
                <c:pt idx="0">
                  <c:v>30.198445010967195</c:v>
                </c:pt>
                <c:pt idx="1">
                  <c:v>30.017538802567572</c:v>
                </c:pt>
                <c:pt idx="2">
                  <c:v>26.841179764986293</c:v>
                </c:pt>
                <c:pt idx="3">
                  <c:v>27.791726274657513</c:v>
                </c:pt>
                <c:pt idx="4">
                  <c:v>24.327347364722094</c:v>
                </c:pt>
                <c:pt idx="5">
                  <c:v>20.932733335753674</c:v>
                </c:pt>
                <c:pt idx="6">
                  <c:v>22.280475873196412</c:v>
                </c:pt>
                <c:pt idx="7">
                  <c:v>21.184465270630021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126016"/>
        <c:axId val="219584768"/>
      </c:lineChart>
      <c:catAx>
        <c:axId val="219126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19584768"/>
        <c:crosses val="autoZero"/>
        <c:auto val="1"/>
        <c:lblAlgn val="ctr"/>
        <c:lblOffset val="100"/>
        <c:noMultiLvlLbl val="0"/>
      </c:catAx>
      <c:valAx>
        <c:axId val="219584768"/>
        <c:scaling>
          <c:orientation val="minMax"/>
          <c:min val="15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_(* #,##0_);_(* \(#,##0\);_(* &quot;-&quot;??_);_(@_)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19126016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5.8563247396709935E-2"/>
          <c:y val="3.2362282154810545E-2"/>
          <c:w val="0.88960190648170323"/>
          <c:h val="0.741631321124474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3.3.1.2'!$B$5</c:f>
              <c:strCache>
                <c:ptCount val="1"/>
                <c:pt idx="0">
                  <c:v>Объем платежей, трлн. тенге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0"/>
              <c:layout>
                <c:manualLayout>
                  <c:x val="0"/>
                  <c:y val="0.12723055245930825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5907718745805295E-3"/>
                  <c:y val="0.1179342531758577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0.13216712078982121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0.11800635784805465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0.20297093549865397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3.3.1.2'!$C$4:$G$4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'График 3.3.1.2'!$C$5:$G$5</c:f>
              <c:numCache>
                <c:formatCode>_-* #,##0.0_р_._-;\-* #,##0.0_р_._-;_-* "-"?_р_._-;_-@_-</c:formatCode>
                <c:ptCount val="5"/>
                <c:pt idx="0">
                  <c:v>3.2534999999999998</c:v>
                </c:pt>
                <c:pt idx="1">
                  <c:v>3.7246999999999999</c:v>
                </c:pt>
                <c:pt idx="2">
                  <c:v>4.2184999999999997</c:v>
                </c:pt>
                <c:pt idx="3">
                  <c:v>4.8148999999999997</c:v>
                </c:pt>
                <c:pt idx="4">
                  <c:v>5.3887999999999998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0807168"/>
        <c:axId val="350684672"/>
      </c:barChart>
      <c:lineChart>
        <c:grouping val="standard"/>
        <c:varyColors val="0"/>
        <c:ser>
          <c:idx val="1"/>
          <c:order val="1"/>
          <c:tx>
            <c:strRef>
              <c:f>'График 3.3.1.2'!$B$6</c:f>
              <c:strCache>
                <c:ptCount val="1"/>
                <c:pt idx="0">
                  <c:v>Количество платежей, млн. транзакций (правая ось)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square"/>
            <c:size val="10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dLbls>
            <c:dLbl>
              <c:idx val="0"/>
              <c:layout>
                <c:manualLayout>
                  <c:x val="-7.7865129100427838E-2"/>
                  <c:y val="-5.577902137829815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0646026568300264E-2"/>
                  <c:y val="-5.113076959677331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6.6741539228938204E-2"/>
                  <c:y val="-5.577902137829815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5084231632555426E-2"/>
                  <c:y val="-5.577902137829811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4894114949488014E-2"/>
                  <c:y val="-7.938018229101817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3.3.1.2'!$C$4:$G$4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'График 3.3.1.2'!$C$6:$G$6</c:f>
              <c:numCache>
                <c:formatCode>_-* #,##0.0_р_._-;\-* #,##0.0_р_._-;_-* "-"?_р_._-;_-@_-</c:formatCode>
                <c:ptCount val="5"/>
                <c:pt idx="0">
                  <c:v>18.2514</c:v>
                </c:pt>
                <c:pt idx="1">
                  <c:v>19.6356</c:v>
                </c:pt>
                <c:pt idx="2">
                  <c:v>20.067699999999999</c:v>
                </c:pt>
                <c:pt idx="3">
                  <c:v>21.352799999999998</c:v>
                </c:pt>
                <c:pt idx="4">
                  <c:v>20.6889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686208"/>
        <c:axId val="350708480"/>
      </c:lineChart>
      <c:catAx>
        <c:axId val="35080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0684672"/>
        <c:crosses val="autoZero"/>
        <c:auto val="1"/>
        <c:lblAlgn val="ctr"/>
        <c:lblOffset val="100"/>
        <c:noMultiLvlLbl val="0"/>
      </c:catAx>
      <c:valAx>
        <c:axId val="350684672"/>
        <c:scaling>
          <c:orientation val="minMax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crossAx val="350807168"/>
        <c:crosses val="autoZero"/>
        <c:crossBetween val="between"/>
      </c:valAx>
      <c:catAx>
        <c:axId val="35068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0708480"/>
        <c:crosses val="autoZero"/>
        <c:auto val="1"/>
        <c:lblAlgn val="ctr"/>
        <c:lblOffset val="100"/>
        <c:noMultiLvlLbl val="0"/>
      </c:catAx>
      <c:valAx>
        <c:axId val="350708480"/>
        <c:scaling>
          <c:orientation val="minMax"/>
          <c:max val="25"/>
        </c:scaling>
        <c:delete val="0"/>
        <c:axPos val="r"/>
        <c:numFmt formatCode="#,##0" sourceLinked="0"/>
        <c:majorTickMark val="out"/>
        <c:minorTickMark val="none"/>
        <c:tickLblPos val="nextTo"/>
        <c:crossAx val="350686208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2.4690606855961188E-2"/>
          <c:y val="0.88637648016770176"/>
          <c:w val="0.95717112065537269"/>
          <c:h val="8.5302010516012231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45894263217095E-2"/>
          <c:y val="4.2355815040486779E-2"/>
          <c:w val="0.91860570369880234"/>
          <c:h val="0.752225818398467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3.3.1.3'!$B$5</c:f>
              <c:strCache>
                <c:ptCount val="1"/>
                <c:pt idx="0">
                  <c:v>Обороты в сред. за день, в млрд. тенге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6.7226890756302525E-3"/>
                  <c:y val="0.15284059922635926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2410728070755451E-3"/>
                  <c:y val="0.10859695116891704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4817927170868344E-3"/>
                  <c:y val="8.044242064545224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2408963585434172E-3"/>
                  <c:y val="8.044242064545224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8.84866627099974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3445378151260505E-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3.3.1.3'!$D$4:$H$4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'График 3.3.1.3'!$D$5:$H$5</c:f>
              <c:numCache>
                <c:formatCode>#,##0.0</c:formatCode>
                <c:ptCount val="5"/>
                <c:pt idx="0">
                  <c:v>740.8</c:v>
                </c:pt>
                <c:pt idx="1">
                  <c:v>763.8</c:v>
                </c:pt>
                <c:pt idx="2">
                  <c:v>674</c:v>
                </c:pt>
                <c:pt idx="3">
                  <c:v>702.3</c:v>
                </c:pt>
                <c:pt idx="4">
                  <c:v>804.9</c:v>
                </c:pt>
              </c:numCache>
            </c:numRef>
          </c:val>
        </c:ser>
        <c:ser>
          <c:idx val="1"/>
          <c:order val="1"/>
          <c:tx>
            <c:strRef>
              <c:f>'График 3.3.1.3'!$B$6</c:f>
              <c:strCache>
                <c:ptCount val="1"/>
                <c:pt idx="0">
                  <c:v>Входящий остаток в сред. за период, в млрд. тенге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0"/>
                  <c:y val="8.446454167772486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4817927170868344E-3"/>
                  <c:y val="0.10859726787136054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2408963585434172E-3"/>
                  <c:y val="0.11664150993590577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2408963585434172E-3"/>
                  <c:y val="8.4464541677724866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7226890756302525E-3"/>
                  <c:y val="9.6530904774542695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3.3.1.3'!$D$4:$H$4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'График 3.3.1.3'!$D$6:$H$6</c:f>
              <c:numCache>
                <c:formatCode>#,##0.0</c:formatCode>
                <c:ptCount val="5"/>
                <c:pt idx="0">
                  <c:v>732.4</c:v>
                </c:pt>
                <c:pt idx="1">
                  <c:v>845.6</c:v>
                </c:pt>
                <c:pt idx="2">
                  <c:v>912</c:v>
                </c:pt>
                <c:pt idx="3">
                  <c:v>924.7</c:v>
                </c:pt>
                <c:pt idx="4">
                  <c:v>927.9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0816896"/>
        <c:axId val="350830976"/>
      </c:barChart>
      <c:catAx>
        <c:axId val="35081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0830976"/>
        <c:crosses val="autoZero"/>
        <c:auto val="1"/>
        <c:lblAlgn val="ctr"/>
        <c:lblOffset val="100"/>
        <c:noMultiLvlLbl val="0"/>
      </c:catAx>
      <c:valAx>
        <c:axId val="350830976"/>
        <c:scaling>
          <c:orientation val="minMax"/>
          <c:max val="1000"/>
          <c:min val="0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crossAx val="350816896"/>
        <c:crosses val="autoZero"/>
        <c:crossBetween val="between"/>
        <c:minorUnit val="200"/>
      </c:valAx>
    </c:plotArea>
    <c:legend>
      <c:legendPos val="r"/>
      <c:layout>
        <c:manualLayout>
          <c:xMode val="edge"/>
          <c:yMode val="edge"/>
          <c:x val="0.11499862517185352"/>
          <c:y val="0.87214949358324079"/>
          <c:w val="0.74806449193850766"/>
          <c:h val="0.1095550939568137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5029504290687073E-2"/>
          <c:y val="4.7235633452836892E-2"/>
          <c:w val="0.88767148787252659"/>
          <c:h val="0.669747520974548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3.3.1.4'!$B$5</c:f>
              <c:strCache>
                <c:ptCount val="1"/>
                <c:pt idx="0">
                  <c:v>Обороты пользователей в сред. за день, в млрд. тенге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4.7281323877068123E-3"/>
                  <c:y val="1.717659398284978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3.3.1.4'!$D$4:$H$4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'График 3.3.1.4'!$D$5:$H$5</c:f>
              <c:numCache>
                <c:formatCode>#,##0.0</c:formatCode>
                <c:ptCount val="5"/>
                <c:pt idx="0">
                  <c:v>13.1</c:v>
                </c:pt>
                <c:pt idx="1">
                  <c:v>15.1</c:v>
                </c:pt>
                <c:pt idx="2">
                  <c:v>17.100000000000001</c:v>
                </c:pt>
                <c:pt idx="3">
                  <c:v>19.600000000000001</c:v>
                </c:pt>
                <c:pt idx="4">
                  <c:v>22</c:v>
                </c:pt>
              </c:numCache>
            </c:numRef>
          </c:val>
        </c:ser>
        <c:ser>
          <c:idx val="1"/>
          <c:order val="1"/>
          <c:tx>
            <c:strRef>
              <c:f>'График 3.3.1.4'!$B$6</c:f>
              <c:strCache>
                <c:ptCount val="1"/>
                <c:pt idx="0">
                  <c:v>Средняя сумма чистой позиции пользователей, в млрд. тенге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3.3.1.4'!$D$4:$H$4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'График 3.3.1.4'!$D$6:$H$6</c:f>
              <c:numCache>
                <c:formatCode>#,##0.0</c:formatCode>
                <c:ptCount val="5"/>
                <c:pt idx="0">
                  <c:v>2.6</c:v>
                </c:pt>
                <c:pt idx="1">
                  <c:v>3.07</c:v>
                </c:pt>
                <c:pt idx="2">
                  <c:v>3.6</c:v>
                </c:pt>
                <c:pt idx="3">
                  <c:v>4.2</c:v>
                </c:pt>
                <c:pt idx="4">
                  <c:v>4.8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1627136"/>
        <c:axId val="351628672"/>
      </c:barChart>
      <c:lineChart>
        <c:grouping val="standard"/>
        <c:varyColors val="0"/>
        <c:ser>
          <c:idx val="2"/>
          <c:order val="2"/>
          <c:tx>
            <c:strRef>
              <c:f>'График 3.3.1.4'!$B$7</c:f>
              <c:strCache>
                <c:ptCount val="1"/>
                <c:pt idx="0">
                  <c:v>Коэффициент оборачиваемости денег в СМК в среднем за период (левая ось)</c:v>
                </c:pt>
              </c:strCache>
            </c:strRef>
          </c:tx>
          <c:dLbls>
            <c:dLbl>
              <c:idx val="0"/>
              <c:layout>
                <c:manualLayout>
                  <c:x val="-2.8368794326241134E-2"/>
                  <c:y val="-5.152978194854933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4.723563345283689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281323877068557E-3"/>
                  <c:y val="-3.864733646141200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8912529550827423E-2"/>
                  <c:y val="-5.15297819485493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4.294148495712445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3.3.1.4'!$D$4:$H$4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'График 3.3.1.4'!$D$7:$H$7</c:f>
              <c:numCache>
                <c:formatCode>#,##0.0</c:formatCode>
                <c:ptCount val="5"/>
                <c:pt idx="0">
                  <c:v>5.3</c:v>
                </c:pt>
                <c:pt idx="1">
                  <c:v>5.0999999999999996</c:v>
                </c:pt>
                <c:pt idx="2">
                  <c:v>4.9000000000000004</c:v>
                </c:pt>
                <c:pt idx="3">
                  <c:v>4.8</c:v>
                </c:pt>
                <c:pt idx="4">
                  <c:v>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878336"/>
        <c:axId val="351625600"/>
      </c:lineChart>
      <c:catAx>
        <c:axId val="350878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1625600"/>
        <c:crosses val="autoZero"/>
        <c:auto val="1"/>
        <c:lblAlgn val="ctr"/>
        <c:lblOffset val="100"/>
        <c:noMultiLvlLbl val="0"/>
      </c:catAx>
      <c:valAx>
        <c:axId val="351625600"/>
        <c:scaling>
          <c:orientation val="minMax"/>
          <c:min val="4.5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#,##0.0" sourceLinked="1"/>
        <c:majorTickMark val="out"/>
        <c:minorTickMark val="none"/>
        <c:tickLblPos val="nextTo"/>
        <c:crossAx val="350878336"/>
        <c:crosses val="autoZero"/>
        <c:crossBetween val="between"/>
      </c:valAx>
      <c:catAx>
        <c:axId val="351627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1628672"/>
        <c:crosses val="autoZero"/>
        <c:auto val="1"/>
        <c:lblAlgn val="ctr"/>
        <c:lblOffset val="100"/>
        <c:noMultiLvlLbl val="0"/>
      </c:catAx>
      <c:valAx>
        <c:axId val="351628672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crossAx val="35162713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6.4089834515366428E-2"/>
          <c:y val="0.81790515735372304"/>
          <c:w val="0.87891252955082733"/>
          <c:h val="0.1563301854149260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46550700674128"/>
          <c:y val="0.11641641248670784"/>
          <c:w val="0.85618597397915908"/>
          <c:h val="0.7086651043204619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3.3.1.5'!$B$5</c:f>
              <c:strCache>
                <c:ptCount val="1"/>
                <c:pt idx="0">
                  <c:v>МСПД</c:v>
                </c:pt>
              </c:strCache>
            </c:strRef>
          </c:tx>
          <c:marker>
            <c:symbol val="diamond"/>
            <c:size val="9"/>
          </c:marker>
          <c:dLbls>
            <c:dLbl>
              <c:idx val="0"/>
              <c:layout>
                <c:manualLayout>
                  <c:x val="-1.4955087634458407E-2"/>
                  <c:y val="0"/>
                </c:manualLayout>
              </c:layout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4895204480402946E-2"/>
                  <c:y val="4.3354253752105804E-2"/>
                </c:manualLayout>
              </c:layout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9760467383778164E-2"/>
                  <c:y val="5.7805671669474451E-2"/>
                </c:manualLayout>
              </c:layout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9700976751707859E-2"/>
                  <c:y val="5.7805671669474451E-2"/>
                </c:manualLayout>
              </c:layout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4955087634458497E-2"/>
                  <c:y val="4.3354253752105838E-2"/>
                </c:manualLayout>
              </c:layout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3.3.1.5'!$C$4:$G$4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'График 3.3.1.5'!$C$5:$G$5</c:f>
              <c:numCache>
                <c:formatCode>0.00%</c:formatCode>
                <c:ptCount val="5"/>
                <c:pt idx="0">
                  <c:v>0.99341000000000002</c:v>
                </c:pt>
                <c:pt idx="1">
                  <c:v>0.99838000000000005</c:v>
                </c:pt>
                <c:pt idx="2">
                  <c:v>0.99988999999999995</c:v>
                </c:pt>
                <c:pt idx="3">
                  <c:v>0.99934000000000001</c:v>
                </c:pt>
                <c:pt idx="4">
                  <c:v>0.99948999999999999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3.3.1.5'!$B$6</c:f>
              <c:strCache>
                <c:ptCount val="1"/>
                <c:pt idx="0">
                  <c:v>СМК</c:v>
                </c:pt>
              </c:strCache>
            </c:strRef>
          </c:tx>
          <c:marker>
            <c:symbol val="square"/>
            <c:size val="9"/>
          </c:marker>
          <c:dLbls>
            <c:dLbl>
              <c:idx val="0"/>
              <c:layout>
                <c:manualLayout>
                  <c:x val="-0.11465567186418112"/>
                  <c:y val="5.0579962710790148E-2"/>
                </c:manualLayout>
              </c:layout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4955087634458405"/>
                  <c:y val="-5.0579962710790155E-2"/>
                </c:manualLayout>
              </c:layout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8.9730525806750436E-2"/>
                  <c:y val="-4.3354253752105838E-2"/>
                </c:manualLayout>
              </c:layout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9.4715555018236669E-2"/>
                  <c:y val="-6.5031380628158761E-2"/>
                </c:manualLayout>
              </c:layout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5.7805671669474458E-2"/>
                </c:manualLayout>
              </c:layout>
              <c:numFmt formatCode="0.000%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00%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'График 3.3.1.5'!$C$4:$G$4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'График 3.3.1.5'!$C$6:$G$6</c:f>
              <c:numCache>
                <c:formatCode>0.00%</c:formatCode>
                <c:ptCount val="5"/>
                <c:pt idx="0">
                  <c:v>0.99765999999999999</c:v>
                </c:pt>
                <c:pt idx="1">
                  <c:v>0.99963000000000002</c:v>
                </c:pt>
                <c:pt idx="2">
                  <c:v>0.99997999999999998</c:v>
                </c:pt>
                <c:pt idx="3">
                  <c:v>0.99978999999999996</c:v>
                </c:pt>
                <c:pt idx="4">
                  <c:v>0.99997000000000003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585984"/>
        <c:axId val="350587520"/>
      </c:lineChart>
      <c:catAx>
        <c:axId val="350585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350587520"/>
        <c:crosses val="autoZero"/>
        <c:auto val="1"/>
        <c:lblAlgn val="ctr"/>
        <c:lblOffset val="100"/>
        <c:noMultiLvlLbl val="0"/>
      </c:catAx>
      <c:valAx>
        <c:axId val="350587520"/>
        <c:scaling>
          <c:orientation val="minMax"/>
          <c:max val="1"/>
          <c:min val="0.99299999999999999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0.0%" sourceLinked="0"/>
        <c:majorTickMark val="out"/>
        <c:minorTickMark val="none"/>
        <c:tickLblPos val="nextTo"/>
        <c:crossAx val="350585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025835811619441"/>
          <c:y val="0.90453983574633812"/>
          <c:w val="0.50448330944933262"/>
          <c:h val="9.5460164253661883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179329146522494E-2"/>
          <c:y val="4.6451853169582516E-2"/>
          <c:w val="0.91784942137355852"/>
          <c:h val="0.636768124521229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3.3.2.1'!$B$5</c:f>
              <c:strCache>
                <c:ptCount val="1"/>
                <c:pt idx="0">
                  <c:v>Объем полученных переводов (мрлд. тенге)</c:v>
                </c:pt>
              </c:strCache>
            </c:strRef>
          </c:tx>
          <c:invertIfNegative val="0"/>
          <c:cat>
            <c:numRef>
              <c:f>'График 3.3.2.1'!$C$4:$N$4</c:f>
              <c:numCache>
                <c:formatCode>m/d/yyyy</c:formatCode>
                <c:ptCount val="12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</c:numCache>
            </c:numRef>
          </c:cat>
          <c:val>
            <c:numRef>
              <c:f>'График 3.3.2.1'!$C$5:$N$5</c:f>
              <c:numCache>
                <c:formatCode>General</c:formatCode>
                <c:ptCount val="12"/>
                <c:pt idx="0">
                  <c:v>6.07</c:v>
                </c:pt>
                <c:pt idx="1">
                  <c:v>7.03</c:v>
                </c:pt>
                <c:pt idx="2">
                  <c:v>8.32</c:v>
                </c:pt>
                <c:pt idx="3">
                  <c:v>9.5399999999999991</c:v>
                </c:pt>
                <c:pt idx="4">
                  <c:v>9.59</c:v>
                </c:pt>
                <c:pt idx="5">
                  <c:v>10.95</c:v>
                </c:pt>
                <c:pt idx="6">
                  <c:v>13.05</c:v>
                </c:pt>
                <c:pt idx="7">
                  <c:v>12.29</c:v>
                </c:pt>
                <c:pt idx="8">
                  <c:v>13.07</c:v>
                </c:pt>
                <c:pt idx="9">
                  <c:v>12.35</c:v>
                </c:pt>
                <c:pt idx="10">
                  <c:v>8.7200000000000006</c:v>
                </c:pt>
                <c:pt idx="11">
                  <c:v>9.83</c:v>
                </c:pt>
              </c:numCache>
            </c:numRef>
          </c:val>
        </c:ser>
        <c:ser>
          <c:idx val="1"/>
          <c:order val="1"/>
          <c:tx>
            <c:strRef>
              <c:f>'График 3.3.2.1'!$B$6</c:f>
              <c:strCache>
                <c:ptCount val="1"/>
                <c:pt idx="0">
                  <c:v>Объем отправленных переводов (мрлд. тенге)</c:v>
                </c:pt>
              </c:strCache>
            </c:strRef>
          </c:tx>
          <c:invertIfNegative val="0"/>
          <c:cat>
            <c:numRef>
              <c:f>'График 3.3.2.1'!$C$4:$N$4</c:f>
              <c:numCache>
                <c:formatCode>m/d/yyyy</c:formatCode>
                <c:ptCount val="12"/>
                <c:pt idx="0">
                  <c:v>41640</c:v>
                </c:pt>
                <c:pt idx="1">
                  <c:v>41671</c:v>
                </c:pt>
                <c:pt idx="2">
                  <c:v>41699</c:v>
                </c:pt>
                <c:pt idx="3">
                  <c:v>41730</c:v>
                </c:pt>
                <c:pt idx="4">
                  <c:v>41760</c:v>
                </c:pt>
                <c:pt idx="5">
                  <c:v>41791</c:v>
                </c:pt>
                <c:pt idx="6">
                  <c:v>41821</c:v>
                </c:pt>
                <c:pt idx="7">
                  <c:v>41852</c:v>
                </c:pt>
                <c:pt idx="8">
                  <c:v>41883</c:v>
                </c:pt>
                <c:pt idx="9">
                  <c:v>41913</c:v>
                </c:pt>
                <c:pt idx="10">
                  <c:v>41944</c:v>
                </c:pt>
                <c:pt idx="11">
                  <c:v>41974</c:v>
                </c:pt>
              </c:numCache>
            </c:numRef>
          </c:cat>
          <c:val>
            <c:numRef>
              <c:f>'График 3.3.2.1'!$C$6:$N$6</c:f>
              <c:numCache>
                <c:formatCode>General</c:formatCode>
                <c:ptCount val="12"/>
                <c:pt idx="0">
                  <c:v>13.34</c:v>
                </c:pt>
                <c:pt idx="1">
                  <c:v>14.06</c:v>
                </c:pt>
                <c:pt idx="2">
                  <c:v>17.649999999999999</c:v>
                </c:pt>
                <c:pt idx="3">
                  <c:v>20.63</c:v>
                </c:pt>
                <c:pt idx="4">
                  <c:v>19.98</c:v>
                </c:pt>
                <c:pt idx="5">
                  <c:v>24.36</c:v>
                </c:pt>
                <c:pt idx="6">
                  <c:v>27.08</c:v>
                </c:pt>
                <c:pt idx="7">
                  <c:v>26.81</c:v>
                </c:pt>
                <c:pt idx="8">
                  <c:v>28.29</c:v>
                </c:pt>
                <c:pt idx="9">
                  <c:v>28.15</c:v>
                </c:pt>
                <c:pt idx="10">
                  <c:v>23.36</c:v>
                </c:pt>
                <c:pt idx="11">
                  <c:v>34.840000000000003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0625152"/>
        <c:axId val="350651520"/>
      </c:barChart>
      <c:dateAx>
        <c:axId val="35062515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350651520"/>
        <c:crosses val="autoZero"/>
        <c:auto val="1"/>
        <c:lblOffset val="100"/>
        <c:baseTimeUnit val="months"/>
      </c:dateAx>
      <c:valAx>
        <c:axId val="350651520"/>
        <c:scaling>
          <c:orientation val="minMax"/>
          <c:max val="35"/>
          <c:min val="5"/>
        </c:scaling>
        <c:delete val="0"/>
        <c:axPos val="l"/>
        <c:majorGridlines>
          <c:spPr>
            <a:ln w="0" cap="rnd"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crossAx val="3506251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7105216735891717E-2"/>
          <c:y val="0.91228498366964583"/>
          <c:w val="0.95087041818347051"/>
          <c:h val="5.8154627777637136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1646685314378"/>
          <c:y val="0.10116731517509728"/>
          <c:w val="0.83061307259752926"/>
          <c:h val="0.56809338521400776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3.4.3.1'!$B$5</c:f>
              <c:strCache>
                <c:ptCount val="1"/>
                <c:pt idx="0">
                  <c:v>Фактические данные</c:v>
                </c:pt>
              </c:strCache>
            </c:strRef>
          </c:tx>
          <c:spPr>
            <a:ln w="44450"/>
          </c:spPr>
          <c:marker>
            <c:symbol val="diamond"/>
            <c:size val="5"/>
          </c:marker>
          <c:cat>
            <c:strRef>
              <c:f>'График 3.4.3.1'!$C$4:$J$4</c:f>
              <c:strCache>
                <c:ptCount val="8"/>
                <c:pt idx="0">
                  <c:v>1 кв 2013</c:v>
                </c:pt>
                <c:pt idx="1">
                  <c:v>2 кв 2013</c:v>
                </c:pt>
                <c:pt idx="2">
                  <c:v>3 кв 2013</c:v>
                </c:pt>
                <c:pt idx="3">
                  <c:v>4 кв 2013</c:v>
                </c:pt>
                <c:pt idx="4">
                  <c:v>1 кв 2014</c:v>
                </c:pt>
                <c:pt idx="5">
                  <c:v>2 кв 2014</c:v>
                </c:pt>
                <c:pt idx="6">
                  <c:v>3 кв 2014</c:v>
                </c:pt>
                <c:pt idx="7">
                  <c:v>4 кв 2014</c:v>
                </c:pt>
              </c:strCache>
            </c:strRef>
          </c:cat>
          <c:val>
            <c:numRef>
              <c:f>'График 3.4.3.1'!$C$5:$J$5</c:f>
              <c:numCache>
                <c:formatCode>0.0</c:formatCode>
                <c:ptCount val="8"/>
                <c:pt idx="0">
                  <c:v>349.62091299999992</c:v>
                </c:pt>
                <c:pt idx="1">
                  <c:v>533.55378100000007</c:v>
                </c:pt>
                <c:pt idx="2">
                  <c:v>554.7247460000001</c:v>
                </c:pt>
                <c:pt idx="3">
                  <c:v>522.17183299999999</c:v>
                </c:pt>
                <c:pt idx="4">
                  <c:v>498.86959099999996</c:v>
                </c:pt>
                <c:pt idx="5">
                  <c:v>559.997748</c:v>
                </c:pt>
                <c:pt idx="6">
                  <c:v>625.22956599999998</c:v>
                </c:pt>
                <c:pt idx="7">
                  <c:v>576.01734199999999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3.4.3.1'!$B$6</c:f>
              <c:strCache>
                <c:ptCount val="1"/>
                <c:pt idx="0">
                  <c:v>Оценка на базе модели</c:v>
                </c:pt>
              </c:strCache>
            </c:strRef>
          </c:tx>
          <c:spPr>
            <a:ln w="41275"/>
          </c:spPr>
          <c:marker>
            <c:symbol val="square"/>
            <c:size val="5"/>
          </c:marker>
          <c:cat>
            <c:strRef>
              <c:f>'График 3.4.3.1'!$C$4:$J$4</c:f>
              <c:strCache>
                <c:ptCount val="8"/>
                <c:pt idx="0">
                  <c:v>1 кв 2013</c:v>
                </c:pt>
                <c:pt idx="1">
                  <c:v>2 кв 2013</c:v>
                </c:pt>
                <c:pt idx="2">
                  <c:v>3 кв 2013</c:v>
                </c:pt>
                <c:pt idx="3">
                  <c:v>4 кв 2013</c:v>
                </c:pt>
                <c:pt idx="4">
                  <c:v>1 кв 2014</c:v>
                </c:pt>
                <c:pt idx="5">
                  <c:v>2 кв 2014</c:v>
                </c:pt>
                <c:pt idx="6">
                  <c:v>3 кв 2014</c:v>
                </c:pt>
                <c:pt idx="7">
                  <c:v>4 кв 2014</c:v>
                </c:pt>
              </c:strCache>
            </c:strRef>
          </c:cat>
          <c:val>
            <c:numRef>
              <c:f>'График 3.4.3.1'!$C$6:$J$6</c:f>
              <c:numCache>
                <c:formatCode>0.0</c:formatCode>
                <c:ptCount val="8"/>
                <c:pt idx="4">
                  <c:v>533.52876149834196</c:v>
                </c:pt>
                <c:pt idx="5">
                  <c:v>705.29560049886993</c:v>
                </c:pt>
                <c:pt idx="6">
                  <c:v>697.81537047045902</c:v>
                </c:pt>
                <c:pt idx="7">
                  <c:v>694.06361786846594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0492544"/>
        <c:axId val="350494080"/>
      </c:lineChart>
      <c:catAx>
        <c:axId val="350492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5049408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0494080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3.2653065606063049E-2"/>
              <c:y val="0.2607003291255259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5049254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124746523249011"/>
          <c:y val="0.87301920593259175"/>
          <c:w val="0.79141254582441001"/>
          <c:h val="7.9365495979669243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08173636971497"/>
          <c:y val="5.8365758754863814E-2"/>
          <c:w val="0.8224497991567673"/>
          <c:h val="0.64980544747081714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'Бокс 11 График 1'!$B$5</c:f>
              <c:strCache>
                <c:ptCount val="1"/>
                <c:pt idx="0">
                  <c:v>Группа 1 (одобренные заявки)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2.1425893191922438E-7"/>
                  <c:y val="-0.103761757406783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0.1089494163424124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'Бокс 11 График 1'!$C$4:$D$4</c:f>
              <c:numCache>
                <c:formatCode>General</c:formatCode>
                <c:ptCount val="2"/>
                <c:pt idx="0">
                  <c:v>2013</c:v>
                </c:pt>
                <c:pt idx="1">
                  <c:v>2014</c:v>
                </c:pt>
              </c:numCache>
            </c:numRef>
          </c:cat>
          <c:val>
            <c:numRef>
              <c:f>'Бокс 11 График 1'!$C$5:$D$5</c:f>
              <c:numCache>
                <c:formatCode>0.0%</c:formatCode>
                <c:ptCount val="2"/>
                <c:pt idx="0">
                  <c:v>7.2199698967856635E-2</c:v>
                </c:pt>
                <c:pt idx="1">
                  <c:v>7.8113202796960712E-2</c:v>
                </c:pt>
              </c:numCache>
            </c:numRef>
          </c:val>
        </c:ser>
        <c:ser>
          <c:idx val="1"/>
          <c:order val="1"/>
          <c:tx>
            <c:strRef>
              <c:f>'Бокс 11 График 1'!$B$6</c:f>
              <c:strCache>
                <c:ptCount val="1"/>
                <c:pt idx="0">
                  <c:v>Группа 1 (отклоненные заявки)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3893513310836161E-2"/>
                  <c:y val="-0.10732804313857659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163265306122474E-3"/>
                  <c:y val="-0.10894941634241245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'Бокс 11 График 1'!$C$4:$D$4</c:f>
              <c:numCache>
                <c:formatCode>General</c:formatCode>
                <c:ptCount val="2"/>
                <c:pt idx="0">
                  <c:v>2013</c:v>
                </c:pt>
                <c:pt idx="1">
                  <c:v>2014</c:v>
                </c:pt>
              </c:numCache>
            </c:numRef>
          </c:cat>
          <c:val>
            <c:numRef>
              <c:f>'Бокс 11 График 1'!$C$6:$D$6</c:f>
              <c:numCache>
                <c:formatCode>0.0%</c:formatCode>
                <c:ptCount val="2"/>
                <c:pt idx="0">
                  <c:v>4.0111024460892514E-2</c:v>
                </c:pt>
                <c:pt idx="1">
                  <c:v>7.3458245293444593E-2</c:v>
                </c:pt>
              </c:numCache>
            </c:numRef>
          </c:val>
        </c:ser>
        <c:ser>
          <c:idx val="2"/>
          <c:order val="2"/>
          <c:tx>
            <c:strRef>
              <c:f>'Бокс 11 График 1'!$B$7</c:f>
              <c:strCache>
                <c:ptCount val="1"/>
                <c:pt idx="0">
                  <c:v>Группа 2 (одобренные заявки)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6326530612244948E-2"/>
                  <c:y val="-0.1037613488975357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0884353741496598E-2"/>
                  <c:y val="-9.857328145265886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'Бокс 11 График 1'!$C$4:$D$4</c:f>
              <c:numCache>
                <c:formatCode>General</c:formatCode>
                <c:ptCount val="2"/>
                <c:pt idx="0">
                  <c:v>2013</c:v>
                </c:pt>
                <c:pt idx="1">
                  <c:v>2014</c:v>
                </c:pt>
              </c:numCache>
            </c:numRef>
          </c:cat>
          <c:val>
            <c:numRef>
              <c:f>'Бокс 11 График 1'!$C$7:$D$7</c:f>
              <c:numCache>
                <c:formatCode>0.0%</c:formatCode>
                <c:ptCount val="2"/>
                <c:pt idx="0">
                  <c:v>0.51716936365472055</c:v>
                </c:pt>
                <c:pt idx="1">
                  <c:v>0.44790984540558315</c:v>
                </c:pt>
              </c:numCache>
            </c:numRef>
          </c:val>
        </c:ser>
        <c:ser>
          <c:idx val="3"/>
          <c:order val="3"/>
          <c:tx>
            <c:strRef>
              <c:f>'Бокс 11 График 1'!$B$8</c:f>
              <c:strCache>
                <c:ptCount val="1"/>
                <c:pt idx="0">
                  <c:v>Группа 2 (отклоненные заявки)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1347153034442123E-2"/>
                  <c:y val="-0.114137892296536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8901922973913966E-4"/>
                  <c:y val="-9.33852140077820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'Бокс 11 График 1'!$C$4:$D$4</c:f>
              <c:numCache>
                <c:formatCode>General</c:formatCode>
                <c:ptCount val="2"/>
                <c:pt idx="0">
                  <c:v>2013</c:v>
                </c:pt>
                <c:pt idx="1">
                  <c:v>2014</c:v>
                </c:pt>
              </c:numCache>
            </c:numRef>
          </c:cat>
          <c:val>
            <c:numRef>
              <c:f>'Бокс 11 График 1'!$C$8:$D$8</c:f>
              <c:numCache>
                <c:formatCode>0.0%</c:formatCode>
                <c:ptCount val="2"/>
                <c:pt idx="0">
                  <c:v>0.3705199129165303</c:v>
                </c:pt>
                <c:pt idx="1">
                  <c:v>0.4005187065040115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1775744"/>
        <c:axId val="351789824"/>
      </c:barChart>
      <c:catAx>
        <c:axId val="3517757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51789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789824"/>
        <c:scaling>
          <c:orientation val="minMax"/>
        </c:scaling>
        <c:delete val="0"/>
        <c:axPos val="b"/>
        <c:majorGridlines>
          <c:spPr>
            <a:ln w="3175"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5177574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7755123466709519"/>
          <c:y val="0.82490272373540852"/>
          <c:w val="0.67347003053189769"/>
          <c:h val="0.1517509727626459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1646685314378"/>
          <c:y val="0.10116731517509728"/>
          <c:w val="0.83061307259752926"/>
          <c:h val="0.634241245136186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'Бокс 11 График 2'!$C$4:$C$5</c:f>
              <c:strCache>
                <c:ptCount val="1"/>
                <c:pt idx="0">
                  <c:v>Группа 1 2013</c:v>
                </c:pt>
              </c:strCache>
            </c:strRef>
          </c:tx>
          <c:invertIfNegative val="0"/>
          <c:cat>
            <c:strRef>
              <c:f>'Бокс 11 График 2'!$B$6:$B$9</c:f>
              <c:strCache>
                <c:ptCount val="4"/>
                <c:pt idx="0">
                  <c:v>За 1 кв</c:v>
                </c:pt>
                <c:pt idx="1">
                  <c:v>За 2 кв</c:v>
                </c:pt>
                <c:pt idx="2">
                  <c:v>За 3 кв</c:v>
                </c:pt>
                <c:pt idx="3">
                  <c:v>За 4 кв</c:v>
                </c:pt>
              </c:strCache>
            </c:strRef>
          </c:cat>
          <c:val>
            <c:numRef>
              <c:f>'Бокс 11 График 2'!$C$6:$C$9</c:f>
              <c:numCache>
                <c:formatCode>0.0</c:formatCode>
                <c:ptCount val="4"/>
                <c:pt idx="0">
                  <c:v>40.542165321089989</c:v>
                </c:pt>
                <c:pt idx="1">
                  <c:v>59.647967987010006</c:v>
                </c:pt>
                <c:pt idx="2">
                  <c:v>61.145072002180001</c:v>
                </c:pt>
                <c:pt idx="3">
                  <c:v>46.831165694340001</c:v>
                </c:pt>
              </c:numCache>
            </c:numRef>
          </c:val>
        </c:ser>
        <c:ser>
          <c:idx val="1"/>
          <c:order val="1"/>
          <c:tx>
            <c:strRef>
              <c:f>'Бокс 11 График 2'!$D$4:$D$5</c:f>
              <c:strCache>
                <c:ptCount val="1"/>
                <c:pt idx="0">
                  <c:v>Группа 1 2014</c:v>
                </c:pt>
              </c:strCache>
            </c:strRef>
          </c:tx>
          <c:invertIfNegative val="0"/>
          <c:cat>
            <c:strRef>
              <c:f>'Бокс 11 График 2'!$B$6:$B$9</c:f>
              <c:strCache>
                <c:ptCount val="4"/>
                <c:pt idx="0">
                  <c:v>За 1 кв</c:v>
                </c:pt>
                <c:pt idx="1">
                  <c:v>За 2 кв</c:v>
                </c:pt>
                <c:pt idx="2">
                  <c:v>За 3 кв</c:v>
                </c:pt>
                <c:pt idx="3">
                  <c:v>За 4 кв</c:v>
                </c:pt>
              </c:strCache>
            </c:strRef>
          </c:cat>
          <c:val>
            <c:numRef>
              <c:f>'Бокс 11 График 2'!$D$6:$D$9</c:f>
              <c:numCache>
                <c:formatCode>0.0</c:formatCode>
                <c:ptCount val="4"/>
                <c:pt idx="0">
                  <c:v>45.321564492919997</c:v>
                </c:pt>
                <c:pt idx="1">
                  <c:v>51.209081014382008</c:v>
                </c:pt>
                <c:pt idx="2">
                  <c:v>64.685394069330016</c:v>
                </c:pt>
                <c:pt idx="3">
                  <c:v>73.962651166340009</c:v>
                </c:pt>
              </c:numCache>
            </c:numRef>
          </c:val>
        </c:ser>
        <c:ser>
          <c:idx val="2"/>
          <c:order val="2"/>
          <c:tx>
            <c:strRef>
              <c:f>'Бокс 11 График 2'!$E$4:$E$5</c:f>
              <c:strCache>
                <c:ptCount val="1"/>
                <c:pt idx="0">
                  <c:v>Группа 2 2013</c:v>
                </c:pt>
              </c:strCache>
            </c:strRef>
          </c:tx>
          <c:invertIfNegative val="0"/>
          <c:cat>
            <c:strRef>
              <c:f>'Бокс 11 График 2'!$B$6:$B$9</c:f>
              <c:strCache>
                <c:ptCount val="4"/>
                <c:pt idx="0">
                  <c:v>За 1 кв</c:v>
                </c:pt>
                <c:pt idx="1">
                  <c:v>За 2 кв</c:v>
                </c:pt>
                <c:pt idx="2">
                  <c:v>За 3 кв</c:v>
                </c:pt>
                <c:pt idx="3">
                  <c:v>За 4 кв</c:v>
                </c:pt>
              </c:strCache>
            </c:strRef>
          </c:cat>
          <c:val>
            <c:numRef>
              <c:f>'Бокс 11 График 2'!$E$6:$E$9</c:f>
              <c:numCache>
                <c:formatCode>0.0</c:formatCode>
                <c:ptCount val="4"/>
                <c:pt idx="0">
                  <c:v>204.27312778757096</c:v>
                </c:pt>
                <c:pt idx="1">
                  <c:v>302.4488579247527</c:v>
                </c:pt>
                <c:pt idx="2">
                  <c:v>285.49902045991109</c:v>
                </c:pt>
                <c:pt idx="3">
                  <c:v>229.96716848475052</c:v>
                </c:pt>
              </c:numCache>
            </c:numRef>
          </c:val>
        </c:ser>
        <c:ser>
          <c:idx val="3"/>
          <c:order val="3"/>
          <c:tx>
            <c:strRef>
              <c:f>'Бокс 11 График 2'!$F$4:$F$5</c:f>
              <c:strCache>
                <c:ptCount val="1"/>
                <c:pt idx="0">
                  <c:v>Группа 2 2014</c:v>
                </c:pt>
              </c:strCache>
            </c:strRef>
          </c:tx>
          <c:invertIfNegative val="0"/>
          <c:cat>
            <c:strRef>
              <c:f>'Бокс 11 График 2'!$B$6:$B$9</c:f>
              <c:strCache>
                <c:ptCount val="4"/>
                <c:pt idx="0">
                  <c:v>За 1 кв</c:v>
                </c:pt>
                <c:pt idx="1">
                  <c:v>За 2 кв</c:v>
                </c:pt>
                <c:pt idx="2">
                  <c:v>За 3 кв</c:v>
                </c:pt>
                <c:pt idx="3">
                  <c:v>За 4 кв</c:v>
                </c:pt>
              </c:strCache>
            </c:strRef>
          </c:cat>
          <c:val>
            <c:numRef>
              <c:f>'Бокс 11 График 2'!$F$6:$F$9</c:f>
              <c:numCache>
                <c:formatCode>0.0</c:formatCode>
                <c:ptCount val="4"/>
                <c:pt idx="0">
                  <c:v>178.75244153893999</c:v>
                </c:pt>
                <c:pt idx="1">
                  <c:v>231.63925313324799</c:v>
                </c:pt>
                <c:pt idx="2">
                  <c:v>271.3210608231999</c:v>
                </c:pt>
                <c:pt idx="3">
                  <c:v>257.08834923747753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1693824"/>
        <c:axId val="351707904"/>
      </c:barChart>
      <c:catAx>
        <c:axId val="35169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51707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51707904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ru-RU" b="0"/>
                  <a:t>млрд.тенге</a:t>
                </a:r>
              </a:p>
            </c:rich>
          </c:tx>
          <c:layout>
            <c:manualLayout>
              <c:xMode val="edge"/>
              <c:yMode val="edge"/>
              <c:x val="3.2653061224489799E-2"/>
              <c:y val="0.2918288002844265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351693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3877572446301353"/>
          <c:y val="0.89641434262948205"/>
          <c:w val="0.76938861213776844"/>
          <c:h val="7.9681274900398447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81538936898212"/>
          <c:y val="3.2019856415976669E-2"/>
          <c:w val="0.86029694333752649"/>
          <c:h val="0.7608777595886687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2.1.10'!$D$4</c:f>
              <c:strCache>
                <c:ptCount val="1"/>
                <c:pt idx="0">
                  <c:v>Гос.доход без учета трансфертов</c:v>
                </c:pt>
              </c:strCache>
            </c:strRef>
          </c:tx>
          <c:invertIfNegative val="0"/>
          <c:cat>
            <c:numRef>
              <c:f>'График 2.1.10'!$B$5:$B$27</c:f>
              <c:numCache>
                <c:formatCode>General</c:formatCode>
                <c:ptCount val="23"/>
                <c:pt idx="0">
                  <c:v>2007</c:v>
                </c:pt>
                <c:pt idx="3">
                  <c:v>2008</c:v>
                </c:pt>
                <c:pt idx="6">
                  <c:v>2009</c:v>
                </c:pt>
                <c:pt idx="9">
                  <c:v>2010</c:v>
                </c:pt>
                <c:pt idx="12">
                  <c:v>2011</c:v>
                </c:pt>
                <c:pt idx="15">
                  <c:v>2012</c:v>
                </c:pt>
                <c:pt idx="18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'График 2.1.10'!$D$5:$D$27</c:f>
              <c:numCache>
                <c:formatCode>_(* #,##0_);_(* \(#,##0\);_(* "-"??_);_(@_)</c:formatCode>
                <c:ptCount val="23"/>
                <c:pt idx="1">
                  <c:v>2629828594.0999994</c:v>
                </c:pt>
                <c:pt idx="4">
                  <c:v>2961989142.5999999</c:v>
                </c:pt>
                <c:pt idx="7">
                  <c:v>2400744693.7692995</c:v>
                </c:pt>
                <c:pt idx="10">
                  <c:v>3099132215.2228999</c:v>
                </c:pt>
                <c:pt idx="13">
                  <c:v>4170826001.3448997</c:v>
                </c:pt>
                <c:pt idx="16">
                  <c:v>4433003089.6019993</c:v>
                </c:pt>
                <c:pt idx="19">
                  <c:v>4976852924.350769</c:v>
                </c:pt>
                <c:pt idx="22">
                  <c:v>5366276656.6413889</c:v>
                </c:pt>
              </c:numCache>
            </c:numRef>
          </c:val>
        </c:ser>
        <c:ser>
          <c:idx val="1"/>
          <c:order val="1"/>
          <c:tx>
            <c:strRef>
              <c:f>'График 2.1.10'!$E$4</c:f>
              <c:strCache>
                <c:ptCount val="1"/>
                <c:pt idx="0">
                  <c:v>Поступления в НФРК (прямые налоги)</c:v>
                </c:pt>
              </c:strCache>
            </c:strRef>
          </c:tx>
          <c:invertIfNegative val="0"/>
          <c:cat>
            <c:numRef>
              <c:f>'График 2.1.10'!$B$5:$B$27</c:f>
              <c:numCache>
                <c:formatCode>General</c:formatCode>
                <c:ptCount val="23"/>
                <c:pt idx="0">
                  <c:v>2007</c:v>
                </c:pt>
                <c:pt idx="3">
                  <c:v>2008</c:v>
                </c:pt>
                <c:pt idx="6">
                  <c:v>2009</c:v>
                </c:pt>
                <c:pt idx="9">
                  <c:v>2010</c:v>
                </c:pt>
                <c:pt idx="12">
                  <c:v>2011</c:v>
                </c:pt>
                <c:pt idx="15">
                  <c:v>2012</c:v>
                </c:pt>
                <c:pt idx="18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'График 2.1.10'!$E$5:$E$27</c:f>
              <c:numCache>
                <c:formatCode>General</c:formatCode>
                <c:ptCount val="23"/>
                <c:pt idx="0" formatCode="_(* #,##0_);_(* \(#,##0\);_(* &quot;-&quot;??_);_(@_)">
                  <c:v>1037094009</c:v>
                </c:pt>
                <c:pt idx="3" formatCode="_(* #,##0_);_(* \(#,##0\);_(* &quot;-&quot;??_);_(@_)">
                  <c:v>1700475542</c:v>
                </c:pt>
                <c:pt idx="6" formatCode="_(* #,##0_);_(* \(#,##0\);_(* &quot;-&quot;??_);_(@_)">
                  <c:v>1371362802</c:v>
                </c:pt>
                <c:pt idx="9" formatCode="_(* #,##0_);_(* \(#,##0\);_(* &quot;-&quot;??_);_(@_)">
                  <c:v>2256345640</c:v>
                </c:pt>
                <c:pt idx="12" formatCode="_(* #,##0_);_(* \(#,##0\);_(* &quot;-&quot;??_);_(@_)">
                  <c:v>3360214852</c:v>
                </c:pt>
                <c:pt idx="15" formatCode="_(* #,##0_);_(* \(#,##0\);_(* &quot;-&quot;??_);_(@_)">
                  <c:v>3411930969</c:v>
                </c:pt>
                <c:pt idx="18" formatCode="_(* #,##0_);_(* \(#,##0\);_(* &quot;-&quot;??_);_(@_)">
                  <c:v>3396515722</c:v>
                </c:pt>
                <c:pt idx="21" formatCode="_(* #,##0_);_(* \(#,##0\);_(* &quot;-&quot;??_);_(@_)">
                  <c:v>3467394959</c:v>
                </c:pt>
              </c:numCache>
            </c:numRef>
          </c:val>
        </c:ser>
        <c:ser>
          <c:idx val="2"/>
          <c:order val="2"/>
          <c:tx>
            <c:strRef>
              <c:f>'График 2.1.10'!$F$4</c:f>
              <c:strCache>
                <c:ptCount val="1"/>
                <c:pt idx="0">
                  <c:v>Инвестиционный доход НФРК</c:v>
                </c:pt>
              </c:strCache>
            </c:strRef>
          </c:tx>
          <c:invertIfNegative val="0"/>
          <c:cat>
            <c:numRef>
              <c:f>'График 2.1.10'!$B$5:$B$27</c:f>
              <c:numCache>
                <c:formatCode>General</c:formatCode>
                <c:ptCount val="23"/>
                <c:pt idx="0">
                  <c:v>2007</c:v>
                </c:pt>
                <c:pt idx="3">
                  <c:v>2008</c:v>
                </c:pt>
                <c:pt idx="6">
                  <c:v>2009</c:v>
                </c:pt>
                <c:pt idx="9">
                  <c:v>2010</c:v>
                </c:pt>
                <c:pt idx="12">
                  <c:v>2011</c:v>
                </c:pt>
                <c:pt idx="15">
                  <c:v>2012</c:v>
                </c:pt>
                <c:pt idx="18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'График 2.1.10'!$F$5:$F$27</c:f>
              <c:numCache>
                <c:formatCode>General</c:formatCode>
                <c:ptCount val="23"/>
                <c:pt idx="0" formatCode="_(* #,##0_);_(* \(#,##0\);_(* &quot;-&quot;??_);_(@_)">
                  <c:v>157120709</c:v>
                </c:pt>
                <c:pt idx="3" formatCode="_(* #,##0_);_(* \(#,##0\);_(* &quot;-&quot;??_);_(@_)">
                  <c:v>-114302559</c:v>
                </c:pt>
                <c:pt idx="6" formatCode="_(* #,##0_);_(* \(#,##0\);_(* &quot;-&quot;??_);_(@_)">
                  <c:v>961397341</c:v>
                </c:pt>
                <c:pt idx="9" formatCode="_(* #,##0_);_(* \(#,##0\);_(* &quot;-&quot;??_);_(@_)">
                  <c:v>120975025</c:v>
                </c:pt>
                <c:pt idx="12" formatCode="_(* #,##0_);_(* \(#,##0\);_(* &quot;-&quot;??_);_(@_)">
                  <c:v>57684930</c:v>
                </c:pt>
                <c:pt idx="15" formatCode="_(* #,##0_);_(* \(#,##0\);_(* &quot;-&quot;??_);_(@_)">
                  <c:v>291400997</c:v>
                </c:pt>
                <c:pt idx="18" formatCode="_(* #,##0_);_(* \(#,##0\);_(* &quot;-&quot;??_);_(@_)">
                  <c:v>401966691</c:v>
                </c:pt>
                <c:pt idx="21" formatCode="_(* #,##0_);_(* \(#,##0\);_(* &quot;-&quot;??_);_(@_)">
                  <c:v>1954989480</c:v>
                </c:pt>
              </c:numCache>
            </c:numRef>
          </c:val>
        </c:ser>
        <c:ser>
          <c:idx val="3"/>
          <c:order val="3"/>
          <c:tx>
            <c:strRef>
              <c:f>'График 2.1.10'!$C$4</c:f>
              <c:strCache>
                <c:ptCount val="1"/>
                <c:pt idx="0">
                  <c:v>Ненефтяной дефицит </c:v>
                </c:pt>
              </c:strCache>
            </c:strRef>
          </c:tx>
          <c:invertIfNegative val="0"/>
          <c:cat>
            <c:numRef>
              <c:f>'График 2.1.10'!$B$5:$B$27</c:f>
              <c:numCache>
                <c:formatCode>General</c:formatCode>
                <c:ptCount val="23"/>
                <c:pt idx="0">
                  <c:v>2007</c:v>
                </c:pt>
                <c:pt idx="3">
                  <c:v>2008</c:v>
                </c:pt>
                <c:pt idx="6">
                  <c:v>2009</c:v>
                </c:pt>
                <c:pt idx="9">
                  <c:v>2010</c:v>
                </c:pt>
                <c:pt idx="12">
                  <c:v>2011</c:v>
                </c:pt>
                <c:pt idx="15">
                  <c:v>2012</c:v>
                </c:pt>
                <c:pt idx="18">
                  <c:v>2013</c:v>
                </c:pt>
                <c:pt idx="21">
                  <c:v>2014</c:v>
                </c:pt>
              </c:numCache>
            </c:numRef>
          </c:cat>
          <c:val>
            <c:numRef>
              <c:f>'График 2.1.10'!$C$5:$C$27</c:f>
              <c:numCache>
                <c:formatCode>_(* #,##0_);_(* \(#,##0\);_(* "-"??_);_(@_)</c:formatCode>
                <c:ptCount val="23"/>
                <c:pt idx="1">
                  <c:v>-48451803.600000203</c:v>
                </c:pt>
                <c:pt idx="4">
                  <c:v>-432074379.10000002</c:v>
                </c:pt>
                <c:pt idx="7">
                  <c:v>-1346095490.2123001</c:v>
                </c:pt>
                <c:pt idx="10">
                  <c:v>-1358032342.6638</c:v>
                </c:pt>
                <c:pt idx="13">
                  <c:v>-1252409188.5905001</c:v>
                </c:pt>
                <c:pt idx="16">
                  <c:v>-1835968916.5153999</c:v>
                </c:pt>
                <c:pt idx="19">
                  <c:v>-1875858381.3568499</c:v>
                </c:pt>
                <c:pt idx="22">
                  <c:v>-2425590840.7284298</c:v>
                </c:pt>
              </c:numCache>
            </c:numRef>
          </c:val>
        </c:ser>
        <c:ser>
          <c:idx val="4"/>
          <c:order val="4"/>
          <c:tx>
            <c:strRef>
              <c:f>'График 2.1.10'!$G$4</c:f>
              <c:strCache>
                <c:ptCount val="1"/>
                <c:pt idx="0">
                  <c:v>Дефицит бюджета</c:v>
                </c:pt>
              </c:strCache>
            </c:strRef>
          </c:tx>
          <c:invertIfNegative val="0"/>
          <c:val>
            <c:numRef>
              <c:f>'График 2.1.10'!$G$5:$G$26</c:f>
              <c:numCache>
                <c:formatCode>General</c:formatCode>
                <c:ptCount val="22"/>
                <c:pt idx="0" formatCode="_(* #,##0.0_);_(* \(#,##0.0\);_(* &quot;-&quot;??_);_(@_)">
                  <c:v>209593532.69999999</c:v>
                </c:pt>
                <c:pt idx="3" formatCode="_(* #,##0.0_);_(* \(#,##0.0\);_(* &quot;-&quot;??_);_(@_)">
                  <c:v>640346953.89999998</c:v>
                </c:pt>
                <c:pt idx="6" formatCode="_(* #,##0.0_);_(* \(#,##0.0\);_(* &quot;-&quot;??_);_(@_)">
                  <c:v>-241495490.21230099</c:v>
                </c:pt>
                <c:pt idx="9" formatCode="_(* #,##0.0_);_(* \(#,##0.0\);_(* &quot;-&quot;??_);_(@_)">
                  <c:v>-158032342.6638</c:v>
                </c:pt>
                <c:pt idx="12" formatCode="_(* #,##0.0_);_(* \(#,##0.0\);_(* &quot;-&quot;??_);_(@_)">
                  <c:v>-52409188.590500198</c:v>
                </c:pt>
                <c:pt idx="15" formatCode="_(* #,##0.0_);_(* \(#,##0.0\);_(* &quot;-&quot;??_);_(@_)">
                  <c:v>-455968916.51539999</c:v>
                </c:pt>
                <c:pt idx="18" formatCode="_(* #,##0.0_);_(* \(#,##0.0\);_(* &quot;-&quot;??_);_(@_)">
                  <c:v>-470358381.35685003</c:v>
                </c:pt>
                <c:pt idx="21" formatCode="_(* #,##0.0_);_(* \(#,##0.0\);_(* &quot;-&quot;??_);_(@_)">
                  <c:v>-470590840.72843099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"/>
        <c:overlap val="100"/>
        <c:axId val="219801088"/>
        <c:axId val="219802624"/>
      </c:barChart>
      <c:catAx>
        <c:axId val="219801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19802624"/>
        <c:crosses val="autoZero"/>
        <c:auto val="1"/>
        <c:lblAlgn val="ctr"/>
        <c:lblOffset val="100"/>
        <c:noMultiLvlLbl val="0"/>
      </c:catAx>
      <c:valAx>
        <c:axId val="219802624"/>
        <c:scaling>
          <c:orientation val="minMax"/>
          <c:max val="5500000000"/>
          <c:min val="-300000000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#,##0.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19801088"/>
        <c:crosses val="autoZero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9.3637111929056206E-3"/>
                <c:y val="0.31985068533100031"/>
              </c:manualLayout>
            </c:layout>
            <c:tx>
              <c:rich>
                <a:bodyPr rot="-5400000" vert="horz"/>
                <a:lstStyle/>
                <a:p>
                  <a:pPr>
                    <a:defRPr b="0"/>
                  </a:pPr>
                  <a:r>
                    <a:rPr lang="ru-RU" b="0"/>
                    <a:t>трлн. тенге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6.6422111437253781E-2"/>
          <c:y val="0.85057734449860434"/>
          <c:w val="0.90289666454415096"/>
          <c:h val="0.1178702662167229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04345169782066"/>
          <c:y val="6.2997269180427543E-2"/>
          <c:w val="0.76791691364719827"/>
          <c:h val="0.7252436145318838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'График 2.1.11'!$B$5</c:f>
              <c:strCache>
                <c:ptCount val="1"/>
                <c:pt idx="0">
                  <c:v>Средства НФРК (правая ось)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val>
            <c:numRef>
              <c:f>'График 2.1.11'!$C$5:$I$5</c:f>
              <c:numCache>
                <c:formatCode>_(* #,##0_);_(* \(#,##0\);_(* "-"??_);_(@_)</c:formatCode>
                <c:ptCount val="7"/>
                <c:pt idx="0">
                  <c:v>27015965968.369629</c:v>
                </c:pt>
                <c:pt idx="1">
                  <c:v>30620010494.742516</c:v>
                </c:pt>
                <c:pt idx="2">
                  <c:v>38610893303.934875</c:v>
                </c:pt>
                <c:pt idx="3">
                  <c:v>53458474272.237198</c:v>
                </c:pt>
                <c:pt idx="4">
                  <c:v>68689665543.319611</c:v>
                </c:pt>
                <c:pt idx="5">
                  <c:v>83775886075.125305</c:v>
                </c:pt>
                <c:pt idx="6">
                  <c:v>90606304326.843979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0"/>
        <c:axId val="219982080"/>
        <c:axId val="220266496"/>
      </c:barChart>
      <c:lineChart>
        <c:grouping val="standard"/>
        <c:varyColors val="0"/>
        <c:ser>
          <c:idx val="0"/>
          <c:order val="0"/>
          <c:tx>
            <c:strRef>
              <c:f>'График 2.1.11'!$B$6</c:f>
              <c:strCache>
                <c:ptCount val="1"/>
                <c:pt idx="0">
                  <c:v>НФРК (% к ВВП)</c:v>
                </c:pt>
              </c:strCache>
            </c:strRef>
          </c:tx>
          <c:spPr>
            <a:ln w="41275">
              <a:solidFill>
                <a:srgbClr val="BC1E28"/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  <a:ln w="28575">
                <a:solidFill>
                  <a:srgbClr val="BC1E28"/>
                </a:solidFill>
              </a:ln>
            </c:spPr>
          </c:marker>
          <c:cat>
            <c:numRef>
              <c:f>'График 2.1.11'!$C$4:$I$4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2.1.11'!$C$6:$I$6</c:f>
              <c:numCache>
                <c:formatCode>0%</c:formatCode>
                <c:ptCount val="7"/>
                <c:pt idx="0">
                  <c:v>0.20473203451441438</c:v>
                </c:pt>
                <c:pt idx="1">
                  <c:v>0.28215416477540506</c:v>
                </c:pt>
                <c:pt idx="2">
                  <c:v>0.26088014617678634</c:v>
                </c:pt>
                <c:pt idx="3">
                  <c:v>0.2905887287593803</c:v>
                </c:pt>
                <c:pt idx="4">
                  <c:v>0.34119689336541487</c:v>
                </c:pt>
                <c:pt idx="5">
                  <c:v>0.38390082675278497</c:v>
                </c:pt>
                <c:pt idx="6">
                  <c:v>0.43441305229141619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'График 2.1.11'!$B$7</c:f>
              <c:strCache>
                <c:ptCount val="1"/>
                <c:pt idx="0">
                  <c:v>Гос.долг (в т.ч.гарантии) (% к НФРК)</c:v>
                </c:pt>
              </c:strCache>
            </c:strRef>
          </c:tx>
          <c:spPr>
            <a:ln w="41275">
              <a:solidFill>
                <a:srgbClr val="275C1A"/>
              </a:solidFill>
            </a:ln>
          </c:spPr>
          <c:marker>
            <c:symbol val="circle"/>
            <c:size val="7"/>
            <c:spPr>
              <a:solidFill>
                <a:schemeClr val="bg1"/>
              </a:solidFill>
              <a:ln w="28575">
                <a:solidFill>
                  <a:srgbClr val="275C1A"/>
                </a:solidFill>
              </a:ln>
            </c:spPr>
          </c:marker>
          <c:cat>
            <c:numRef>
              <c:f>'График 2.1.11'!$C$4:$I$4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2.1.11'!$C$7:$I$7</c:f>
              <c:numCache>
                <c:formatCode>0%</c:formatCode>
                <c:ptCount val="7"/>
                <c:pt idx="0">
                  <c:v>0.42859715998490328</c:v>
                </c:pt>
                <c:pt idx="1">
                  <c:v>0.48707328995540178</c:v>
                </c:pt>
                <c:pt idx="2">
                  <c:v>0.56754466942554882</c:v>
                </c:pt>
                <c:pt idx="3">
                  <c:v>0.42600314752024787</c:v>
                </c:pt>
                <c:pt idx="4">
                  <c:v>0.38117304721676543</c:v>
                </c:pt>
                <c:pt idx="5">
                  <c:v>0.35281861175396162</c:v>
                </c:pt>
                <c:pt idx="6">
                  <c:v>0.34973904410188877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978368"/>
        <c:axId val="219980544"/>
      </c:lineChart>
      <c:catAx>
        <c:axId val="219978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19980544"/>
        <c:crosses val="autoZero"/>
        <c:auto val="1"/>
        <c:lblAlgn val="ctr"/>
        <c:lblOffset val="100"/>
        <c:noMultiLvlLbl val="0"/>
      </c:catAx>
      <c:valAx>
        <c:axId val="219980544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19978368"/>
        <c:crosses val="autoZero"/>
        <c:crossBetween val="between"/>
      </c:valAx>
      <c:catAx>
        <c:axId val="219982080"/>
        <c:scaling>
          <c:orientation val="minMax"/>
        </c:scaling>
        <c:delete val="1"/>
        <c:axPos val="b"/>
        <c:majorTickMark val="out"/>
        <c:minorTickMark val="none"/>
        <c:tickLblPos val="nextTo"/>
        <c:crossAx val="220266496"/>
        <c:crosses val="autoZero"/>
        <c:auto val="1"/>
        <c:lblAlgn val="ctr"/>
        <c:lblOffset val="100"/>
        <c:noMultiLvlLbl val="0"/>
      </c:catAx>
      <c:valAx>
        <c:axId val="220266496"/>
        <c:scaling>
          <c:orientation val="minMax"/>
        </c:scaling>
        <c:delete val="0"/>
        <c:axPos val="r"/>
        <c:numFmt formatCode="_(* #,##0_);_(* \(#,##0\);_(* &quot;-&quot;??_);_(@_)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19982080"/>
        <c:crosses val="max"/>
        <c:crossBetween val="between"/>
        <c:dispUnits>
          <c:builtInUnit val="billions"/>
          <c:dispUnitsLbl>
            <c:layout>
              <c:manualLayout>
                <c:xMode val="edge"/>
                <c:yMode val="edge"/>
                <c:x val="0.94513007874015753"/>
                <c:y val="0.29886127185908989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r>
                    <a:rPr lang="ru-RU"/>
                    <a:t>млрд.долл.США</a:t>
                  </a:r>
                </a:p>
              </c:rich>
            </c:tx>
          </c:dispUnitsLbl>
        </c:dispUnits>
      </c:valAx>
    </c:plotArea>
    <c:legend>
      <c:legendPos val="b"/>
      <c:layout>
        <c:manualLayout>
          <c:xMode val="edge"/>
          <c:yMode val="edge"/>
          <c:x val="7.3756220472440945E-2"/>
          <c:y val="0.87206084179236631"/>
          <c:w val="0.76201364829396323"/>
          <c:h val="0.10881858141226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277482330415505"/>
          <c:y val="4.1198501872659173E-2"/>
          <c:w val="0.87162889979066749"/>
          <c:h val="0.82236574360789172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'График 2.1.12'!$B$6</c:f>
              <c:strCache>
                <c:ptCount val="1"/>
                <c:pt idx="0">
                  <c:v>Торговый баланс 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numLit>
              <c:formatCode>General</c:formatCode>
              <c:ptCount val="8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</c:numLit>
          </c:cat>
          <c:val>
            <c:numRef>
              <c:f>'График 2.1.12'!$C$6:$J$6</c:f>
              <c:numCache>
                <c:formatCode>0.0%</c:formatCode>
                <c:ptCount val="8"/>
                <c:pt idx="0">
                  <c:v>0.14596808409083259</c:v>
                </c:pt>
                <c:pt idx="1">
                  <c:v>0.251828526116054</c:v>
                </c:pt>
                <c:pt idx="2">
                  <c:v>0.13066614765930495</c:v>
                </c:pt>
                <c:pt idx="3">
                  <c:v>0.19251624509760762</c:v>
                </c:pt>
                <c:pt idx="4">
                  <c:v>0.23874567033598923</c:v>
                </c:pt>
                <c:pt idx="5">
                  <c:v>0.18766005882570697</c:v>
                </c:pt>
                <c:pt idx="6">
                  <c:v>0.15029056055786025</c:v>
                </c:pt>
                <c:pt idx="7">
                  <c:v>0.16823090162611953</c:v>
                </c:pt>
              </c:numCache>
            </c:numRef>
          </c:val>
        </c:ser>
        <c:ser>
          <c:idx val="2"/>
          <c:order val="2"/>
          <c:tx>
            <c:strRef>
              <c:f>'График 2.1.12'!$B$7</c:f>
              <c:strCache>
                <c:ptCount val="1"/>
                <c:pt idx="0">
                  <c:v>Баланс услуг </c:v>
                </c:pt>
              </c:strCache>
            </c:strRef>
          </c:tx>
          <c:invertIfNegative val="0"/>
          <c:cat>
            <c:numLit>
              <c:formatCode>General</c:formatCode>
              <c:ptCount val="8"/>
              <c:pt idx="0">
                <c:v>2007</c:v>
              </c:pt>
              <c:pt idx="1">
                <c:v>2008</c:v>
              </c:pt>
              <c:pt idx="2">
                <c:v>2009</c:v>
              </c:pt>
              <c:pt idx="3">
                <c:v>2010</c:v>
              </c:pt>
              <c:pt idx="4">
                <c:v>2011</c:v>
              </c:pt>
              <c:pt idx="5">
                <c:v>2012</c:v>
              </c:pt>
              <c:pt idx="6">
                <c:v>2013</c:v>
              </c:pt>
              <c:pt idx="7">
                <c:v>2014</c:v>
              </c:pt>
            </c:numLit>
          </c:cat>
          <c:val>
            <c:numRef>
              <c:f>'График 2.1.12'!$C$7:$J$7</c:f>
              <c:numCache>
                <c:formatCode>0.0%</c:formatCode>
                <c:ptCount val="8"/>
                <c:pt idx="0">
                  <c:v>-8.0942252969940356E-2</c:v>
                </c:pt>
                <c:pt idx="1">
                  <c:v>-5.1894973919557025E-2</c:v>
                </c:pt>
                <c:pt idx="2">
                  <c:v>-5.2061641366400166E-2</c:v>
                </c:pt>
                <c:pt idx="3">
                  <c:v>-4.8970287007028157E-2</c:v>
                </c:pt>
                <c:pt idx="4">
                  <c:v>-3.532524601224888E-2</c:v>
                </c:pt>
                <c:pt idx="5">
                  <c:v>-3.9109421232608375E-2</c:v>
                </c:pt>
                <c:pt idx="6">
                  <c:v>-2.980898359568343E-2</c:v>
                </c:pt>
                <c:pt idx="7">
                  <c:v>-3.0383474617508642E-2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20491776"/>
        <c:axId val="220493696"/>
      </c:barChart>
      <c:lineChart>
        <c:grouping val="standard"/>
        <c:varyColors val="0"/>
        <c:ser>
          <c:idx val="0"/>
          <c:order val="0"/>
          <c:tx>
            <c:strRef>
              <c:f>'График 2.1.12'!$B$5</c:f>
              <c:strCache>
                <c:ptCount val="1"/>
                <c:pt idx="0">
                  <c:v>Счет текущих операций (правая ось)</c:v>
                </c:pt>
              </c:strCache>
            </c:strRef>
          </c:tx>
          <c:spPr>
            <a:ln w="44450"/>
          </c:spPr>
          <c:marker>
            <c:symbol val="square"/>
            <c:size val="5"/>
            <c:spPr>
              <a:solidFill>
                <a:schemeClr val="tx2">
                  <a:lumMod val="40000"/>
                  <a:lumOff val="60000"/>
                </a:schemeClr>
              </a:solidFill>
            </c:spPr>
          </c:marker>
          <c:cat>
            <c:numRef>
              <c:f>'График 2.1.12'!$C$4:$J$4</c:f>
              <c:numCache>
                <c:formatCode>0</c:formatCod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numCache>
            </c:numRef>
          </c:cat>
          <c:val>
            <c:numRef>
              <c:f>'График 2.1.12'!$C$5:$J$5</c:f>
              <c:numCache>
                <c:formatCode>0.0%</c:formatCode>
                <c:ptCount val="8"/>
                <c:pt idx="0">
                  <c:v>-8.026193347463316E-2</c:v>
                </c:pt>
                <c:pt idx="1">
                  <c:v>4.6827200534751923E-2</c:v>
                </c:pt>
                <c:pt idx="2">
                  <c:v>-3.5887011259387674E-2</c:v>
                </c:pt>
                <c:pt idx="3">
                  <c:v>9.3603836496566235E-3</c:v>
                </c:pt>
                <c:pt idx="4">
                  <c:v>5.4289094528795337E-2</c:v>
                </c:pt>
                <c:pt idx="5">
                  <c:v>5.157617454160832E-3</c:v>
                </c:pt>
                <c:pt idx="6">
                  <c:v>4.845674384368762E-3</c:v>
                </c:pt>
                <c:pt idx="7">
                  <c:v>2.1923804519246283E-2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2.1.12'!$B$8</c:f>
              <c:strCache>
                <c:ptCount val="1"/>
                <c:pt idx="0">
                  <c:v>Финансовый счет (правая ось)</c:v>
                </c:pt>
              </c:strCache>
            </c:strRef>
          </c:tx>
          <c:spPr>
            <a:ln w="44450">
              <a:solidFill>
                <a:srgbClr val="7030A0"/>
              </a:solidFill>
            </a:ln>
          </c:spPr>
          <c:marker>
            <c:symbol val="square"/>
            <c:size val="5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numRef>
              <c:f>'График 2.1.12'!$C$4:$J$4</c:f>
              <c:numCache>
                <c:formatCode>0</c:formatCod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numCache>
            </c:numRef>
          </c:cat>
          <c:val>
            <c:numRef>
              <c:f>'График 2.1.12'!$C$8:$J$8</c:f>
              <c:numCache>
                <c:formatCode>0.0%</c:formatCode>
                <c:ptCount val="8"/>
                <c:pt idx="0">
                  <c:v>-7.8894454444300807E-2</c:v>
                </c:pt>
                <c:pt idx="1">
                  <c:v>-1.1966140113200584E-2</c:v>
                </c:pt>
                <c:pt idx="2">
                  <c:v>-6.3491364841600048E-2</c:v>
                </c:pt>
                <c:pt idx="3">
                  <c:v>5.196670080504999E-2</c:v>
                </c:pt>
                <c:pt idx="4">
                  <c:v>3.2049163940246393E-2</c:v>
                </c:pt>
                <c:pt idx="5">
                  <c:v>4.2544219658271695E-3</c:v>
                </c:pt>
                <c:pt idx="6">
                  <c:v>-1.8502052701174637E-2</c:v>
                </c:pt>
                <c:pt idx="7">
                  <c:v>-3.4760013375023768E-2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495232"/>
        <c:axId val="220517504"/>
      </c:lineChart>
      <c:catAx>
        <c:axId val="22049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20493696"/>
        <c:crosses val="autoZero"/>
        <c:auto val="1"/>
        <c:lblAlgn val="ctr"/>
        <c:lblOffset val="100"/>
        <c:noMultiLvlLbl val="0"/>
      </c:catAx>
      <c:valAx>
        <c:axId val="220493696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20491776"/>
        <c:crosses val="autoZero"/>
        <c:crossBetween val="between"/>
      </c:valAx>
      <c:catAx>
        <c:axId val="220495232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220517504"/>
        <c:crosses val="autoZero"/>
        <c:auto val="1"/>
        <c:lblAlgn val="ctr"/>
        <c:lblOffset val="100"/>
        <c:noMultiLvlLbl val="0"/>
      </c:catAx>
      <c:valAx>
        <c:axId val="2205175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20495232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5.3519488074461899E-2"/>
          <c:y val="0.88229083724085056"/>
          <c:w val="0.89994182664339728"/>
          <c:h val="9.8982570998849884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532179571551233E-2"/>
          <c:y val="2.7621736823966889E-2"/>
          <c:w val="0.9220329999315976"/>
          <c:h val="0.77346222772499895"/>
        </c:manualLayout>
      </c:layout>
      <c:areaChart>
        <c:grouping val="standard"/>
        <c:varyColors val="0"/>
        <c:ser>
          <c:idx val="3"/>
          <c:order val="3"/>
          <c:tx>
            <c:strRef>
              <c:f>'График 2.1.13'!$G$5</c:f>
              <c:strCache>
                <c:ptCount val="1"/>
                <c:pt idx="0">
                  <c:v>Shade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  <a:scene3d>
              <a:camera prst="orthographicFront"/>
              <a:lightRig rig="threePt" dir="t">
                <a:rot lat="0" lon="0" rev="1200000"/>
              </a:lightRig>
            </a:scene3d>
            <a:sp3d/>
          </c:spPr>
          <c:cat>
            <c:strRef>
              <c:f>'График 2.1.13'!$B$30:$B$133</c:f>
              <c:strCache>
                <c:ptCount val="104"/>
                <c:pt idx="0">
                  <c:v>01.2007</c:v>
                </c:pt>
                <c:pt idx="1">
                  <c:v>02.2007</c:v>
                </c:pt>
                <c:pt idx="2">
                  <c:v>03.2007</c:v>
                </c:pt>
                <c:pt idx="3">
                  <c:v>04.2007</c:v>
                </c:pt>
                <c:pt idx="4">
                  <c:v>05.2007</c:v>
                </c:pt>
                <c:pt idx="5">
                  <c:v>06.2007</c:v>
                </c:pt>
                <c:pt idx="6">
                  <c:v>07.2007</c:v>
                </c:pt>
                <c:pt idx="7">
                  <c:v>08.2007</c:v>
                </c:pt>
                <c:pt idx="8">
                  <c:v>09.2007</c:v>
                </c:pt>
                <c:pt idx="9">
                  <c:v>10.2007</c:v>
                </c:pt>
                <c:pt idx="10">
                  <c:v>11.2007</c:v>
                </c:pt>
                <c:pt idx="11">
                  <c:v>12.2007</c:v>
                </c:pt>
                <c:pt idx="12">
                  <c:v>01.2008</c:v>
                </c:pt>
                <c:pt idx="13">
                  <c:v>02.2008</c:v>
                </c:pt>
                <c:pt idx="14">
                  <c:v>03.2008</c:v>
                </c:pt>
                <c:pt idx="15">
                  <c:v>04.2008</c:v>
                </c:pt>
                <c:pt idx="16">
                  <c:v>05.2008</c:v>
                </c:pt>
                <c:pt idx="17">
                  <c:v>06.2008</c:v>
                </c:pt>
                <c:pt idx="18">
                  <c:v>07.2008</c:v>
                </c:pt>
                <c:pt idx="19">
                  <c:v>08.2008</c:v>
                </c:pt>
                <c:pt idx="20">
                  <c:v>09.2008</c:v>
                </c:pt>
                <c:pt idx="21">
                  <c:v>10.2008</c:v>
                </c:pt>
                <c:pt idx="22">
                  <c:v>11.2008</c:v>
                </c:pt>
                <c:pt idx="23">
                  <c:v>12.2008</c:v>
                </c:pt>
                <c:pt idx="24">
                  <c:v>01.2009</c:v>
                </c:pt>
                <c:pt idx="25">
                  <c:v>02.2009</c:v>
                </c:pt>
                <c:pt idx="26">
                  <c:v>03.2009</c:v>
                </c:pt>
                <c:pt idx="27">
                  <c:v>04.2009</c:v>
                </c:pt>
                <c:pt idx="28">
                  <c:v>05.2009</c:v>
                </c:pt>
                <c:pt idx="29">
                  <c:v>06.2009</c:v>
                </c:pt>
                <c:pt idx="30">
                  <c:v>07.2009</c:v>
                </c:pt>
                <c:pt idx="31">
                  <c:v>08.2009</c:v>
                </c:pt>
                <c:pt idx="32">
                  <c:v>09.2009</c:v>
                </c:pt>
                <c:pt idx="33">
                  <c:v>10.2009</c:v>
                </c:pt>
                <c:pt idx="34">
                  <c:v>11.2009</c:v>
                </c:pt>
                <c:pt idx="35">
                  <c:v>12.2009</c:v>
                </c:pt>
                <c:pt idx="36">
                  <c:v>01.2010</c:v>
                </c:pt>
                <c:pt idx="37">
                  <c:v>02.2010</c:v>
                </c:pt>
                <c:pt idx="38">
                  <c:v>03.2010</c:v>
                </c:pt>
                <c:pt idx="39">
                  <c:v>04.2010</c:v>
                </c:pt>
                <c:pt idx="40">
                  <c:v>05.2010</c:v>
                </c:pt>
                <c:pt idx="41">
                  <c:v>06.2010</c:v>
                </c:pt>
                <c:pt idx="42">
                  <c:v>07.2010</c:v>
                </c:pt>
                <c:pt idx="43">
                  <c:v>08.2010</c:v>
                </c:pt>
                <c:pt idx="44">
                  <c:v>09.2010</c:v>
                </c:pt>
                <c:pt idx="45">
                  <c:v>10.2010</c:v>
                </c:pt>
                <c:pt idx="46">
                  <c:v>11.2010</c:v>
                </c:pt>
                <c:pt idx="47">
                  <c:v>12.2010</c:v>
                </c:pt>
                <c:pt idx="48">
                  <c:v>01.2011</c:v>
                </c:pt>
                <c:pt idx="49">
                  <c:v>02.2011</c:v>
                </c:pt>
                <c:pt idx="50">
                  <c:v>03.2011</c:v>
                </c:pt>
                <c:pt idx="51">
                  <c:v>04.2011</c:v>
                </c:pt>
                <c:pt idx="52">
                  <c:v>05.2011</c:v>
                </c:pt>
                <c:pt idx="53">
                  <c:v>06.2011</c:v>
                </c:pt>
                <c:pt idx="54">
                  <c:v>07.2011</c:v>
                </c:pt>
                <c:pt idx="55">
                  <c:v>08.2011</c:v>
                </c:pt>
                <c:pt idx="56">
                  <c:v>09.2011</c:v>
                </c:pt>
                <c:pt idx="57">
                  <c:v>10.2011</c:v>
                </c:pt>
                <c:pt idx="58">
                  <c:v>11.2011</c:v>
                </c:pt>
                <c:pt idx="59">
                  <c:v>12.2011</c:v>
                </c:pt>
                <c:pt idx="60">
                  <c:v>01.2012</c:v>
                </c:pt>
                <c:pt idx="61">
                  <c:v>02.2012</c:v>
                </c:pt>
                <c:pt idx="62">
                  <c:v>03.2012</c:v>
                </c:pt>
                <c:pt idx="63">
                  <c:v>04.2012</c:v>
                </c:pt>
                <c:pt idx="64">
                  <c:v>05.2012</c:v>
                </c:pt>
                <c:pt idx="65">
                  <c:v>06.2012</c:v>
                </c:pt>
                <c:pt idx="66">
                  <c:v>07.2012</c:v>
                </c:pt>
                <c:pt idx="67">
                  <c:v>08.2012</c:v>
                </c:pt>
                <c:pt idx="68">
                  <c:v>09.2012</c:v>
                </c:pt>
                <c:pt idx="69">
                  <c:v>10.2012</c:v>
                </c:pt>
                <c:pt idx="70">
                  <c:v>11.2012</c:v>
                </c:pt>
                <c:pt idx="71">
                  <c:v>12.2012</c:v>
                </c:pt>
                <c:pt idx="72">
                  <c:v>01.2013</c:v>
                </c:pt>
                <c:pt idx="73">
                  <c:v>02.2013</c:v>
                </c:pt>
                <c:pt idx="74">
                  <c:v>03.2013</c:v>
                </c:pt>
                <c:pt idx="75">
                  <c:v>04.2013</c:v>
                </c:pt>
                <c:pt idx="76">
                  <c:v>05.2013</c:v>
                </c:pt>
                <c:pt idx="77">
                  <c:v>06.2013</c:v>
                </c:pt>
                <c:pt idx="78">
                  <c:v>07.2013</c:v>
                </c:pt>
                <c:pt idx="79">
                  <c:v>08.2013</c:v>
                </c:pt>
                <c:pt idx="80">
                  <c:v>09.2013</c:v>
                </c:pt>
                <c:pt idx="81">
                  <c:v>10.2013</c:v>
                </c:pt>
                <c:pt idx="82">
                  <c:v>11.2013</c:v>
                </c:pt>
                <c:pt idx="83">
                  <c:v>12.2013</c:v>
                </c:pt>
                <c:pt idx="84">
                  <c:v>01.2014</c:v>
                </c:pt>
                <c:pt idx="85">
                  <c:v>02.2014</c:v>
                </c:pt>
                <c:pt idx="86">
                  <c:v>03.2014</c:v>
                </c:pt>
                <c:pt idx="87">
                  <c:v>04.2014</c:v>
                </c:pt>
                <c:pt idx="88">
                  <c:v>05.2014</c:v>
                </c:pt>
                <c:pt idx="89">
                  <c:v>06.2014</c:v>
                </c:pt>
                <c:pt idx="90">
                  <c:v>07.2014</c:v>
                </c:pt>
                <c:pt idx="91">
                  <c:v>08.2014</c:v>
                </c:pt>
                <c:pt idx="92">
                  <c:v>09.2014</c:v>
                </c:pt>
                <c:pt idx="93">
                  <c:v>10.2014</c:v>
                </c:pt>
                <c:pt idx="94">
                  <c:v>11.2014</c:v>
                </c:pt>
                <c:pt idx="95">
                  <c:v>12.2014</c:v>
                </c:pt>
                <c:pt idx="96">
                  <c:v>2015Q1f</c:v>
                </c:pt>
                <c:pt idx="97">
                  <c:v>2015Q2f</c:v>
                </c:pt>
                <c:pt idx="98">
                  <c:v>2015Q3f</c:v>
                </c:pt>
                <c:pt idx="99">
                  <c:v>2015Q4f</c:v>
                </c:pt>
                <c:pt idx="100">
                  <c:v>2016Q1f</c:v>
                </c:pt>
                <c:pt idx="101">
                  <c:v>2016Q2f</c:v>
                </c:pt>
                <c:pt idx="102">
                  <c:v>2016Q3f</c:v>
                </c:pt>
                <c:pt idx="103">
                  <c:v>2016Q4f</c:v>
                </c:pt>
              </c:strCache>
            </c:strRef>
          </c:cat>
          <c:val>
            <c:numRef>
              <c:f>'График 2.1.13'!$G$30:$G$133</c:f>
              <c:numCache>
                <c:formatCode>General</c:formatCode>
                <c:ptCount val="104"/>
                <c:pt idx="96">
                  <c:v>300</c:v>
                </c:pt>
                <c:pt idx="97">
                  <c:v>300</c:v>
                </c:pt>
                <c:pt idx="98">
                  <c:v>300</c:v>
                </c:pt>
                <c:pt idx="99">
                  <c:v>300</c:v>
                </c:pt>
                <c:pt idx="100">
                  <c:v>300</c:v>
                </c:pt>
                <c:pt idx="101">
                  <c:v>300</c:v>
                </c:pt>
                <c:pt idx="102">
                  <c:v>300</c:v>
                </c:pt>
                <c:pt idx="103">
                  <c:v>300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712768"/>
        <c:axId val="221714304"/>
      </c:areaChart>
      <c:lineChart>
        <c:grouping val="standard"/>
        <c:varyColors val="0"/>
        <c:ser>
          <c:idx val="0"/>
          <c:order val="0"/>
          <c:tx>
            <c:strRef>
              <c:f>'График 2.1.13'!$C$5</c:f>
              <c:strCache>
                <c:ptCount val="1"/>
                <c:pt idx="0">
                  <c:v>Metals Price Index</c:v>
                </c:pt>
              </c:strCache>
            </c:strRef>
          </c:tx>
          <c:spPr>
            <a:ln w="31750"/>
          </c:spPr>
          <c:marker>
            <c:symbol val="none"/>
          </c:marker>
          <c:dPt>
            <c:idx val="0"/>
            <c:bubble3D val="0"/>
          </c:dPt>
          <c:dPt>
            <c:idx val="96"/>
            <c:bubble3D val="0"/>
          </c:dPt>
          <c:dPt>
            <c:idx val="97"/>
            <c:bubble3D val="0"/>
          </c:dPt>
          <c:dPt>
            <c:idx val="98"/>
            <c:bubble3D val="0"/>
          </c:dPt>
          <c:dPt>
            <c:idx val="99"/>
            <c:bubble3D val="0"/>
          </c:dPt>
          <c:dPt>
            <c:idx val="100"/>
            <c:bubble3D val="0"/>
          </c:dPt>
          <c:dPt>
            <c:idx val="101"/>
            <c:bubble3D val="0"/>
          </c:dPt>
          <c:dPt>
            <c:idx val="102"/>
            <c:bubble3D val="0"/>
          </c:dPt>
          <c:dPt>
            <c:idx val="103"/>
            <c:bubble3D val="0"/>
          </c:dPt>
          <c:cat>
            <c:strRef>
              <c:f>'График 2.1.13'!$B$30:$B$133</c:f>
              <c:strCache>
                <c:ptCount val="104"/>
                <c:pt idx="0">
                  <c:v>01.2007</c:v>
                </c:pt>
                <c:pt idx="1">
                  <c:v>02.2007</c:v>
                </c:pt>
                <c:pt idx="2">
                  <c:v>03.2007</c:v>
                </c:pt>
                <c:pt idx="3">
                  <c:v>04.2007</c:v>
                </c:pt>
                <c:pt idx="4">
                  <c:v>05.2007</c:v>
                </c:pt>
                <c:pt idx="5">
                  <c:v>06.2007</c:v>
                </c:pt>
                <c:pt idx="6">
                  <c:v>07.2007</c:v>
                </c:pt>
                <c:pt idx="7">
                  <c:v>08.2007</c:v>
                </c:pt>
                <c:pt idx="8">
                  <c:v>09.2007</c:v>
                </c:pt>
                <c:pt idx="9">
                  <c:v>10.2007</c:v>
                </c:pt>
                <c:pt idx="10">
                  <c:v>11.2007</c:v>
                </c:pt>
                <c:pt idx="11">
                  <c:v>12.2007</c:v>
                </c:pt>
                <c:pt idx="12">
                  <c:v>01.2008</c:v>
                </c:pt>
                <c:pt idx="13">
                  <c:v>02.2008</c:v>
                </c:pt>
                <c:pt idx="14">
                  <c:v>03.2008</c:v>
                </c:pt>
                <c:pt idx="15">
                  <c:v>04.2008</c:v>
                </c:pt>
                <c:pt idx="16">
                  <c:v>05.2008</c:v>
                </c:pt>
                <c:pt idx="17">
                  <c:v>06.2008</c:v>
                </c:pt>
                <c:pt idx="18">
                  <c:v>07.2008</c:v>
                </c:pt>
                <c:pt idx="19">
                  <c:v>08.2008</c:v>
                </c:pt>
                <c:pt idx="20">
                  <c:v>09.2008</c:v>
                </c:pt>
                <c:pt idx="21">
                  <c:v>10.2008</c:v>
                </c:pt>
                <c:pt idx="22">
                  <c:v>11.2008</c:v>
                </c:pt>
                <c:pt idx="23">
                  <c:v>12.2008</c:v>
                </c:pt>
                <c:pt idx="24">
                  <c:v>01.2009</c:v>
                </c:pt>
                <c:pt idx="25">
                  <c:v>02.2009</c:v>
                </c:pt>
                <c:pt idx="26">
                  <c:v>03.2009</c:v>
                </c:pt>
                <c:pt idx="27">
                  <c:v>04.2009</c:v>
                </c:pt>
                <c:pt idx="28">
                  <c:v>05.2009</c:v>
                </c:pt>
                <c:pt idx="29">
                  <c:v>06.2009</c:v>
                </c:pt>
                <c:pt idx="30">
                  <c:v>07.2009</c:v>
                </c:pt>
                <c:pt idx="31">
                  <c:v>08.2009</c:v>
                </c:pt>
                <c:pt idx="32">
                  <c:v>09.2009</c:v>
                </c:pt>
                <c:pt idx="33">
                  <c:v>10.2009</c:v>
                </c:pt>
                <c:pt idx="34">
                  <c:v>11.2009</c:v>
                </c:pt>
                <c:pt idx="35">
                  <c:v>12.2009</c:v>
                </c:pt>
                <c:pt idx="36">
                  <c:v>01.2010</c:v>
                </c:pt>
                <c:pt idx="37">
                  <c:v>02.2010</c:v>
                </c:pt>
                <c:pt idx="38">
                  <c:v>03.2010</c:v>
                </c:pt>
                <c:pt idx="39">
                  <c:v>04.2010</c:v>
                </c:pt>
                <c:pt idx="40">
                  <c:v>05.2010</c:v>
                </c:pt>
                <c:pt idx="41">
                  <c:v>06.2010</c:v>
                </c:pt>
                <c:pt idx="42">
                  <c:v>07.2010</c:v>
                </c:pt>
                <c:pt idx="43">
                  <c:v>08.2010</c:v>
                </c:pt>
                <c:pt idx="44">
                  <c:v>09.2010</c:v>
                </c:pt>
                <c:pt idx="45">
                  <c:v>10.2010</c:v>
                </c:pt>
                <c:pt idx="46">
                  <c:v>11.2010</c:v>
                </c:pt>
                <c:pt idx="47">
                  <c:v>12.2010</c:v>
                </c:pt>
                <c:pt idx="48">
                  <c:v>01.2011</c:v>
                </c:pt>
                <c:pt idx="49">
                  <c:v>02.2011</c:v>
                </c:pt>
                <c:pt idx="50">
                  <c:v>03.2011</c:v>
                </c:pt>
                <c:pt idx="51">
                  <c:v>04.2011</c:v>
                </c:pt>
                <c:pt idx="52">
                  <c:v>05.2011</c:v>
                </c:pt>
                <c:pt idx="53">
                  <c:v>06.2011</c:v>
                </c:pt>
                <c:pt idx="54">
                  <c:v>07.2011</c:v>
                </c:pt>
                <c:pt idx="55">
                  <c:v>08.2011</c:v>
                </c:pt>
                <c:pt idx="56">
                  <c:v>09.2011</c:v>
                </c:pt>
                <c:pt idx="57">
                  <c:v>10.2011</c:v>
                </c:pt>
                <c:pt idx="58">
                  <c:v>11.2011</c:v>
                </c:pt>
                <c:pt idx="59">
                  <c:v>12.2011</c:v>
                </c:pt>
                <c:pt idx="60">
                  <c:v>01.2012</c:v>
                </c:pt>
                <c:pt idx="61">
                  <c:v>02.2012</c:v>
                </c:pt>
                <c:pt idx="62">
                  <c:v>03.2012</c:v>
                </c:pt>
                <c:pt idx="63">
                  <c:v>04.2012</c:v>
                </c:pt>
                <c:pt idx="64">
                  <c:v>05.2012</c:v>
                </c:pt>
                <c:pt idx="65">
                  <c:v>06.2012</c:v>
                </c:pt>
                <c:pt idx="66">
                  <c:v>07.2012</c:v>
                </c:pt>
                <c:pt idx="67">
                  <c:v>08.2012</c:v>
                </c:pt>
                <c:pt idx="68">
                  <c:v>09.2012</c:v>
                </c:pt>
                <c:pt idx="69">
                  <c:v>10.2012</c:v>
                </c:pt>
                <c:pt idx="70">
                  <c:v>11.2012</c:v>
                </c:pt>
                <c:pt idx="71">
                  <c:v>12.2012</c:v>
                </c:pt>
                <c:pt idx="72">
                  <c:v>01.2013</c:v>
                </c:pt>
                <c:pt idx="73">
                  <c:v>02.2013</c:v>
                </c:pt>
                <c:pt idx="74">
                  <c:v>03.2013</c:v>
                </c:pt>
                <c:pt idx="75">
                  <c:v>04.2013</c:v>
                </c:pt>
                <c:pt idx="76">
                  <c:v>05.2013</c:v>
                </c:pt>
                <c:pt idx="77">
                  <c:v>06.2013</c:v>
                </c:pt>
                <c:pt idx="78">
                  <c:v>07.2013</c:v>
                </c:pt>
                <c:pt idx="79">
                  <c:v>08.2013</c:v>
                </c:pt>
                <c:pt idx="80">
                  <c:v>09.2013</c:v>
                </c:pt>
                <c:pt idx="81">
                  <c:v>10.2013</c:v>
                </c:pt>
                <c:pt idx="82">
                  <c:v>11.2013</c:v>
                </c:pt>
                <c:pt idx="83">
                  <c:v>12.2013</c:v>
                </c:pt>
                <c:pt idx="84">
                  <c:v>01.2014</c:v>
                </c:pt>
                <c:pt idx="85">
                  <c:v>02.2014</c:v>
                </c:pt>
                <c:pt idx="86">
                  <c:v>03.2014</c:v>
                </c:pt>
                <c:pt idx="87">
                  <c:v>04.2014</c:v>
                </c:pt>
                <c:pt idx="88">
                  <c:v>05.2014</c:v>
                </c:pt>
                <c:pt idx="89">
                  <c:v>06.2014</c:v>
                </c:pt>
                <c:pt idx="90">
                  <c:v>07.2014</c:v>
                </c:pt>
                <c:pt idx="91">
                  <c:v>08.2014</c:v>
                </c:pt>
                <c:pt idx="92">
                  <c:v>09.2014</c:v>
                </c:pt>
                <c:pt idx="93">
                  <c:v>10.2014</c:v>
                </c:pt>
                <c:pt idx="94">
                  <c:v>11.2014</c:v>
                </c:pt>
                <c:pt idx="95">
                  <c:v>12.2014</c:v>
                </c:pt>
                <c:pt idx="96">
                  <c:v>2015Q1f</c:v>
                </c:pt>
                <c:pt idx="97">
                  <c:v>2015Q2f</c:v>
                </c:pt>
                <c:pt idx="98">
                  <c:v>2015Q3f</c:v>
                </c:pt>
                <c:pt idx="99">
                  <c:v>2015Q4f</c:v>
                </c:pt>
                <c:pt idx="100">
                  <c:v>2016Q1f</c:v>
                </c:pt>
                <c:pt idx="101">
                  <c:v>2016Q2f</c:v>
                </c:pt>
                <c:pt idx="102">
                  <c:v>2016Q3f</c:v>
                </c:pt>
                <c:pt idx="103">
                  <c:v>2016Q4f</c:v>
                </c:pt>
              </c:strCache>
            </c:strRef>
          </c:cat>
          <c:val>
            <c:numRef>
              <c:f>'График 2.1.13'!$C$30:$C$133</c:f>
              <c:numCache>
                <c:formatCode>0.00</c:formatCode>
                <c:ptCount val="104"/>
                <c:pt idx="0">
                  <c:v>170.77746454080091</c:v>
                </c:pt>
                <c:pt idx="1">
                  <c:v>174.00654808108786</c:v>
                </c:pt>
                <c:pt idx="2">
                  <c:v>183.76342910815779</c:v>
                </c:pt>
                <c:pt idx="3">
                  <c:v>201.95030040287421</c:v>
                </c:pt>
                <c:pt idx="4">
                  <c:v>205.37793474989084</c:v>
                </c:pt>
                <c:pt idx="5">
                  <c:v>197.35544723695497</c:v>
                </c:pt>
                <c:pt idx="6">
                  <c:v>196.53403519847316</c:v>
                </c:pt>
                <c:pt idx="7">
                  <c:v>179.94227914052391</c:v>
                </c:pt>
                <c:pt idx="8">
                  <c:v>174.84356364983634</c:v>
                </c:pt>
                <c:pt idx="9">
                  <c:v>179.85918383413861</c:v>
                </c:pt>
                <c:pt idx="10">
                  <c:v>172.77235186196577</c:v>
                </c:pt>
                <c:pt idx="11">
                  <c:v>162.56443193645777</c:v>
                </c:pt>
                <c:pt idx="12">
                  <c:v>178.40126438131264</c:v>
                </c:pt>
                <c:pt idx="13">
                  <c:v>190.82835779966697</c:v>
                </c:pt>
                <c:pt idx="14">
                  <c:v>201.06681840856729</c:v>
                </c:pt>
                <c:pt idx="15">
                  <c:v>198.9523009347601</c:v>
                </c:pt>
                <c:pt idx="16">
                  <c:v>190.45658215248824</c:v>
                </c:pt>
                <c:pt idx="17">
                  <c:v>186.2725261233216</c:v>
                </c:pt>
                <c:pt idx="18">
                  <c:v>187.9625522717696</c:v>
                </c:pt>
                <c:pt idx="19">
                  <c:v>174.99033127171921</c:v>
                </c:pt>
                <c:pt idx="20">
                  <c:v>164.10163454597543</c:v>
                </c:pt>
                <c:pt idx="21">
                  <c:v>131.48013934408431</c:v>
                </c:pt>
                <c:pt idx="22">
                  <c:v>116.13889001590557</c:v>
                </c:pt>
                <c:pt idx="23">
                  <c:v>107.50560383561114</c:v>
                </c:pt>
                <c:pt idx="24">
                  <c:v>109.66259525986234</c:v>
                </c:pt>
                <c:pt idx="25">
                  <c:v>107.84775705154266</c:v>
                </c:pt>
                <c:pt idx="26">
                  <c:v>105.53759810062539</c:v>
                </c:pt>
                <c:pt idx="27">
                  <c:v>112.36496758326645</c:v>
                </c:pt>
                <c:pt idx="28">
                  <c:v>118.5482608222415</c:v>
                </c:pt>
                <c:pt idx="29">
                  <c:v>130.89336352623761</c:v>
                </c:pt>
                <c:pt idx="30">
                  <c:v>140.02479616255985</c:v>
                </c:pt>
                <c:pt idx="31">
                  <c:v>161.31132253483761</c:v>
                </c:pt>
                <c:pt idx="32">
                  <c:v>151.26721199400785</c:v>
                </c:pt>
                <c:pt idx="33">
                  <c:v>157.47238795560395</c:v>
                </c:pt>
                <c:pt idx="34">
                  <c:v>166.65129391940224</c:v>
                </c:pt>
                <c:pt idx="35">
                  <c:v>176.78207721529392</c:v>
                </c:pt>
                <c:pt idx="36">
                  <c:v>191.18396074997844</c:v>
                </c:pt>
                <c:pt idx="37">
                  <c:v>183.23377275308474</c:v>
                </c:pt>
                <c:pt idx="38">
                  <c:v>198.98009182799277</c:v>
                </c:pt>
                <c:pt idx="39">
                  <c:v>220.7799335141442</c:v>
                </c:pt>
                <c:pt idx="40">
                  <c:v>198.63841736900147</c:v>
                </c:pt>
                <c:pt idx="41">
                  <c:v>182.87641541924694</c:v>
                </c:pt>
                <c:pt idx="42">
                  <c:v>179.36920905313423</c:v>
                </c:pt>
                <c:pt idx="43">
                  <c:v>198.02044656614899</c:v>
                </c:pt>
                <c:pt idx="44">
                  <c:v>202.23718332231587</c:v>
                </c:pt>
                <c:pt idx="45">
                  <c:v>216.28306138738554</c:v>
                </c:pt>
                <c:pt idx="46">
                  <c:v>222.65215642469641</c:v>
                </c:pt>
                <c:pt idx="47">
                  <c:v>233.5825253200984</c:v>
                </c:pt>
                <c:pt idx="48">
                  <c:v>245.48079770235375</c:v>
                </c:pt>
                <c:pt idx="49">
                  <c:v>256.23604909877196</c:v>
                </c:pt>
                <c:pt idx="50">
                  <c:v>244.20963582715652</c:v>
                </c:pt>
                <c:pt idx="51">
                  <c:v>250.08412331872611</c:v>
                </c:pt>
                <c:pt idx="52">
                  <c:v>239.4637230453734</c:v>
                </c:pt>
                <c:pt idx="53">
                  <c:v>235.71055684290874</c:v>
                </c:pt>
                <c:pt idx="54">
                  <c:v>242.2292602812781</c:v>
                </c:pt>
                <c:pt idx="55">
                  <c:v>232.82973804847239</c:v>
                </c:pt>
                <c:pt idx="56">
                  <c:v>224.10250581629913</c:v>
                </c:pt>
                <c:pt idx="57">
                  <c:v>200.89904157903479</c:v>
                </c:pt>
                <c:pt idx="58">
                  <c:v>193.27511060299616</c:v>
                </c:pt>
                <c:pt idx="59">
                  <c:v>192.10915226451661</c:v>
                </c:pt>
                <c:pt idx="60">
                  <c:v>202.04053824178783</c:v>
                </c:pt>
                <c:pt idx="61">
                  <c:v>207.10253734865739</c:v>
                </c:pt>
                <c:pt idx="62">
                  <c:v>206.92333473630242</c:v>
                </c:pt>
                <c:pt idx="63">
                  <c:v>203.48545335266471</c:v>
                </c:pt>
                <c:pt idx="64">
                  <c:v>193.33700260974894</c:v>
                </c:pt>
                <c:pt idx="65">
                  <c:v>185.68982993389264</c:v>
                </c:pt>
                <c:pt idx="66">
                  <c:v>183.15173793544201</c:v>
                </c:pt>
                <c:pt idx="67">
                  <c:v>172.49342933968543</c:v>
                </c:pt>
                <c:pt idx="68">
                  <c:v>179.91933946829693</c:v>
                </c:pt>
                <c:pt idx="69">
                  <c:v>183.40372251624441</c:v>
                </c:pt>
                <c:pt idx="70">
                  <c:v>182.12151841937026</c:v>
                </c:pt>
                <c:pt idx="71">
                  <c:v>192.74123445815999</c:v>
                </c:pt>
                <c:pt idx="72">
                  <c:v>202.34086127263265</c:v>
                </c:pt>
                <c:pt idx="73">
                  <c:v>205.18572624963193</c:v>
                </c:pt>
                <c:pt idx="74">
                  <c:v>190.63628359661811</c:v>
                </c:pt>
                <c:pt idx="75">
                  <c:v>183.54571731349952</c:v>
                </c:pt>
                <c:pt idx="76">
                  <c:v>176.3975889278197</c:v>
                </c:pt>
                <c:pt idx="77">
                  <c:v>169.66279763124442</c:v>
                </c:pt>
                <c:pt idx="78">
                  <c:v>172.6646081519624</c:v>
                </c:pt>
                <c:pt idx="79">
                  <c:v>180.81206806553894</c:v>
                </c:pt>
                <c:pt idx="80">
                  <c:v>177.65009726312829</c:v>
                </c:pt>
                <c:pt idx="81">
                  <c:v>178.89529581444967</c:v>
                </c:pt>
                <c:pt idx="82">
                  <c:v>177.83213813038722</c:v>
                </c:pt>
                <c:pt idx="83">
                  <c:v>179.13593084305577</c:v>
                </c:pt>
                <c:pt idx="84">
                  <c:v>176.38541927568585</c:v>
                </c:pt>
                <c:pt idx="85">
                  <c:v>171.95507366935482</c:v>
                </c:pt>
                <c:pt idx="86">
                  <c:v>165.02116980692159</c:v>
                </c:pt>
                <c:pt idx="87">
                  <c:v>169.50594560889439</c:v>
                </c:pt>
                <c:pt idx="88">
                  <c:v>164.54735685321836</c:v>
                </c:pt>
                <c:pt idx="89">
                  <c:v>161.84920155332867</c:v>
                </c:pt>
                <c:pt idx="90">
                  <c:v>168.75319740926122</c:v>
                </c:pt>
                <c:pt idx="91">
                  <c:v>168.1737470613306</c:v>
                </c:pt>
                <c:pt idx="92">
                  <c:v>161.44753899826341</c:v>
                </c:pt>
                <c:pt idx="93">
                  <c:v>156.82601528881867</c:v>
                </c:pt>
                <c:pt idx="94">
                  <c:v>156.40442627053665</c:v>
                </c:pt>
                <c:pt idx="95">
                  <c:v>148.72966290746024</c:v>
                </c:pt>
                <c:pt idx="96">
                  <c:v>138.50463994105286</c:v>
                </c:pt>
                <c:pt idx="97">
                  <c:v>137.15196000773523</c:v>
                </c:pt>
                <c:pt idx="98">
                  <c:v>135.78864899905034</c:v>
                </c:pt>
                <c:pt idx="99">
                  <c:v>135.86648722207516</c:v>
                </c:pt>
                <c:pt idx="100">
                  <c:v>137.20617360627114</c:v>
                </c:pt>
                <c:pt idx="101">
                  <c:v>136.08875462502908</c:v>
                </c:pt>
                <c:pt idx="102">
                  <c:v>135.69315655378216</c:v>
                </c:pt>
                <c:pt idx="103">
                  <c:v>136.36035195735448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2.1.13'!$D$5</c:f>
              <c:strCache>
                <c:ptCount val="1"/>
                <c:pt idx="0">
                  <c:v>Fuel (Energy) Price Index</c:v>
                </c:pt>
              </c:strCache>
            </c:strRef>
          </c:tx>
          <c:spPr>
            <a:ln w="31750"/>
          </c:spPr>
          <c:marker>
            <c:symbol val="none"/>
          </c:marker>
          <c:dPt>
            <c:idx val="96"/>
            <c:bubble3D val="0"/>
          </c:dPt>
          <c:dPt>
            <c:idx val="97"/>
            <c:bubble3D val="0"/>
          </c:dPt>
          <c:dPt>
            <c:idx val="98"/>
            <c:bubble3D val="0"/>
          </c:dPt>
          <c:dPt>
            <c:idx val="99"/>
            <c:bubble3D val="0"/>
          </c:dPt>
          <c:dPt>
            <c:idx val="100"/>
            <c:bubble3D val="0"/>
          </c:dPt>
          <c:dPt>
            <c:idx val="101"/>
            <c:bubble3D val="0"/>
          </c:dPt>
          <c:dPt>
            <c:idx val="102"/>
            <c:bubble3D val="0"/>
          </c:dPt>
          <c:dPt>
            <c:idx val="103"/>
            <c:bubble3D val="0"/>
          </c:dPt>
          <c:cat>
            <c:strRef>
              <c:f>'График 2.1.13'!$B$30:$B$133</c:f>
              <c:strCache>
                <c:ptCount val="104"/>
                <c:pt idx="0">
                  <c:v>01.2007</c:v>
                </c:pt>
                <c:pt idx="1">
                  <c:v>02.2007</c:v>
                </c:pt>
                <c:pt idx="2">
                  <c:v>03.2007</c:v>
                </c:pt>
                <c:pt idx="3">
                  <c:v>04.2007</c:v>
                </c:pt>
                <c:pt idx="4">
                  <c:v>05.2007</c:v>
                </c:pt>
                <c:pt idx="5">
                  <c:v>06.2007</c:v>
                </c:pt>
                <c:pt idx="6">
                  <c:v>07.2007</c:v>
                </c:pt>
                <c:pt idx="7">
                  <c:v>08.2007</c:v>
                </c:pt>
                <c:pt idx="8">
                  <c:v>09.2007</c:v>
                </c:pt>
                <c:pt idx="9">
                  <c:v>10.2007</c:v>
                </c:pt>
                <c:pt idx="10">
                  <c:v>11.2007</c:v>
                </c:pt>
                <c:pt idx="11">
                  <c:v>12.2007</c:v>
                </c:pt>
                <c:pt idx="12">
                  <c:v>01.2008</c:v>
                </c:pt>
                <c:pt idx="13">
                  <c:v>02.2008</c:v>
                </c:pt>
                <c:pt idx="14">
                  <c:v>03.2008</c:v>
                </c:pt>
                <c:pt idx="15">
                  <c:v>04.2008</c:v>
                </c:pt>
                <c:pt idx="16">
                  <c:v>05.2008</c:v>
                </c:pt>
                <c:pt idx="17">
                  <c:v>06.2008</c:v>
                </c:pt>
                <c:pt idx="18">
                  <c:v>07.2008</c:v>
                </c:pt>
                <c:pt idx="19">
                  <c:v>08.2008</c:v>
                </c:pt>
                <c:pt idx="20">
                  <c:v>09.2008</c:v>
                </c:pt>
                <c:pt idx="21">
                  <c:v>10.2008</c:v>
                </c:pt>
                <c:pt idx="22">
                  <c:v>11.2008</c:v>
                </c:pt>
                <c:pt idx="23">
                  <c:v>12.2008</c:v>
                </c:pt>
                <c:pt idx="24">
                  <c:v>01.2009</c:v>
                </c:pt>
                <c:pt idx="25">
                  <c:v>02.2009</c:v>
                </c:pt>
                <c:pt idx="26">
                  <c:v>03.2009</c:v>
                </c:pt>
                <c:pt idx="27">
                  <c:v>04.2009</c:v>
                </c:pt>
                <c:pt idx="28">
                  <c:v>05.2009</c:v>
                </c:pt>
                <c:pt idx="29">
                  <c:v>06.2009</c:v>
                </c:pt>
                <c:pt idx="30">
                  <c:v>07.2009</c:v>
                </c:pt>
                <c:pt idx="31">
                  <c:v>08.2009</c:v>
                </c:pt>
                <c:pt idx="32">
                  <c:v>09.2009</c:v>
                </c:pt>
                <c:pt idx="33">
                  <c:v>10.2009</c:v>
                </c:pt>
                <c:pt idx="34">
                  <c:v>11.2009</c:v>
                </c:pt>
                <c:pt idx="35">
                  <c:v>12.2009</c:v>
                </c:pt>
                <c:pt idx="36">
                  <c:v>01.2010</c:v>
                </c:pt>
                <c:pt idx="37">
                  <c:v>02.2010</c:v>
                </c:pt>
                <c:pt idx="38">
                  <c:v>03.2010</c:v>
                </c:pt>
                <c:pt idx="39">
                  <c:v>04.2010</c:v>
                </c:pt>
                <c:pt idx="40">
                  <c:v>05.2010</c:v>
                </c:pt>
                <c:pt idx="41">
                  <c:v>06.2010</c:v>
                </c:pt>
                <c:pt idx="42">
                  <c:v>07.2010</c:v>
                </c:pt>
                <c:pt idx="43">
                  <c:v>08.2010</c:v>
                </c:pt>
                <c:pt idx="44">
                  <c:v>09.2010</c:v>
                </c:pt>
                <c:pt idx="45">
                  <c:v>10.2010</c:v>
                </c:pt>
                <c:pt idx="46">
                  <c:v>11.2010</c:v>
                </c:pt>
                <c:pt idx="47">
                  <c:v>12.2010</c:v>
                </c:pt>
                <c:pt idx="48">
                  <c:v>01.2011</c:v>
                </c:pt>
                <c:pt idx="49">
                  <c:v>02.2011</c:v>
                </c:pt>
                <c:pt idx="50">
                  <c:v>03.2011</c:v>
                </c:pt>
                <c:pt idx="51">
                  <c:v>04.2011</c:v>
                </c:pt>
                <c:pt idx="52">
                  <c:v>05.2011</c:v>
                </c:pt>
                <c:pt idx="53">
                  <c:v>06.2011</c:v>
                </c:pt>
                <c:pt idx="54">
                  <c:v>07.2011</c:v>
                </c:pt>
                <c:pt idx="55">
                  <c:v>08.2011</c:v>
                </c:pt>
                <c:pt idx="56">
                  <c:v>09.2011</c:v>
                </c:pt>
                <c:pt idx="57">
                  <c:v>10.2011</c:v>
                </c:pt>
                <c:pt idx="58">
                  <c:v>11.2011</c:v>
                </c:pt>
                <c:pt idx="59">
                  <c:v>12.2011</c:v>
                </c:pt>
                <c:pt idx="60">
                  <c:v>01.2012</c:v>
                </c:pt>
                <c:pt idx="61">
                  <c:v>02.2012</c:v>
                </c:pt>
                <c:pt idx="62">
                  <c:v>03.2012</c:v>
                </c:pt>
                <c:pt idx="63">
                  <c:v>04.2012</c:v>
                </c:pt>
                <c:pt idx="64">
                  <c:v>05.2012</c:v>
                </c:pt>
                <c:pt idx="65">
                  <c:v>06.2012</c:v>
                </c:pt>
                <c:pt idx="66">
                  <c:v>07.2012</c:v>
                </c:pt>
                <c:pt idx="67">
                  <c:v>08.2012</c:v>
                </c:pt>
                <c:pt idx="68">
                  <c:v>09.2012</c:v>
                </c:pt>
                <c:pt idx="69">
                  <c:v>10.2012</c:v>
                </c:pt>
                <c:pt idx="70">
                  <c:v>11.2012</c:v>
                </c:pt>
                <c:pt idx="71">
                  <c:v>12.2012</c:v>
                </c:pt>
                <c:pt idx="72">
                  <c:v>01.2013</c:v>
                </c:pt>
                <c:pt idx="73">
                  <c:v>02.2013</c:v>
                </c:pt>
                <c:pt idx="74">
                  <c:v>03.2013</c:v>
                </c:pt>
                <c:pt idx="75">
                  <c:v>04.2013</c:v>
                </c:pt>
                <c:pt idx="76">
                  <c:v>05.2013</c:v>
                </c:pt>
                <c:pt idx="77">
                  <c:v>06.2013</c:v>
                </c:pt>
                <c:pt idx="78">
                  <c:v>07.2013</c:v>
                </c:pt>
                <c:pt idx="79">
                  <c:v>08.2013</c:v>
                </c:pt>
                <c:pt idx="80">
                  <c:v>09.2013</c:v>
                </c:pt>
                <c:pt idx="81">
                  <c:v>10.2013</c:v>
                </c:pt>
                <c:pt idx="82">
                  <c:v>11.2013</c:v>
                </c:pt>
                <c:pt idx="83">
                  <c:v>12.2013</c:v>
                </c:pt>
                <c:pt idx="84">
                  <c:v>01.2014</c:v>
                </c:pt>
                <c:pt idx="85">
                  <c:v>02.2014</c:v>
                </c:pt>
                <c:pt idx="86">
                  <c:v>03.2014</c:v>
                </c:pt>
                <c:pt idx="87">
                  <c:v>04.2014</c:v>
                </c:pt>
                <c:pt idx="88">
                  <c:v>05.2014</c:v>
                </c:pt>
                <c:pt idx="89">
                  <c:v>06.2014</c:v>
                </c:pt>
                <c:pt idx="90">
                  <c:v>07.2014</c:v>
                </c:pt>
                <c:pt idx="91">
                  <c:v>08.2014</c:v>
                </c:pt>
                <c:pt idx="92">
                  <c:v>09.2014</c:v>
                </c:pt>
                <c:pt idx="93">
                  <c:v>10.2014</c:v>
                </c:pt>
                <c:pt idx="94">
                  <c:v>11.2014</c:v>
                </c:pt>
                <c:pt idx="95">
                  <c:v>12.2014</c:v>
                </c:pt>
                <c:pt idx="96">
                  <c:v>2015Q1f</c:v>
                </c:pt>
                <c:pt idx="97">
                  <c:v>2015Q2f</c:v>
                </c:pt>
                <c:pt idx="98">
                  <c:v>2015Q3f</c:v>
                </c:pt>
                <c:pt idx="99">
                  <c:v>2015Q4f</c:v>
                </c:pt>
                <c:pt idx="100">
                  <c:v>2016Q1f</c:v>
                </c:pt>
                <c:pt idx="101">
                  <c:v>2016Q2f</c:v>
                </c:pt>
                <c:pt idx="102">
                  <c:v>2016Q3f</c:v>
                </c:pt>
                <c:pt idx="103">
                  <c:v>2016Q4f</c:v>
                </c:pt>
              </c:strCache>
            </c:strRef>
          </c:cat>
          <c:val>
            <c:numRef>
              <c:f>'График 2.1.13'!$D$30:$D$133</c:f>
              <c:numCache>
                <c:formatCode>0.00</c:formatCode>
                <c:ptCount val="104"/>
                <c:pt idx="0">
                  <c:v>102.35982985396399</c:v>
                </c:pt>
                <c:pt idx="1">
                  <c:v>109.20695398743453</c:v>
                </c:pt>
                <c:pt idx="2">
                  <c:v>114.08729817009733</c:v>
                </c:pt>
                <c:pt idx="3">
                  <c:v>121.10307176242172</c:v>
                </c:pt>
                <c:pt idx="4">
                  <c:v>121.49299021365562</c:v>
                </c:pt>
                <c:pt idx="5">
                  <c:v>126.74141551452436</c:v>
                </c:pt>
                <c:pt idx="6">
                  <c:v>135.16559000211316</c:v>
                </c:pt>
                <c:pt idx="7">
                  <c:v>130.00558045335558</c:v>
                </c:pt>
                <c:pt idx="8">
                  <c:v>140.45303184370775</c:v>
                </c:pt>
                <c:pt idx="9">
                  <c:v>150.53026211284552</c:v>
                </c:pt>
                <c:pt idx="10">
                  <c:v>166.67930091163001</c:v>
                </c:pt>
                <c:pt idx="11">
                  <c:v>164.70124695088063</c:v>
                </c:pt>
                <c:pt idx="12">
                  <c:v>168.57770616326781</c:v>
                </c:pt>
                <c:pt idx="13">
                  <c:v>176.2669556234712</c:v>
                </c:pt>
                <c:pt idx="14">
                  <c:v>188.84767129989791</c:v>
                </c:pt>
                <c:pt idx="15">
                  <c:v>202.29560599993519</c:v>
                </c:pt>
                <c:pt idx="16">
                  <c:v>226.2446893280713</c:v>
                </c:pt>
                <c:pt idx="17">
                  <c:v>243.38717375218894</c:v>
                </c:pt>
                <c:pt idx="18">
                  <c:v>249.39999664082833</c:v>
                </c:pt>
                <c:pt idx="19">
                  <c:v>217.45796288704253</c:v>
                </c:pt>
                <c:pt idx="20">
                  <c:v>192.01592882752885</c:v>
                </c:pt>
                <c:pt idx="21">
                  <c:v>146.67590196111453</c:v>
                </c:pt>
                <c:pt idx="22">
                  <c:v>113.70351756102143</c:v>
                </c:pt>
                <c:pt idx="23">
                  <c:v>91.545668624645842</c:v>
                </c:pt>
                <c:pt idx="24">
                  <c:v>94.951389458168677</c:v>
                </c:pt>
                <c:pt idx="25">
                  <c:v>89.696554492678743</c:v>
                </c:pt>
                <c:pt idx="26">
                  <c:v>93.643494168204271</c:v>
                </c:pt>
                <c:pt idx="27">
                  <c:v>97.045978402634532</c:v>
                </c:pt>
                <c:pt idx="28">
                  <c:v>109.77937110283766</c:v>
                </c:pt>
                <c:pt idx="29">
                  <c:v>127.94349593624335</c:v>
                </c:pt>
                <c:pt idx="30">
                  <c:v>119.82524605968557</c:v>
                </c:pt>
                <c:pt idx="31">
                  <c:v>130.43894582893569</c:v>
                </c:pt>
                <c:pt idx="32">
                  <c:v>124.74081912667778</c:v>
                </c:pt>
                <c:pt idx="33">
                  <c:v>134.81316034434624</c:v>
                </c:pt>
                <c:pt idx="34">
                  <c:v>140.8193568910315</c:v>
                </c:pt>
                <c:pt idx="35">
                  <c:v>137.84341954584676</c:v>
                </c:pt>
                <c:pt idx="36">
                  <c:v>143.73903758205162</c:v>
                </c:pt>
                <c:pt idx="37">
                  <c:v>139.29823074489806</c:v>
                </c:pt>
                <c:pt idx="38">
                  <c:v>146.28580989034452</c:v>
                </c:pt>
                <c:pt idx="39">
                  <c:v>155.22324728223944</c:v>
                </c:pt>
                <c:pt idx="40">
                  <c:v>141.62201930213214</c:v>
                </c:pt>
                <c:pt idx="41">
                  <c:v>140.13598485745158</c:v>
                </c:pt>
                <c:pt idx="42">
                  <c:v>139.74650006487332</c:v>
                </c:pt>
                <c:pt idx="43">
                  <c:v>141.34746418313006</c:v>
                </c:pt>
                <c:pt idx="44">
                  <c:v>141.95355470694744</c:v>
                </c:pt>
                <c:pt idx="45">
                  <c:v>151.32847999057699</c:v>
                </c:pt>
                <c:pt idx="46">
                  <c:v>157.11840930046156</c:v>
                </c:pt>
                <c:pt idx="47">
                  <c:v>167.12547972628781</c:v>
                </c:pt>
                <c:pt idx="48">
                  <c:v>173.29610939302174</c:v>
                </c:pt>
                <c:pt idx="49">
                  <c:v>181.52999909104793</c:v>
                </c:pt>
                <c:pt idx="50">
                  <c:v>198.74660596851237</c:v>
                </c:pt>
                <c:pt idx="51">
                  <c:v>212.57410324337459</c:v>
                </c:pt>
                <c:pt idx="52">
                  <c:v>199.94737191805154</c:v>
                </c:pt>
                <c:pt idx="53">
                  <c:v>196.64882905028352</c:v>
                </c:pt>
                <c:pt idx="54">
                  <c:v>200.91926632268056</c:v>
                </c:pt>
                <c:pt idx="55">
                  <c:v>189.64944150258654</c:v>
                </c:pt>
                <c:pt idx="56">
                  <c:v>190.44861313701148</c:v>
                </c:pt>
                <c:pt idx="57">
                  <c:v>189.21551546835144</c:v>
                </c:pt>
                <c:pt idx="58">
                  <c:v>197.2156676352482</c:v>
                </c:pt>
                <c:pt idx="59">
                  <c:v>195.27910330415199</c:v>
                </c:pt>
                <c:pt idx="60">
                  <c:v>199.69104442916662</c:v>
                </c:pt>
                <c:pt idx="61">
                  <c:v>208.64637231686126</c:v>
                </c:pt>
                <c:pt idx="62">
                  <c:v>216.9763816061058</c:v>
                </c:pt>
                <c:pt idx="63">
                  <c:v>210.6219546971673</c:v>
                </c:pt>
                <c:pt idx="64">
                  <c:v>194.23447324592209</c:v>
                </c:pt>
                <c:pt idx="65">
                  <c:v>172.46719178684938</c:v>
                </c:pt>
                <c:pt idx="66">
                  <c:v>181.19039502300961</c:v>
                </c:pt>
                <c:pt idx="67">
                  <c:v>194.78724055409813</c:v>
                </c:pt>
                <c:pt idx="68">
                  <c:v>196.47914691959184</c:v>
                </c:pt>
                <c:pt idx="69">
                  <c:v>191.01797329984197</c:v>
                </c:pt>
                <c:pt idx="70">
                  <c:v>187.79993159269929</c:v>
                </c:pt>
                <c:pt idx="71">
                  <c:v>188.4638819817788</c:v>
                </c:pt>
                <c:pt idx="72">
                  <c:v>194.33115265295461</c:v>
                </c:pt>
                <c:pt idx="73">
                  <c:v>198.68321146632201</c:v>
                </c:pt>
                <c:pt idx="74">
                  <c:v>190.62857507177401</c:v>
                </c:pt>
                <c:pt idx="75">
                  <c:v>184.43604890164741</c:v>
                </c:pt>
                <c:pt idx="76">
                  <c:v>184.51579962112882</c:v>
                </c:pt>
                <c:pt idx="77">
                  <c:v>184.85141477338112</c:v>
                </c:pt>
                <c:pt idx="78">
                  <c:v>192.25660942072167</c:v>
                </c:pt>
                <c:pt idx="79">
                  <c:v>196.76508000282732</c:v>
                </c:pt>
                <c:pt idx="80">
                  <c:v>198.0995851349785</c:v>
                </c:pt>
                <c:pt idx="81">
                  <c:v>192.9519538092504</c:v>
                </c:pt>
                <c:pt idx="82">
                  <c:v>188.91415820861076</c:v>
                </c:pt>
                <c:pt idx="83">
                  <c:v>194.31191168307791</c:v>
                </c:pt>
                <c:pt idx="84">
                  <c:v>188.97761794920521</c:v>
                </c:pt>
                <c:pt idx="85">
                  <c:v>192.90071856761136</c:v>
                </c:pt>
                <c:pt idx="86">
                  <c:v>190.83727362461673</c:v>
                </c:pt>
                <c:pt idx="87">
                  <c:v>192.16371020487676</c:v>
                </c:pt>
                <c:pt idx="88">
                  <c:v>193.36281732676329</c:v>
                </c:pt>
                <c:pt idx="89">
                  <c:v>197.20289635700135</c:v>
                </c:pt>
                <c:pt idx="90">
                  <c:v>190.79603742564996</c:v>
                </c:pt>
                <c:pt idx="91">
                  <c:v>182.93643877864685</c:v>
                </c:pt>
                <c:pt idx="92">
                  <c:v>175.76885649361648</c:v>
                </c:pt>
                <c:pt idx="93">
                  <c:v>159.7011962772815</c:v>
                </c:pt>
                <c:pt idx="94">
                  <c:v>145.32656892225748</c:v>
                </c:pt>
                <c:pt idx="95">
                  <c:v>119.24014426474088</c:v>
                </c:pt>
                <c:pt idx="96">
                  <c:v>105.36553213069983</c:v>
                </c:pt>
                <c:pt idx="97">
                  <c:v>111.69331890596492</c:v>
                </c:pt>
                <c:pt idx="98">
                  <c:v>115.86035295700742</c:v>
                </c:pt>
                <c:pt idx="99">
                  <c:v>119.59870874194904</c:v>
                </c:pt>
                <c:pt idx="100">
                  <c:v>122.86616308266935</c:v>
                </c:pt>
                <c:pt idx="101">
                  <c:v>124.56453981315815</c:v>
                </c:pt>
                <c:pt idx="102">
                  <c:v>125.78944617005936</c:v>
                </c:pt>
                <c:pt idx="103">
                  <c:v>127.63732129651984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2.1.13'!$F$5</c:f>
              <c:strCache>
                <c:ptCount val="1"/>
                <c:pt idx="0">
                  <c:v>Wheat Price Index</c:v>
                </c:pt>
              </c:strCache>
            </c:strRef>
          </c:tx>
          <c:spPr>
            <a:ln w="31750"/>
          </c:spPr>
          <c:marker>
            <c:symbol val="none"/>
          </c:marker>
          <c:dPt>
            <c:idx val="96"/>
            <c:bubble3D val="0"/>
          </c:dPt>
          <c:dPt>
            <c:idx val="97"/>
            <c:bubble3D val="0"/>
          </c:dPt>
          <c:dPt>
            <c:idx val="98"/>
            <c:bubble3D val="0"/>
          </c:dPt>
          <c:dPt>
            <c:idx val="99"/>
            <c:bubble3D val="0"/>
          </c:dPt>
          <c:dPt>
            <c:idx val="100"/>
            <c:bubble3D val="0"/>
          </c:dPt>
          <c:dPt>
            <c:idx val="101"/>
            <c:bubble3D val="0"/>
          </c:dPt>
          <c:dPt>
            <c:idx val="102"/>
            <c:bubble3D val="0"/>
          </c:dPt>
          <c:dPt>
            <c:idx val="103"/>
            <c:bubble3D val="0"/>
          </c:dPt>
          <c:cat>
            <c:strRef>
              <c:f>'График 2.1.13'!$B$30:$B$133</c:f>
              <c:strCache>
                <c:ptCount val="104"/>
                <c:pt idx="0">
                  <c:v>01.2007</c:v>
                </c:pt>
                <c:pt idx="1">
                  <c:v>02.2007</c:v>
                </c:pt>
                <c:pt idx="2">
                  <c:v>03.2007</c:v>
                </c:pt>
                <c:pt idx="3">
                  <c:v>04.2007</c:v>
                </c:pt>
                <c:pt idx="4">
                  <c:v>05.2007</c:v>
                </c:pt>
                <c:pt idx="5">
                  <c:v>06.2007</c:v>
                </c:pt>
                <c:pt idx="6">
                  <c:v>07.2007</c:v>
                </c:pt>
                <c:pt idx="7">
                  <c:v>08.2007</c:v>
                </c:pt>
                <c:pt idx="8">
                  <c:v>09.2007</c:v>
                </c:pt>
                <c:pt idx="9">
                  <c:v>10.2007</c:v>
                </c:pt>
                <c:pt idx="10">
                  <c:v>11.2007</c:v>
                </c:pt>
                <c:pt idx="11">
                  <c:v>12.2007</c:v>
                </c:pt>
                <c:pt idx="12">
                  <c:v>01.2008</c:v>
                </c:pt>
                <c:pt idx="13">
                  <c:v>02.2008</c:v>
                </c:pt>
                <c:pt idx="14">
                  <c:v>03.2008</c:v>
                </c:pt>
                <c:pt idx="15">
                  <c:v>04.2008</c:v>
                </c:pt>
                <c:pt idx="16">
                  <c:v>05.2008</c:v>
                </c:pt>
                <c:pt idx="17">
                  <c:v>06.2008</c:v>
                </c:pt>
                <c:pt idx="18">
                  <c:v>07.2008</c:v>
                </c:pt>
                <c:pt idx="19">
                  <c:v>08.2008</c:v>
                </c:pt>
                <c:pt idx="20">
                  <c:v>09.2008</c:v>
                </c:pt>
                <c:pt idx="21">
                  <c:v>10.2008</c:v>
                </c:pt>
                <c:pt idx="22">
                  <c:v>11.2008</c:v>
                </c:pt>
                <c:pt idx="23">
                  <c:v>12.2008</c:v>
                </c:pt>
                <c:pt idx="24">
                  <c:v>01.2009</c:v>
                </c:pt>
                <c:pt idx="25">
                  <c:v>02.2009</c:v>
                </c:pt>
                <c:pt idx="26">
                  <c:v>03.2009</c:v>
                </c:pt>
                <c:pt idx="27">
                  <c:v>04.2009</c:v>
                </c:pt>
                <c:pt idx="28">
                  <c:v>05.2009</c:v>
                </c:pt>
                <c:pt idx="29">
                  <c:v>06.2009</c:v>
                </c:pt>
                <c:pt idx="30">
                  <c:v>07.2009</c:v>
                </c:pt>
                <c:pt idx="31">
                  <c:v>08.2009</c:v>
                </c:pt>
                <c:pt idx="32">
                  <c:v>09.2009</c:v>
                </c:pt>
                <c:pt idx="33">
                  <c:v>10.2009</c:v>
                </c:pt>
                <c:pt idx="34">
                  <c:v>11.2009</c:v>
                </c:pt>
                <c:pt idx="35">
                  <c:v>12.2009</c:v>
                </c:pt>
                <c:pt idx="36">
                  <c:v>01.2010</c:v>
                </c:pt>
                <c:pt idx="37">
                  <c:v>02.2010</c:v>
                </c:pt>
                <c:pt idx="38">
                  <c:v>03.2010</c:v>
                </c:pt>
                <c:pt idx="39">
                  <c:v>04.2010</c:v>
                </c:pt>
                <c:pt idx="40">
                  <c:v>05.2010</c:v>
                </c:pt>
                <c:pt idx="41">
                  <c:v>06.2010</c:v>
                </c:pt>
                <c:pt idx="42">
                  <c:v>07.2010</c:v>
                </c:pt>
                <c:pt idx="43">
                  <c:v>08.2010</c:v>
                </c:pt>
                <c:pt idx="44">
                  <c:v>09.2010</c:v>
                </c:pt>
                <c:pt idx="45">
                  <c:v>10.2010</c:v>
                </c:pt>
                <c:pt idx="46">
                  <c:v>11.2010</c:v>
                </c:pt>
                <c:pt idx="47">
                  <c:v>12.2010</c:v>
                </c:pt>
                <c:pt idx="48">
                  <c:v>01.2011</c:v>
                </c:pt>
                <c:pt idx="49">
                  <c:v>02.2011</c:v>
                </c:pt>
                <c:pt idx="50">
                  <c:v>03.2011</c:v>
                </c:pt>
                <c:pt idx="51">
                  <c:v>04.2011</c:v>
                </c:pt>
                <c:pt idx="52">
                  <c:v>05.2011</c:v>
                </c:pt>
                <c:pt idx="53">
                  <c:v>06.2011</c:v>
                </c:pt>
                <c:pt idx="54">
                  <c:v>07.2011</c:v>
                </c:pt>
                <c:pt idx="55">
                  <c:v>08.2011</c:v>
                </c:pt>
                <c:pt idx="56">
                  <c:v>09.2011</c:v>
                </c:pt>
                <c:pt idx="57">
                  <c:v>10.2011</c:v>
                </c:pt>
                <c:pt idx="58">
                  <c:v>11.2011</c:v>
                </c:pt>
                <c:pt idx="59">
                  <c:v>12.2011</c:v>
                </c:pt>
                <c:pt idx="60">
                  <c:v>01.2012</c:v>
                </c:pt>
                <c:pt idx="61">
                  <c:v>02.2012</c:v>
                </c:pt>
                <c:pt idx="62">
                  <c:v>03.2012</c:v>
                </c:pt>
                <c:pt idx="63">
                  <c:v>04.2012</c:v>
                </c:pt>
                <c:pt idx="64">
                  <c:v>05.2012</c:v>
                </c:pt>
                <c:pt idx="65">
                  <c:v>06.2012</c:v>
                </c:pt>
                <c:pt idx="66">
                  <c:v>07.2012</c:v>
                </c:pt>
                <c:pt idx="67">
                  <c:v>08.2012</c:v>
                </c:pt>
                <c:pt idx="68">
                  <c:v>09.2012</c:v>
                </c:pt>
                <c:pt idx="69">
                  <c:v>10.2012</c:v>
                </c:pt>
                <c:pt idx="70">
                  <c:v>11.2012</c:v>
                </c:pt>
                <c:pt idx="71">
                  <c:v>12.2012</c:v>
                </c:pt>
                <c:pt idx="72">
                  <c:v>01.2013</c:v>
                </c:pt>
                <c:pt idx="73">
                  <c:v>02.2013</c:v>
                </c:pt>
                <c:pt idx="74">
                  <c:v>03.2013</c:v>
                </c:pt>
                <c:pt idx="75">
                  <c:v>04.2013</c:v>
                </c:pt>
                <c:pt idx="76">
                  <c:v>05.2013</c:v>
                </c:pt>
                <c:pt idx="77">
                  <c:v>06.2013</c:v>
                </c:pt>
                <c:pt idx="78">
                  <c:v>07.2013</c:v>
                </c:pt>
                <c:pt idx="79">
                  <c:v>08.2013</c:v>
                </c:pt>
                <c:pt idx="80">
                  <c:v>09.2013</c:v>
                </c:pt>
                <c:pt idx="81">
                  <c:v>10.2013</c:v>
                </c:pt>
                <c:pt idx="82">
                  <c:v>11.2013</c:v>
                </c:pt>
                <c:pt idx="83">
                  <c:v>12.2013</c:v>
                </c:pt>
                <c:pt idx="84">
                  <c:v>01.2014</c:v>
                </c:pt>
                <c:pt idx="85">
                  <c:v>02.2014</c:v>
                </c:pt>
                <c:pt idx="86">
                  <c:v>03.2014</c:v>
                </c:pt>
                <c:pt idx="87">
                  <c:v>04.2014</c:v>
                </c:pt>
                <c:pt idx="88">
                  <c:v>05.2014</c:v>
                </c:pt>
                <c:pt idx="89">
                  <c:v>06.2014</c:v>
                </c:pt>
                <c:pt idx="90">
                  <c:v>07.2014</c:v>
                </c:pt>
                <c:pt idx="91">
                  <c:v>08.2014</c:v>
                </c:pt>
                <c:pt idx="92">
                  <c:v>09.2014</c:v>
                </c:pt>
                <c:pt idx="93">
                  <c:v>10.2014</c:v>
                </c:pt>
                <c:pt idx="94">
                  <c:v>11.2014</c:v>
                </c:pt>
                <c:pt idx="95">
                  <c:v>12.2014</c:v>
                </c:pt>
                <c:pt idx="96">
                  <c:v>2015Q1f</c:v>
                </c:pt>
                <c:pt idx="97">
                  <c:v>2015Q2f</c:v>
                </c:pt>
                <c:pt idx="98">
                  <c:v>2015Q3f</c:v>
                </c:pt>
                <c:pt idx="99">
                  <c:v>2015Q4f</c:v>
                </c:pt>
                <c:pt idx="100">
                  <c:v>2016Q1f</c:v>
                </c:pt>
                <c:pt idx="101">
                  <c:v>2016Q2f</c:v>
                </c:pt>
                <c:pt idx="102">
                  <c:v>2016Q3f</c:v>
                </c:pt>
                <c:pt idx="103">
                  <c:v>2016Q4f</c:v>
                </c:pt>
              </c:strCache>
            </c:strRef>
          </c:cat>
          <c:val>
            <c:numRef>
              <c:f>'График 2.1.13'!$F$30:$F$133</c:f>
              <c:numCache>
                <c:formatCode>0.00</c:formatCode>
                <c:ptCount val="104"/>
                <c:pt idx="0">
                  <c:v>128.61948964431252</c:v>
                </c:pt>
                <c:pt idx="1">
                  <c:v>131.18845415118997</c:v>
                </c:pt>
                <c:pt idx="2">
                  <c:v>130.60851154646249</c:v>
                </c:pt>
                <c:pt idx="3">
                  <c:v>130.09000298678262</c:v>
                </c:pt>
                <c:pt idx="4">
                  <c:v>128.39325161778089</c:v>
                </c:pt>
                <c:pt idx="5">
                  <c:v>146.31380532840879</c:v>
                </c:pt>
                <c:pt idx="6">
                  <c:v>156.3949118833892</c:v>
                </c:pt>
                <c:pt idx="7">
                  <c:v>170.38123404622962</c:v>
                </c:pt>
                <c:pt idx="8">
                  <c:v>214.21358114011326</c:v>
                </c:pt>
                <c:pt idx="9">
                  <c:v>219.85606415980757</c:v>
                </c:pt>
                <c:pt idx="10">
                  <c:v>211.1096799910635</c:v>
                </c:pt>
                <c:pt idx="11">
                  <c:v>241.81493131432896</c:v>
                </c:pt>
                <c:pt idx="12">
                  <c:v>242.44872116347679</c:v>
                </c:pt>
                <c:pt idx="13">
                  <c:v>278.79734884300359</c:v>
                </c:pt>
                <c:pt idx="14">
                  <c:v>288.45395956190958</c:v>
                </c:pt>
                <c:pt idx="15">
                  <c:v>237.62255358724508</c:v>
                </c:pt>
                <c:pt idx="16">
                  <c:v>215.66783555001697</c:v>
                </c:pt>
                <c:pt idx="17">
                  <c:v>228.65098043669892</c:v>
                </c:pt>
                <c:pt idx="18">
                  <c:v>215.28859619778925</c:v>
                </c:pt>
                <c:pt idx="19">
                  <c:v>216.04991502836305</c:v>
                </c:pt>
                <c:pt idx="20">
                  <c:v>193.8811558825092</c:v>
                </c:pt>
                <c:pt idx="21">
                  <c:v>155.72406465431118</c:v>
                </c:pt>
                <c:pt idx="22">
                  <c:v>148.81123351225446</c:v>
                </c:pt>
                <c:pt idx="23">
                  <c:v>144.40893048040829</c:v>
                </c:pt>
                <c:pt idx="24">
                  <c:v>157.01859937755879</c:v>
                </c:pt>
                <c:pt idx="25">
                  <c:v>147.39513147235292</c:v>
                </c:pt>
                <c:pt idx="26">
                  <c:v>151.52412346273948</c:v>
                </c:pt>
                <c:pt idx="27">
                  <c:v>153.15848025675467</c:v>
                </c:pt>
                <c:pt idx="28">
                  <c:v>168.39720920635261</c:v>
                </c:pt>
                <c:pt idx="29">
                  <c:v>166.23574499532862</c:v>
                </c:pt>
                <c:pt idx="30">
                  <c:v>147.57017144081058</c:v>
                </c:pt>
                <c:pt idx="31">
                  <c:v>138.00472498088635</c:v>
                </c:pt>
                <c:pt idx="32">
                  <c:v>125.35731249272271</c:v>
                </c:pt>
                <c:pt idx="33">
                  <c:v>130.44494960872336</c:v>
                </c:pt>
                <c:pt idx="34">
                  <c:v>138.44125474446142</c:v>
                </c:pt>
                <c:pt idx="35">
                  <c:v>135.30101745497711</c:v>
                </c:pt>
                <c:pt idx="36">
                  <c:v>132.19066746498379</c:v>
                </c:pt>
                <c:pt idx="37">
                  <c:v>127.61657153915881</c:v>
                </c:pt>
                <c:pt idx="38">
                  <c:v>125.34009544664492</c:v>
                </c:pt>
                <c:pt idx="39">
                  <c:v>126.48789851850066</c:v>
                </c:pt>
                <c:pt idx="40">
                  <c:v>119.3141293194024</c:v>
                </c:pt>
                <c:pt idx="41">
                  <c:v>103.43296949860591</c:v>
                </c:pt>
                <c:pt idx="42">
                  <c:v>128.45649556704043</c:v>
                </c:pt>
                <c:pt idx="43">
                  <c:v>161.5382930990319</c:v>
                </c:pt>
                <c:pt idx="44">
                  <c:v>178.22948363407045</c:v>
                </c:pt>
                <c:pt idx="45">
                  <c:v>177.27244543275711</c:v>
                </c:pt>
                <c:pt idx="46">
                  <c:v>179.79710580713154</c:v>
                </c:pt>
                <c:pt idx="47">
                  <c:v>201.0833561636976</c:v>
                </c:pt>
                <c:pt idx="48">
                  <c:v>214.21976719456407</c:v>
                </c:pt>
                <c:pt idx="49">
                  <c:v>228.38398231213409</c:v>
                </c:pt>
                <c:pt idx="50">
                  <c:v>207.78589680782477</c:v>
                </c:pt>
                <c:pt idx="51">
                  <c:v>220.49769331312504</c:v>
                </c:pt>
                <c:pt idx="52">
                  <c:v>232.53342432725094</c:v>
                </c:pt>
                <c:pt idx="53">
                  <c:v>214.13818448258866</c:v>
                </c:pt>
                <c:pt idx="54">
                  <c:v>199.34799843837428</c:v>
                </c:pt>
                <c:pt idx="55">
                  <c:v>214.55583395310717</c:v>
                </c:pt>
                <c:pt idx="56">
                  <c:v>207.24119234240828</c:v>
                </c:pt>
                <c:pt idx="57">
                  <c:v>189.59124190144871</c:v>
                </c:pt>
                <c:pt idx="58">
                  <c:v>184.34032979847669</c:v>
                </c:pt>
                <c:pt idx="59">
                  <c:v>176.48380907213632</c:v>
                </c:pt>
                <c:pt idx="60">
                  <c:v>180.33004934079676</c:v>
                </c:pt>
                <c:pt idx="61">
                  <c:v>182.21918972168734</c:v>
                </c:pt>
                <c:pt idx="62">
                  <c:v>186.22426593589373</c:v>
                </c:pt>
                <c:pt idx="63">
                  <c:v>174.70861583435939</c:v>
                </c:pt>
                <c:pt idx="64">
                  <c:v>173.41944518622233</c:v>
                </c:pt>
                <c:pt idx="65">
                  <c:v>181.1807148924259</c:v>
                </c:pt>
                <c:pt idx="66">
                  <c:v>226.77145290653519</c:v>
                </c:pt>
                <c:pt idx="67">
                  <c:v>229.20679159812471</c:v>
                </c:pt>
                <c:pt idx="68">
                  <c:v>231.84428940397751</c:v>
                </c:pt>
                <c:pt idx="69">
                  <c:v>234.97652316569582</c:v>
                </c:pt>
                <c:pt idx="70">
                  <c:v>236.81412567839283</c:v>
                </c:pt>
                <c:pt idx="71">
                  <c:v>228.21285192203396</c:v>
                </c:pt>
                <c:pt idx="72">
                  <c:v>220.08836952065519</c:v>
                </c:pt>
                <c:pt idx="73">
                  <c:v>209.21090987998952</c:v>
                </c:pt>
                <c:pt idx="74">
                  <c:v>203.31292557204384</c:v>
                </c:pt>
                <c:pt idx="75">
                  <c:v>202.53589309774154</c:v>
                </c:pt>
                <c:pt idx="76">
                  <c:v>209.33932418489368</c:v>
                </c:pt>
                <c:pt idx="77">
                  <c:v>205.66622392278808</c:v>
                </c:pt>
                <c:pt idx="78">
                  <c:v>199.86760106307335</c:v>
                </c:pt>
                <c:pt idx="79">
                  <c:v>200.40172078798801</c:v>
                </c:pt>
                <c:pt idx="80">
                  <c:v>201.72524207557151</c:v>
                </c:pt>
                <c:pt idx="81">
                  <c:v>213.24798494106415</c:v>
                </c:pt>
                <c:pt idx="82">
                  <c:v>201.22920991646583</c:v>
                </c:pt>
                <c:pt idx="83">
                  <c:v>191.26129537099874</c:v>
                </c:pt>
                <c:pt idx="84">
                  <c:v>180.75028874048002</c:v>
                </c:pt>
                <c:pt idx="85">
                  <c:v>191.7272128021402</c:v>
                </c:pt>
                <c:pt idx="86">
                  <c:v>212.25174404756024</c:v>
                </c:pt>
                <c:pt idx="87">
                  <c:v>213.15563896664668</c:v>
                </c:pt>
                <c:pt idx="88">
                  <c:v>219.59481419975734</c:v>
                </c:pt>
                <c:pt idx="89">
                  <c:v>201.08648966608376</c:v>
                </c:pt>
                <c:pt idx="90">
                  <c:v>183.91625243227202</c:v>
                </c:pt>
                <c:pt idx="91">
                  <c:v>172.79658735405582</c:v>
                </c:pt>
                <c:pt idx="92">
                  <c:v>159.88035938646328</c:v>
                </c:pt>
                <c:pt idx="93">
                  <c:v>160.9727287872351</c:v>
                </c:pt>
                <c:pt idx="94">
                  <c:v>169.68057208527847</c:v>
                </c:pt>
                <c:pt idx="95">
                  <c:v>176.88219238832622</c:v>
                </c:pt>
                <c:pt idx="96">
                  <c:v>154.65212303226099</c:v>
                </c:pt>
                <c:pt idx="97">
                  <c:v>115.81689213720333</c:v>
                </c:pt>
                <c:pt idx="98">
                  <c:v>118.89353458480163</c:v>
                </c:pt>
                <c:pt idx="99">
                  <c:v>124.13497875459065</c:v>
                </c:pt>
                <c:pt idx="100">
                  <c:v>127.27066124915783</c:v>
                </c:pt>
                <c:pt idx="101">
                  <c:v>129.19930278347317</c:v>
                </c:pt>
                <c:pt idx="102">
                  <c:v>130.37026371502179</c:v>
                </c:pt>
                <c:pt idx="103">
                  <c:v>134.74250719332517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1712768"/>
        <c:axId val="221714304"/>
      </c:lineChart>
      <c:catAx>
        <c:axId val="22171276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21714304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221714304"/>
        <c:scaling>
          <c:orientation val="minMax"/>
          <c:max val="300"/>
          <c:min val="60"/>
        </c:scaling>
        <c:delete val="0"/>
        <c:axPos val="l"/>
        <c:majorGridlines>
          <c:spPr>
            <a:ln w="3175" cap="rnd"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21712768"/>
        <c:crosses val="autoZero"/>
        <c:crossBetween val="between"/>
        <c:majorUnit val="20"/>
      </c:val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0362283219270488"/>
          <c:y val="0.94026431834559732"/>
          <c:w val="0.77808796330365249"/>
          <c:h val="4.4782059673271313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259436391025832E-2"/>
          <c:y val="3.3333333333333333E-2"/>
          <c:w val="0.8940189859445139"/>
          <c:h val="0.6807314352881462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2.1.2'!$B$6</c:f>
              <c:strCache>
                <c:ptCount val="1"/>
                <c:pt idx="0">
                  <c:v>Сельское хозяйство</c:v>
                </c:pt>
              </c:strCache>
            </c:strRef>
          </c:tx>
          <c:invertIfNegative val="0"/>
          <c:cat>
            <c:multiLvlStrRef>
              <c:f>'График 2.1.2'!$C$4:$U$5</c:f>
              <c:multiLvlStrCache>
                <c:ptCount val="19"/>
                <c:lvl>
                  <c:pt idx="0">
                    <c:v>РФ</c:v>
                  </c:pt>
                  <c:pt idx="1">
                    <c:v>РБ</c:v>
                  </c:pt>
                  <c:pt idx="2">
                    <c:v>РК</c:v>
                  </c:pt>
                  <c:pt idx="4">
                    <c:v>РФ</c:v>
                  </c:pt>
                  <c:pt idx="5">
                    <c:v>РБ</c:v>
                  </c:pt>
                  <c:pt idx="6">
                    <c:v>РК</c:v>
                  </c:pt>
                  <c:pt idx="8">
                    <c:v>РФ</c:v>
                  </c:pt>
                  <c:pt idx="9">
                    <c:v>РБ</c:v>
                  </c:pt>
                  <c:pt idx="10">
                    <c:v>РК</c:v>
                  </c:pt>
                  <c:pt idx="12">
                    <c:v>РФ</c:v>
                  </c:pt>
                  <c:pt idx="13">
                    <c:v>РБ</c:v>
                  </c:pt>
                  <c:pt idx="14">
                    <c:v>РК</c:v>
                  </c:pt>
                  <c:pt idx="16">
                    <c:v>РФ</c:v>
                  </c:pt>
                  <c:pt idx="17">
                    <c:v>РБ</c:v>
                  </c:pt>
                  <c:pt idx="18">
                    <c:v>РК</c:v>
                  </c:pt>
                </c:lvl>
                <c:lvl>
                  <c:pt idx="0">
                    <c:v>2010</c:v>
                  </c:pt>
                  <c:pt idx="4">
                    <c:v>2011</c:v>
                  </c:pt>
                  <c:pt idx="8">
                    <c:v>2012</c:v>
                  </c:pt>
                  <c:pt idx="12">
                    <c:v>2013</c:v>
                  </c:pt>
                  <c:pt idx="16">
                    <c:v>2014*</c:v>
                  </c:pt>
                </c:lvl>
              </c:multiLvlStrCache>
            </c:multiLvlStrRef>
          </c:cat>
          <c:val>
            <c:numRef>
              <c:f>'График 2.1.2'!$C$6:$U$6</c:f>
              <c:numCache>
                <c:formatCode>0.0%</c:formatCode>
                <c:ptCount val="19"/>
                <c:pt idx="0">
                  <c:v>-5.0416346607507238E-3</c:v>
                </c:pt>
                <c:pt idx="1">
                  <c:v>1.873483684646816E-3</c:v>
                </c:pt>
                <c:pt idx="2">
                  <c:v>-6.1860660390717906E-3</c:v>
                </c:pt>
                <c:pt idx="4">
                  <c:v>4.8985685329958418E-3</c:v>
                </c:pt>
                <c:pt idx="5">
                  <c:v>4.5263217961565537E-3</c:v>
                </c:pt>
                <c:pt idx="6">
                  <c:v>1.2945326359135001E-2</c:v>
                </c:pt>
                <c:pt idx="8">
                  <c:v>-1.3320818652206494E-3</c:v>
                </c:pt>
                <c:pt idx="9">
                  <c:v>3.8457346729718843E-3</c:v>
                </c:pt>
                <c:pt idx="10">
                  <c:v>-1.01984802028508E-2</c:v>
                </c:pt>
                <c:pt idx="12">
                  <c:v>1.3785972900094011E-3</c:v>
                </c:pt>
                <c:pt idx="13">
                  <c:v>-2.648204449119812E-3</c:v>
                </c:pt>
                <c:pt idx="14">
                  <c:v>4.9589001615008496E-3</c:v>
                </c:pt>
                <c:pt idx="16">
                  <c:v>3.5879420512502223E-4</c:v>
                </c:pt>
                <c:pt idx="17">
                  <c:v>2.8430336345122067E-3</c:v>
                </c:pt>
                <c:pt idx="18">
                  <c:v>3.0371063803915754E-4</c:v>
                </c:pt>
              </c:numCache>
            </c:numRef>
          </c:val>
        </c:ser>
        <c:ser>
          <c:idx val="1"/>
          <c:order val="1"/>
          <c:tx>
            <c:strRef>
              <c:f>'График 2.1.2'!$B$7</c:f>
              <c:strCache>
                <c:ptCount val="1"/>
                <c:pt idx="0">
                  <c:v>Промышленность</c:v>
                </c:pt>
              </c:strCache>
            </c:strRef>
          </c:tx>
          <c:invertIfNegative val="0"/>
          <c:cat>
            <c:multiLvlStrRef>
              <c:f>'График 2.1.2'!$C$4:$U$5</c:f>
              <c:multiLvlStrCache>
                <c:ptCount val="19"/>
                <c:lvl>
                  <c:pt idx="0">
                    <c:v>РФ</c:v>
                  </c:pt>
                  <c:pt idx="1">
                    <c:v>РБ</c:v>
                  </c:pt>
                  <c:pt idx="2">
                    <c:v>РК</c:v>
                  </c:pt>
                  <c:pt idx="4">
                    <c:v>РФ</c:v>
                  </c:pt>
                  <c:pt idx="5">
                    <c:v>РБ</c:v>
                  </c:pt>
                  <c:pt idx="6">
                    <c:v>РК</c:v>
                  </c:pt>
                  <c:pt idx="8">
                    <c:v>РФ</c:v>
                  </c:pt>
                  <c:pt idx="9">
                    <c:v>РБ</c:v>
                  </c:pt>
                  <c:pt idx="10">
                    <c:v>РК</c:v>
                  </c:pt>
                  <c:pt idx="12">
                    <c:v>РФ</c:v>
                  </c:pt>
                  <c:pt idx="13">
                    <c:v>РБ</c:v>
                  </c:pt>
                  <c:pt idx="14">
                    <c:v>РК</c:v>
                  </c:pt>
                  <c:pt idx="16">
                    <c:v>РФ</c:v>
                  </c:pt>
                  <c:pt idx="17">
                    <c:v>РБ</c:v>
                  </c:pt>
                  <c:pt idx="18">
                    <c:v>РК</c:v>
                  </c:pt>
                </c:lvl>
                <c:lvl>
                  <c:pt idx="0">
                    <c:v>2010</c:v>
                  </c:pt>
                  <c:pt idx="4">
                    <c:v>2011</c:v>
                  </c:pt>
                  <c:pt idx="8">
                    <c:v>2012</c:v>
                  </c:pt>
                  <c:pt idx="12">
                    <c:v>2013</c:v>
                  </c:pt>
                  <c:pt idx="16">
                    <c:v>2014*</c:v>
                  </c:pt>
                </c:lvl>
              </c:multiLvlStrCache>
            </c:multiLvlStrRef>
          </c:cat>
          <c:val>
            <c:numRef>
              <c:f>'График 2.1.2'!$C$7:$U$7</c:f>
              <c:numCache>
                <c:formatCode>0.0%</c:formatCode>
                <c:ptCount val="19"/>
                <c:pt idx="0">
                  <c:v>1.8014071012283406E-2</c:v>
                </c:pt>
                <c:pt idx="1">
                  <c:v>2.9647384244696269E-2</c:v>
                </c:pt>
                <c:pt idx="2">
                  <c:v>2.8074123798430599E-2</c:v>
                </c:pt>
                <c:pt idx="4">
                  <c:v>1.1489614253975395E-2</c:v>
                </c:pt>
                <c:pt idx="5">
                  <c:v>1.9174109085779378E-2</c:v>
                </c:pt>
                <c:pt idx="6">
                  <c:v>1.0057928205209E-2</c:v>
                </c:pt>
                <c:pt idx="8">
                  <c:v>5.4816726020795589E-3</c:v>
                </c:pt>
                <c:pt idx="9">
                  <c:v>1.29661514007521E-2</c:v>
                </c:pt>
                <c:pt idx="10">
                  <c:v>3.2395938834343702E-3</c:v>
                </c:pt>
                <c:pt idx="12">
                  <c:v>1.0975199284397066E-3</c:v>
                </c:pt>
                <c:pt idx="13">
                  <c:v>-1.1204511867423871E-2</c:v>
                </c:pt>
                <c:pt idx="14">
                  <c:v>6.8504547855619399E-3</c:v>
                </c:pt>
                <c:pt idx="16">
                  <c:v>3.2088392017449747E-3</c:v>
                </c:pt>
                <c:pt idx="17">
                  <c:v>6.2003863259393471E-3</c:v>
                </c:pt>
                <c:pt idx="18">
                  <c:v>6.2313605062707105E-4</c:v>
                </c:pt>
              </c:numCache>
            </c:numRef>
          </c:val>
        </c:ser>
        <c:ser>
          <c:idx val="2"/>
          <c:order val="2"/>
          <c:tx>
            <c:strRef>
              <c:f>'График 2.1.2'!$B$8</c:f>
              <c:strCache>
                <c:ptCount val="1"/>
                <c:pt idx="0">
                  <c:v>Строительство</c:v>
                </c:pt>
              </c:strCache>
            </c:strRef>
          </c:tx>
          <c:invertIfNegative val="0"/>
          <c:cat>
            <c:multiLvlStrRef>
              <c:f>'График 2.1.2'!$C$4:$U$5</c:f>
              <c:multiLvlStrCache>
                <c:ptCount val="19"/>
                <c:lvl>
                  <c:pt idx="0">
                    <c:v>РФ</c:v>
                  </c:pt>
                  <c:pt idx="1">
                    <c:v>РБ</c:v>
                  </c:pt>
                  <c:pt idx="2">
                    <c:v>РК</c:v>
                  </c:pt>
                  <c:pt idx="4">
                    <c:v>РФ</c:v>
                  </c:pt>
                  <c:pt idx="5">
                    <c:v>РБ</c:v>
                  </c:pt>
                  <c:pt idx="6">
                    <c:v>РК</c:v>
                  </c:pt>
                  <c:pt idx="8">
                    <c:v>РФ</c:v>
                  </c:pt>
                  <c:pt idx="9">
                    <c:v>РБ</c:v>
                  </c:pt>
                  <c:pt idx="10">
                    <c:v>РК</c:v>
                  </c:pt>
                  <c:pt idx="12">
                    <c:v>РФ</c:v>
                  </c:pt>
                  <c:pt idx="13">
                    <c:v>РБ</c:v>
                  </c:pt>
                  <c:pt idx="14">
                    <c:v>РК</c:v>
                  </c:pt>
                  <c:pt idx="16">
                    <c:v>РФ</c:v>
                  </c:pt>
                  <c:pt idx="17">
                    <c:v>РБ</c:v>
                  </c:pt>
                  <c:pt idx="18">
                    <c:v>РК</c:v>
                  </c:pt>
                </c:lvl>
                <c:lvl>
                  <c:pt idx="0">
                    <c:v>2010</c:v>
                  </c:pt>
                  <c:pt idx="4">
                    <c:v>2011</c:v>
                  </c:pt>
                  <c:pt idx="8">
                    <c:v>2012</c:v>
                  </c:pt>
                  <c:pt idx="12">
                    <c:v>2013</c:v>
                  </c:pt>
                  <c:pt idx="16">
                    <c:v>2014*</c:v>
                  </c:pt>
                </c:lvl>
              </c:multiLvlStrCache>
            </c:multiLvlStrRef>
          </c:cat>
          <c:val>
            <c:numRef>
              <c:f>'График 2.1.2'!$C$8:$U$8</c:f>
              <c:numCache>
                <c:formatCode>0.0%</c:formatCode>
                <c:ptCount val="19"/>
                <c:pt idx="0">
                  <c:v>2.1073837791149301E-3</c:v>
                </c:pt>
                <c:pt idx="1">
                  <c:v>1.3516257728917798E-2</c:v>
                </c:pt>
                <c:pt idx="2">
                  <c:v>4.0442781490150201E-3</c:v>
                </c:pt>
                <c:pt idx="4">
                  <c:v>3.7137080045701321E-3</c:v>
                </c:pt>
                <c:pt idx="5">
                  <c:v>4.8964370505692779E-3</c:v>
                </c:pt>
                <c:pt idx="6">
                  <c:v>2.8259406215553201E-3</c:v>
                </c:pt>
                <c:pt idx="8">
                  <c:v>1.2625388857448905E-3</c:v>
                </c:pt>
                <c:pt idx="9">
                  <c:v>-1.0418521033328893E-2</c:v>
                </c:pt>
                <c:pt idx="10">
                  <c:v>2.83510787427668E-3</c:v>
                </c:pt>
                <c:pt idx="12">
                  <c:v>-1.6399241914946624E-3</c:v>
                </c:pt>
                <c:pt idx="13">
                  <c:v>5.4655079033419721E-3</c:v>
                </c:pt>
                <c:pt idx="14">
                  <c:v>3.2361599309275102E-3</c:v>
                </c:pt>
                <c:pt idx="16">
                  <c:v>-2.6074702479613348E-3</c:v>
                </c:pt>
                <c:pt idx="17">
                  <c:v>-3.2522316741031396E-3</c:v>
                </c:pt>
                <c:pt idx="18">
                  <c:v>3.079258025157973E-3</c:v>
                </c:pt>
              </c:numCache>
            </c:numRef>
          </c:val>
        </c:ser>
        <c:ser>
          <c:idx val="3"/>
          <c:order val="3"/>
          <c:tx>
            <c:strRef>
              <c:f>'График 2.1.2'!$B$9</c:f>
              <c:strCache>
                <c:ptCount val="1"/>
                <c:pt idx="0">
                  <c:v>Производство услуг</c:v>
                </c:pt>
              </c:strCache>
            </c:strRef>
          </c:tx>
          <c:invertIfNegative val="0"/>
          <c:cat>
            <c:multiLvlStrRef>
              <c:f>'График 2.1.2'!$C$4:$U$5</c:f>
              <c:multiLvlStrCache>
                <c:ptCount val="19"/>
                <c:lvl>
                  <c:pt idx="0">
                    <c:v>РФ</c:v>
                  </c:pt>
                  <c:pt idx="1">
                    <c:v>РБ</c:v>
                  </c:pt>
                  <c:pt idx="2">
                    <c:v>РК</c:v>
                  </c:pt>
                  <c:pt idx="4">
                    <c:v>РФ</c:v>
                  </c:pt>
                  <c:pt idx="5">
                    <c:v>РБ</c:v>
                  </c:pt>
                  <c:pt idx="6">
                    <c:v>РК</c:v>
                  </c:pt>
                  <c:pt idx="8">
                    <c:v>РФ</c:v>
                  </c:pt>
                  <c:pt idx="9">
                    <c:v>РБ</c:v>
                  </c:pt>
                  <c:pt idx="10">
                    <c:v>РК</c:v>
                  </c:pt>
                  <c:pt idx="12">
                    <c:v>РФ</c:v>
                  </c:pt>
                  <c:pt idx="13">
                    <c:v>РБ</c:v>
                  </c:pt>
                  <c:pt idx="14">
                    <c:v>РК</c:v>
                  </c:pt>
                  <c:pt idx="16">
                    <c:v>РФ</c:v>
                  </c:pt>
                  <c:pt idx="17">
                    <c:v>РБ</c:v>
                  </c:pt>
                  <c:pt idx="18">
                    <c:v>РК</c:v>
                  </c:pt>
                </c:lvl>
                <c:lvl>
                  <c:pt idx="0">
                    <c:v>2010</c:v>
                  </c:pt>
                  <c:pt idx="4">
                    <c:v>2011</c:v>
                  </c:pt>
                  <c:pt idx="8">
                    <c:v>2012</c:v>
                  </c:pt>
                  <c:pt idx="12">
                    <c:v>2013</c:v>
                  </c:pt>
                  <c:pt idx="16">
                    <c:v>2014*</c:v>
                  </c:pt>
                </c:lvl>
              </c:multiLvlStrCache>
            </c:multiLvlStrRef>
          </c:cat>
          <c:val>
            <c:numRef>
              <c:f>'График 2.1.2'!$C$9:$U$9</c:f>
              <c:numCache>
                <c:formatCode>0.0%</c:formatCode>
                <c:ptCount val="19"/>
                <c:pt idx="0">
                  <c:v>1.9846003772922203E-2</c:v>
                </c:pt>
                <c:pt idx="1">
                  <c:v>3.0131864857103532E-2</c:v>
                </c:pt>
                <c:pt idx="2">
                  <c:v>4.3109824708970297E-2</c:v>
                </c:pt>
                <c:pt idx="4">
                  <c:v>1.2620772962672356E-2</c:v>
                </c:pt>
                <c:pt idx="5">
                  <c:v>3.6309053127794588E-2</c:v>
                </c:pt>
                <c:pt idx="6">
                  <c:v>4.5335673846677194E-2</c:v>
                </c:pt>
                <c:pt idx="8">
                  <c:v>2.4170486063878869E-2</c:v>
                </c:pt>
                <c:pt idx="9">
                  <c:v>5.1434846081761295E-3</c:v>
                </c:pt>
                <c:pt idx="10">
                  <c:v>5.4859137579688702E-2</c:v>
                </c:pt>
                <c:pt idx="12">
                  <c:v>1.0395761780746497E-2</c:v>
                </c:pt>
                <c:pt idx="13">
                  <c:v>1.2996114898564361E-2</c:v>
                </c:pt>
                <c:pt idx="14">
                  <c:v>3.8485575022744502E-2</c:v>
                </c:pt>
                <c:pt idx="16">
                  <c:v>4.9696140189648547E-3</c:v>
                </c:pt>
                <c:pt idx="17">
                  <c:v>1.3815615903684323E-2</c:v>
                </c:pt>
                <c:pt idx="18">
                  <c:v>3.3332939395327048E-2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71741696"/>
        <c:axId val="271771136"/>
      </c:barChart>
      <c:lineChart>
        <c:grouping val="standard"/>
        <c:varyColors val="0"/>
        <c:ser>
          <c:idx val="4"/>
          <c:order val="4"/>
          <c:tx>
            <c:strRef>
              <c:f>'График 2.1.2'!$B$10</c:f>
              <c:strCache>
                <c:ptCount val="1"/>
                <c:pt idx="0">
                  <c:v>Реальный ВВП</c:v>
                </c:pt>
              </c:strCache>
            </c:strRef>
          </c:tx>
          <c:spPr>
            <a:ln w="66675">
              <a:noFill/>
            </a:ln>
          </c:spPr>
          <c:marker>
            <c:symbol val="triangle"/>
            <c:size val="6"/>
            <c:spPr>
              <a:solidFill>
                <a:schemeClr val="bg1"/>
              </a:solidFill>
              <a:ln w="15875">
                <a:solidFill>
                  <a:srgbClr val="00B050"/>
                </a:solidFill>
              </a:ln>
            </c:spPr>
          </c:marker>
          <c:dPt>
            <c:idx val="18"/>
            <c:marker>
              <c:spPr>
                <a:solidFill>
                  <a:schemeClr val="bg1"/>
                </a:solidFill>
                <a:ln w="25400">
                  <a:solidFill>
                    <a:srgbClr val="00B050"/>
                  </a:solidFill>
                </a:ln>
              </c:spPr>
            </c:marker>
            <c:bubble3D val="0"/>
          </c:dPt>
          <c:dLbls>
            <c:dLbl>
              <c:idx val="21"/>
              <c:tx>
                <c:rich>
                  <a:bodyPr/>
                  <a:lstStyle/>
                  <a:p>
                    <a:r>
                      <a:t>4.1%</a:t>
                    </a:r>
                  </a:p>
                </c:rich>
              </c:tx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19"/>
              <c:pt idx="0">
                <c:v>РФ
2010</c:v>
              </c:pt>
              <c:pt idx="1">
                <c:v>РБ</c:v>
              </c:pt>
              <c:pt idx="2">
                <c:v>РК</c:v>
              </c:pt>
              <c:pt idx="4">
                <c:v>РФ
2011</c:v>
              </c:pt>
              <c:pt idx="5">
                <c:v>РБ</c:v>
              </c:pt>
              <c:pt idx="6">
                <c:v>РК</c:v>
              </c:pt>
              <c:pt idx="8">
                <c:v>РФ
2012</c:v>
              </c:pt>
              <c:pt idx="9">
                <c:v>РБ</c:v>
              </c:pt>
              <c:pt idx="10">
                <c:v>РК</c:v>
              </c:pt>
              <c:pt idx="12">
                <c:v>РФ
2013</c:v>
              </c:pt>
              <c:pt idx="13">
                <c:v>РБ</c:v>
              </c:pt>
              <c:pt idx="14">
                <c:v>РК</c:v>
              </c:pt>
              <c:pt idx="16">
                <c:v>РФ
2014</c:v>
              </c:pt>
              <c:pt idx="17">
                <c:v>РБ</c:v>
              </c:pt>
              <c:pt idx="18">
                <c:v>РК</c:v>
              </c:pt>
            </c:strLit>
          </c:cat>
          <c:val>
            <c:numRef>
              <c:f>'График 2.1.2'!$C$10:$U$10</c:f>
              <c:numCache>
                <c:formatCode>0.0%</c:formatCode>
                <c:ptCount val="19"/>
                <c:pt idx="0">
                  <c:v>4.50372562559469E-2</c:v>
                </c:pt>
                <c:pt idx="1">
                  <c:v>7.7407830133312747E-2</c:v>
                </c:pt>
                <c:pt idx="2">
                  <c:v>7.2957969682915694E-2</c:v>
                </c:pt>
                <c:pt idx="4">
                  <c:v>4.2641765649950925E-2</c:v>
                </c:pt>
                <c:pt idx="5">
                  <c:v>5.5437242905555024E-2</c:v>
                </c:pt>
                <c:pt idx="6">
                  <c:v>7.4648924111834394E-2</c:v>
                </c:pt>
                <c:pt idx="8">
                  <c:v>3.4133579242686229E-2</c:v>
                </c:pt>
                <c:pt idx="9">
                  <c:v>1.7313912233949146E-2</c:v>
                </c:pt>
                <c:pt idx="10">
                  <c:v>5.0206334345859201E-2</c:v>
                </c:pt>
                <c:pt idx="12">
                  <c:v>1.2559701466362094E-2</c:v>
                </c:pt>
                <c:pt idx="13">
                  <c:v>8.9454799319477474E-3</c:v>
                </c:pt>
                <c:pt idx="14">
                  <c:v>6.0248853656918601E-2</c:v>
                </c:pt>
                <c:pt idx="16">
                  <c:v>5.6393666056603602E-3</c:v>
                </c:pt>
                <c:pt idx="17">
                  <c:v>1.7181278004822637E-2</c:v>
                </c:pt>
                <c:pt idx="18">
                  <c:v>4.2999999999999844E-2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741696"/>
        <c:axId val="271771136"/>
      </c:lineChart>
      <c:catAx>
        <c:axId val="271741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71771136"/>
        <c:crosses val="autoZero"/>
        <c:auto val="1"/>
        <c:lblAlgn val="ctr"/>
        <c:lblOffset val="100"/>
        <c:noMultiLvlLbl val="0"/>
      </c:catAx>
      <c:valAx>
        <c:axId val="271771136"/>
        <c:scaling>
          <c:orientation val="minMax"/>
          <c:max val="8.0000000000000016E-2"/>
          <c:min val="-2.0000000000000004E-2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2540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71741696"/>
        <c:crosses val="autoZero"/>
        <c:crossBetween val="between"/>
        <c:majorUnit val="1.0000000000000002E-2"/>
        <c:minorUnit val="4.000000000000001E-3"/>
      </c:valAx>
    </c:plotArea>
    <c:legend>
      <c:legendPos val="b"/>
      <c:layout>
        <c:manualLayout>
          <c:xMode val="edge"/>
          <c:yMode val="edge"/>
          <c:x val="2.2669904579684548E-2"/>
          <c:y val="0.87607568137952219"/>
          <c:w val="0.94783957612775049"/>
          <c:h val="0.1056178664689814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902862299941226E-2"/>
          <c:y val="7.017548199145264E-2"/>
          <c:w val="0.8104957521757149"/>
          <c:h val="0.564640164660268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2.1.14'!$B$6</c:f>
              <c:strCache>
                <c:ptCount val="1"/>
                <c:pt idx="0">
                  <c:v>Нефть и газ.конденсат</c:v>
                </c:pt>
              </c:strCache>
            </c:strRef>
          </c:tx>
          <c:invertIfNegative val="0"/>
          <c:cat>
            <c:multiLvlStrRef>
              <c:f>'График 2.1.14'!$C$4:$J$5</c:f>
              <c:multiLvlStrCache>
                <c:ptCount val="8"/>
                <c:lvl>
                  <c:pt idx="0">
                    <c:v>ЕАЭС</c:v>
                  </c:pt>
                  <c:pt idx="1">
                    <c:v>Остальной мир</c:v>
                  </c:pt>
                  <c:pt idx="3">
                    <c:v>ЕАЭС</c:v>
                  </c:pt>
                  <c:pt idx="4">
                    <c:v>Остальной мир</c:v>
                  </c:pt>
                  <c:pt idx="6">
                    <c:v>ЕАЭС</c:v>
                  </c:pt>
                  <c:pt idx="7">
                    <c:v>Остальной мир</c:v>
                  </c:pt>
                </c:lvl>
                <c:lvl>
                  <c:pt idx="0">
                    <c:v>2012г.</c:v>
                  </c:pt>
                  <c:pt idx="3">
                    <c:v>2013г.</c:v>
                  </c:pt>
                  <c:pt idx="6">
                    <c:v>2014г.</c:v>
                  </c:pt>
                </c:lvl>
              </c:multiLvlStrCache>
            </c:multiLvlStrRef>
          </c:cat>
          <c:val>
            <c:numRef>
              <c:f>'График 2.1.14'!$C$6:$J$6</c:f>
              <c:numCache>
                <c:formatCode>0.0%</c:formatCode>
                <c:ptCount val="8"/>
                <c:pt idx="0">
                  <c:v>8.3069936928071107E-3</c:v>
                </c:pt>
                <c:pt idx="1">
                  <c:v>0.70289178485885517</c:v>
                </c:pt>
                <c:pt idx="3">
                  <c:v>5.0121950335996054E-3</c:v>
                </c:pt>
                <c:pt idx="4">
                  <c:v>0.72644548298946421</c:v>
                </c:pt>
                <c:pt idx="6">
                  <c:v>3.957431483133822E-2</c:v>
                </c:pt>
                <c:pt idx="7">
                  <c:v>0.7315822682455444</c:v>
                </c:pt>
              </c:numCache>
            </c:numRef>
          </c:val>
        </c:ser>
        <c:ser>
          <c:idx val="1"/>
          <c:order val="1"/>
          <c:tx>
            <c:strRef>
              <c:f>'График 2.1.14'!$B$7</c:f>
              <c:strCache>
                <c:ptCount val="1"/>
                <c:pt idx="0">
                  <c:v>Остальные мин.продукты</c:v>
                </c:pt>
              </c:strCache>
            </c:strRef>
          </c:tx>
          <c:invertIfNegative val="0"/>
          <c:cat>
            <c:multiLvlStrRef>
              <c:f>'График 2.1.14'!$C$4:$J$5</c:f>
              <c:multiLvlStrCache>
                <c:ptCount val="8"/>
                <c:lvl>
                  <c:pt idx="0">
                    <c:v>ЕАЭС</c:v>
                  </c:pt>
                  <c:pt idx="1">
                    <c:v>Остальной мир</c:v>
                  </c:pt>
                  <c:pt idx="3">
                    <c:v>ЕАЭС</c:v>
                  </c:pt>
                  <c:pt idx="4">
                    <c:v>Остальной мир</c:v>
                  </c:pt>
                  <c:pt idx="6">
                    <c:v>ЕАЭС</c:v>
                  </c:pt>
                  <c:pt idx="7">
                    <c:v>Остальной мир</c:v>
                  </c:pt>
                </c:lvl>
                <c:lvl>
                  <c:pt idx="0">
                    <c:v>2012г.</c:v>
                  </c:pt>
                  <c:pt idx="3">
                    <c:v>2013г.</c:v>
                  </c:pt>
                  <c:pt idx="6">
                    <c:v>2014г.</c:v>
                  </c:pt>
                </c:lvl>
              </c:multiLvlStrCache>
            </c:multiLvlStrRef>
          </c:cat>
          <c:val>
            <c:numRef>
              <c:f>'График 2.1.14'!$C$7:$J$7</c:f>
              <c:numCache>
                <c:formatCode>0.0%</c:formatCode>
                <c:ptCount val="8"/>
                <c:pt idx="0">
                  <c:v>0.41973599064570505</c:v>
                </c:pt>
                <c:pt idx="1">
                  <c:v>0.10314351329027946</c:v>
                </c:pt>
                <c:pt idx="3">
                  <c:v>0.40082747148624809</c:v>
                </c:pt>
                <c:pt idx="4">
                  <c:v>0.10467063986376345</c:v>
                </c:pt>
                <c:pt idx="6">
                  <c:v>0.43398220551406502</c:v>
                </c:pt>
                <c:pt idx="7">
                  <c:v>0.10876940616360957</c:v>
                </c:pt>
              </c:numCache>
            </c:numRef>
          </c:val>
        </c:ser>
        <c:ser>
          <c:idx val="2"/>
          <c:order val="2"/>
          <c:tx>
            <c:strRef>
              <c:f>'График 2.1.14'!$B$8</c:f>
              <c:strCache>
                <c:ptCount val="1"/>
                <c:pt idx="0">
                  <c:v>Металлы</c:v>
                </c:pt>
              </c:strCache>
            </c:strRef>
          </c:tx>
          <c:invertIfNegative val="0"/>
          <c:cat>
            <c:multiLvlStrRef>
              <c:f>'График 2.1.14'!$C$4:$J$5</c:f>
              <c:multiLvlStrCache>
                <c:ptCount val="8"/>
                <c:lvl>
                  <c:pt idx="0">
                    <c:v>ЕАЭС</c:v>
                  </c:pt>
                  <c:pt idx="1">
                    <c:v>Остальной мир</c:v>
                  </c:pt>
                  <c:pt idx="3">
                    <c:v>ЕАЭС</c:v>
                  </c:pt>
                  <c:pt idx="4">
                    <c:v>Остальной мир</c:v>
                  </c:pt>
                  <c:pt idx="6">
                    <c:v>ЕАЭС</c:v>
                  </c:pt>
                  <c:pt idx="7">
                    <c:v>Остальной мир</c:v>
                  </c:pt>
                </c:lvl>
                <c:lvl>
                  <c:pt idx="0">
                    <c:v>2012г.</c:v>
                  </c:pt>
                  <c:pt idx="3">
                    <c:v>2013г.</c:v>
                  </c:pt>
                  <c:pt idx="6">
                    <c:v>2014г.</c:v>
                  </c:pt>
                </c:lvl>
              </c:multiLvlStrCache>
            </c:multiLvlStrRef>
          </c:cat>
          <c:val>
            <c:numRef>
              <c:f>'График 2.1.14'!$C$8:$J$8</c:f>
              <c:numCache>
                <c:formatCode>0.0%</c:formatCode>
                <c:ptCount val="8"/>
                <c:pt idx="0">
                  <c:v>0.22159532392883624</c:v>
                </c:pt>
                <c:pt idx="1">
                  <c:v>0.10761562995603981</c:v>
                </c:pt>
                <c:pt idx="3">
                  <c:v>0.21885792394381895</c:v>
                </c:pt>
                <c:pt idx="4">
                  <c:v>9.3182064278743107E-2</c:v>
                </c:pt>
                <c:pt idx="6">
                  <c:v>0.24545163133551126</c:v>
                </c:pt>
                <c:pt idx="7">
                  <c:v>7.8117193444025901E-2</c:v>
                </c:pt>
              </c:numCache>
            </c:numRef>
          </c:val>
        </c:ser>
        <c:ser>
          <c:idx val="3"/>
          <c:order val="3"/>
          <c:tx>
            <c:strRef>
              <c:f>'График 2.1.14'!$B$9</c:f>
              <c:strCache>
                <c:ptCount val="1"/>
                <c:pt idx="0">
                  <c:v>Зерно</c:v>
                </c:pt>
              </c:strCache>
            </c:strRef>
          </c:tx>
          <c:invertIfNegative val="0"/>
          <c:cat>
            <c:multiLvlStrRef>
              <c:f>'График 2.1.14'!$C$4:$J$5</c:f>
              <c:multiLvlStrCache>
                <c:ptCount val="8"/>
                <c:lvl>
                  <c:pt idx="0">
                    <c:v>ЕАЭС</c:v>
                  </c:pt>
                  <c:pt idx="1">
                    <c:v>Остальной мир</c:v>
                  </c:pt>
                  <c:pt idx="3">
                    <c:v>ЕАЭС</c:v>
                  </c:pt>
                  <c:pt idx="4">
                    <c:v>Остальной мир</c:v>
                  </c:pt>
                  <c:pt idx="6">
                    <c:v>ЕАЭС</c:v>
                  </c:pt>
                  <c:pt idx="7">
                    <c:v>Остальной мир</c:v>
                  </c:pt>
                </c:lvl>
                <c:lvl>
                  <c:pt idx="0">
                    <c:v>2012г.</c:v>
                  </c:pt>
                  <c:pt idx="3">
                    <c:v>2013г.</c:v>
                  </c:pt>
                  <c:pt idx="6">
                    <c:v>2014г.</c:v>
                  </c:pt>
                </c:lvl>
              </c:multiLvlStrCache>
            </c:multiLvlStrRef>
          </c:cat>
          <c:val>
            <c:numRef>
              <c:f>'График 2.1.14'!$C$9:$J$9</c:f>
              <c:numCache>
                <c:formatCode>0.0%</c:formatCode>
                <c:ptCount val="8"/>
                <c:pt idx="0">
                  <c:v>1.7884441669726595E-2</c:v>
                </c:pt>
                <c:pt idx="1">
                  <c:v>1.943670924104186E-2</c:v>
                </c:pt>
                <c:pt idx="3">
                  <c:v>5.3023441601196292E-2</c:v>
                </c:pt>
                <c:pt idx="4">
                  <c:v>1.2993923277906582E-2</c:v>
                </c:pt>
                <c:pt idx="6">
                  <c:v>1.940173349464382E-2</c:v>
                </c:pt>
                <c:pt idx="7">
                  <c:v>3.4715960782437334E-2</c:v>
                </c:pt>
              </c:numCache>
            </c:numRef>
          </c:val>
        </c:ser>
        <c:ser>
          <c:idx val="4"/>
          <c:order val="4"/>
          <c:tx>
            <c:strRef>
              <c:f>'График 2.1.14'!$B$10</c:f>
              <c:strCache>
                <c:ptCount val="1"/>
                <c:pt idx="0">
                  <c:v>Прочее</c:v>
                </c:pt>
              </c:strCache>
            </c:strRef>
          </c:tx>
          <c:invertIfNegative val="0"/>
          <c:cat>
            <c:multiLvlStrRef>
              <c:f>'График 2.1.14'!$C$4:$J$5</c:f>
              <c:multiLvlStrCache>
                <c:ptCount val="8"/>
                <c:lvl>
                  <c:pt idx="0">
                    <c:v>ЕАЭС</c:v>
                  </c:pt>
                  <c:pt idx="1">
                    <c:v>Остальной мир</c:v>
                  </c:pt>
                  <c:pt idx="3">
                    <c:v>ЕАЭС</c:v>
                  </c:pt>
                  <c:pt idx="4">
                    <c:v>Остальной мир</c:v>
                  </c:pt>
                  <c:pt idx="6">
                    <c:v>ЕАЭС</c:v>
                  </c:pt>
                  <c:pt idx="7">
                    <c:v>Остальной мир</c:v>
                  </c:pt>
                </c:lvl>
                <c:lvl>
                  <c:pt idx="0">
                    <c:v>2012г.</c:v>
                  </c:pt>
                  <c:pt idx="3">
                    <c:v>2013г.</c:v>
                  </c:pt>
                  <c:pt idx="6">
                    <c:v>2014г.</c:v>
                  </c:pt>
                </c:lvl>
              </c:multiLvlStrCache>
            </c:multiLvlStrRef>
          </c:cat>
          <c:val>
            <c:numRef>
              <c:f>'График 2.1.14'!$C$10:$J$10</c:f>
              <c:numCache>
                <c:formatCode>0.0%</c:formatCode>
                <c:ptCount val="8"/>
                <c:pt idx="0">
                  <c:v>0.33247725006292478</c:v>
                </c:pt>
                <c:pt idx="1">
                  <c:v>6.6912362653783822E-2</c:v>
                </c:pt>
                <c:pt idx="3">
                  <c:v>0.32227896793513716</c:v>
                </c:pt>
                <c:pt idx="4">
                  <c:v>6.2707889590122495E-2</c:v>
                </c:pt>
                <c:pt idx="6">
                  <c:v>0.26159011482444161</c:v>
                </c:pt>
                <c:pt idx="7">
                  <c:v>6.7371378192908365E-2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2057216"/>
        <c:axId val="222058752"/>
      </c:barChart>
      <c:scatterChart>
        <c:scatterStyle val="lineMarker"/>
        <c:varyColors val="0"/>
        <c:ser>
          <c:idx val="5"/>
          <c:order val="5"/>
          <c:tx>
            <c:strRef>
              <c:f>'График 2.1.14'!$B$11</c:f>
              <c:strCache>
                <c:ptCount val="1"/>
                <c:pt idx="0">
                  <c:v>Все товары экспорта, млн. долл. США (правая ось)</c:v>
                </c:pt>
              </c:strCache>
            </c:strRef>
          </c:tx>
          <c:spPr>
            <a:ln w="66675">
              <a:noFill/>
            </a:ln>
          </c:spPr>
          <c:marker>
            <c:symbol val="diamond"/>
            <c:size val="10"/>
            <c:spPr>
              <a:solidFill>
                <a:schemeClr val="bg1"/>
              </a:solidFill>
              <a:ln w="19050"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1.2184003315375053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9.7465886939571509E-3"/>
                  <c:y val="3.244120032441185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8986354775828458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695906432748466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3093659345213429E-4"/>
                  <c:y val="-6.488125154568444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0448266335129164E-2"/>
                  <c:y val="-3.8929389145505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2631578947368418E-2"/>
                  <c:y val="5.5150040551500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multiLvlStrRef>
              <c:f>'График 2.1.14'!$C$4:$J$5</c:f>
              <c:multiLvlStrCache>
                <c:ptCount val="8"/>
                <c:lvl>
                  <c:pt idx="0">
                    <c:v>ЕАЭС</c:v>
                  </c:pt>
                  <c:pt idx="1">
                    <c:v>Остальной мир</c:v>
                  </c:pt>
                  <c:pt idx="3">
                    <c:v>ЕАЭС</c:v>
                  </c:pt>
                  <c:pt idx="4">
                    <c:v>Остальной мир</c:v>
                  </c:pt>
                  <c:pt idx="6">
                    <c:v>ЕАЭС</c:v>
                  </c:pt>
                  <c:pt idx="7">
                    <c:v>Остальной мир</c:v>
                  </c:pt>
                </c:lvl>
                <c:lvl>
                  <c:pt idx="0">
                    <c:v>2012г.</c:v>
                  </c:pt>
                  <c:pt idx="3">
                    <c:v>2013г.</c:v>
                  </c:pt>
                  <c:pt idx="6">
                    <c:v>2014г.</c:v>
                  </c:pt>
                </c:lvl>
              </c:multiLvlStrCache>
            </c:multiLvlStrRef>
          </c:xVal>
          <c:yVal>
            <c:numRef>
              <c:f>'График 2.1.14'!$C$11:$J$11</c:f>
              <c:numCache>
                <c:formatCode>0.0</c:formatCode>
                <c:ptCount val="8"/>
                <c:pt idx="0">
                  <c:v>6228.6853600000004</c:v>
                </c:pt>
                <c:pt idx="1">
                  <c:v>80220.191909729969</c:v>
                </c:pt>
                <c:pt idx="3">
                  <c:v>5933.5617330599998</c:v>
                </c:pt>
                <c:pt idx="4">
                  <c:v>78766.812219079991</c:v>
                </c:pt>
                <c:pt idx="6">
                  <c:v>5204.7851743700003</c:v>
                </c:pt>
                <c:pt idx="7">
                  <c:v>73027.386594830008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064640"/>
        <c:axId val="222066176"/>
      </c:scatterChart>
      <c:catAx>
        <c:axId val="222057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22058752"/>
        <c:crosses val="autoZero"/>
        <c:auto val="1"/>
        <c:lblAlgn val="ctr"/>
        <c:lblOffset val="100"/>
        <c:noMultiLvlLbl val="0"/>
      </c:catAx>
      <c:valAx>
        <c:axId val="222058752"/>
        <c:scaling>
          <c:orientation val="minMax"/>
          <c:max val="1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22057216"/>
        <c:crosses val="autoZero"/>
        <c:crossBetween val="between"/>
        <c:majorUnit val="0.2"/>
      </c:valAx>
      <c:valAx>
        <c:axId val="222064640"/>
        <c:scaling>
          <c:orientation val="minMax"/>
        </c:scaling>
        <c:delete val="1"/>
        <c:axPos val="b"/>
        <c:majorTickMark val="out"/>
        <c:minorTickMark val="none"/>
        <c:tickLblPos val="nextTo"/>
        <c:crossAx val="222066176"/>
        <c:crosses val="autoZero"/>
        <c:crossBetween val="midCat"/>
      </c:valAx>
      <c:valAx>
        <c:axId val="222066176"/>
        <c:scaling>
          <c:orientation val="minMax"/>
        </c:scaling>
        <c:delete val="0"/>
        <c:axPos val="r"/>
        <c:numFmt formatCode="#\ 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22064640"/>
        <c:crosses val="max"/>
        <c:crossBetween val="midCat"/>
      </c:valAx>
    </c:plotArea>
    <c:legend>
      <c:legendPos val="b"/>
      <c:layout>
        <c:manualLayout>
          <c:xMode val="edge"/>
          <c:yMode val="edge"/>
          <c:x val="3.4581779251277797E-3"/>
          <c:y val="0.84890984371634404"/>
          <c:w val="0.99654182207487219"/>
          <c:h val="0.1481045720348785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856264023779364E-2"/>
          <c:y val="9.3634348338036688E-2"/>
          <c:w val="0.89005621931327983"/>
          <c:h val="0.5539961275332386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2.1.15'!$B$6</c:f>
              <c:strCache>
                <c:ptCount val="1"/>
                <c:pt idx="0">
                  <c:v>   Потребительские товары</c:v>
                </c:pt>
              </c:strCache>
            </c:strRef>
          </c:tx>
          <c:invertIfNegative val="0"/>
          <c:cat>
            <c:multiLvlStrRef>
              <c:f>'График 2.1.15'!$C$4:$J$5</c:f>
              <c:multiLvlStrCache>
                <c:ptCount val="8"/>
                <c:lvl>
                  <c:pt idx="0">
                    <c:v>ЕАЭС</c:v>
                  </c:pt>
                  <c:pt idx="1">
                    <c:v>Остальной мир</c:v>
                  </c:pt>
                  <c:pt idx="3">
                    <c:v>ЕАЭС</c:v>
                  </c:pt>
                  <c:pt idx="4">
                    <c:v>Остальной мир</c:v>
                  </c:pt>
                  <c:pt idx="6">
                    <c:v>ЕАЭС</c:v>
                  </c:pt>
                  <c:pt idx="7">
                    <c:v>Остальной мир</c:v>
                  </c:pt>
                </c:lvl>
                <c:lvl>
                  <c:pt idx="0">
                    <c:v>2012г.</c:v>
                  </c:pt>
                  <c:pt idx="3">
                    <c:v>2013г.</c:v>
                  </c:pt>
                  <c:pt idx="6">
                    <c:v>2014г.</c:v>
                  </c:pt>
                </c:lvl>
              </c:multiLvlStrCache>
            </c:multiLvlStrRef>
          </c:cat>
          <c:val>
            <c:numRef>
              <c:f>'График 2.1.15'!$C$6:$J$6</c:f>
              <c:numCache>
                <c:formatCode>0.0</c:formatCode>
                <c:ptCount val="8"/>
                <c:pt idx="0">
                  <c:v>3727.5047549999999</c:v>
                </c:pt>
                <c:pt idx="1">
                  <c:v>7053.9628199800009</c:v>
                </c:pt>
                <c:pt idx="3">
                  <c:v>4375.7972309199995</c:v>
                </c:pt>
                <c:pt idx="4">
                  <c:v>8391.4788634699999</c:v>
                </c:pt>
                <c:pt idx="6">
                  <c:v>4470.6172573000003</c:v>
                </c:pt>
                <c:pt idx="7">
                  <c:v>15638.295453889999</c:v>
                </c:pt>
              </c:numCache>
            </c:numRef>
          </c:val>
        </c:ser>
        <c:ser>
          <c:idx val="1"/>
          <c:order val="1"/>
          <c:tx>
            <c:strRef>
              <c:f>'График 2.1.15'!$B$7</c:f>
              <c:strCache>
                <c:ptCount val="1"/>
                <c:pt idx="0">
                  <c:v>   Промежуточные товары</c:v>
                </c:pt>
              </c:strCache>
            </c:strRef>
          </c:tx>
          <c:invertIfNegative val="0"/>
          <c:cat>
            <c:multiLvlStrRef>
              <c:f>'График 2.1.15'!$C$4:$J$5</c:f>
              <c:multiLvlStrCache>
                <c:ptCount val="8"/>
                <c:lvl>
                  <c:pt idx="0">
                    <c:v>ЕАЭС</c:v>
                  </c:pt>
                  <c:pt idx="1">
                    <c:v>Остальной мир</c:v>
                  </c:pt>
                  <c:pt idx="3">
                    <c:v>ЕАЭС</c:v>
                  </c:pt>
                  <c:pt idx="4">
                    <c:v>Остальной мир</c:v>
                  </c:pt>
                  <c:pt idx="6">
                    <c:v>ЕАЭС</c:v>
                  </c:pt>
                  <c:pt idx="7">
                    <c:v>Остальной мир</c:v>
                  </c:pt>
                </c:lvl>
                <c:lvl>
                  <c:pt idx="0">
                    <c:v>2012г.</c:v>
                  </c:pt>
                  <c:pt idx="3">
                    <c:v>2013г.</c:v>
                  </c:pt>
                  <c:pt idx="6">
                    <c:v>2014г.</c:v>
                  </c:pt>
                </c:lvl>
              </c:multiLvlStrCache>
            </c:multiLvlStrRef>
          </c:cat>
          <c:val>
            <c:numRef>
              <c:f>'График 2.1.15'!$C$7:$J$7</c:f>
              <c:numCache>
                <c:formatCode>0.0</c:formatCode>
                <c:ptCount val="8"/>
                <c:pt idx="0">
                  <c:v>9692.9187280000006</c:v>
                </c:pt>
                <c:pt idx="1">
                  <c:v>7129.2453218999981</c:v>
                </c:pt>
                <c:pt idx="3">
                  <c:v>10661.053474050001</c:v>
                </c:pt>
                <c:pt idx="4">
                  <c:v>7709.1601628099997</c:v>
                </c:pt>
                <c:pt idx="6">
                  <c:v>6457.2206901</c:v>
                </c:pt>
                <c:pt idx="7">
                  <c:v>12750.391363000001</c:v>
                </c:pt>
              </c:numCache>
            </c:numRef>
          </c:val>
        </c:ser>
        <c:ser>
          <c:idx val="2"/>
          <c:order val="2"/>
          <c:tx>
            <c:strRef>
              <c:f>'График 2.1.15'!$B$8</c:f>
              <c:strCache>
                <c:ptCount val="1"/>
                <c:pt idx="0">
                  <c:v>   Инвестиционные товары</c:v>
                </c:pt>
              </c:strCache>
            </c:strRef>
          </c:tx>
          <c:invertIfNegative val="0"/>
          <c:cat>
            <c:multiLvlStrRef>
              <c:f>'График 2.1.15'!$C$4:$J$5</c:f>
              <c:multiLvlStrCache>
                <c:ptCount val="8"/>
                <c:lvl>
                  <c:pt idx="0">
                    <c:v>ЕАЭС</c:v>
                  </c:pt>
                  <c:pt idx="1">
                    <c:v>Остальной мир</c:v>
                  </c:pt>
                  <c:pt idx="3">
                    <c:v>ЕАЭС</c:v>
                  </c:pt>
                  <c:pt idx="4">
                    <c:v>Остальной мир</c:v>
                  </c:pt>
                  <c:pt idx="6">
                    <c:v>ЕАЭС</c:v>
                  </c:pt>
                  <c:pt idx="7">
                    <c:v>Остальной мир</c:v>
                  </c:pt>
                </c:lvl>
                <c:lvl>
                  <c:pt idx="0">
                    <c:v>2012г.</c:v>
                  </c:pt>
                  <c:pt idx="3">
                    <c:v>2013г.</c:v>
                  </c:pt>
                  <c:pt idx="6">
                    <c:v>2014г.</c:v>
                  </c:pt>
                </c:lvl>
              </c:multiLvlStrCache>
            </c:multiLvlStrRef>
          </c:cat>
          <c:val>
            <c:numRef>
              <c:f>'График 2.1.15'!$C$8:$J$8</c:f>
              <c:numCache>
                <c:formatCode>0.0</c:formatCode>
                <c:ptCount val="8"/>
                <c:pt idx="0">
                  <c:v>3974.8684370000001</c:v>
                </c:pt>
                <c:pt idx="1">
                  <c:v>12395.778846149999</c:v>
                </c:pt>
                <c:pt idx="3">
                  <c:v>3459.0119463700003</c:v>
                </c:pt>
                <c:pt idx="4">
                  <c:v>13434.01803178</c:v>
                </c:pt>
                <c:pt idx="6">
                  <c:v>3218.5108286899999</c:v>
                </c:pt>
                <c:pt idx="7">
                  <c:v>23813.166080590003</c:v>
                </c:pt>
              </c:numCache>
            </c:numRef>
          </c:val>
        </c:ser>
        <c:ser>
          <c:idx val="3"/>
          <c:order val="3"/>
          <c:tx>
            <c:strRef>
              <c:f>'График 2.1.15'!$B$9</c:f>
              <c:strCache>
                <c:ptCount val="1"/>
                <c:pt idx="0">
                  <c:v>   Прочие товары импорта</c:v>
                </c:pt>
              </c:strCache>
            </c:strRef>
          </c:tx>
          <c:invertIfNegative val="0"/>
          <c:cat>
            <c:multiLvlStrRef>
              <c:f>'График 2.1.15'!$C$4:$J$5</c:f>
              <c:multiLvlStrCache>
                <c:ptCount val="8"/>
                <c:lvl>
                  <c:pt idx="0">
                    <c:v>ЕАЭС</c:v>
                  </c:pt>
                  <c:pt idx="1">
                    <c:v>Остальной мир</c:v>
                  </c:pt>
                  <c:pt idx="3">
                    <c:v>ЕАЭС</c:v>
                  </c:pt>
                  <c:pt idx="4">
                    <c:v>Остальной мир</c:v>
                  </c:pt>
                  <c:pt idx="6">
                    <c:v>ЕАЭС</c:v>
                  </c:pt>
                  <c:pt idx="7">
                    <c:v>Остальной мир</c:v>
                  </c:pt>
                </c:lvl>
                <c:lvl>
                  <c:pt idx="0">
                    <c:v>2012г.</c:v>
                  </c:pt>
                  <c:pt idx="3">
                    <c:v>2013г.</c:v>
                  </c:pt>
                  <c:pt idx="6">
                    <c:v>2014г.</c:v>
                  </c:pt>
                </c:lvl>
              </c:multiLvlStrCache>
            </c:multiLvlStrRef>
          </c:cat>
          <c:val>
            <c:numRef>
              <c:f>'График 2.1.15'!$C$9:$J$9</c:f>
              <c:numCache>
                <c:formatCode>0.0</c:formatCode>
                <c:ptCount val="8"/>
                <c:pt idx="0">
                  <c:v>264.31354499999998</c:v>
                </c:pt>
                <c:pt idx="1">
                  <c:v>2120.1034685200175</c:v>
                </c:pt>
                <c:pt idx="3">
                  <c:v>174.24427880999997</c:v>
                </c:pt>
                <c:pt idx="4">
                  <c:v>600.80443207002907</c:v>
                </c:pt>
                <c:pt idx="6">
                  <c:v>286.22412874999998</c:v>
                </c:pt>
                <c:pt idx="7">
                  <c:v>1214.3847025199807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2266112"/>
        <c:axId val="222267648"/>
      </c:barChart>
      <c:catAx>
        <c:axId val="22226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22267648"/>
        <c:crosses val="autoZero"/>
        <c:auto val="1"/>
        <c:lblAlgn val="ctr"/>
        <c:lblOffset val="100"/>
        <c:noMultiLvlLbl val="0"/>
      </c:catAx>
      <c:valAx>
        <c:axId val="222267648"/>
        <c:scaling>
          <c:orientation val="minMax"/>
          <c:max val="54000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22266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5083843208123577"/>
          <c:w val="1"/>
          <c:h val="0.1290357557764295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6807961504811909E-2"/>
          <c:y val="5.1400554097404488E-2"/>
          <c:w val="0.88985870516185461"/>
          <c:h val="0.6627812312934567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2.1.16'!$C$4</c:f>
              <c:strCache>
                <c:ptCount val="1"/>
                <c:pt idx="0">
                  <c:v>Средние контрактные цены экспорта</c:v>
                </c:pt>
              </c:strCache>
            </c:strRef>
          </c:tx>
          <c:spPr>
            <a:ln w="25400"/>
          </c:spPr>
          <c:marker>
            <c:symbol val="triangle"/>
            <c:size val="4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rgbClr val="0070C0"/>
                </a:solidFill>
              </a:ln>
            </c:spPr>
          </c:marker>
          <c:cat>
            <c:numRef>
              <c:f>'График 2.1.16'!$B$5:$B$32</c:f>
              <c:numCache>
                <c:formatCode>mm/yyyy</c:formatCode>
                <c:ptCount val="28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</c:numCache>
            </c:numRef>
          </c:cat>
          <c:val>
            <c:numRef>
              <c:f>'График 2.1.16'!$C$5:$C$32</c:f>
              <c:numCache>
                <c:formatCode>0.00</c:formatCode>
                <c:ptCount val="28"/>
                <c:pt idx="0">
                  <c:v>110.78349670226235</c:v>
                </c:pt>
                <c:pt idx="1">
                  <c:v>110.69857042028654</c:v>
                </c:pt>
                <c:pt idx="2">
                  <c:v>110.52857493145861</c:v>
                </c:pt>
                <c:pt idx="3">
                  <c:v>70.011782885817212</c:v>
                </c:pt>
                <c:pt idx="4">
                  <c:v>54.37574618282266</c:v>
                </c:pt>
                <c:pt idx="5">
                  <c:v>99.162638595847014</c:v>
                </c:pt>
                <c:pt idx="6">
                  <c:v>128.16177293745105</c:v>
                </c:pt>
                <c:pt idx="7">
                  <c:v>106.04641750995556</c:v>
                </c:pt>
                <c:pt idx="8">
                  <c:v>96.629842504505064</c:v>
                </c:pt>
                <c:pt idx="9">
                  <c:v>107.1190431359442</c:v>
                </c:pt>
                <c:pt idx="10">
                  <c:v>92.989836929290917</c:v>
                </c:pt>
                <c:pt idx="11">
                  <c:v>108.28854717896097</c:v>
                </c:pt>
                <c:pt idx="12">
                  <c:v>114.19248816078633</c:v>
                </c:pt>
                <c:pt idx="13">
                  <c:v>112.42098216782937</c:v>
                </c:pt>
                <c:pt idx="14">
                  <c:v>98.140195545646264</c:v>
                </c:pt>
                <c:pt idx="15">
                  <c:v>93.034719297117917</c:v>
                </c:pt>
                <c:pt idx="16">
                  <c:v>95.040423051358445</c:v>
                </c:pt>
                <c:pt idx="17">
                  <c:v>102.23668507652248</c:v>
                </c:pt>
                <c:pt idx="18">
                  <c:v>88.014055334870193</c:v>
                </c:pt>
                <c:pt idx="19">
                  <c:v>100.50133021277826</c:v>
                </c:pt>
                <c:pt idx="20">
                  <c:v>96.948370677437367</c:v>
                </c:pt>
                <c:pt idx="21">
                  <c:v>94.786764646681945</c:v>
                </c:pt>
                <c:pt idx="22">
                  <c:v>89.727263738566947</c:v>
                </c:pt>
                <c:pt idx="23">
                  <c:v>102.87220161687969</c:v>
                </c:pt>
                <c:pt idx="24">
                  <c:v>95.842281685351949</c:v>
                </c:pt>
                <c:pt idx="25">
                  <c:v>94.511260145691296</c:v>
                </c:pt>
                <c:pt idx="26">
                  <c:v>97.658568482565016</c:v>
                </c:pt>
                <c:pt idx="27">
                  <c:v>86.481147701886513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2.1.16'!$D$4</c:f>
              <c:strCache>
                <c:ptCount val="1"/>
                <c:pt idx="0">
                  <c:v>Средние контрактные цены импорта</c:v>
                </c:pt>
              </c:strCache>
            </c:strRef>
          </c:tx>
          <c:spPr>
            <a:ln w="25400"/>
          </c:spPr>
          <c:marker>
            <c:symbol val="diamond"/>
            <c:size val="4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solidFill>
                  <a:srgbClr val="C00000"/>
                </a:solidFill>
              </a:ln>
            </c:spPr>
          </c:marker>
          <c:cat>
            <c:numRef>
              <c:f>'График 2.1.16'!$B$5:$B$32</c:f>
              <c:numCache>
                <c:formatCode>mm/yyyy</c:formatCode>
                <c:ptCount val="28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</c:numCache>
            </c:numRef>
          </c:cat>
          <c:val>
            <c:numRef>
              <c:f>'График 2.1.16'!$D$5:$D$32</c:f>
              <c:numCache>
                <c:formatCode>0.00</c:formatCode>
                <c:ptCount val="28"/>
                <c:pt idx="0">
                  <c:v>110.19182823200191</c:v>
                </c:pt>
                <c:pt idx="1">
                  <c:v>112.06918073785049</c:v>
                </c:pt>
                <c:pt idx="2">
                  <c:v>103.20278951738857</c:v>
                </c:pt>
                <c:pt idx="3">
                  <c:v>83.700099912245719</c:v>
                </c:pt>
                <c:pt idx="4">
                  <c:v>83.968505610671926</c:v>
                </c:pt>
                <c:pt idx="5">
                  <c:v>95.514070295616278</c:v>
                </c:pt>
                <c:pt idx="6">
                  <c:v>100.29906401045994</c:v>
                </c:pt>
                <c:pt idx="7">
                  <c:v>98.844496882869606</c:v>
                </c:pt>
                <c:pt idx="8">
                  <c:v>95.403788990780114</c:v>
                </c:pt>
                <c:pt idx="9">
                  <c:v>98.465027032816948</c:v>
                </c:pt>
                <c:pt idx="10">
                  <c:v>91.045420760127385</c:v>
                </c:pt>
                <c:pt idx="11">
                  <c:v>106.08041927075934</c:v>
                </c:pt>
                <c:pt idx="12">
                  <c:v>91.090024838793482</c:v>
                </c:pt>
                <c:pt idx="13">
                  <c:v>109.81843544332222</c:v>
                </c:pt>
                <c:pt idx="14">
                  <c:v>85.670726484741138</c:v>
                </c:pt>
                <c:pt idx="15">
                  <c:v>104.30987380549215</c:v>
                </c:pt>
                <c:pt idx="16">
                  <c:v>88.958315771066665</c:v>
                </c:pt>
                <c:pt idx="17">
                  <c:v>90.884286220281979</c:v>
                </c:pt>
                <c:pt idx="18">
                  <c:v>96.246794910156538</c:v>
                </c:pt>
                <c:pt idx="19">
                  <c:v>103.10555919793714</c:v>
                </c:pt>
                <c:pt idx="20">
                  <c:v>84.235915188552624</c:v>
                </c:pt>
                <c:pt idx="21">
                  <c:v>86.494585584709043</c:v>
                </c:pt>
                <c:pt idx="22">
                  <c:v>104.96822817848425</c:v>
                </c:pt>
                <c:pt idx="23">
                  <c:v>96.585508884482692</c:v>
                </c:pt>
                <c:pt idx="24">
                  <c:v>99.302305305729917</c:v>
                </c:pt>
                <c:pt idx="25">
                  <c:v>84.239058722780797</c:v>
                </c:pt>
                <c:pt idx="26">
                  <c:v>92.743645397983315</c:v>
                </c:pt>
                <c:pt idx="27">
                  <c:v>96.093241163504956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2.1.16'!$E$4</c:f>
              <c:strCache>
                <c:ptCount val="1"/>
                <c:pt idx="0">
                  <c:v>Индекс условий торговли</c:v>
                </c:pt>
              </c:strCache>
            </c:strRef>
          </c:tx>
          <c:marker>
            <c:symbol val="none"/>
          </c:marker>
          <c:cat>
            <c:numRef>
              <c:f>'График 2.1.16'!$B$5:$B$32</c:f>
              <c:numCache>
                <c:formatCode>mm/yyyy</c:formatCode>
                <c:ptCount val="28"/>
                <c:pt idx="0">
                  <c:v>39508</c:v>
                </c:pt>
                <c:pt idx="1">
                  <c:v>39600</c:v>
                </c:pt>
                <c:pt idx="2">
                  <c:v>39692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</c:numCache>
            </c:numRef>
          </c:cat>
          <c:val>
            <c:numRef>
              <c:f>'График 2.1.16'!$E$5:$E$32</c:f>
              <c:numCache>
                <c:formatCode>0.00</c:formatCode>
                <c:ptCount val="28"/>
                <c:pt idx="0">
                  <c:v>100.53694405452165</c:v>
                </c:pt>
                <c:pt idx="1">
                  <c:v>98.77699621917462</c:v>
                </c:pt>
                <c:pt idx="2">
                  <c:v>107.09843740496542</c:v>
                </c:pt>
                <c:pt idx="3">
                  <c:v>83.645996789992068</c:v>
                </c:pt>
                <c:pt idx="4">
                  <c:v>64.757310836209285</c:v>
                </c:pt>
                <c:pt idx="5">
                  <c:v>103.81992756558107</c:v>
                </c:pt>
                <c:pt idx="6">
                  <c:v>127.77963005126884</c:v>
                </c:pt>
                <c:pt idx="7">
                  <c:v>107.28611187694162</c:v>
                </c:pt>
                <c:pt idx="8">
                  <c:v>101.28512035705776</c:v>
                </c:pt>
                <c:pt idx="9">
                  <c:v>108.78892370612256</c:v>
                </c:pt>
                <c:pt idx="10">
                  <c:v>102.13565509712606</c:v>
                </c:pt>
                <c:pt idx="11">
                  <c:v>102.08156031375179</c:v>
                </c:pt>
                <c:pt idx="12">
                  <c:v>125.36223188310511</c:v>
                </c:pt>
                <c:pt idx="13">
                  <c:v>102.36986323289075</c:v>
                </c:pt>
                <c:pt idx="14">
                  <c:v>114.55511068080655</c:v>
                </c:pt>
                <c:pt idx="15">
                  <c:v>89.19071215693431</c:v>
                </c:pt>
                <c:pt idx="16">
                  <c:v>106.83703061099314</c:v>
                </c:pt>
                <c:pt idx="17">
                  <c:v>112.49104694372025</c:v>
                </c:pt>
                <c:pt idx="18">
                  <c:v>91.446219499598541</c:v>
                </c:pt>
                <c:pt idx="19">
                  <c:v>97.474210890841093</c:v>
                </c:pt>
                <c:pt idx="20">
                  <c:v>115.09149091623132</c:v>
                </c:pt>
                <c:pt idx="21">
                  <c:v>109.58693426405506</c:v>
                </c:pt>
                <c:pt idx="22">
                  <c:v>85.480402304207601</c:v>
                </c:pt>
                <c:pt idx="23">
                  <c:v>106.50893990724421</c:v>
                </c:pt>
                <c:pt idx="24">
                  <c:v>96.51566636874611</c:v>
                </c:pt>
                <c:pt idx="25">
                  <c:v>112.19410755373573</c:v>
                </c:pt>
                <c:pt idx="26">
                  <c:v>105.29947153089647</c:v>
                </c:pt>
                <c:pt idx="27">
                  <c:v>89.997118064460707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564992"/>
        <c:axId val="230566528"/>
      </c:lineChart>
      <c:dateAx>
        <c:axId val="23056499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0566528"/>
        <c:crosses val="autoZero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230566528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05649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8.1169700465465663E-2"/>
          <c:y val="0.89095347280235559"/>
          <c:w val="0.83766042021578646"/>
          <c:h val="9.0987836452723347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837260036285459E-2"/>
          <c:y val="4.3645458445118183E-2"/>
          <c:w val="0.92224606539567167"/>
          <c:h val="0.84788640550365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2.1.17'!$B$6</c:f>
              <c:strCache>
                <c:ptCount val="1"/>
                <c:pt idx="0">
                  <c:v>МВФ (апрель 2015г.)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7.104797062007908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656809211397363E-3"/>
                  <c:y val="7.53295668549905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5250512160764588E-2"/>
                  <c:y val="1.890772128060263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7112912567733332E-2"/>
                  <c:y val="1.436600086006198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184132843667984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1.8140589569160998E-2"/>
                  <c:y val="1.47878159357239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075268817204293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093509572082362E-2"/>
                  <c:y val="7.4591099841333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1976200235185567E-2"/>
                  <c:y val="1.52162759316102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6.6764460014831972E-3"/>
                  <c:y val="1.27377030619011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7429196889711781E-2"/>
                  <c:y val="1.14122630607509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6.5359488336419183E-3"/>
                  <c:y val="1.14122630607509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2.1.17'!$C$4:$L$5</c:f>
              <c:multiLvlStrCache>
                <c:ptCount val="10"/>
                <c:lvl>
                  <c:pt idx="0">
                    <c:v>Мировой ВВП</c:v>
                  </c:pt>
                  <c:pt idx="1">
                    <c:v>Еврозона</c:v>
                  </c:pt>
                  <c:pt idx="2">
                    <c:v>Китай</c:v>
                  </c:pt>
                  <c:pt idx="3">
                    <c:v>Россия</c:v>
                  </c:pt>
                  <c:pt idx="4">
                    <c:v>Казахстан</c:v>
                  </c:pt>
                  <c:pt idx="5">
                    <c:v>Мировой ВВП</c:v>
                  </c:pt>
                  <c:pt idx="6">
                    <c:v>Еврозона</c:v>
                  </c:pt>
                  <c:pt idx="7">
                    <c:v>Китай</c:v>
                  </c:pt>
                  <c:pt idx="8">
                    <c:v>Россия</c:v>
                  </c:pt>
                  <c:pt idx="9">
                    <c:v>Казахстан</c:v>
                  </c:pt>
                </c:lvl>
                <c:lvl>
                  <c:pt idx="0">
                    <c:v>2015 г.</c:v>
                  </c:pt>
                  <c:pt idx="5">
                    <c:v>2016 г.</c:v>
                  </c:pt>
                </c:lvl>
              </c:multiLvlStrCache>
            </c:multiLvlStrRef>
          </c:cat>
          <c:val>
            <c:numRef>
              <c:f>'График 2.1.17'!$C$6:$L$6</c:f>
              <c:numCache>
                <c:formatCode>0.0%</c:formatCode>
                <c:ptCount val="10"/>
                <c:pt idx="0">
                  <c:v>3.5000000000000003E-2</c:v>
                </c:pt>
                <c:pt idx="1">
                  <c:v>1.4999999999999999E-2</c:v>
                </c:pt>
                <c:pt idx="2">
                  <c:v>6.8000000000000005E-2</c:v>
                </c:pt>
                <c:pt idx="3">
                  <c:v>-3.7999999999999999E-2</c:v>
                </c:pt>
                <c:pt idx="4">
                  <c:v>0.02</c:v>
                </c:pt>
                <c:pt idx="5">
                  <c:v>3.7999999999999999E-2</c:v>
                </c:pt>
                <c:pt idx="6">
                  <c:v>1.6E-2</c:v>
                </c:pt>
                <c:pt idx="7">
                  <c:v>6.3E-2</c:v>
                </c:pt>
                <c:pt idx="8">
                  <c:v>-1.0999999999999999E-2</c:v>
                </c:pt>
                <c:pt idx="9">
                  <c:v>3.1E-2</c:v>
                </c:pt>
              </c:numCache>
            </c:numRef>
          </c:val>
        </c:ser>
        <c:ser>
          <c:idx val="1"/>
          <c:order val="1"/>
          <c:tx>
            <c:strRef>
              <c:f>'График 2.1.17'!$B$7</c:f>
              <c:strCache>
                <c:ptCount val="1"/>
                <c:pt idx="0">
                  <c:v>ВБ (январь 2015г.)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1.9797395802836473E-2"/>
                  <c:y val="1.129943502824858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8219381215065752E-3"/>
                  <c:y val="3.020715630885122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5169953831872529E-3"/>
                  <c:y val="7.60828625235404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752672130958006E-2"/>
                  <c:y val="1.129973160134644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811806419827493E-2"/>
                  <c:y val="5.867105594851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6677300863354052E-2"/>
                  <c:y val="8.23316576953304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28208543136188E-3"/>
                  <c:y val="1.54882334623426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9.8046199455709138E-3"/>
                  <c:y val="-2.965730978542936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5.0119588093329804E-3"/>
                  <c:y val="1.654225425211679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5.5878016788206558E-3"/>
                  <c:y val="1.141213280543321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1.9607846500925754E-2"/>
                  <c:y val="1.90204384345850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2.379651481250147E-2"/>
                  <c:y val="1.72043609821615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1.525054727849781E-2"/>
                  <c:y val="1.521635074766790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1.7429196889711781E-2"/>
                  <c:y val="1.141226306075098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2.1.17'!$C$4:$L$5</c:f>
              <c:multiLvlStrCache>
                <c:ptCount val="10"/>
                <c:lvl>
                  <c:pt idx="0">
                    <c:v>Мировой ВВП</c:v>
                  </c:pt>
                  <c:pt idx="1">
                    <c:v>Еврозона</c:v>
                  </c:pt>
                  <c:pt idx="2">
                    <c:v>Китай</c:v>
                  </c:pt>
                  <c:pt idx="3">
                    <c:v>Россия</c:v>
                  </c:pt>
                  <c:pt idx="4">
                    <c:v>Казахстан</c:v>
                  </c:pt>
                  <c:pt idx="5">
                    <c:v>Мировой ВВП</c:v>
                  </c:pt>
                  <c:pt idx="6">
                    <c:v>Еврозона</c:v>
                  </c:pt>
                  <c:pt idx="7">
                    <c:v>Китай</c:v>
                  </c:pt>
                  <c:pt idx="8">
                    <c:v>Россия</c:v>
                  </c:pt>
                  <c:pt idx="9">
                    <c:v>Казахстан</c:v>
                  </c:pt>
                </c:lvl>
                <c:lvl>
                  <c:pt idx="0">
                    <c:v>2015 г.</c:v>
                  </c:pt>
                  <c:pt idx="5">
                    <c:v>2016 г.</c:v>
                  </c:pt>
                </c:lvl>
              </c:multiLvlStrCache>
            </c:multiLvlStrRef>
          </c:cat>
          <c:val>
            <c:numRef>
              <c:f>'График 2.1.17'!$C$7:$L$7</c:f>
              <c:numCache>
                <c:formatCode>0.0%</c:formatCode>
                <c:ptCount val="10"/>
                <c:pt idx="0">
                  <c:v>0.03</c:v>
                </c:pt>
                <c:pt idx="1">
                  <c:v>1.0999999999999999E-2</c:v>
                </c:pt>
                <c:pt idx="2">
                  <c:v>7.0999999999999994E-2</c:v>
                </c:pt>
                <c:pt idx="3">
                  <c:v>-2.9000000000000001E-2</c:v>
                </c:pt>
                <c:pt idx="4">
                  <c:v>1.7999999999999999E-2</c:v>
                </c:pt>
                <c:pt idx="5">
                  <c:v>3.3000000000000002E-2</c:v>
                </c:pt>
                <c:pt idx="6">
                  <c:v>1.6E-2</c:v>
                </c:pt>
                <c:pt idx="7">
                  <c:v>7.0000000000000007E-2</c:v>
                </c:pt>
                <c:pt idx="8">
                  <c:v>1E-3</c:v>
                </c:pt>
                <c:pt idx="9">
                  <c:v>3.2000000000000001E-2</c:v>
                </c:pt>
              </c:numCache>
            </c:numRef>
          </c:val>
        </c:ser>
        <c:ser>
          <c:idx val="3"/>
          <c:order val="2"/>
          <c:tx>
            <c:strRef>
              <c:f>'График 2.1.17'!$B$8</c:f>
              <c:strCache>
                <c:ptCount val="1"/>
                <c:pt idx="0">
                  <c:v>Bloomberg (март 2015г.)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3.5523985310039544E-2"/>
                  <c:y val="2.071563088512241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1314391186023726E-2"/>
                  <c:y val="9.41619585687389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0787453935367606E-2"/>
                  <c:y val="1.31826741996233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7892250997375511E-2"/>
                  <c:y val="3.46516007532956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1047970620079087E-3"/>
                  <c:y val="7.532956685499058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7892250997375511E-2"/>
                  <c:y val="3.465160075329566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5523985310039544E-2"/>
                  <c:y val="1.95856873822975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2.6050922560695668E-2"/>
                  <c:y val="8.28625235404896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2.6050922560695668E-2"/>
                  <c:y val="6.98014443109865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6050922560695668E-2"/>
                  <c:y val="2.33521657250470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2.1.17'!$C$4:$L$5</c:f>
              <c:multiLvlStrCache>
                <c:ptCount val="10"/>
                <c:lvl>
                  <c:pt idx="0">
                    <c:v>Мировой ВВП</c:v>
                  </c:pt>
                  <c:pt idx="1">
                    <c:v>Еврозона</c:v>
                  </c:pt>
                  <c:pt idx="2">
                    <c:v>Китай</c:v>
                  </c:pt>
                  <c:pt idx="3">
                    <c:v>Россия</c:v>
                  </c:pt>
                  <c:pt idx="4">
                    <c:v>Казахстан</c:v>
                  </c:pt>
                  <c:pt idx="5">
                    <c:v>Мировой ВВП</c:v>
                  </c:pt>
                  <c:pt idx="6">
                    <c:v>Еврозона</c:v>
                  </c:pt>
                  <c:pt idx="7">
                    <c:v>Китай</c:v>
                  </c:pt>
                  <c:pt idx="8">
                    <c:v>Россия</c:v>
                  </c:pt>
                  <c:pt idx="9">
                    <c:v>Казахстан</c:v>
                  </c:pt>
                </c:lvl>
                <c:lvl>
                  <c:pt idx="0">
                    <c:v>2015 г.</c:v>
                  </c:pt>
                  <c:pt idx="5">
                    <c:v>2016 г.</c:v>
                  </c:pt>
                </c:lvl>
              </c:multiLvlStrCache>
            </c:multiLvlStrRef>
          </c:cat>
          <c:val>
            <c:numRef>
              <c:f>'График 2.1.17'!$C$8:$L$8</c:f>
              <c:numCache>
                <c:formatCode>0.0%</c:formatCode>
                <c:ptCount val="10"/>
                <c:pt idx="0">
                  <c:v>2.7099999999999999E-2</c:v>
                </c:pt>
                <c:pt idx="1">
                  <c:v>1.2E-2</c:v>
                </c:pt>
                <c:pt idx="2">
                  <c:v>7.0000000000000007E-2</c:v>
                </c:pt>
                <c:pt idx="3">
                  <c:v>-0.04</c:v>
                </c:pt>
                <c:pt idx="4">
                  <c:v>3.3000000000000002E-2</c:v>
                </c:pt>
                <c:pt idx="5">
                  <c:v>3.0300000000000001E-2</c:v>
                </c:pt>
                <c:pt idx="6">
                  <c:v>1.6E-2</c:v>
                </c:pt>
                <c:pt idx="7">
                  <c:v>6.7000000000000004E-2</c:v>
                </c:pt>
                <c:pt idx="8">
                  <c:v>5.0000000000000001E-3</c:v>
                </c:pt>
                <c:pt idx="9">
                  <c:v>4.7500000000000001E-2</c:v>
                </c:pt>
              </c:numCache>
            </c:numRef>
          </c:val>
        </c:ser>
        <c:ser>
          <c:idx val="2"/>
          <c:order val="3"/>
          <c:tx>
            <c:strRef>
              <c:f>'График 2.1.17'!$B$9</c:f>
              <c:strCache>
                <c:ptCount val="1"/>
                <c:pt idx="0">
                  <c:v>Участиники опроса (январь 2015г.)*</c:v>
                </c:pt>
              </c:strCache>
            </c:strRef>
          </c:tx>
          <c:invertIfNegative val="0"/>
          <c:dLbls>
            <c:dLbl>
              <c:idx val="4"/>
              <c:layout>
                <c:manualLayout>
                  <c:x val="1.8946125498687755E-2"/>
                  <c:y val="4.896421845574387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8946125498687755E-2"/>
                  <c:y val="3.389771193855005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2.1.17'!$C$4:$L$5</c:f>
              <c:multiLvlStrCache>
                <c:ptCount val="10"/>
                <c:lvl>
                  <c:pt idx="0">
                    <c:v>Мировой ВВП</c:v>
                  </c:pt>
                  <c:pt idx="1">
                    <c:v>Еврозона</c:v>
                  </c:pt>
                  <c:pt idx="2">
                    <c:v>Китай</c:v>
                  </c:pt>
                  <c:pt idx="3">
                    <c:v>Россия</c:v>
                  </c:pt>
                  <c:pt idx="4">
                    <c:v>Казахстан</c:v>
                  </c:pt>
                  <c:pt idx="5">
                    <c:v>Мировой ВВП</c:v>
                  </c:pt>
                  <c:pt idx="6">
                    <c:v>Еврозона</c:v>
                  </c:pt>
                  <c:pt idx="7">
                    <c:v>Китай</c:v>
                  </c:pt>
                  <c:pt idx="8">
                    <c:v>Россия</c:v>
                  </c:pt>
                  <c:pt idx="9">
                    <c:v>Казахстан</c:v>
                  </c:pt>
                </c:lvl>
                <c:lvl>
                  <c:pt idx="0">
                    <c:v>2015 г.</c:v>
                  </c:pt>
                  <c:pt idx="5">
                    <c:v>2016 г.</c:v>
                  </c:pt>
                </c:lvl>
              </c:multiLvlStrCache>
            </c:multiLvlStrRef>
          </c:cat>
          <c:val>
            <c:numRef>
              <c:f>'График 2.1.17'!$C$9:$L$9</c:f>
              <c:numCache>
                <c:formatCode>0.0%</c:formatCode>
                <c:ptCount val="10"/>
                <c:pt idx="4">
                  <c:v>3.1E-2</c:v>
                </c:pt>
                <c:pt idx="9">
                  <c:v>3.5999999999999997E-2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1136256"/>
        <c:axId val="231428864"/>
      </c:barChart>
      <c:catAx>
        <c:axId val="231136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31428864"/>
        <c:crosses val="autoZero"/>
        <c:auto val="1"/>
        <c:lblAlgn val="ctr"/>
        <c:lblOffset val="100"/>
        <c:noMultiLvlLbl val="0"/>
      </c:catAx>
      <c:valAx>
        <c:axId val="231428864"/>
        <c:scaling>
          <c:orientation val="minMax"/>
          <c:min val="-4.1000000000000009E-2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311362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7607385283736085E-2"/>
          <c:y val="0.9180836319165826"/>
          <c:w val="0.93935921802878086"/>
          <c:h val="5.9756413282127219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3035195829226657E-2"/>
          <c:y val="5.7516309717691484E-2"/>
          <c:w val="0.88978990149527393"/>
          <c:h val="0.69477977410556779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chemeClr val="accent2">
                <a:lumMod val="20000"/>
                <a:lumOff val="80000"/>
              </a:schemeClr>
            </a:solidFill>
            <a:ln>
              <a:noFill/>
            </a:ln>
            <a:effectLst>
              <a:glow rad="25400">
                <a:schemeClr val="tx2">
                  <a:lumMod val="20000"/>
                  <a:lumOff val="80000"/>
                </a:schemeClr>
              </a:glow>
            </a:effectLst>
          </c:spPr>
          <c:invertIfNegative val="0"/>
          <c:cat>
            <c:numRef>
              <c:f>'График 2.1.18'!$B$5:$B$146</c:f>
              <c:numCache>
                <c:formatCode>mm/yy</c:formatCode>
                <c:ptCount val="142"/>
                <c:pt idx="0">
                  <c:v>38016</c:v>
                </c:pt>
                <c:pt idx="1">
                  <c:v>38044</c:v>
                </c:pt>
                <c:pt idx="2">
                  <c:v>38077</c:v>
                </c:pt>
                <c:pt idx="3">
                  <c:v>38107</c:v>
                </c:pt>
                <c:pt idx="4">
                  <c:v>38138</c:v>
                </c:pt>
                <c:pt idx="5">
                  <c:v>38168</c:v>
                </c:pt>
                <c:pt idx="6">
                  <c:v>38198</c:v>
                </c:pt>
                <c:pt idx="7">
                  <c:v>38230</c:v>
                </c:pt>
                <c:pt idx="8">
                  <c:v>38260</c:v>
                </c:pt>
                <c:pt idx="9">
                  <c:v>38289</c:v>
                </c:pt>
                <c:pt idx="10">
                  <c:v>38321</c:v>
                </c:pt>
                <c:pt idx="11">
                  <c:v>38352</c:v>
                </c:pt>
                <c:pt idx="12">
                  <c:v>38383</c:v>
                </c:pt>
                <c:pt idx="13">
                  <c:v>38411</c:v>
                </c:pt>
                <c:pt idx="14">
                  <c:v>38442</c:v>
                </c:pt>
                <c:pt idx="15">
                  <c:v>38471</c:v>
                </c:pt>
                <c:pt idx="16">
                  <c:v>38503</c:v>
                </c:pt>
                <c:pt idx="17">
                  <c:v>38533</c:v>
                </c:pt>
                <c:pt idx="18">
                  <c:v>38562</c:v>
                </c:pt>
                <c:pt idx="19">
                  <c:v>38595</c:v>
                </c:pt>
                <c:pt idx="20">
                  <c:v>38625</c:v>
                </c:pt>
                <c:pt idx="21">
                  <c:v>38656</c:v>
                </c:pt>
                <c:pt idx="22">
                  <c:v>38686</c:v>
                </c:pt>
                <c:pt idx="23">
                  <c:v>38716</c:v>
                </c:pt>
                <c:pt idx="24">
                  <c:v>38748</c:v>
                </c:pt>
                <c:pt idx="25">
                  <c:v>38776</c:v>
                </c:pt>
                <c:pt idx="26">
                  <c:v>38807</c:v>
                </c:pt>
                <c:pt idx="27">
                  <c:v>38835</c:v>
                </c:pt>
                <c:pt idx="28">
                  <c:v>38868</c:v>
                </c:pt>
                <c:pt idx="29">
                  <c:v>38898</c:v>
                </c:pt>
                <c:pt idx="30">
                  <c:v>38929</c:v>
                </c:pt>
                <c:pt idx="31">
                  <c:v>38960</c:v>
                </c:pt>
                <c:pt idx="32">
                  <c:v>38989</c:v>
                </c:pt>
                <c:pt idx="33">
                  <c:v>39021</c:v>
                </c:pt>
                <c:pt idx="34">
                  <c:v>39051</c:v>
                </c:pt>
                <c:pt idx="35">
                  <c:v>39080</c:v>
                </c:pt>
                <c:pt idx="36">
                  <c:v>39113</c:v>
                </c:pt>
                <c:pt idx="37">
                  <c:v>39141</c:v>
                </c:pt>
                <c:pt idx="38">
                  <c:v>39171</c:v>
                </c:pt>
                <c:pt idx="39">
                  <c:v>39202</c:v>
                </c:pt>
                <c:pt idx="40">
                  <c:v>39233</c:v>
                </c:pt>
                <c:pt idx="41">
                  <c:v>39262</c:v>
                </c:pt>
                <c:pt idx="42">
                  <c:v>39294</c:v>
                </c:pt>
                <c:pt idx="43">
                  <c:v>39325</c:v>
                </c:pt>
                <c:pt idx="44">
                  <c:v>39353</c:v>
                </c:pt>
                <c:pt idx="45">
                  <c:v>39386</c:v>
                </c:pt>
                <c:pt idx="46">
                  <c:v>39416</c:v>
                </c:pt>
                <c:pt idx="47">
                  <c:v>39447</c:v>
                </c:pt>
                <c:pt idx="48">
                  <c:v>39478</c:v>
                </c:pt>
                <c:pt idx="49">
                  <c:v>39507</c:v>
                </c:pt>
                <c:pt idx="50">
                  <c:v>39538</c:v>
                </c:pt>
                <c:pt idx="51">
                  <c:v>39568</c:v>
                </c:pt>
                <c:pt idx="52">
                  <c:v>39598</c:v>
                </c:pt>
                <c:pt idx="53">
                  <c:v>39629</c:v>
                </c:pt>
                <c:pt idx="54">
                  <c:v>39660</c:v>
                </c:pt>
                <c:pt idx="55">
                  <c:v>39689</c:v>
                </c:pt>
                <c:pt idx="56">
                  <c:v>39721</c:v>
                </c:pt>
                <c:pt idx="57">
                  <c:v>39752</c:v>
                </c:pt>
                <c:pt idx="58">
                  <c:v>39780</c:v>
                </c:pt>
                <c:pt idx="59">
                  <c:v>39813</c:v>
                </c:pt>
                <c:pt idx="60">
                  <c:v>39843</c:v>
                </c:pt>
                <c:pt idx="61">
                  <c:v>39871</c:v>
                </c:pt>
                <c:pt idx="62">
                  <c:v>39903</c:v>
                </c:pt>
                <c:pt idx="63">
                  <c:v>39933</c:v>
                </c:pt>
                <c:pt idx="64">
                  <c:v>39962</c:v>
                </c:pt>
                <c:pt idx="65">
                  <c:v>39994</c:v>
                </c:pt>
                <c:pt idx="66">
                  <c:v>40025</c:v>
                </c:pt>
                <c:pt idx="67">
                  <c:v>40056</c:v>
                </c:pt>
                <c:pt idx="68">
                  <c:v>40086</c:v>
                </c:pt>
                <c:pt idx="69">
                  <c:v>40117</c:v>
                </c:pt>
                <c:pt idx="70">
                  <c:v>40147</c:v>
                </c:pt>
                <c:pt idx="71">
                  <c:v>40178</c:v>
                </c:pt>
                <c:pt idx="72">
                  <c:v>40209</c:v>
                </c:pt>
                <c:pt idx="73">
                  <c:v>40237</c:v>
                </c:pt>
                <c:pt idx="74">
                  <c:v>40268</c:v>
                </c:pt>
                <c:pt idx="75">
                  <c:v>40298</c:v>
                </c:pt>
                <c:pt idx="76">
                  <c:v>40329</c:v>
                </c:pt>
                <c:pt idx="77">
                  <c:v>40359</c:v>
                </c:pt>
                <c:pt idx="78">
                  <c:v>40390</c:v>
                </c:pt>
                <c:pt idx="79">
                  <c:v>40421</c:v>
                </c:pt>
                <c:pt idx="80">
                  <c:v>40451</c:v>
                </c:pt>
                <c:pt idx="81">
                  <c:v>40482</c:v>
                </c:pt>
                <c:pt idx="82">
                  <c:v>40512</c:v>
                </c:pt>
                <c:pt idx="83">
                  <c:v>40543</c:v>
                </c:pt>
                <c:pt idx="84">
                  <c:v>40574</c:v>
                </c:pt>
                <c:pt idx="85">
                  <c:v>40602</c:v>
                </c:pt>
                <c:pt idx="86">
                  <c:v>40633</c:v>
                </c:pt>
                <c:pt idx="87">
                  <c:v>40663</c:v>
                </c:pt>
                <c:pt idx="88">
                  <c:v>40694</c:v>
                </c:pt>
                <c:pt idx="89">
                  <c:v>40724</c:v>
                </c:pt>
                <c:pt idx="90">
                  <c:v>40755</c:v>
                </c:pt>
                <c:pt idx="91">
                  <c:v>40786</c:v>
                </c:pt>
                <c:pt idx="92">
                  <c:v>40816</c:v>
                </c:pt>
                <c:pt idx="93">
                  <c:v>40847</c:v>
                </c:pt>
                <c:pt idx="94">
                  <c:v>40877</c:v>
                </c:pt>
                <c:pt idx="95">
                  <c:v>40908</c:v>
                </c:pt>
                <c:pt idx="96">
                  <c:v>40939</c:v>
                </c:pt>
                <c:pt idx="97">
                  <c:v>40968</c:v>
                </c:pt>
                <c:pt idx="98">
                  <c:v>40999</c:v>
                </c:pt>
                <c:pt idx="99">
                  <c:v>41029</c:v>
                </c:pt>
                <c:pt idx="100">
                  <c:v>41060</c:v>
                </c:pt>
                <c:pt idx="101">
                  <c:v>41090</c:v>
                </c:pt>
                <c:pt idx="102">
                  <c:v>41121</c:v>
                </c:pt>
                <c:pt idx="103">
                  <c:v>41152</c:v>
                </c:pt>
                <c:pt idx="104">
                  <c:v>41182</c:v>
                </c:pt>
                <c:pt idx="105">
                  <c:v>41213</c:v>
                </c:pt>
                <c:pt idx="106">
                  <c:v>41243</c:v>
                </c:pt>
                <c:pt idx="107">
                  <c:v>41274</c:v>
                </c:pt>
                <c:pt idx="108">
                  <c:v>41305</c:v>
                </c:pt>
                <c:pt idx="109">
                  <c:v>41333</c:v>
                </c:pt>
                <c:pt idx="110">
                  <c:v>41364</c:v>
                </c:pt>
                <c:pt idx="111">
                  <c:v>41394</c:v>
                </c:pt>
                <c:pt idx="112">
                  <c:v>41425</c:v>
                </c:pt>
                <c:pt idx="113">
                  <c:v>41455</c:v>
                </c:pt>
                <c:pt idx="114">
                  <c:v>41486</c:v>
                </c:pt>
                <c:pt idx="115">
                  <c:v>41517</c:v>
                </c:pt>
                <c:pt idx="116">
                  <c:v>41547</c:v>
                </c:pt>
                <c:pt idx="117">
                  <c:v>41578</c:v>
                </c:pt>
                <c:pt idx="118">
                  <c:v>41608</c:v>
                </c:pt>
                <c:pt idx="119">
                  <c:v>41639</c:v>
                </c:pt>
                <c:pt idx="120">
                  <c:v>41670</c:v>
                </c:pt>
                <c:pt idx="121">
                  <c:v>41698</c:v>
                </c:pt>
                <c:pt idx="122">
                  <c:v>41729</c:v>
                </c:pt>
                <c:pt idx="123">
                  <c:v>41759</c:v>
                </c:pt>
                <c:pt idx="124">
                  <c:v>41790</c:v>
                </c:pt>
                <c:pt idx="125">
                  <c:v>41820</c:v>
                </c:pt>
                <c:pt idx="126">
                  <c:v>41851</c:v>
                </c:pt>
                <c:pt idx="127">
                  <c:v>41882</c:v>
                </c:pt>
                <c:pt idx="128">
                  <c:v>41912</c:v>
                </c:pt>
                <c:pt idx="129">
                  <c:v>41943</c:v>
                </c:pt>
                <c:pt idx="130">
                  <c:v>41973</c:v>
                </c:pt>
                <c:pt idx="131">
                  <c:v>42004</c:v>
                </c:pt>
                <c:pt idx="132">
                  <c:v>42035</c:v>
                </c:pt>
                <c:pt idx="133">
                  <c:v>42063</c:v>
                </c:pt>
                <c:pt idx="134">
                  <c:v>42094</c:v>
                </c:pt>
                <c:pt idx="135">
                  <c:v>42124</c:v>
                </c:pt>
                <c:pt idx="136">
                  <c:v>42155</c:v>
                </c:pt>
                <c:pt idx="137">
                  <c:v>42185</c:v>
                </c:pt>
                <c:pt idx="138">
                  <c:v>42216</c:v>
                </c:pt>
                <c:pt idx="139">
                  <c:v>42247</c:v>
                </c:pt>
                <c:pt idx="140">
                  <c:v>42277</c:v>
                </c:pt>
                <c:pt idx="141">
                  <c:v>42308</c:v>
                </c:pt>
              </c:numCache>
            </c:numRef>
          </c:cat>
          <c:val>
            <c:numRef>
              <c:f>'График 2.1.18'!$E$5:$E$146</c:f>
              <c:numCache>
                <c:formatCode>0.00</c:formatCode>
                <c:ptCount val="14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 formatCode="General">
                  <c:v>0</c:v>
                </c:pt>
                <c:pt idx="97" formatCode="0.0%">
                  <c:v>0</c:v>
                </c:pt>
                <c:pt idx="98" formatCode="0.0%">
                  <c:v>0</c:v>
                </c:pt>
                <c:pt idx="99" formatCode="0.0%">
                  <c:v>0</c:v>
                </c:pt>
                <c:pt idx="100" formatCode="General">
                  <c:v>0</c:v>
                </c:pt>
                <c:pt idx="101" formatCode="General">
                  <c:v>0</c:v>
                </c:pt>
                <c:pt idx="102" formatCode="0%">
                  <c:v>0</c:v>
                </c:pt>
                <c:pt idx="103" formatCode="General">
                  <c:v>0</c:v>
                </c:pt>
                <c:pt idx="104" formatCode="General">
                  <c:v>0</c:v>
                </c:pt>
                <c:pt idx="105" formatCode="0.0%">
                  <c:v>0</c:v>
                </c:pt>
                <c:pt idx="106" formatCode="0.0%">
                  <c:v>0</c:v>
                </c:pt>
                <c:pt idx="107" formatCode="General">
                  <c:v>0</c:v>
                </c:pt>
                <c:pt idx="108" formatCode="General">
                  <c:v>0</c:v>
                </c:pt>
                <c:pt idx="109" formatCode="General">
                  <c:v>0</c:v>
                </c:pt>
                <c:pt idx="110" formatCode="General">
                  <c:v>0</c:v>
                </c:pt>
                <c:pt idx="111" formatCode="General">
                  <c:v>0</c:v>
                </c:pt>
                <c:pt idx="112" formatCode="General">
                  <c:v>0</c:v>
                </c:pt>
                <c:pt idx="113" formatCode="General">
                  <c:v>0</c:v>
                </c:pt>
                <c:pt idx="114" formatCode="General">
                  <c:v>0</c:v>
                </c:pt>
                <c:pt idx="115" formatCode="General">
                  <c:v>0</c:v>
                </c:pt>
                <c:pt idx="116" formatCode="General">
                  <c:v>0</c:v>
                </c:pt>
                <c:pt idx="117" formatCode="General">
                  <c:v>0</c:v>
                </c:pt>
                <c:pt idx="118" formatCode="General">
                  <c:v>0</c:v>
                </c:pt>
                <c:pt idx="119" formatCode="General">
                  <c:v>0</c:v>
                </c:pt>
                <c:pt idx="120" formatCode="General">
                  <c:v>0</c:v>
                </c:pt>
                <c:pt idx="121" formatCode="General">
                  <c:v>0</c:v>
                </c:pt>
                <c:pt idx="122" formatCode="General">
                  <c:v>0</c:v>
                </c:pt>
                <c:pt idx="123" formatCode="General">
                  <c:v>0</c:v>
                </c:pt>
                <c:pt idx="124" formatCode="General">
                  <c:v>0</c:v>
                </c:pt>
                <c:pt idx="125" formatCode="General">
                  <c:v>0</c:v>
                </c:pt>
                <c:pt idx="126" formatCode="General">
                  <c:v>0</c:v>
                </c:pt>
                <c:pt idx="127" formatCode="General">
                  <c:v>0</c:v>
                </c:pt>
                <c:pt idx="128" formatCode="General">
                  <c:v>0</c:v>
                </c:pt>
                <c:pt idx="129" formatCode="General">
                  <c:v>0</c:v>
                </c:pt>
                <c:pt idx="130" formatCode="General">
                  <c:v>0</c:v>
                </c:pt>
                <c:pt idx="131" formatCode="General">
                  <c:v>0</c:v>
                </c:pt>
                <c:pt idx="132" formatCode="General">
                  <c:v>0</c:v>
                </c:pt>
                <c:pt idx="133" formatCode="General">
                  <c:v>3</c:v>
                </c:pt>
                <c:pt idx="134" formatCode="General">
                  <c:v>3</c:v>
                </c:pt>
                <c:pt idx="135" formatCode="General">
                  <c:v>3</c:v>
                </c:pt>
                <c:pt idx="136" formatCode="General">
                  <c:v>3</c:v>
                </c:pt>
                <c:pt idx="137" formatCode="General">
                  <c:v>3</c:v>
                </c:pt>
                <c:pt idx="138" formatCode="General">
                  <c:v>3</c:v>
                </c:pt>
                <c:pt idx="139" formatCode="General">
                  <c:v>3</c:v>
                </c:pt>
                <c:pt idx="140" formatCode="General">
                  <c:v>3</c:v>
                </c:pt>
                <c:pt idx="141" formatCode="General">
                  <c:v>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31554432"/>
        <c:axId val="231560320"/>
      </c:barChart>
      <c:lineChart>
        <c:grouping val="standard"/>
        <c:varyColors val="0"/>
        <c:ser>
          <c:idx val="0"/>
          <c:order val="0"/>
          <c:tx>
            <c:strRef>
              <c:f>'График 2.1.18'!$C$4</c:f>
              <c:strCache>
                <c:ptCount val="1"/>
                <c:pt idx="0">
                  <c:v>КСИ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'График 2.1.18'!$B$5:$B$146</c:f>
              <c:numCache>
                <c:formatCode>mm/yy</c:formatCode>
                <c:ptCount val="142"/>
                <c:pt idx="0">
                  <c:v>38016</c:v>
                </c:pt>
                <c:pt idx="1">
                  <c:v>38044</c:v>
                </c:pt>
                <c:pt idx="2">
                  <c:v>38077</c:v>
                </c:pt>
                <c:pt idx="3">
                  <c:v>38107</c:v>
                </c:pt>
                <c:pt idx="4">
                  <c:v>38138</c:v>
                </c:pt>
                <c:pt idx="5">
                  <c:v>38168</c:v>
                </c:pt>
                <c:pt idx="6">
                  <c:v>38198</c:v>
                </c:pt>
                <c:pt idx="7">
                  <c:v>38230</c:v>
                </c:pt>
                <c:pt idx="8">
                  <c:v>38260</c:v>
                </c:pt>
                <c:pt idx="9">
                  <c:v>38289</c:v>
                </c:pt>
                <c:pt idx="10">
                  <c:v>38321</c:v>
                </c:pt>
                <c:pt idx="11">
                  <c:v>38352</c:v>
                </c:pt>
                <c:pt idx="12">
                  <c:v>38383</c:v>
                </c:pt>
                <c:pt idx="13">
                  <c:v>38411</c:v>
                </c:pt>
                <c:pt idx="14">
                  <c:v>38442</c:v>
                </c:pt>
                <c:pt idx="15">
                  <c:v>38471</c:v>
                </c:pt>
                <c:pt idx="16">
                  <c:v>38503</c:v>
                </c:pt>
                <c:pt idx="17">
                  <c:v>38533</c:v>
                </c:pt>
                <c:pt idx="18">
                  <c:v>38562</c:v>
                </c:pt>
                <c:pt idx="19">
                  <c:v>38595</c:v>
                </c:pt>
                <c:pt idx="20">
                  <c:v>38625</c:v>
                </c:pt>
                <c:pt idx="21">
                  <c:v>38656</c:v>
                </c:pt>
                <c:pt idx="22">
                  <c:v>38686</c:v>
                </c:pt>
                <c:pt idx="23">
                  <c:v>38716</c:v>
                </c:pt>
                <c:pt idx="24">
                  <c:v>38748</c:v>
                </c:pt>
                <c:pt idx="25">
                  <c:v>38776</c:v>
                </c:pt>
                <c:pt idx="26">
                  <c:v>38807</c:v>
                </c:pt>
                <c:pt idx="27">
                  <c:v>38835</c:v>
                </c:pt>
                <c:pt idx="28">
                  <c:v>38868</c:v>
                </c:pt>
                <c:pt idx="29">
                  <c:v>38898</c:v>
                </c:pt>
                <c:pt idx="30">
                  <c:v>38929</c:v>
                </c:pt>
                <c:pt idx="31">
                  <c:v>38960</c:v>
                </c:pt>
                <c:pt idx="32">
                  <c:v>38989</c:v>
                </c:pt>
                <c:pt idx="33">
                  <c:v>39021</c:v>
                </c:pt>
                <c:pt idx="34">
                  <c:v>39051</c:v>
                </c:pt>
                <c:pt idx="35">
                  <c:v>39080</c:v>
                </c:pt>
                <c:pt idx="36">
                  <c:v>39113</c:v>
                </c:pt>
                <c:pt idx="37">
                  <c:v>39141</c:v>
                </c:pt>
                <c:pt idx="38">
                  <c:v>39171</c:v>
                </c:pt>
                <c:pt idx="39">
                  <c:v>39202</c:v>
                </c:pt>
                <c:pt idx="40">
                  <c:v>39233</c:v>
                </c:pt>
                <c:pt idx="41">
                  <c:v>39262</c:v>
                </c:pt>
                <c:pt idx="42">
                  <c:v>39294</c:v>
                </c:pt>
                <c:pt idx="43">
                  <c:v>39325</c:v>
                </c:pt>
                <c:pt idx="44">
                  <c:v>39353</c:v>
                </c:pt>
                <c:pt idx="45">
                  <c:v>39386</c:v>
                </c:pt>
                <c:pt idx="46">
                  <c:v>39416</c:v>
                </c:pt>
                <c:pt idx="47">
                  <c:v>39447</c:v>
                </c:pt>
                <c:pt idx="48">
                  <c:v>39478</c:v>
                </c:pt>
                <c:pt idx="49">
                  <c:v>39507</c:v>
                </c:pt>
                <c:pt idx="50">
                  <c:v>39538</c:v>
                </c:pt>
                <c:pt idx="51">
                  <c:v>39568</c:v>
                </c:pt>
                <c:pt idx="52">
                  <c:v>39598</c:v>
                </c:pt>
                <c:pt idx="53">
                  <c:v>39629</c:v>
                </c:pt>
                <c:pt idx="54">
                  <c:v>39660</c:v>
                </c:pt>
                <c:pt idx="55">
                  <c:v>39689</c:v>
                </c:pt>
                <c:pt idx="56">
                  <c:v>39721</c:v>
                </c:pt>
                <c:pt idx="57">
                  <c:v>39752</c:v>
                </c:pt>
                <c:pt idx="58">
                  <c:v>39780</c:v>
                </c:pt>
                <c:pt idx="59">
                  <c:v>39813</c:v>
                </c:pt>
                <c:pt idx="60">
                  <c:v>39843</c:v>
                </c:pt>
                <c:pt idx="61">
                  <c:v>39871</c:v>
                </c:pt>
                <c:pt idx="62">
                  <c:v>39903</c:v>
                </c:pt>
                <c:pt idx="63">
                  <c:v>39933</c:v>
                </c:pt>
                <c:pt idx="64">
                  <c:v>39962</c:v>
                </c:pt>
                <c:pt idx="65">
                  <c:v>39994</c:v>
                </c:pt>
                <c:pt idx="66">
                  <c:v>40025</c:v>
                </c:pt>
                <c:pt idx="67">
                  <c:v>40056</c:v>
                </c:pt>
                <c:pt idx="68">
                  <c:v>40086</c:v>
                </c:pt>
                <c:pt idx="69">
                  <c:v>40117</c:v>
                </c:pt>
                <c:pt idx="70">
                  <c:v>40147</c:v>
                </c:pt>
                <c:pt idx="71">
                  <c:v>40178</c:v>
                </c:pt>
                <c:pt idx="72">
                  <c:v>40209</c:v>
                </c:pt>
                <c:pt idx="73">
                  <c:v>40237</c:v>
                </c:pt>
                <c:pt idx="74">
                  <c:v>40268</c:v>
                </c:pt>
                <c:pt idx="75">
                  <c:v>40298</c:v>
                </c:pt>
                <c:pt idx="76">
                  <c:v>40329</c:v>
                </c:pt>
                <c:pt idx="77">
                  <c:v>40359</c:v>
                </c:pt>
                <c:pt idx="78">
                  <c:v>40390</c:v>
                </c:pt>
                <c:pt idx="79">
                  <c:v>40421</c:v>
                </c:pt>
                <c:pt idx="80">
                  <c:v>40451</c:v>
                </c:pt>
                <c:pt idx="81">
                  <c:v>40482</c:v>
                </c:pt>
                <c:pt idx="82">
                  <c:v>40512</c:v>
                </c:pt>
                <c:pt idx="83">
                  <c:v>40543</c:v>
                </c:pt>
                <c:pt idx="84">
                  <c:v>40574</c:v>
                </c:pt>
                <c:pt idx="85">
                  <c:v>40602</c:v>
                </c:pt>
                <c:pt idx="86">
                  <c:v>40633</c:v>
                </c:pt>
                <c:pt idx="87">
                  <c:v>40663</c:v>
                </c:pt>
                <c:pt idx="88">
                  <c:v>40694</c:v>
                </c:pt>
                <c:pt idx="89">
                  <c:v>40724</c:v>
                </c:pt>
                <c:pt idx="90">
                  <c:v>40755</c:v>
                </c:pt>
                <c:pt idx="91">
                  <c:v>40786</c:v>
                </c:pt>
                <c:pt idx="92">
                  <c:v>40816</c:v>
                </c:pt>
                <c:pt idx="93">
                  <c:v>40847</c:v>
                </c:pt>
                <c:pt idx="94">
                  <c:v>40877</c:v>
                </c:pt>
                <c:pt idx="95">
                  <c:v>40908</c:v>
                </c:pt>
                <c:pt idx="96">
                  <c:v>40939</c:v>
                </c:pt>
                <c:pt idx="97">
                  <c:v>40968</c:v>
                </c:pt>
                <c:pt idx="98">
                  <c:v>40999</c:v>
                </c:pt>
                <c:pt idx="99">
                  <c:v>41029</c:v>
                </c:pt>
                <c:pt idx="100">
                  <c:v>41060</c:v>
                </c:pt>
                <c:pt idx="101">
                  <c:v>41090</c:v>
                </c:pt>
                <c:pt idx="102">
                  <c:v>41121</c:v>
                </c:pt>
                <c:pt idx="103">
                  <c:v>41152</c:v>
                </c:pt>
                <c:pt idx="104">
                  <c:v>41182</c:v>
                </c:pt>
                <c:pt idx="105">
                  <c:v>41213</c:v>
                </c:pt>
                <c:pt idx="106">
                  <c:v>41243</c:v>
                </c:pt>
                <c:pt idx="107">
                  <c:v>41274</c:v>
                </c:pt>
                <c:pt idx="108">
                  <c:v>41305</c:v>
                </c:pt>
                <c:pt idx="109">
                  <c:v>41333</c:v>
                </c:pt>
                <c:pt idx="110">
                  <c:v>41364</c:v>
                </c:pt>
                <c:pt idx="111">
                  <c:v>41394</c:v>
                </c:pt>
                <c:pt idx="112">
                  <c:v>41425</c:v>
                </c:pt>
                <c:pt idx="113">
                  <c:v>41455</c:v>
                </c:pt>
                <c:pt idx="114">
                  <c:v>41486</c:v>
                </c:pt>
                <c:pt idx="115">
                  <c:v>41517</c:v>
                </c:pt>
                <c:pt idx="116">
                  <c:v>41547</c:v>
                </c:pt>
                <c:pt idx="117">
                  <c:v>41578</c:v>
                </c:pt>
                <c:pt idx="118">
                  <c:v>41608</c:v>
                </c:pt>
                <c:pt idx="119">
                  <c:v>41639</c:v>
                </c:pt>
                <c:pt idx="120">
                  <c:v>41670</c:v>
                </c:pt>
                <c:pt idx="121">
                  <c:v>41698</c:v>
                </c:pt>
                <c:pt idx="122">
                  <c:v>41729</c:v>
                </c:pt>
                <c:pt idx="123">
                  <c:v>41759</c:v>
                </c:pt>
                <c:pt idx="124">
                  <c:v>41790</c:v>
                </c:pt>
                <c:pt idx="125">
                  <c:v>41820</c:v>
                </c:pt>
                <c:pt idx="126">
                  <c:v>41851</c:v>
                </c:pt>
                <c:pt idx="127">
                  <c:v>41882</c:v>
                </c:pt>
                <c:pt idx="128">
                  <c:v>41912</c:v>
                </c:pt>
                <c:pt idx="129">
                  <c:v>41943</c:v>
                </c:pt>
                <c:pt idx="130">
                  <c:v>41973</c:v>
                </c:pt>
                <c:pt idx="131">
                  <c:v>42004</c:v>
                </c:pt>
                <c:pt idx="132">
                  <c:v>42035</c:v>
                </c:pt>
                <c:pt idx="133">
                  <c:v>42063</c:v>
                </c:pt>
                <c:pt idx="134">
                  <c:v>42094</c:v>
                </c:pt>
                <c:pt idx="135">
                  <c:v>42124</c:v>
                </c:pt>
                <c:pt idx="136">
                  <c:v>42155</c:v>
                </c:pt>
                <c:pt idx="137">
                  <c:v>42185</c:v>
                </c:pt>
                <c:pt idx="138">
                  <c:v>42216</c:v>
                </c:pt>
                <c:pt idx="139">
                  <c:v>42247</c:v>
                </c:pt>
                <c:pt idx="140">
                  <c:v>42277</c:v>
                </c:pt>
                <c:pt idx="141">
                  <c:v>42308</c:v>
                </c:pt>
              </c:numCache>
            </c:numRef>
          </c:cat>
          <c:val>
            <c:numRef>
              <c:f>'График 2.1.18'!$C$5:$C$146</c:f>
              <c:numCache>
                <c:formatCode>0.00</c:formatCode>
                <c:ptCount val="142"/>
                <c:pt idx="0">
                  <c:v>3.3029307000000001E-2</c:v>
                </c:pt>
                <c:pt idx="1">
                  <c:v>0.188046618</c:v>
                </c:pt>
                <c:pt idx="2">
                  <c:v>0.17484361700000001</c:v>
                </c:pt>
                <c:pt idx="3">
                  <c:v>4.6427294000000001E-2</c:v>
                </c:pt>
                <c:pt idx="4">
                  <c:v>0.135189068</c:v>
                </c:pt>
                <c:pt idx="5">
                  <c:v>0.49246234999999999</c:v>
                </c:pt>
                <c:pt idx="6">
                  <c:v>0.61892635399999996</c:v>
                </c:pt>
                <c:pt idx="7">
                  <c:v>0.68065714799999999</c:v>
                </c:pt>
                <c:pt idx="8">
                  <c:v>0.70443411099999997</c:v>
                </c:pt>
                <c:pt idx="9">
                  <c:v>0.75562014499999997</c:v>
                </c:pt>
                <c:pt idx="10">
                  <c:v>0.70266791399999995</c:v>
                </c:pt>
                <c:pt idx="11">
                  <c:v>0.61091200499999998</c:v>
                </c:pt>
                <c:pt idx="12">
                  <c:v>0.45717496600000002</c:v>
                </c:pt>
                <c:pt idx="13">
                  <c:v>0.242559898</c:v>
                </c:pt>
                <c:pt idx="14">
                  <c:v>5.4961327999999997E-2</c:v>
                </c:pt>
                <c:pt idx="15">
                  <c:v>-0.201713268</c:v>
                </c:pt>
                <c:pt idx="16">
                  <c:v>-0.28746896100000002</c:v>
                </c:pt>
                <c:pt idx="17">
                  <c:v>-0.22797276899999999</c:v>
                </c:pt>
                <c:pt idx="18">
                  <c:v>-0.24300956200000001</c:v>
                </c:pt>
                <c:pt idx="19">
                  <c:v>-0.432606877</c:v>
                </c:pt>
                <c:pt idx="20">
                  <c:v>-0.38086450900000002</c:v>
                </c:pt>
                <c:pt idx="21">
                  <c:v>-0.37024845699999998</c:v>
                </c:pt>
                <c:pt idx="22">
                  <c:v>-0.29557035199999998</c:v>
                </c:pt>
                <c:pt idx="23">
                  <c:v>-0.38364827600000001</c:v>
                </c:pt>
                <c:pt idx="24">
                  <c:v>-0.536949342</c:v>
                </c:pt>
                <c:pt idx="25">
                  <c:v>-0.63526475100000002</c:v>
                </c:pt>
                <c:pt idx="26">
                  <c:v>-0.68551393699999996</c:v>
                </c:pt>
                <c:pt idx="27">
                  <c:v>-0.98564891899999996</c:v>
                </c:pt>
                <c:pt idx="28">
                  <c:v>-0.96581705799999995</c:v>
                </c:pt>
                <c:pt idx="29">
                  <c:v>-0.942549266</c:v>
                </c:pt>
                <c:pt idx="30">
                  <c:v>-0.94719074400000003</c:v>
                </c:pt>
                <c:pt idx="31">
                  <c:v>-1.1877992820000001</c:v>
                </c:pt>
                <c:pt idx="32">
                  <c:v>-1.316763194</c:v>
                </c:pt>
                <c:pt idx="33">
                  <c:v>-1.395566044</c:v>
                </c:pt>
                <c:pt idx="34">
                  <c:v>-1.5038106979999999</c:v>
                </c:pt>
                <c:pt idx="35">
                  <c:v>-1.6051397569999999</c:v>
                </c:pt>
                <c:pt idx="36">
                  <c:v>-1.445836956</c:v>
                </c:pt>
                <c:pt idx="37">
                  <c:v>-1.379998947</c:v>
                </c:pt>
                <c:pt idx="38">
                  <c:v>-1.147722012</c:v>
                </c:pt>
                <c:pt idx="39">
                  <c:v>-0.92420776800000004</c:v>
                </c:pt>
                <c:pt idx="40">
                  <c:v>-0.86386684800000002</c:v>
                </c:pt>
                <c:pt idx="41">
                  <c:v>-0.71489212700000004</c:v>
                </c:pt>
                <c:pt idx="42">
                  <c:v>-0.42511683700000003</c:v>
                </c:pt>
                <c:pt idx="43">
                  <c:v>-0.20045872200000001</c:v>
                </c:pt>
                <c:pt idx="44">
                  <c:v>3.8446708000000003E-2</c:v>
                </c:pt>
                <c:pt idx="45">
                  <c:v>0.176767653</c:v>
                </c:pt>
                <c:pt idx="46">
                  <c:v>0.28931985599999999</c:v>
                </c:pt>
                <c:pt idx="47">
                  <c:v>0.25994673299999999</c:v>
                </c:pt>
                <c:pt idx="48">
                  <c:v>0.331630335</c:v>
                </c:pt>
                <c:pt idx="49">
                  <c:v>0.78549395499999997</c:v>
                </c:pt>
                <c:pt idx="50">
                  <c:v>1.003050142</c:v>
                </c:pt>
                <c:pt idx="51">
                  <c:v>1.1943573839999999</c:v>
                </c:pt>
                <c:pt idx="52">
                  <c:v>1.482520219</c:v>
                </c:pt>
                <c:pt idx="53">
                  <c:v>1.54816709</c:v>
                </c:pt>
                <c:pt idx="54">
                  <c:v>1.8729915479999999</c:v>
                </c:pt>
                <c:pt idx="55">
                  <c:v>2.2386779950000002</c:v>
                </c:pt>
                <c:pt idx="56">
                  <c:v>2.636500072</c:v>
                </c:pt>
                <c:pt idx="57">
                  <c:v>2.629501984</c:v>
                </c:pt>
                <c:pt idx="58">
                  <c:v>2.755518081</c:v>
                </c:pt>
                <c:pt idx="59">
                  <c:v>2.9073265629999998</c:v>
                </c:pt>
                <c:pt idx="60">
                  <c:v>2.8552491369999999</c:v>
                </c:pt>
                <c:pt idx="61">
                  <c:v>2.5107911619999999</c:v>
                </c:pt>
                <c:pt idx="62">
                  <c:v>1.900059435</c:v>
                </c:pt>
                <c:pt idx="63">
                  <c:v>1.6050220829999999</c:v>
                </c:pt>
                <c:pt idx="64">
                  <c:v>1.2252757670000001</c:v>
                </c:pt>
                <c:pt idx="65">
                  <c:v>1.159265634</c:v>
                </c:pt>
                <c:pt idx="66">
                  <c:v>0.60267820299999997</c:v>
                </c:pt>
                <c:pt idx="67">
                  <c:v>0.27711091199999999</c:v>
                </c:pt>
                <c:pt idx="68">
                  <c:v>0.19075951699999999</c:v>
                </c:pt>
                <c:pt idx="69">
                  <c:v>5.3821570999999999E-2</c:v>
                </c:pt>
                <c:pt idx="70">
                  <c:v>3.5847535E-2</c:v>
                </c:pt>
                <c:pt idx="71">
                  <c:v>-2.3600607999999999E-2</c:v>
                </c:pt>
                <c:pt idx="72">
                  <c:v>-0.16159837199999999</c:v>
                </c:pt>
                <c:pt idx="73">
                  <c:v>-0.42834056100000001</c:v>
                </c:pt>
                <c:pt idx="74">
                  <c:v>-0.58088034</c:v>
                </c:pt>
                <c:pt idx="75">
                  <c:v>-0.59055310800000005</c:v>
                </c:pt>
                <c:pt idx="76">
                  <c:v>-0.56219482499999995</c:v>
                </c:pt>
                <c:pt idx="77">
                  <c:v>-0.51844253699999998</c:v>
                </c:pt>
                <c:pt idx="78">
                  <c:v>-0.50137547400000004</c:v>
                </c:pt>
                <c:pt idx="79">
                  <c:v>-0.583052405</c:v>
                </c:pt>
                <c:pt idx="80">
                  <c:v>-0.746750091</c:v>
                </c:pt>
                <c:pt idx="81">
                  <c:v>-0.76603129999999997</c:v>
                </c:pt>
                <c:pt idx="82">
                  <c:v>-0.85873374800000002</c:v>
                </c:pt>
                <c:pt idx="83">
                  <c:v>-0.98753991699999999</c:v>
                </c:pt>
                <c:pt idx="84">
                  <c:v>-1.0834247130000001</c:v>
                </c:pt>
                <c:pt idx="85">
                  <c:v>-1.1589286240000001</c:v>
                </c:pt>
                <c:pt idx="86">
                  <c:v>-1.2200378650000001</c:v>
                </c:pt>
                <c:pt idx="87">
                  <c:v>-1.302123192</c:v>
                </c:pt>
                <c:pt idx="88">
                  <c:v>-1.4210470049999999</c:v>
                </c:pt>
                <c:pt idx="89">
                  <c:v>-1.567960376</c:v>
                </c:pt>
                <c:pt idx="90">
                  <c:v>-1.548698511</c:v>
                </c:pt>
                <c:pt idx="91">
                  <c:v>-1.362990261</c:v>
                </c:pt>
                <c:pt idx="92">
                  <c:v>-1.3835377390000001</c:v>
                </c:pt>
                <c:pt idx="93">
                  <c:v>-1.266987243</c:v>
                </c:pt>
                <c:pt idx="94">
                  <c:v>-1.176758749</c:v>
                </c:pt>
                <c:pt idx="95">
                  <c:v>-0.98119870899999995</c:v>
                </c:pt>
                <c:pt idx="96">
                  <c:v>-0.72030342400000003</c:v>
                </c:pt>
                <c:pt idx="97">
                  <c:v>-0.423981579</c:v>
                </c:pt>
                <c:pt idx="98">
                  <c:v>-0.20085694900000001</c:v>
                </c:pt>
                <c:pt idx="99">
                  <c:v>-2.1610379999999998E-2</c:v>
                </c:pt>
                <c:pt idx="100">
                  <c:v>0.16311241900000001</c:v>
                </c:pt>
                <c:pt idx="101">
                  <c:v>0.36973788099999999</c:v>
                </c:pt>
                <c:pt idx="102">
                  <c:v>0.47033854200000003</c:v>
                </c:pt>
                <c:pt idx="103">
                  <c:v>0.58204921499999995</c:v>
                </c:pt>
                <c:pt idx="104">
                  <c:v>0.58606363900000003</c:v>
                </c:pt>
                <c:pt idx="105">
                  <c:v>0.57132901599999997</c:v>
                </c:pt>
                <c:pt idx="106">
                  <c:v>0.65211617099999997</c:v>
                </c:pt>
                <c:pt idx="107">
                  <c:v>0.67398770699999999</c:v>
                </c:pt>
                <c:pt idx="108">
                  <c:v>0.67031988499999995</c:v>
                </c:pt>
                <c:pt idx="109">
                  <c:v>0.77788203600000005</c:v>
                </c:pt>
                <c:pt idx="110">
                  <c:v>0.89297834600000003</c:v>
                </c:pt>
                <c:pt idx="111">
                  <c:v>0.83457209200000004</c:v>
                </c:pt>
                <c:pt idx="112">
                  <c:v>0.79094920800000001</c:v>
                </c:pt>
                <c:pt idx="113">
                  <c:v>0.62167050599999996</c:v>
                </c:pt>
                <c:pt idx="114">
                  <c:v>0.48276464099999999</c:v>
                </c:pt>
                <c:pt idx="115">
                  <c:v>0.36748624699999999</c:v>
                </c:pt>
                <c:pt idx="116">
                  <c:v>0.300710335</c:v>
                </c:pt>
                <c:pt idx="117">
                  <c:v>0.22500769100000001</c:v>
                </c:pt>
                <c:pt idx="118">
                  <c:v>9.6236894000000003E-2</c:v>
                </c:pt>
                <c:pt idx="119">
                  <c:v>0.14313762999999999</c:v>
                </c:pt>
                <c:pt idx="120">
                  <c:v>-0.21389285299999999</c:v>
                </c:pt>
                <c:pt idx="121">
                  <c:v>-0.42905895500000002</c:v>
                </c:pt>
                <c:pt idx="122">
                  <c:v>-0.54013352400000003</c:v>
                </c:pt>
                <c:pt idx="123">
                  <c:v>-0.53850810599999999</c:v>
                </c:pt>
                <c:pt idx="124">
                  <c:v>-0.475273061</c:v>
                </c:pt>
                <c:pt idx="125">
                  <c:v>-0.46405756199999998</c:v>
                </c:pt>
                <c:pt idx="126">
                  <c:v>-0.27913892299999998</c:v>
                </c:pt>
                <c:pt idx="127">
                  <c:v>-0.25578496699999997</c:v>
                </c:pt>
                <c:pt idx="128">
                  <c:v>-0.28878791100000001</c:v>
                </c:pt>
                <c:pt idx="129">
                  <c:v>-0.27194606399999999</c:v>
                </c:pt>
                <c:pt idx="130">
                  <c:v>-0.11503261300000001</c:v>
                </c:pt>
                <c:pt idx="131">
                  <c:v>-8.2090112000000007E-2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2.1.18'!$D$4</c:f>
              <c:strCache>
                <c:ptCount val="1"/>
                <c:pt idx="0">
                  <c:v>КОИ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'График 2.1.18'!$B$5:$B$146</c:f>
              <c:numCache>
                <c:formatCode>mm/yy</c:formatCode>
                <c:ptCount val="142"/>
                <c:pt idx="0">
                  <c:v>38016</c:v>
                </c:pt>
                <c:pt idx="1">
                  <c:v>38044</c:v>
                </c:pt>
                <c:pt idx="2">
                  <c:v>38077</c:v>
                </c:pt>
                <c:pt idx="3">
                  <c:v>38107</c:v>
                </c:pt>
                <c:pt idx="4">
                  <c:v>38138</c:v>
                </c:pt>
                <c:pt idx="5">
                  <c:v>38168</c:v>
                </c:pt>
                <c:pt idx="6">
                  <c:v>38198</c:v>
                </c:pt>
                <c:pt idx="7">
                  <c:v>38230</c:v>
                </c:pt>
                <c:pt idx="8">
                  <c:v>38260</c:v>
                </c:pt>
                <c:pt idx="9">
                  <c:v>38289</c:v>
                </c:pt>
                <c:pt idx="10">
                  <c:v>38321</c:v>
                </c:pt>
                <c:pt idx="11">
                  <c:v>38352</c:v>
                </c:pt>
                <c:pt idx="12">
                  <c:v>38383</c:v>
                </c:pt>
                <c:pt idx="13">
                  <c:v>38411</c:v>
                </c:pt>
                <c:pt idx="14">
                  <c:v>38442</c:v>
                </c:pt>
                <c:pt idx="15">
                  <c:v>38471</c:v>
                </c:pt>
                <c:pt idx="16">
                  <c:v>38503</c:v>
                </c:pt>
                <c:pt idx="17">
                  <c:v>38533</c:v>
                </c:pt>
                <c:pt idx="18">
                  <c:v>38562</c:v>
                </c:pt>
                <c:pt idx="19">
                  <c:v>38595</c:v>
                </c:pt>
                <c:pt idx="20">
                  <c:v>38625</c:v>
                </c:pt>
                <c:pt idx="21">
                  <c:v>38656</c:v>
                </c:pt>
                <c:pt idx="22">
                  <c:v>38686</c:v>
                </c:pt>
                <c:pt idx="23">
                  <c:v>38716</c:v>
                </c:pt>
                <c:pt idx="24">
                  <c:v>38748</c:v>
                </c:pt>
                <c:pt idx="25">
                  <c:v>38776</c:v>
                </c:pt>
                <c:pt idx="26">
                  <c:v>38807</c:v>
                </c:pt>
                <c:pt idx="27">
                  <c:v>38835</c:v>
                </c:pt>
                <c:pt idx="28">
                  <c:v>38868</c:v>
                </c:pt>
                <c:pt idx="29">
                  <c:v>38898</c:v>
                </c:pt>
                <c:pt idx="30">
                  <c:v>38929</c:v>
                </c:pt>
                <c:pt idx="31">
                  <c:v>38960</c:v>
                </c:pt>
                <c:pt idx="32">
                  <c:v>38989</c:v>
                </c:pt>
                <c:pt idx="33">
                  <c:v>39021</c:v>
                </c:pt>
                <c:pt idx="34">
                  <c:v>39051</c:v>
                </c:pt>
                <c:pt idx="35">
                  <c:v>39080</c:v>
                </c:pt>
                <c:pt idx="36">
                  <c:v>39113</c:v>
                </c:pt>
                <c:pt idx="37">
                  <c:v>39141</c:v>
                </c:pt>
                <c:pt idx="38">
                  <c:v>39171</c:v>
                </c:pt>
                <c:pt idx="39">
                  <c:v>39202</c:v>
                </c:pt>
                <c:pt idx="40">
                  <c:v>39233</c:v>
                </c:pt>
                <c:pt idx="41">
                  <c:v>39262</c:v>
                </c:pt>
                <c:pt idx="42">
                  <c:v>39294</c:v>
                </c:pt>
                <c:pt idx="43">
                  <c:v>39325</c:v>
                </c:pt>
                <c:pt idx="44">
                  <c:v>39353</c:v>
                </c:pt>
                <c:pt idx="45">
                  <c:v>39386</c:v>
                </c:pt>
                <c:pt idx="46">
                  <c:v>39416</c:v>
                </c:pt>
                <c:pt idx="47">
                  <c:v>39447</c:v>
                </c:pt>
                <c:pt idx="48">
                  <c:v>39478</c:v>
                </c:pt>
                <c:pt idx="49">
                  <c:v>39507</c:v>
                </c:pt>
                <c:pt idx="50">
                  <c:v>39538</c:v>
                </c:pt>
                <c:pt idx="51">
                  <c:v>39568</c:v>
                </c:pt>
                <c:pt idx="52">
                  <c:v>39598</c:v>
                </c:pt>
                <c:pt idx="53">
                  <c:v>39629</c:v>
                </c:pt>
                <c:pt idx="54">
                  <c:v>39660</c:v>
                </c:pt>
                <c:pt idx="55">
                  <c:v>39689</c:v>
                </c:pt>
                <c:pt idx="56">
                  <c:v>39721</c:v>
                </c:pt>
                <c:pt idx="57">
                  <c:v>39752</c:v>
                </c:pt>
                <c:pt idx="58">
                  <c:v>39780</c:v>
                </c:pt>
                <c:pt idx="59">
                  <c:v>39813</c:v>
                </c:pt>
                <c:pt idx="60">
                  <c:v>39843</c:v>
                </c:pt>
                <c:pt idx="61">
                  <c:v>39871</c:v>
                </c:pt>
                <c:pt idx="62">
                  <c:v>39903</c:v>
                </c:pt>
                <c:pt idx="63">
                  <c:v>39933</c:v>
                </c:pt>
                <c:pt idx="64">
                  <c:v>39962</c:v>
                </c:pt>
                <c:pt idx="65">
                  <c:v>39994</c:v>
                </c:pt>
                <c:pt idx="66">
                  <c:v>40025</c:v>
                </c:pt>
                <c:pt idx="67">
                  <c:v>40056</c:v>
                </c:pt>
                <c:pt idx="68">
                  <c:v>40086</c:v>
                </c:pt>
                <c:pt idx="69">
                  <c:v>40117</c:v>
                </c:pt>
                <c:pt idx="70">
                  <c:v>40147</c:v>
                </c:pt>
                <c:pt idx="71">
                  <c:v>40178</c:v>
                </c:pt>
                <c:pt idx="72">
                  <c:v>40209</c:v>
                </c:pt>
                <c:pt idx="73">
                  <c:v>40237</c:v>
                </c:pt>
                <c:pt idx="74">
                  <c:v>40268</c:v>
                </c:pt>
                <c:pt idx="75">
                  <c:v>40298</c:v>
                </c:pt>
                <c:pt idx="76">
                  <c:v>40329</c:v>
                </c:pt>
                <c:pt idx="77">
                  <c:v>40359</c:v>
                </c:pt>
                <c:pt idx="78">
                  <c:v>40390</c:v>
                </c:pt>
                <c:pt idx="79">
                  <c:v>40421</c:v>
                </c:pt>
                <c:pt idx="80">
                  <c:v>40451</c:v>
                </c:pt>
                <c:pt idx="81">
                  <c:v>40482</c:v>
                </c:pt>
                <c:pt idx="82">
                  <c:v>40512</c:v>
                </c:pt>
                <c:pt idx="83">
                  <c:v>40543</c:v>
                </c:pt>
                <c:pt idx="84">
                  <c:v>40574</c:v>
                </c:pt>
                <c:pt idx="85">
                  <c:v>40602</c:v>
                </c:pt>
                <c:pt idx="86">
                  <c:v>40633</c:v>
                </c:pt>
                <c:pt idx="87">
                  <c:v>40663</c:v>
                </c:pt>
                <c:pt idx="88">
                  <c:v>40694</c:v>
                </c:pt>
                <c:pt idx="89">
                  <c:v>40724</c:v>
                </c:pt>
                <c:pt idx="90">
                  <c:v>40755</c:v>
                </c:pt>
                <c:pt idx="91">
                  <c:v>40786</c:v>
                </c:pt>
                <c:pt idx="92">
                  <c:v>40816</c:v>
                </c:pt>
                <c:pt idx="93">
                  <c:v>40847</c:v>
                </c:pt>
                <c:pt idx="94">
                  <c:v>40877</c:v>
                </c:pt>
                <c:pt idx="95">
                  <c:v>40908</c:v>
                </c:pt>
                <c:pt idx="96">
                  <c:v>40939</c:v>
                </c:pt>
                <c:pt idx="97">
                  <c:v>40968</c:v>
                </c:pt>
                <c:pt idx="98">
                  <c:v>40999</c:v>
                </c:pt>
                <c:pt idx="99">
                  <c:v>41029</c:v>
                </c:pt>
                <c:pt idx="100">
                  <c:v>41060</c:v>
                </c:pt>
                <c:pt idx="101">
                  <c:v>41090</c:v>
                </c:pt>
                <c:pt idx="102">
                  <c:v>41121</c:v>
                </c:pt>
                <c:pt idx="103">
                  <c:v>41152</c:v>
                </c:pt>
                <c:pt idx="104">
                  <c:v>41182</c:v>
                </c:pt>
                <c:pt idx="105">
                  <c:v>41213</c:v>
                </c:pt>
                <c:pt idx="106">
                  <c:v>41243</c:v>
                </c:pt>
                <c:pt idx="107">
                  <c:v>41274</c:v>
                </c:pt>
                <c:pt idx="108">
                  <c:v>41305</c:v>
                </c:pt>
                <c:pt idx="109">
                  <c:v>41333</c:v>
                </c:pt>
                <c:pt idx="110">
                  <c:v>41364</c:v>
                </c:pt>
                <c:pt idx="111">
                  <c:v>41394</c:v>
                </c:pt>
                <c:pt idx="112">
                  <c:v>41425</c:v>
                </c:pt>
                <c:pt idx="113">
                  <c:v>41455</c:v>
                </c:pt>
                <c:pt idx="114">
                  <c:v>41486</c:v>
                </c:pt>
                <c:pt idx="115">
                  <c:v>41517</c:v>
                </c:pt>
                <c:pt idx="116">
                  <c:v>41547</c:v>
                </c:pt>
                <c:pt idx="117">
                  <c:v>41578</c:v>
                </c:pt>
                <c:pt idx="118">
                  <c:v>41608</c:v>
                </c:pt>
                <c:pt idx="119">
                  <c:v>41639</c:v>
                </c:pt>
                <c:pt idx="120">
                  <c:v>41670</c:v>
                </c:pt>
                <c:pt idx="121">
                  <c:v>41698</c:v>
                </c:pt>
                <c:pt idx="122">
                  <c:v>41729</c:v>
                </c:pt>
                <c:pt idx="123">
                  <c:v>41759</c:v>
                </c:pt>
                <c:pt idx="124">
                  <c:v>41790</c:v>
                </c:pt>
                <c:pt idx="125">
                  <c:v>41820</c:v>
                </c:pt>
                <c:pt idx="126">
                  <c:v>41851</c:v>
                </c:pt>
                <c:pt idx="127">
                  <c:v>41882</c:v>
                </c:pt>
                <c:pt idx="128">
                  <c:v>41912</c:v>
                </c:pt>
                <c:pt idx="129">
                  <c:v>41943</c:v>
                </c:pt>
                <c:pt idx="130">
                  <c:v>41973</c:v>
                </c:pt>
                <c:pt idx="131">
                  <c:v>42004</c:v>
                </c:pt>
                <c:pt idx="132">
                  <c:v>42035</c:v>
                </c:pt>
                <c:pt idx="133">
                  <c:v>42063</c:v>
                </c:pt>
                <c:pt idx="134">
                  <c:v>42094</c:v>
                </c:pt>
                <c:pt idx="135">
                  <c:v>42124</c:v>
                </c:pt>
                <c:pt idx="136">
                  <c:v>42155</c:v>
                </c:pt>
                <c:pt idx="137">
                  <c:v>42185</c:v>
                </c:pt>
                <c:pt idx="138">
                  <c:v>42216</c:v>
                </c:pt>
                <c:pt idx="139">
                  <c:v>42247</c:v>
                </c:pt>
                <c:pt idx="140">
                  <c:v>42277</c:v>
                </c:pt>
                <c:pt idx="141">
                  <c:v>42308</c:v>
                </c:pt>
              </c:numCache>
            </c:numRef>
          </c:cat>
          <c:val>
            <c:numRef>
              <c:f>'График 2.1.18'!$D$5:$D$146</c:f>
              <c:numCache>
                <c:formatCode>0.00</c:formatCode>
                <c:ptCount val="142"/>
                <c:pt idx="10">
                  <c:v>0.17756778296933423</c:v>
                </c:pt>
                <c:pt idx="11">
                  <c:v>0.19832419558241063</c:v>
                </c:pt>
                <c:pt idx="12">
                  <c:v>8.1684702819609462E-2</c:v>
                </c:pt>
                <c:pt idx="13">
                  <c:v>-3.8246789408948448E-2</c:v>
                </c:pt>
                <c:pt idx="14">
                  <c:v>-0.10011033507514561</c:v>
                </c:pt>
                <c:pt idx="15">
                  <c:v>-0.21577550676117399</c:v>
                </c:pt>
                <c:pt idx="16">
                  <c:v>-0.2665525760079443</c:v>
                </c:pt>
                <c:pt idx="17">
                  <c:v>-0.27324841766270647</c:v>
                </c:pt>
                <c:pt idx="18">
                  <c:v>-0.27722467276176566</c:v>
                </c:pt>
                <c:pt idx="19">
                  <c:v>-0.21173272383153796</c:v>
                </c:pt>
                <c:pt idx="20">
                  <c:v>-0.29077594003611534</c:v>
                </c:pt>
                <c:pt idx="21">
                  <c:v>-0.31480799805483733</c:v>
                </c:pt>
                <c:pt idx="22">
                  <c:v>-0.37009298963642218</c:v>
                </c:pt>
                <c:pt idx="23">
                  <c:v>-0.44155940388854442</c:v>
                </c:pt>
                <c:pt idx="24">
                  <c:v>-0.45610705884513636</c:v>
                </c:pt>
                <c:pt idx="25">
                  <c:v>-0.43741618384945619</c:v>
                </c:pt>
                <c:pt idx="26">
                  <c:v>-0.44936759584110997</c:v>
                </c:pt>
                <c:pt idx="27">
                  <c:v>-0.41846036095627237</c:v>
                </c:pt>
                <c:pt idx="28">
                  <c:v>-0.50608547478271171</c:v>
                </c:pt>
                <c:pt idx="29">
                  <c:v>-0.59550494749317229</c:v>
                </c:pt>
                <c:pt idx="30">
                  <c:v>-0.71221130558863877</c:v>
                </c:pt>
                <c:pt idx="31">
                  <c:v>-0.80593620636375607</c:v>
                </c:pt>
                <c:pt idx="32">
                  <c:v>-0.90488824163074211</c:v>
                </c:pt>
                <c:pt idx="33">
                  <c:v>-0.89695209400614584</c:v>
                </c:pt>
                <c:pt idx="34">
                  <c:v>-0.78834943093415566</c:v>
                </c:pt>
                <c:pt idx="35">
                  <c:v>-0.72240510597898222</c:v>
                </c:pt>
                <c:pt idx="36">
                  <c:v>-0.66214589974808302</c:v>
                </c:pt>
                <c:pt idx="37">
                  <c:v>-0.62985673033521916</c:v>
                </c:pt>
                <c:pt idx="38">
                  <c:v>-0.64405594771764585</c:v>
                </c:pt>
                <c:pt idx="39">
                  <c:v>-0.68123120117822333</c:v>
                </c:pt>
                <c:pt idx="40">
                  <c:v>-0.63430786783494464</c:v>
                </c:pt>
                <c:pt idx="41">
                  <c:v>-0.57180259748447526</c:v>
                </c:pt>
                <c:pt idx="42">
                  <c:v>-0.53112363106318938</c:v>
                </c:pt>
                <c:pt idx="43">
                  <c:v>-0.40787241294809767</c:v>
                </c:pt>
                <c:pt idx="44">
                  <c:v>-0.20874753624924378</c:v>
                </c:pt>
                <c:pt idx="45">
                  <c:v>3.8386273617811814E-2</c:v>
                </c:pt>
                <c:pt idx="46">
                  <c:v>0.16593972741745347</c:v>
                </c:pt>
                <c:pt idx="47">
                  <c:v>0.35719178052435052</c:v>
                </c:pt>
                <c:pt idx="48">
                  <c:v>0.49695405541444287</c:v>
                </c:pt>
                <c:pt idx="49">
                  <c:v>0.71983862049358061</c:v>
                </c:pt>
                <c:pt idx="50">
                  <c:v>0.92922012006420696</c:v>
                </c:pt>
                <c:pt idx="51">
                  <c:v>1.1639330468472169</c:v>
                </c:pt>
                <c:pt idx="52">
                  <c:v>1.4035848521103942</c:v>
                </c:pt>
                <c:pt idx="53">
                  <c:v>1.5906505319590929</c:v>
                </c:pt>
                <c:pt idx="54">
                  <c:v>1.8514670745348751</c:v>
                </c:pt>
                <c:pt idx="55">
                  <c:v>2.093695738366451</c:v>
                </c:pt>
                <c:pt idx="56">
                  <c:v>2.342011413057389</c:v>
                </c:pt>
                <c:pt idx="57">
                  <c:v>2.4412529331952935</c:v>
                </c:pt>
                <c:pt idx="58">
                  <c:v>2.4769295907042306</c:v>
                </c:pt>
                <c:pt idx="59">
                  <c:v>2.4699467653801004</c:v>
                </c:pt>
                <c:pt idx="60">
                  <c:v>2.4542364435710993</c:v>
                </c:pt>
                <c:pt idx="61">
                  <c:v>2.4553549903710286</c:v>
                </c:pt>
                <c:pt idx="62">
                  <c:v>2.4722156982367927</c:v>
                </c:pt>
                <c:pt idx="63">
                  <c:v>2.4103515274952332</c:v>
                </c:pt>
                <c:pt idx="64">
                  <c:v>2.274680758427658</c:v>
                </c:pt>
                <c:pt idx="65">
                  <c:v>2.0549068624647746</c:v>
                </c:pt>
                <c:pt idx="66">
                  <c:v>1.7594783812478423</c:v>
                </c:pt>
                <c:pt idx="67">
                  <c:v>1.2670289149394973</c:v>
                </c:pt>
                <c:pt idx="68">
                  <c:v>0.71777291340398075</c:v>
                </c:pt>
                <c:pt idx="69">
                  <c:v>0.12012309355407659</c:v>
                </c:pt>
                <c:pt idx="70">
                  <c:v>-0.40127077757006357</c:v>
                </c:pt>
                <c:pt idx="71">
                  <c:v>-0.91466605339856966</c:v>
                </c:pt>
                <c:pt idx="72">
                  <c:v>-1.2530829507159325</c:v>
                </c:pt>
                <c:pt idx="73">
                  <c:v>-1.5816698165825647</c:v>
                </c:pt>
                <c:pt idx="74">
                  <c:v>-1.7338847654918188</c:v>
                </c:pt>
                <c:pt idx="75">
                  <c:v>-1.8125135417991549</c:v>
                </c:pt>
                <c:pt idx="76">
                  <c:v>-1.9221605663324108</c:v>
                </c:pt>
                <c:pt idx="77">
                  <c:v>-1.8766912788345835</c:v>
                </c:pt>
                <c:pt idx="78">
                  <c:v>-1.8528874852184056</c:v>
                </c:pt>
                <c:pt idx="79">
                  <c:v>-1.7470484831783666</c:v>
                </c:pt>
                <c:pt idx="80">
                  <c:v>-1.6780047102240057</c:v>
                </c:pt>
                <c:pt idx="81">
                  <c:v>-1.6131677317079534</c:v>
                </c:pt>
                <c:pt idx="82">
                  <c:v>-1.4519149741997754</c:v>
                </c:pt>
                <c:pt idx="83">
                  <c:v>-1.3456080675313835</c:v>
                </c:pt>
                <c:pt idx="84">
                  <c:v>-1.2108551358760353</c:v>
                </c:pt>
                <c:pt idx="85">
                  <c:v>-1.0855542870619816</c:v>
                </c:pt>
                <c:pt idx="86">
                  <c:v>-1.0274235166559023</c:v>
                </c:pt>
                <c:pt idx="87">
                  <c:v>-0.96832610311480694</c:v>
                </c:pt>
                <c:pt idx="88">
                  <c:v>-0.93742874400441156</c:v>
                </c:pt>
                <c:pt idx="89">
                  <c:v>-0.85145659865158851</c:v>
                </c:pt>
                <c:pt idx="90">
                  <c:v>-0.7215868078569706</c:v>
                </c:pt>
                <c:pt idx="91">
                  <c:v>-0.46655482165920403</c:v>
                </c:pt>
                <c:pt idx="92">
                  <c:v>-0.20828360102043722</c:v>
                </c:pt>
                <c:pt idx="93">
                  <c:v>9.8724536400408968E-3</c:v>
                </c:pt>
                <c:pt idx="94">
                  <c:v>0.14348089752700688</c:v>
                </c:pt>
                <c:pt idx="95">
                  <c:v>0.25110103098865877</c:v>
                </c:pt>
                <c:pt idx="96">
                  <c:v>0.41356394250199857</c:v>
                </c:pt>
                <c:pt idx="97">
                  <c:v>0.5369474280702704</c:v>
                </c:pt>
                <c:pt idx="98">
                  <c:v>0.56565574533450225</c:v>
                </c:pt>
                <c:pt idx="99">
                  <c:v>0.56227916438460024</c:v>
                </c:pt>
                <c:pt idx="100">
                  <c:v>0.51134989446477508</c:v>
                </c:pt>
                <c:pt idx="101">
                  <c:v>0.37100417650977247</c:v>
                </c:pt>
                <c:pt idx="102">
                  <c:v>0.25706505717831418</c:v>
                </c:pt>
                <c:pt idx="103">
                  <c:v>0.1414414147286106</c:v>
                </c:pt>
                <c:pt idx="104">
                  <c:v>0.12272083760618951</c:v>
                </c:pt>
                <c:pt idx="105">
                  <c:v>9.2887568319369992E-2</c:v>
                </c:pt>
                <c:pt idx="106">
                  <c:v>8.8640639157924292E-2</c:v>
                </c:pt>
                <c:pt idx="107">
                  <c:v>0.13568138118204928</c:v>
                </c:pt>
                <c:pt idx="108">
                  <c:v>0.17772813638974413</c:v>
                </c:pt>
                <c:pt idx="109">
                  <c:v>0.20921646504739941</c:v>
                </c:pt>
                <c:pt idx="110">
                  <c:v>0.19825327274400406</c:v>
                </c:pt>
                <c:pt idx="111">
                  <c:v>0.12446343461912936</c:v>
                </c:pt>
                <c:pt idx="112">
                  <c:v>0.11098830253625196</c:v>
                </c:pt>
                <c:pt idx="113">
                  <c:v>0.12753049765792598</c:v>
                </c:pt>
                <c:pt idx="114">
                  <c:v>9.4816254201346609E-2</c:v>
                </c:pt>
                <c:pt idx="115">
                  <c:v>7.5354928447819464E-2</c:v>
                </c:pt>
                <c:pt idx="116">
                  <c:v>7.8437849812673474E-2</c:v>
                </c:pt>
                <c:pt idx="117">
                  <c:v>0.10062955165054999</c:v>
                </c:pt>
                <c:pt idx="118">
                  <c:v>0.16668546341656831</c:v>
                </c:pt>
                <c:pt idx="119">
                  <c:v>0.17757642589368036</c:v>
                </c:pt>
                <c:pt idx="120">
                  <c:v>9.6126943501525508E-2</c:v>
                </c:pt>
                <c:pt idx="121">
                  <c:v>-4.6284594579397216E-2</c:v>
                </c:pt>
                <c:pt idx="122">
                  <c:v>-0.15945383059857351</c:v>
                </c:pt>
                <c:pt idx="123">
                  <c:v>-0.25788569813008505</c:v>
                </c:pt>
                <c:pt idx="124">
                  <c:v>-0.19540425006328774</c:v>
                </c:pt>
                <c:pt idx="125">
                  <c:v>-9.848516899041089E-2</c:v>
                </c:pt>
                <c:pt idx="126">
                  <c:v>-5.5243208476515523E-3</c:v>
                </c:pt>
                <c:pt idx="127">
                  <c:v>3.2122233545579436E-2</c:v>
                </c:pt>
                <c:pt idx="128">
                  <c:v>2.7403707462133785E-2</c:v>
                </c:pt>
                <c:pt idx="129">
                  <c:v>2.179257496867512E-3</c:v>
                </c:pt>
                <c:pt idx="130">
                  <c:v>-0.10113552696193334</c:v>
                </c:pt>
                <c:pt idx="131">
                  <c:v>-0.17600328741732663</c:v>
                </c:pt>
                <c:pt idx="132">
                  <c:v>-0.27282072892477582</c:v>
                </c:pt>
                <c:pt idx="133">
                  <c:v>-0.28438867000853119</c:v>
                </c:pt>
                <c:pt idx="134">
                  <c:v>-0.21700622709121403</c:v>
                </c:pt>
                <c:pt idx="135">
                  <c:v>-0.1051435253134986</c:v>
                </c:pt>
                <c:pt idx="136">
                  <c:v>-9.0658893831583684E-5</c:v>
                </c:pt>
                <c:pt idx="137">
                  <c:v>0.13240708356238237</c:v>
                </c:pt>
                <c:pt idx="138">
                  <c:v>0.25788195784540158</c:v>
                </c:pt>
                <c:pt idx="139">
                  <c:v>0.34104053276250018</c:v>
                </c:pt>
                <c:pt idx="140">
                  <c:v>0.32767336528617297</c:v>
                </c:pt>
                <c:pt idx="141">
                  <c:v>-3.1359373716947708E-4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551360"/>
        <c:axId val="231552896"/>
      </c:lineChart>
      <c:dateAx>
        <c:axId val="231551360"/>
        <c:scaling>
          <c:orientation val="minMax"/>
          <c:max val="42278"/>
          <c:min val="38018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1552896"/>
        <c:crosses val="autoZero"/>
        <c:auto val="1"/>
        <c:lblOffset val="100"/>
        <c:baseTimeUnit val="months"/>
        <c:majorUnit val="5"/>
        <c:majorTimeUnit val="months"/>
      </c:dateAx>
      <c:valAx>
        <c:axId val="231552896"/>
        <c:scaling>
          <c:orientation val="minMax"/>
          <c:max val="4"/>
        </c:scaling>
        <c:delete val="0"/>
        <c:axPos val="l"/>
        <c:majorGridlines>
          <c:spPr>
            <a:ln w="3175" cmpd="dbl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1551360"/>
        <c:crosses val="autoZero"/>
        <c:crossBetween val="between"/>
      </c:valAx>
      <c:dateAx>
        <c:axId val="231554432"/>
        <c:scaling>
          <c:orientation val="minMax"/>
        </c:scaling>
        <c:delete val="1"/>
        <c:axPos val="b"/>
        <c:numFmt formatCode="mm/yy" sourceLinked="1"/>
        <c:majorTickMark val="out"/>
        <c:minorTickMark val="none"/>
        <c:tickLblPos val="nextTo"/>
        <c:crossAx val="231560320"/>
        <c:crosses val="autoZero"/>
        <c:auto val="1"/>
        <c:lblOffset val="100"/>
        <c:baseTimeUnit val="months"/>
      </c:dateAx>
      <c:valAx>
        <c:axId val="231560320"/>
        <c:scaling>
          <c:orientation val="minMax"/>
          <c:max val="3"/>
        </c:scaling>
        <c:delete val="0"/>
        <c:axPos val="r"/>
        <c:numFmt formatCode="0.00" sourceLinked="1"/>
        <c:majorTickMark val="none"/>
        <c:minorTickMark val="none"/>
        <c:tickLblPos val="nextTo"/>
        <c:spPr>
          <a:solidFill>
            <a:schemeClr val="bg1">
              <a:alpha val="0"/>
            </a:schemeClr>
          </a:solidFill>
          <a:ln>
            <a:noFill/>
          </a:ln>
        </c:spPr>
        <c:txPr>
          <a:bodyPr rot="0" vert="horz"/>
          <a:lstStyle/>
          <a:p>
            <a:pPr>
              <a:defRPr sz="400" b="0" i="0" u="none" strike="noStrike" baseline="0">
                <a:solidFill>
                  <a:srgbClr val="FFFFFF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1554432"/>
        <c:crosses val="max"/>
        <c:crossBetween val="between"/>
      </c:val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22403256587745185"/>
          <c:y val="0.91252736886150099"/>
          <c:w val="0.53783090585179449"/>
          <c:h val="7.971790482711405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 w="317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230006963415293E-2"/>
          <c:y val="3.911111111111111E-2"/>
          <c:w val="0.83793454389629862"/>
          <c:h val="0.70711112039377044"/>
        </c:manualLayout>
      </c:layout>
      <c:lineChart>
        <c:grouping val="standard"/>
        <c:varyColors val="0"/>
        <c:ser>
          <c:idx val="1"/>
          <c:order val="1"/>
          <c:tx>
            <c:strRef>
              <c:f>'График 2.1.19'!$D$4</c:f>
              <c:strCache>
                <c:ptCount val="1"/>
                <c:pt idx="0">
                  <c:v>Россия</c:v>
                </c:pt>
              </c:strCache>
            </c:strRef>
          </c:tx>
          <c:spPr>
            <a:ln w="25400">
              <a:solidFill>
                <a:schemeClr val="tx2">
                  <a:lumMod val="60000"/>
                  <a:lumOff val="40000"/>
                </a:schemeClr>
              </a:solidFill>
            </a:ln>
          </c:spPr>
          <c:marker>
            <c:symbol val="circle"/>
            <c:size val="2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rgbClr val="002060"/>
                </a:solidFill>
              </a:ln>
            </c:spPr>
          </c:marker>
          <c:cat>
            <c:numRef>
              <c:f>'График 2.1.19'!$B$5:$B$136</c:f>
              <c:numCache>
                <c:formatCode>mm/yy</c:formatCode>
                <c:ptCount val="132"/>
                <c:pt idx="0">
                  <c:v>38016</c:v>
                </c:pt>
                <c:pt idx="1">
                  <c:v>38044</c:v>
                </c:pt>
                <c:pt idx="2">
                  <c:v>38077</c:v>
                </c:pt>
                <c:pt idx="3">
                  <c:v>38107</c:v>
                </c:pt>
                <c:pt idx="4">
                  <c:v>38138</c:v>
                </c:pt>
                <c:pt idx="5">
                  <c:v>38168</c:v>
                </c:pt>
                <c:pt idx="6">
                  <c:v>38198</c:v>
                </c:pt>
                <c:pt idx="7">
                  <c:v>38230</c:v>
                </c:pt>
                <c:pt idx="8">
                  <c:v>38260</c:v>
                </c:pt>
                <c:pt idx="9">
                  <c:v>38289</c:v>
                </c:pt>
                <c:pt idx="10">
                  <c:v>38321</c:v>
                </c:pt>
                <c:pt idx="11">
                  <c:v>38352</c:v>
                </c:pt>
                <c:pt idx="12">
                  <c:v>38383</c:v>
                </c:pt>
                <c:pt idx="13">
                  <c:v>38411</c:v>
                </c:pt>
                <c:pt idx="14">
                  <c:v>38442</c:v>
                </c:pt>
                <c:pt idx="15">
                  <c:v>38471</c:v>
                </c:pt>
                <c:pt idx="16">
                  <c:v>38503</c:v>
                </c:pt>
                <c:pt idx="17">
                  <c:v>38533</c:v>
                </c:pt>
                <c:pt idx="18">
                  <c:v>38562</c:v>
                </c:pt>
                <c:pt idx="19">
                  <c:v>38595</c:v>
                </c:pt>
                <c:pt idx="20">
                  <c:v>38625</c:v>
                </c:pt>
                <c:pt idx="21">
                  <c:v>38656</c:v>
                </c:pt>
                <c:pt idx="22">
                  <c:v>38686</c:v>
                </c:pt>
                <c:pt idx="23">
                  <c:v>38716</c:v>
                </c:pt>
                <c:pt idx="24">
                  <c:v>38748</c:v>
                </c:pt>
                <c:pt idx="25">
                  <c:v>38776</c:v>
                </c:pt>
                <c:pt idx="26">
                  <c:v>38807</c:v>
                </c:pt>
                <c:pt idx="27">
                  <c:v>38835</c:v>
                </c:pt>
                <c:pt idx="28">
                  <c:v>38868</c:v>
                </c:pt>
                <c:pt idx="29">
                  <c:v>38898</c:v>
                </c:pt>
                <c:pt idx="30">
                  <c:v>38929</c:v>
                </c:pt>
                <c:pt idx="31">
                  <c:v>38960</c:v>
                </c:pt>
                <c:pt idx="32">
                  <c:v>38989</c:v>
                </c:pt>
                <c:pt idx="33">
                  <c:v>39021</c:v>
                </c:pt>
                <c:pt idx="34">
                  <c:v>39051</c:v>
                </c:pt>
                <c:pt idx="35">
                  <c:v>39080</c:v>
                </c:pt>
                <c:pt idx="36">
                  <c:v>39113</c:v>
                </c:pt>
                <c:pt idx="37">
                  <c:v>39141</c:v>
                </c:pt>
                <c:pt idx="38">
                  <c:v>39171</c:v>
                </c:pt>
                <c:pt idx="39">
                  <c:v>39202</c:v>
                </c:pt>
                <c:pt idx="40">
                  <c:v>39233</c:v>
                </c:pt>
                <c:pt idx="41">
                  <c:v>39262</c:v>
                </c:pt>
                <c:pt idx="42">
                  <c:v>39294</c:v>
                </c:pt>
                <c:pt idx="43">
                  <c:v>39325</c:v>
                </c:pt>
                <c:pt idx="44">
                  <c:v>39353</c:v>
                </c:pt>
                <c:pt idx="45">
                  <c:v>39386</c:v>
                </c:pt>
                <c:pt idx="46">
                  <c:v>39416</c:v>
                </c:pt>
                <c:pt idx="47">
                  <c:v>39447</c:v>
                </c:pt>
                <c:pt idx="48">
                  <c:v>39478</c:v>
                </c:pt>
                <c:pt idx="49">
                  <c:v>39507</c:v>
                </c:pt>
                <c:pt idx="50">
                  <c:v>39538</c:v>
                </c:pt>
                <c:pt idx="51">
                  <c:v>39568</c:v>
                </c:pt>
                <c:pt idx="52">
                  <c:v>39598</c:v>
                </c:pt>
                <c:pt idx="53">
                  <c:v>39629</c:v>
                </c:pt>
                <c:pt idx="54">
                  <c:v>39660</c:v>
                </c:pt>
                <c:pt idx="55">
                  <c:v>39689</c:v>
                </c:pt>
                <c:pt idx="56">
                  <c:v>39721</c:v>
                </c:pt>
                <c:pt idx="57">
                  <c:v>39752</c:v>
                </c:pt>
                <c:pt idx="58">
                  <c:v>39780</c:v>
                </c:pt>
                <c:pt idx="59">
                  <c:v>39813</c:v>
                </c:pt>
                <c:pt idx="60">
                  <c:v>39843</c:v>
                </c:pt>
                <c:pt idx="61">
                  <c:v>39871</c:v>
                </c:pt>
                <c:pt idx="62">
                  <c:v>39903</c:v>
                </c:pt>
                <c:pt idx="63">
                  <c:v>39933</c:v>
                </c:pt>
                <c:pt idx="64">
                  <c:v>39962</c:v>
                </c:pt>
                <c:pt idx="65">
                  <c:v>39994</c:v>
                </c:pt>
                <c:pt idx="66">
                  <c:v>40025</c:v>
                </c:pt>
                <c:pt idx="67">
                  <c:v>40056</c:v>
                </c:pt>
                <c:pt idx="68">
                  <c:v>40086</c:v>
                </c:pt>
                <c:pt idx="69">
                  <c:v>40117</c:v>
                </c:pt>
                <c:pt idx="70">
                  <c:v>40147</c:v>
                </c:pt>
                <c:pt idx="71">
                  <c:v>40178</c:v>
                </c:pt>
                <c:pt idx="72">
                  <c:v>40209</c:v>
                </c:pt>
                <c:pt idx="73">
                  <c:v>40237</c:v>
                </c:pt>
                <c:pt idx="74">
                  <c:v>40268</c:v>
                </c:pt>
                <c:pt idx="75">
                  <c:v>40298</c:v>
                </c:pt>
                <c:pt idx="76">
                  <c:v>40329</c:v>
                </c:pt>
                <c:pt idx="77">
                  <c:v>40359</c:v>
                </c:pt>
                <c:pt idx="78">
                  <c:v>40390</c:v>
                </c:pt>
                <c:pt idx="79">
                  <c:v>40421</c:v>
                </c:pt>
                <c:pt idx="80">
                  <c:v>40451</c:v>
                </c:pt>
                <c:pt idx="81">
                  <c:v>40482</c:v>
                </c:pt>
                <c:pt idx="82">
                  <c:v>40512</c:v>
                </c:pt>
                <c:pt idx="83">
                  <c:v>40543</c:v>
                </c:pt>
                <c:pt idx="84">
                  <c:v>40574</c:v>
                </c:pt>
                <c:pt idx="85">
                  <c:v>40602</c:v>
                </c:pt>
                <c:pt idx="86">
                  <c:v>40633</c:v>
                </c:pt>
                <c:pt idx="87">
                  <c:v>40663</c:v>
                </c:pt>
                <c:pt idx="88">
                  <c:v>40694</c:v>
                </c:pt>
                <c:pt idx="89">
                  <c:v>40724</c:v>
                </c:pt>
                <c:pt idx="90">
                  <c:v>40755</c:v>
                </c:pt>
                <c:pt idx="91">
                  <c:v>40786</c:v>
                </c:pt>
                <c:pt idx="92">
                  <c:v>40816</c:v>
                </c:pt>
                <c:pt idx="93">
                  <c:v>40847</c:v>
                </c:pt>
                <c:pt idx="94">
                  <c:v>40877</c:v>
                </c:pt>
                <c:pt idx="95">
                  <c:v>40908</c:v>
                </c:pt>
                <c:pt idx="96">
                  <c:v>40939</c:v>
                </c:pt>
                <c:pt idx="97">
                  <c:v>40968</c:v>
                </c:pt>
                <c:pt idx="98">
                  <c:v>40998</c:v>
                </c:pt>
                <c:pt idx="99">
                  <c:v>41027</c:v>
                </c:pt>
                <c:pt idx="100">
                  <c:v>41060</c:v>
                </c:pt>
                <c:pt idx="101">
                  <c:v>41090</c:v>
                </c:pt>
                <c:pt idx="102">
                  <c:v>41121</c:v>
                </c:pt>
                <c:pt idx="103">
                  <c:v>41152</c:v>
                </c:pt>
                <c:pt idx="104">
                  <c:v>41182</c:v>
                </c:pt>
                <c:pt idx="105">
                  <c:v>41213</c:v>
                </c:pt>
                <c:pt idx="106">
                  <c:v>41243</c:v>
                </c:pt>
                <c:pt idx="107">
                  <c:v>41274</c:v>
                </c:pt>
                <c:pt idx="108">
                  <c:v>41305</c:v>
                </c:pt>
                <c:pt idx="109">
                  <c:v>41333</c:v>
                </c:pt>
                <c:pt idx="110">
                  <c:v>41364</c:v>
                </c:pt>
                <c:pt idx="111">
                  <c:v>41394</c:v>
                </c:pt>
                <c:pt idx="112">
                  <c:v>41425</c:v>
                </c:pt>
                <c:pt idx="113">
                  <c:v>41455</c:v>
                </c:pt>
                <c:pt idx="114">
                  <c:v>41486</c:v>
                </c:pt>
                <c:pt idx="115">
                  <c:v>41517</c:v>
                </c:pt>
                <c:pt idx="116">
                  <c:v>41547</c:v>
                </c:pt>
                <c:pt idx="117">
                  <c:v>41578</c:v>
                </c:pt>
                <c:pt idx="118">
                  <c:v>41608</c:v>
                </c:pt>
                <c:pt idx="119">
                  <c:v>41639</c:v>
                </c:pt>
                <c:pt idx="120">
                  <c:v>41670</c:v>
                </c:pt>
                <c:pt idx="121">
                  <c:v>41698</c:v>
                </c:pt>
                <c:pt idx="122">
                  <c:v>41729</c:v>
                </c:pt>
                <c:pt idx="123">
                  <c:v>41759</c:v>
                </c:pt>
                <c:pt idx="124">
                  <c:v>41790</c:v>
                </c:pt>
                <c:pt idx="125">
                  <c:v>41820</c:v>
                </c:pt>
                <c:pt idx="126">
                  <c:v>41851</c:v>
                </c:pt>
                <c:pt idx="127">
                  <c:v>41882</c:v>
                </c:pt>
                <c:pt idx="128">
                  <c:v>41912</c:v>
                </c:pt>
                <c:pt idx="129">
                  <c:v>41943</c:v>
                </c:pt>
                <c:pt idx="130">
                  <c:v>41973</c:v>
                </c:pt>
                <c:pt idx="131">
                  <c:v>42004</c:v>
                </c:pt>
              </c:numCache>
            </c:numRef>
          </c:cat>
          <c:val>
            <c:numRef>
              <c:f>'График 2.1.19'!$D$5:$D$136</c:f>
              <c:numCache>
                <c:formatCode>0.0</c:formatCode>
                <c:ptCount val="132"/>
                <c:pt idx="0">
                  <c:v>99.9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99.9</c:v>
                </c:pt>
                <c:pt idx="5">
                  <c:v>99.9</c:v>
                </c:pt>
                <c:pt idx="6">
                  <c:v>99.8</c:v>
                </c:pt>
                <c:pt idx="7">
                  <c:v>99.8</c:v>
                </c:pt>
                <c:pt idx="8">
                  <c:v>99.7</c:v>
                </c:pt>
                <c:pt idx="9">
                  <c:v>99.6</c:v>
                </c:pt>
                <c:pt idx="10">
                  <c:v>99.5</c:v>
                </c:pt>
                <c:pt idx="11">
                  <c:v>99.4</c:v>
                </c:pt>
                <c:pt idx="12">
                  <c:v>99.3</c:v>
                </c:pt>
                <c:pt idx="13">
                  <c:v>99.3</c:v>
                </c:pt>
                <c:pt idx="14">
                  <c:v>99.4</c:v>
                </c:pt>
                <c:pt idx="15">
                  <c:v>99.5</c:v>
                </c:pt>
                <c:pt idx="16">
                  <c:v>99.6</c:v>
                </c:pt>
                <c:pt idx="17">
                  <c:v>99.8</c:v>
                </c:pt>
                <c:pt idx="18">
                  <c:v>100</c:v>
                </c:pt>
                <c:pt idx="19">
                  <c:v>100.3</c:v>
                </c:pt>
                <c:pt idx="20">
                  <c:v>100.5</c:v>
                </c:pt>
                <c:pt idx="21">
                  <c:v>100.7</c:v>
                </c:pt>
                <c:pt idx="22">
                  <c:v>100.9</c:v>
                </c:pt>
                <c:pt idx="23">
                  <c:v>101.2</c:v>
                </c:pt>
                <c:pt idx="24">
                  <c:v>101.5</c:v>
                </c:pt>
                <c:pt idx="25">
                  <c:v>101.8</c:v>
                </c:pt>
                <c:pt idx="26">
                  <c:v>102.2</c:v>
                </c:pt>
                <c:pt idx="27">
                  <c:v>102.5</c:v>
                </c:pt>
                <c:pt idx="28">
                  <c:v>102.7</c:v>
                </c:pt>
                <c:pt idx="29">
                  <c:v>103</c:v>
                </c:pt>
                <c:pt idx="30">
                  <c:v>103.1</c:v>
                </c:pt>
                <c:pt idx="31">
                  <c:v>103.2</c:v>
                </c:pt>
                <c:pt idx="32">
                  <c:v>103.3</c:v>
                </c:pt>
                <c:pt idx="33">
                  <c:v>103.4</c:v>
                </c:pt>
                <c:pt idx="34">
                  <c:v>103.5</c:v>
                </c:pt>
                <c:pt idx="35">
                  <c:v>103.6</c:v>
                </c:pt>
                <c:pt idx="36">
                  <c:v>103.8</c:v>
                </c:pt>
                <c:pt idx="37">
                  <c:v>103.9</c:v>
                </c:pt>
                <c:pt idx="38">
                  <c:v>104.1</c:v>
                </c:pt>
                <c:pt idx="39">
                  <c:v>104.3</c:v>
                </c:pt>
                <c:pt idx="40">
                  <c:v>104.4</c:v>
                </c:pt>
                <c:pt idx="41">
                  <c:v>104.5</c:v>
                </c:pt>
                <c:pt idx="42">
                  <c:v>104.6</c:v>
                </c:pt>
                <c:pt idx="43">
                  <c:v>104.6</c:v>
                </c:pt>
                <c:pt idx="44">
                  <c:v>104.6</c:v>
                </c:pt>
                <c:pt idx="45">
                  <c:v>104.6</c:v>
                </c:pt>
                <c:pt idx="46">
                  <c:v>104.4</c:v>
                </c:pt>
                <c:pt idx="47">
                  <c:v>104.2</c:v>
                </c:pt>
                <c:pt idx="48">
                  <c:v>103.9</c:v>
                </c:pt>
                <c:pt idx="49">
                  <c:v>103.6</c:v>
                </c:pt>
                <c:pt idx="50">
                  <c:v>103.2</c:v>
                </c:pt>
                <c:pt idx="51">
                  <c:v>102.8</c:v>
                </c:pt>
                <c:pt idx="52">
                  <c:v>102.1</c:v>
                </c:pt>
                <c:pt idx="53">
                  <c:v>101.2</c:v>
                </c:pt>
                <c:pt idx="54">
                  <c:v>99.9</c:v>
                </c:pt>
                <c:pt idx="55">
                  <c:v>98.4</c:v>
                </c:pt>
                <c:pt idx="56">
                  <c:v>96.6</c:v>
                </c:pt>
                <c:pt idx="57">
                  <c:v>94.8</c:v>
                </c:pt>
                <c:pt idx="58">
                  <c:v>93.2</c:v>
                </c:pt>
                <c:pt idx="59">
                  <c:v>91.9</c:v>
                </c:pt>
                <c:pt idx="60">
                  <c:v>91.1</c:v>
                </c:pt>
                <c:pt idx="61">
                  <c:v>90.7</c:v>
                </c:pt>
                <c:pt idx="62">
                  <c:v>90.7</c:v>
                </c:pt>
                <c:pt idx="63">
                  <c:v>91.1</c:v>
                </c:pt>
                <c:pt idx="64">
                  <c:v>91.6</c:v>
                </c:pt>
                <c:pt idx="65">
                  <c:v>92.3</c:v>
                </c:pt>
                <c:pt idx="66">
                  <c:v>92.9</c:v>
                </c:pt>
                <c:pt idx="67">
                  <c:v>93.6</c:v>
                </c:pt>
                <c:pt idx="68">
                  <c:v>94.3</c:v>
                </c:pt>
                <c:pt idx="69">
                  <c:v>94.9</c:v>
                </c:pt>
                <c:pt idx="70">
                  <c:v>95.6</c:v>
                </c:pt>
                <c:pt idx="71">
                  <c:v>96.2</c:v>
                </c:pt>
                <c:pt idx="72">
                  <c:v>96.8</c:v>
                </c:pt>
                <c:pt idx="73">
                  <c:v>97.3</c:v>
                </c:pt>
                <c:pt idx="74">
                  <c:v>97.9</c:v>
                </c:pt>
                <c:pt idx="75">
                  <c:v>98.4</c:v>
                </c:pt>
                <c:pt idx="76">
                  <c:v>98.9</c:v>
                </c:pt>
                <c:pt idx="77">
                  <c:v>99.4</c:v>
                </c:pt>
                <c:pt idx="78">
                  <c:v>99.9</c:v>
                </c:pt>
                <c:pt idx="79">
                  <c:v>100.4</c:v>
                </c:pt>
                <c:pt idx="80">
                  <c:v>100.9</c:v>
                </c:pt>
                <c:pt idx="81">
                  <c:v>101.5</c:v>
                </c:pt>
                <c:pt idx="82">
                  <c:v>102</c:v>
                </c:pt>
                <c:pt idx="83">
                  <c:v>102.5</c:v>
                </c:pt>
                <c:pt idx="84">
                  <c:v>102.9</c:v>
                </c:pt>
                <c:pt idx="85">
                  <c:v>103.3</c:v>
                </c:pt>
                <c:pt idx="86">
                  <c:v>103.5</c:v>
                </c:pt>
                <c:pt idx="87">
                  <c:v>103.6</c:v>
                </c:pt>
                <c:pt idx="88">
                  <c:v>103.6</c:v>
                </c:pt>
                <c:pt idx="89">
                  <c:v>103.5</c:v>
                </c:pt>
                <c:pt idx="90">
                  <c:v>103.4</c:v>
                </c:pt>
                <c:pt idx="91">
                  <c:v>103.3</c:v>
                </c:pt>
                <c:pt idx="92">
                  <c:v>103.2</c:v>
                </c:pt>
                <c:pt idx="93">
                  <c:v>103.1</c:v>
                </c:pt>
                <c:pt idx="94">
                  <c:v>103</c:v>
                </c:pt>
                <c:pt idx="95">
                  <c:v>102.8</c:v>
                </c:pt>
                <c:pt idx="96">
                  <c:v>102.6</c:v>
                </c:pt>
                <c:pt idx="97">
                  <c:v>102.3</c:v>
                </c:pt>
                <c:pt idx="98">
                  <c:v>102</c:v>
                </c:pt>
                <c:pt idx="99">
                  <c:v>101.5</c:v>
                </c:pt>
                <c:pt idx="100">
                  <c:v>101.1</c:v>
                </c:pt>
                <c:pt idx="101">
                  <c:v>100.7</c:v>
                </c:pt>
                <c:pt idx="102">
                  <c:v>100.3</c:v>
                </c:pt>
                <c:pt idx="103">
                  <c:v>100.1</c:v>
                </c:pt>
                <c:pt idx="104">
                  <c:v>99.9</c:v>
                </c:pt>
                <c:pt idx="105">
                  <c:v>99.7</c:v>
                </c:pt>
                <c:pt idx="106">
                  <c:v>99.6</c:v>
                </c:pt>
                <c:pt idx="107">
                  <c:v>99.5</c:v>
                </c:pt>
                <c:pt idx="108">
                  <c:v>99.4</c:v>
                </c:pt>
                <c:pt idx="109">
                  <c:v>99.3</c:v>
                </c:pt>
                <c:pt idx="110">
                  <c:v>99.2</c:v>
                </c:pt>
                <c:pt idx="111">
                  <c:v>99.1</c:v>
                </c:pt>
                <c:pt idx="112">
                  <c:v>99.1</c:v>
                </c:pt>
                <c:pt idx="113">
                  <c:v>99.1</c:v>
                </c:pt>
                <c:pt idx="114">
                  <c:v>99.2</c:v>
                </c:pt>
                <c:pt idx="115">
                  <c:v>99.3</c:v>
                </c:pt>
                <c:pt idx="116">
                  <c:v>99.5</c:v>
                </c:pt>
                <c:pt idx="117">
                  <c:v>99.6</c:v>
                </c:pt>
                <c:pt idx="118">
                  <c:v>99.7</c:v>
                </c:pt>
                <c:pt idx="119">
                  <c:v>99.8</c:v>
                </c:pt>
                <c:pt idx="120">
                  <c:v>100</c:v>
                </c:pt>
                <c:pt idx="121">
                  <c:v>100.1</c:v>
                </c:pt>
                <c:pt idx="122">
                  <c:v>100.3</c:v>
                </c:pt>
                <c:pt idx="123">
                  <c:v>100.5</c:v>
                </c:pt>
                <c:pt idx="124">
                  <c:v>100.7</c:v>
                </c:pt>
                <c:pt idx="125">
                  <c:v>100.8</c:v>
                </c:pt>
                <c:pt idx="126">
                  <c:v>100.9</c:v>
                </c:pt>
                <c:pt idx="127">
                  <c:v>100.8</c:v>
                </c:pt>
                <c:pt idx="128">
                  <c:v>100.5</c:v>
                </c:pt>
                <c:pt idx="129">
                  <c:v>100.2</c:v>
                </c:pt>
                <c:pt idx="130">
                  <c:v>99.9</c:v>
                </c:pt>
                <c:pt idx="131">
                  <c:v>99.5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2.1.19'!$E$4</c:f>
              <c:strCache>
                <c:ptCount val="1"/>
                <c:pt idx="0">
                  <c:v>Китай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'График 2.1.19'!$B$5:$B$136</c:f>
              <c:numCache>
                <c:formatCode>mm/yy</c:formatCode>
                <c:ptCount val="132"/>
                <c:pt idx="0">
                  <c:v>38016</c:v>
                </c:pt>
                <c:pt idx="1">
                  <c:v>38044</c:v>
                </c:pt>
                <c:pt idx="2">
                  <c:v>38077</c:v>
                </c:pt>
                <c:pt idx="3">
                  <c:v>38107</c:v>
                </c:pt>
                <c:pt idx="4">
                  <c:v>38138</c:v>
                </c:pt>
                <c:pt idx="5">
                  <c:v>38168</c:v>
                </c:pt>
                <c:pt idx="6">
                  <c:v>38198</c:v>
                </c:pt>
                <c:pt idx="7">
                  <c:v>38230</c:v>
                </c:pt>
                <c:pt idx="8">
                  <c:v>38260</c:v>
                </c:pt>
                <c:pt idx="9">
                  <c:v>38289</c:v>
                </c:pt>
                <c:pt idx="10">
                  <c:v>38321</c:v>
                </c:pt>
                <c:pt idx="11">
                  <c:v>38352</c:v>
                </c:pt>
                <c:pt idx="12">
                  <c:v>38383</c:v>
                </c:pt>
                <c:pt idx="13">
                  <c:v>38411</c:v>
                </c:pt>
                <c:pt idx="14">
                  <c:v>38442</c:v>
                </c:pt>
                <c:pt idx="15">
                  <c:v>38471</c:v>
                </c:pt>
                <c:pt idx="16">
                  <c:v>38503</c:v>
                </c:pt>
                <c:pt idx="17">
                  <c:v>38533</c:v>
                </c:pt>
                <c:pt idx="18">
                  <c:v>38562</c:v>
                </c:pt>
                <c:pt idx="19">
                  <c:v>38595</c:v>
                </c:pt>
                <c:pt idx="20">
                  <c:v>38625</c:v>
                </c:pt>
                <c:pt idx="21">
                  <c:v>38656</c:v>
                </c:pt>
                <c:pt idx="22">
                  <c:v>38686</c:v>
                </c:pt>
                <c:pt idx="23">
                  <c:v>38716</c:v>
                </c:pt>
                <c:pt idx="24">
                  <c:v>38748</c:v>
                </c:pt>
                <c:pt idx="25">
                  <c:v>38776</c:v>
                </c:pt>
                <c:pt idx="26">
                  <c:v>38807</c:v>
                </c:pt>
                <c:pt idx="27">
                  <c:v>38835</c:v>
                </c:pt>
                <c:pt idx="28">
                  <c:v>38868</c:v>
                </c:pt>
                <c:pt idx="29">
                  <c:v>38898</c:v>
                </c:pt>
                <c:pt idx="30">
                  <c:v>38929</c:v>
                </c:pt>
                <c:pt idx="31">
                  <c:v>38960</c:v>
                </c:pt>
                <c:pt idx="32">
                  <c:v>38989</c:v>
                </c:pt>
                <c:pt idx="33">
                  <c:v>39021</c:v>
                </c:pt>
                <c:pt idx="34">
                  <c:v>39051</c:v>
                </c:pt>
                <c:pt idx="35">
                  <c:v>39080</c:v>
                </c:pt>
                <c:pt idx="36">
                  <c:v>39113</c:v>
                </c:pt>
                <c:pt idx="37">
                  <c:v>39141</c:v>
                </c:pt>
                <c:pt idx="38">
                  <c:v>39171</c:v>
                </c:pt>
                <c:pt idx="39">
                  <c:v>39202</c:v>
                </c:pt>
                <c:pt idx="40">
                  <c:v>39233</c:v>
                </c:pt>
                <c:pt idx="41">
                  <c:v>39262</c:v>
                </c:pt>
                <c:pt idx="42">
                  <c:v>39294</c:v>
                </c:pt>
                <c:pt idx="43">
                  <c:v>39325</c:v>
                </c:pt>
                <c:pt idx="44">
                  <c:v>39353</c:v>
                </c:pt>
                <c:pt idx="45">
                  <c:v>39386</c:v>
                </c:pt>
                <c:pt idx="46">
                  <c:v>39416</c:v>
                </c:pt>
                <c:pt idx="47">
                  <c:v>39447</c:v>
                </c:pt>
                <c:pt idx="48">
                  <c:v>39478</c:v>
                </c:pt>
                <c:pt idx="49">
                  <c:v>39507</c:v>
                </c:pt>
                <c:pt idx="50">
                  <c:v>39538</c:v>
                </c:pt>
                <c:pt idx="51">
                  <c:v>39568</c:v>
                </c:pt>
                <c:pt idx="52">
                  <c:v>39598</c:v>
                </c:pt>
                <c:pt idx="53">
                  <c:v>39629</c:v>
                </c:pt>
                <c:pt idx="54">
                  <c:v>39660</c:v>
                </c:pt>
                <c:pt idx="55">
                  <c:v>39689</c:v>
                </c:pt>
                <c:pt idx="56">
                  <c:v>39721</c:v>
                </c:pt>
                <c:pt idx="57">
                  <c:v>39752</c:v>
                </c:pt>
                <c:pt idx="58">
                  <c:v>39780</c:v>
                </c:pt>
                <c:pt idx="59">
                  <c:v>39813</c:v>
                </c:pt>
                <c:pt idx="60">
                  <c:v>39843</c:v>
                </c:pt>
                <c:pt idx="61">
                  <c:v>39871</c:v>
                </c:pt>
                <c:pt idx="62">
                  <c:v>39903</c:v>
                </c:pt>
                <c:pt idx="63">
                  <c:v>39933</c:v>
                </c:pt>
                <c:pt idx="64">
                  <c:v>39962</c:v>
                </c:pt>
                <c:pt idx="65">
                  <c:v>39994</c:v>
                </c:pt>
                <c:pt idx="66">
                  <c:v>40025</c:v>
                </c:pt>
                <c:pt idx="67">
                  <c:v>40056</c:v>
                </c:pt>
                <c:pt idx="68">
                  <c:v>40086</c:v>
                </c:pt>
                <c:pt idx="69">
                  <c:v>40117</c:v>
                </c:pt>
                <c:pt idx="70">
                  <c:v>40147</c:v>
                </c:pt>
                <c:pt idx="71">
                  <c:v>40178</c:v>
                </c:pt>
                <c:pt idx="72">
                  <c:v>40209</c:v>
                </c:pt>
                <c:pt idx="73">
                  <c:v>40237</c:v>
                </c:pt>
                <c:pt idx="74">
                  <c:v>40268</c:v>
                </c:pt>
                <c:pt idx="75">
                  <c:v>40298</c:v>
                </c:pt>
                <c:pt idx="76">
                  <c:v>40329</c:v>
                </c:pt>
                <c:pt idx="77">
                  <c:v>40359</c:v>
                </c:pt>
                <c:pt idx="78">
                  <c:v>40390</c:v>
                </c:pt>
                <c:pt idx="79">
                  <c:v>40421</c:v>
                </c:pt>
                <c:pt idx="80">
                  <c:v>40451</c:v>
                </c:pt>
                <c:pt idx="81">
                  <c:v>40482</c:v>
                </c:pt>
                <c:pt idx="82">
                  <c:v>40512</c:v>
                </c:pt>
                <c:pt idx="83">
                  <c:v>40543</c:v>
                </c:pt>
                <c:pt idx="84">
                  <c:v>40574</c:v>
                </c:pt>
                <c:pt idx="85">
                  <c:v>40602</c:v>
                </c:pt>
                <c:pt idx="86">
                  <c:v>40633</c:v>
                </c:pt>
                <c:pt idx="87">
                  <c:v>40663</c:v>
                </c:pt>
                <c:pt idx="88">
                  <c:v>40694</c:v>
                </c:pt>
                <c:pt idx="89">
                  <c:v>40724</c:v>
                </c:pt>
                <c:pt idx="90">
                  <c:v>40755</c:v>
                </c:pt>
                <c:pt idx="91">
                  <c:v>40786</c:v>
                </c:pt>
                <c:pt idx="92">
                  <c:v>40816</c:v>
                </c:pt>
                <c:pt idx="93">
                  <c:v>40847</c:v>
                </c:pt>
                <c:pt idx="94">
                  <c:v>40877</c:v>
                </c:pt>
                <c:pt idx="95">
                  <c:v>40908</c:v>
                </c:pt>
                <c:pt idx="96">
                  <c:v>40939</c:v>
                </c:pt>
                <c:pt idx="97">
                  <c:v>40968</c:v>
                </c:pt>
                <c:pt idx="98">
                  <c:v>40998</c:v>
                </c:pt>
                <c:pt idx="99">
                  <c:v>41027</c:v>
                </c:pt>
                <c:pt idx="100">
                  <c:v>41060</c:v>
                </c:pt>
                <c:pt idx="101">
                  <c:v>41090</c:v>
                </c:pt>
                <c:pt idx="102">
                  <c:v>41121</c:v>
                </c:pt>
                <c:pt idx="103">
                  <c:v>41152</c:v>
                </c:pt>
                <c:pt idx="104">
                  <c:v>41182</c:v>
                </c:pt>
                <c:pt idx="105">
                  <c:v>41213</c:v>
                </c:pt>
                <c:pt idx="106">
                  <c:v>41243</c:v>
                </c:pt>
                <c:pt idx="107">
                  <c:v>41274</c:v>
                </c:pt>
                <c:pt idx="108">
                  <c:v>41305</c:v>
                </c:pt>
                <c:pt idx="109">
                  <c:v>41333</c:v>
                </c:pt>
                <c:pt idx="110">
                  <c:v>41364</c:v>
                </c:pt>
                <c:pt idx="111">
                  <c:v>41394</c:v>
                </c:pt>
                <c:pt idx="112">
                  <c:v>41425</c:v>
                </c:pt>
                <c:pt idx="113">
                  <c:v>41455</c:v>
                </c:pt>
                <c:pt idx="114">
                  <c:v>41486</c:v>
                </c:pt>
                <c:pt idx="115">
                  <c:v>41517</c:v>
                </c:pt>
                <c:pt idx="116">
                  <c:v>41547</c:v>
                </c:pt>
                <c:pt idx="117">
                  <c:v>41578</c:v>
                </c:pt>
                <c:pt idx="118">
                  <c:v>41608</c:v>
                </c:pt>
                <c:pt idx="119">
                  <c:v>41639</c:v>
                </c:pt>
                <c:pt idx="120">
                  <c:v>41670</c:v>
                </c:pt>
                <c:pt idx="121">
                  <c:v>41698</c:v>
                </c:pt>
                <c:pt idx="122">
                  <c:v>41729</c:v>
                </c:pt>
                <c:pt idx="123">
                  <c:v>41759</c:v>
                </c:pt>
                <c:pt idx="124">
                  <c:v>41790</c:v>
                </c:pt>
                <c:pt idx="125">
                  <c:v>41820</c:v>
                </c:pt>
                <c:pt idx="126">
                  <c:v>41851</c:v>
                </c:pt>
                <c:pt idx="127">
                  <c:v>41882</c:v>
                </c:pt>
                <c:pt idx="128">
                  <c:v>41912</c:v>
                </c:pt>
                <c:pt idx="129">
                  <c:v>41943</c:v>
                </c:pt>
                <c:pt idx="130">
                  <c:v>41973</c:v>
                </c:pt>
                <c:pt idx="131">
                  <c:v>42004</c:v>
                </c:pt>
              </c:numCache>
            </c:numRef>
          </c:cat>
          <c:val>
            <c:numRef>
              <c:f>'График 2.1.19'!$E$5:$E$136</c:f>
              <c:numCache>
                <c:formatCode>0.0</c:formatCode>
                <c:ptCount val="132"/>
                <c:pt idx="0">
                  <c:v>101.4</c:v>
                </c:pt>
                <c:pt idx="1">
                  <c:v>101.3</c:v>
                </c:pt>
                <c:pt idx="2">
                  <c:v>101.2</c:v>
                </c:pt>
                <c:pt idx="3">
                  <c:v>101</c:v>
                </c:pt>
                <c:pt idx="4">
                  <c:v>100.7</c:v>
                </c:pt>
                <c:pt idx="5">
                  <c:v>100.5</c:v>
                </c:pt>
                <c:pt idx="6">
                  <c:v>100.4</c:v>
                </c:pt>
                <c:pt idx="7">
                  <c:v>100.3</c:v>
                </c:pt>
                <c:pt idx="8">
                  <c:v>100.3</c:v>
                </c:pt>
                <c:pt idx="9">
                  <c:v>100.2</c:v>
                </c:pt>
                <c:pt idx="10">
                  <c:v>100.1</c:v>
                </c:pt>
                <c:pt idx="11">
                  <c:v>99.9</c:v>
                </c:pt>
                <c:pt idx="12">
                  <c:v>99.8</c:v>
                </c:pt>
                <c:pt idx="13">
                  <c:v>99.7</c:v>
                </c:pt>
                <c:pt idx="14">
                  <c:v>99.7</c:v>
                </c:pt>
                <c:pt idx="15">
                  <c:v>99.8</c:v>
                </c:pt>
                <c:pt idx="16">
                  <c:v>99.8</c:v>
                </c:pt>
                <c:pt idx="17">
                  <c:v>99.9</c:v>
                </c:pt>
                <c:pt idx="18">
                  <c:v>99.9</c:v>
                </c:pt>
                <c:pt idx="19">
                  <c:v>99.9</c:v>
                </c:pt>
                <c:pt idx="20">
                  <c:v>99.8</c:v>
                </c:pt>
                <c:pt idx="21">
                  <c:v>99.7</c:v>
                </c:pt>
                <c:pt idx="22">
                  <c:v>99.6</c:v>
                </c:pt>
                <c:pt idx="23">
                  <c:v>99.7</c:v>
                </c:pt>
                <c:pt idx="24">
                  <c:v>99.8</c:v>
                </c:pt>
                <c:pt idx="25">
                  <c:v>100</c:v>
                </c:pt>
                <c:pt idx="26">
                  <c:v>100.3</c:v>
                </c:pt>
                <c:pt idx="27">
                  <c:v>100.5</c:v>
                </c:pt>
                <c:pt idx="28">
                  <c:v>100.8</c:v>
                </c:pt>
                <c:pt idx="29">
                  <c:v>100.9</c:v>
                </c:pt>
                <c:pt idx="30">
                  <c:v>101</c:v>
                </c:pt>
                <c:pt idx="31">
                  <c:v>101.2</c:v>
                </c:pt>
                <c:pt idx="32">
                  <c:v>101.4</c:v>
                </c:pt>
                <c:pt idx="33">
                  <c:v>101.7</c:v>
                </c:pt>
                <c:pt idx="34">
                  <c:v>102.1</c:v>
                </c:pt>
                <c:pt idx="35">
                  <c:v>102.4</c:v>
                </c:pt>
                <c:pt idx="36">
                  <c:v>102.8</c:v>
                </c:pt>
                <c:pt idx="37">
                  <c:v>103.2</c:v>
                </c:pt>
                <c:pt idx="38">
                  <c:v>103.5</c:v>
                </c:pt>
                <c:pt idx="39">
                  <c:v>103.8</c:v>
                </c:pt>
                <c:pt idx="40">
                  <c:v>104</c:v>
                </c:pt>
                <c:pt idx="41">
                  <c:v>104.1</c:v>
                </c:pt>
                <c:pt idx="42">
                  <c:v>104.2</c:v>
                </c:pt>
                <c:pt idx="43">
                  <c:v>104.1</c:v>
                </c:pt>
                <c:pt idx="44">
                  <c:v>103.9</c:v>
                </c:pt>
                <c:pt idx="45">
                  <c:v>103.7</c:v>
                </c:pt>
                <c:pt idx="46">
                  <c:v>103.3</c:v>
                </c:pt>
                <c:pt idx="47">
                  <c:v>102.9</c:v>
                </c:pt>
                <c:pt idx="48">
                  <c:v>102.3</c:v>
                </c:pt>
                <c:pt idx="49">
                  <c:v>101.6</c:v>
                </c:pt>
                <c:pt idx="50">
                  <c:v>100.9</c:v>
                </c:pt>
                <c:pt idx="51">
                  <c:v>100</c:v>
                </c:pt>
                <c:pt idx="52">
                  <c:v>98.9</c:v>
                </c:pt>
                <c:pt idx="53">
                  <c:v>97.8</c:v>
                </c:pt>
                <c:pt idx="54">
                  <c:v>96.6</c:v>
                </c:pt>
                <c:pt idx="55">
                  <c:v>95.4</c:v>
                </c:pt>
                <c:pt idx="56">
                  <c:v>94.3</c:v>
                </c:pt>
                <c:pt idx="57">
                  <c:v>93.5</c:v>
                </c:pt>
                <c:pt idx="58">
                  <c:v>93.1</c:v>
                </c:pt>
                <c:pt idx="59">
                  <c:v>93</c:v>
                </c:pt>
                <c:pt idx="60">
                  <c:v>93.4</c:v>
                </c:pt>
                <c:pt idx="61">
                  <c:v>94</c:v>
                </c:pt>
                <c:pt idx="62">
                  <c:v>94.9</c:v>
                </c:pt>
                <c:pt idx="63">
                  <c:v>95.9</c:v>
                </c:pt>
                <c:pt idx="64">
                  <c:v>97.1</c:v>
                </c:pt>
                <c:pt idx="65">
                  <c:v>98.2</c:v>
                </c:pt>
                <c:pt idx="66">
                  <c:v>99.2</c:v>
                </c:pt>
                <c:pt idx="67">
                  <c:v>100.1</c:v>
                </c:pt>
                <c:pt idx="68">
                  <c:v>100.8</c:v>
                </c:pt>
                <c:pt idx="69">
                  <c:v>101.3</c:v>
                </c:pt>
                <c:pt idx="70">
                  <c:v>101.7</c:v>
                </c:pt>
                <c:pt idx="71">
                  <c:v>101.9</c:v>
                </c:pt>
                <c:pt idx="72">
                  <c:v>101.9</c:v>
                </c:pt>
                <c:pt idx="73">
                  <c:v>101.7</c:v>
                </c:pt>
                <c:pt idx="74">
                  <c:v>101.5</c:v>
                </c:pt>
                <c:pt idx="75">
                  <c:v>101.2</c:v>
                </c:pt>
                <c:pt idx="76">
                  <c:v>100.9</c:v>
                </c:pt>
                <c:pt idx="77">
                  <c:v>100.7</c:v>
                </c:pt>
                <c:pt idx="78">
                  <c:v>100.6</c:v>
                </c:pt>
                <c:pt idx="79">
                  <c:v>100.5</c:v>
                </c:pt>
                <c:pt idx="80">
                  <c:v>100.6</c:v>
                </c:pt>
                <c:pt idx="81">
                  <c:v>100.7</c:v>
                </c:pt>
                <c:pt idx="82">
                  <c:v>100.9</c:v>
                </c:pt>
                <c:pt idx="83">
                  <c:v>101</c:v>
                </c:pt>
                <c:pt idx="84">
                  <c:v>101.1</c:v>
                </c:pt>
                <c:pt idx="85">
                  <c:v>101.1</c:v>
                </c:pt>
                <c:pt idx="86">
                  <c:v>101.2</c:v>
                </c:pt>
                <c:pt idx="87">
                  <c:v>101.2</c:v>
                </c:pt>
                <c:pt idx="88">
                  <c:v>101.2</c:v>
                </c:pt>
                <c:pt idx="89">
                  <c:v>101.1</c:v>
                </c:pt>
                <c:pt idx="90">
                  <c:v>101</c:v>
                </c:pt>
                <c:pt idx="91">
                  <c:v>100.8</c:v>
                </c:pt>
                <c:pt idx="92">
                  <c:v>100.6</c:v>
                </c:pt>
                <c:pt idx="93">
                  <c:v>100.4</c:v>
                </c:pt>
                <c:pt idx="94">
                  <c:v>100.2</c:v>
                </c:pt>
                <c:pt idx="95">
                  <c:v>100.1</c:v>
                </c:pt>
                <c:pt idx="96">
                  <c:v>100</c:v>
                </c:pt>
                <c:pt idx="97">
                  <c:v>100</c:v>
                </c:pt>
                <c:pt idx="98">
                  <c:v>100</c:v>
                </c:pt>
                <c:pt idx="99">
                  <c:v>100</c:v>
                </c:pt>
                <c:pt idx="100">
                  <c:v>100</c:v>
                </c:pt>
                <c:pt idx="101">
                  <c:v>100</c:v>
                </c:pt>
                <c:pt idx="102">
                  <c:v>100</c:v>
                </c:pt>
                <c:pt idx="103">
                  <c:v>100</c:v>
                </c:pt>
                <c:pt idx="104">
                  <c:v>100</c:v>
                </c:pt>
                <c:pt idx="105">
                  <c:v>100.1</c:v>
                </c:pt>
                <c:pt idx="106">
                  <c:v>100.1</c:v>
                </c:pt>
                <c:pt idx="107">
                  <c:v>100.2</c:v>
                </c:pt>
                <c:pt idx="108">
                  <c:v>100.2</c:v>
                </c:pt>
                <c:pt idx="109">
                  <c:v>100.2</c:v>
                </c:pt>
                <c:pt idx="110">
                  <c:v>100.2</c:v>
                </c:pt>
                <c:pt idx="111">
                  <c:v>100.1</c:v>
                </c:pt>
                <c:pt idx="112">
                  <c:v>100.1</c:v>
                </c:pt>
                <c:pt idx="113">
                  <c:v>100.1</c:v>
                </c:pt>
                <c:pt idx="114">
                  <c:v>100.1</c:v>
                </c:pt>
                <c:pt idx="115">
                  <c:v>100</c:v>
                </c:pt>
                <c:pt idx="116">
                  <c:v>100</c:v>
                </c:pt>
                <c:pt idx="117">
                  <c:v>99.9</c:v>
                </c:pt>
                <c:pt idx="118">
                  <c:v>99.7</c:v>
                </c:pt>
                <c:pt idx="119">
                  <c:v>99.5</c:v>
                </c:pt>
                <c:pt idx="120">
                  <c:v>99.3</c:v>
                </c:pt>
                <c:pt idx="121">
                  <c:v>99.1</c:v>
                </c:pt>
                <c:pt idx="122">
                  <c:v>98.9</c:v>
                </c:pt>
                <c:pt idx="123">
                  <c:v>98.7</c:v>
                </c:pt>
                <c:pt idx="124">
                  <c:v>98.6</c:v>
                </c:pt>
                <c:pt idx="125">
                  <c:v>98.6</c:v>
                </c:pt>
                <c:pt idx="126">
                  <c:v>98.6</c:v>
                </c:pt>
                <c:pt idx="127">
                  <c:v>98.6</c:v>
                </c:pt>
                <c:pt idx="128">
                  <c:v>98.7</c:v>
                </c:pt>
                <c:pt idx="129">
                  <c:v>98.8</c:v>
                </c:pt>
                <c:pt idx="130">
                  <c:v>98.9</c:v>
                </c:pt>
                <c:pt idx="131">
                  <c:v>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2.1.19'!$F$4</c:f>
              <c:strCache>
                <c:ptCount val="1"/>
                <c:pt idx="0">
                  <c:v>США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  <a:prstDash val="solid"/>
            </a:ln>
          </c:spPr>
          <c:marker>
            <c:symbol val="square"/>
            <c:size val="2"/>
          </c:marker>
          <c:cat>
            <c:numRef>
              <c:f>'График 2.1.19'!$B$5:$B$136</c:f>
              <c:numCache>
                <c:formatCode>mm/yy</c:formatCode>
                <c:ptCount val="132"/>
                <c:pt idx="0">
                  <c:v>38016</c:v>
                </c:pt>
                <c:pt idx="1">
                  <c:v>38044</c:v>
                </c:pt>
                <c:pt idx="2">
                  <c:v>38077</c:v>
                </c:pt>
                <c:pt idx="3">
                  <c:v>38107</c:v>
                </c:pt>
                <c:pt idx="4">
                  <c:v>38138</c:v>
                </c:pt>
                <c:pt idx="5">
                  <c:v>38168</c:v>
                </c:pt>
                <c:pt idx="6">
                  <c:v>38198</c:v>
                </c:pt>
                <c:pt idx="7">
                  <c:v>38230</c:v>
                </c:pt>
                <c:pt idx="8">
                  <c:v>38260</c:v>
                </c:pt>
                <c:pt idx="9">
                  <c:v>38289</c:v>
                </c:pt>
                <c:pt idx="10">
                  <c:v>38321</c:v>
                </c:pt>
                <c:pt idx="11">
                  <c:v>38352</c:v>
                </c:pt>
                <c:pt idx="12">
                  <c:v>38383</c:v>
                </c:pt>
                <c:pt idx="13">
                  <c:v>38411</c:v>
                </c:pt>
                <c:pt idx="14">
                  <c:v>38442</c:v>
                </c:pt>
                <c:pt idx="15">
                  <c:v>38471</c:v>
                </c:pt>
                <c:pt idx="16">
                  <c:v>38503</c:v>
                </c:pt>
                <c:pt idx="17">
                  <c:v>38533</c:v>
                </c:pt>
                <c:pt idx="18">
                  <c:v>38562</c:v>
                </c:pt>
                <c:pt idx="19">
                  <c:v>38595</c:v>
                </c:pt>
                <c:pt idx="20">
                  <c:v>38625</c:v>
                </c:pt>
                <c:pt idx="21">
                  <c:v>38656</c:v>
                </c:pt>
                <c:pt idx="22">
                  <c:v>38686</c:v>
                </c:pt>
                <c:pt idx="23">
                  <c:v>38716</c:v>
                </c:pt>
                <c:pt idx="24">
                  <c:v>38748</c:v>
                </c:pt>
                <c:pt idx="25">
                  <c:v>38776</c:v>
                </c:pt>
                <c:pt idx="26">
                  <c:v>38807</c:v>
                </c:pt>
                <c:pt idx="27">
                  <c:v>38835</c:v>
                </c:pt>
                <c:pt idx="28">
                  <c:v>38868</c:v>
                </c:pt>
                <c:pt idx="29">
                  <c:v>38898</c:v>
                </c:pt>
                <c:pt idx="30">
                  <c:v>38929</c:v>
                </c:pt>
                <c:pt idx="31">
                  <c:v>38960</c:v>
                </c:pt>
                <c:pt idx="32">
                  <c:v>38989</c:v>
                </c:pt>
                <c:pt idx="33">
                  <c:v>39021</c:v>
                </c:pt>
                <c:pt idx="34">
                  <c:v>39051</c:v>
                </c:pt>
                <c:pt idx="35">
                  <c:v>39080</c:v>
                </c:pt>
                <c:pt idx="36">
                  <c:v>39113</c:v>
                </c:pt>
                <c:pt idx="37">
                  <c:v>39141</c:v>
                </c:pt>
                <c:pt idx="38">
                  <c:v>39171</c:v>
                </c:pt>
                <c:pt idx="39">
                  <c:v>39202</c:v>
                </c:pt>
                <c:pt idx="40">
                  <c:v>39233</c:v>
                </c:pt>
                <c:pt idx="41">
                  <c:v>39262</c:v>
                </c:pt>
                <c:pt idx="42">
                  <c:v>39294</c:v>
                </c:pt>
                <c:pt idx="43">
                  <c:v>39325</c:v>
                </c:pt>
                <c:pt idx="44">
                  <c:v>39353</c:v>
                </c:pt>
                <c:pt idx="45">
                  <c:v>39386</c:v>
                </c:pt>
                <c:pt idx="46">
                  <c:v>39416</c:v>
                </c:pt>
                <c:pt idx="47">
                  <c:v>39447</c:v>
                </c:pt>
                <c:pt idx="48">
                  <c:v>39478</c:v>
                </c:pt>
                <c:pt idx="49">
                  <c:v>39507</c:v>
                </c:pt>
                <c:pt idx="50">
                  <c:v>39538</c:v>
                </c:pt>
                <c:pt idx="51">
                  <c:v>39568</c:v>
                </c:pt>
                <c:pt idx="52">
                  <c:v>39598</c:v>
                </c:pt>
                <c:pt idx="53">
                  <c:v>39629</c:v>
                </c:pt>
                <c:pt idx="54">
                  <c:v>39660</c:v>
                </c:pt>
                <c:pt idx="55">
                  <c:v>39689</c:v>
                </c:pt>
                <c:pt idx="56">
                  <c:v>39721</c:v>
                </c:pt>
                <c:pt idx="57">
                  <c:v>39752</c:v>
                </c:pt>
                <c:pt idx="58">
                  <c:v>39780</c:v>
                </c:pt>
                <c:pt idx="59">
                  <c:v>39813</c:v>
                </c:pt>
                <c:pt idx="60">
                  <c:v>39843</c:v>
                </c:pt>
                <c:pt idx="61">
                  <c:v>39871</c:v>
                </c:pt>
                <c:pt idx="62">
                  <c:v>39903</c:v>
                </c:pt>
                <c:pt idx="63">
                  <c:v>39933</c:v>
                </c:pt>
                <c:pt idx="64">
                  <c:v>39962</c:v>
                </c:pt>
                <c:pt idx="65">
                  <c:v>39994</c:v>
                </c:pt>
                <c:pt idx="66">
                  <c:v>40025</c:v>
                </c:pt>
                <c:pt idx="67">
                  <c:v>40056</c:v>
                </c:pt>
                <c:pt idx="68">
                  <c:v>40086</c:v>
                </c:pt>
                <c:pt idx="69">
                  <c:v>40117</c:v>
                </c:pt>
                <c:pt idx="70">
                  <c:v>40147</c:v>
                </c:pt>
                <c:pt idx="71">
                  <c:v>40178</c:v>
                </c:pt>
                <c:pt idx="72">
                  <c:v>40209</c:v>
                </c:pt>
                <c:pt idx="73">
                  <c:v>40237</c:v>
                </c:pt>
                <c:pt idx="74">
                  <c:v>40268</c:v>
                </c:pt>
                <c:pt idx="75">
                  <c:v>40298</c:v>
                </c:pt>
                <c:pt idx="76">
                  <c:v>40329</c:v>
                </c:pt>
                <c:pt idx="77">
                  <c:v>40359</c:v>
                </c:pt>
                <c:pt idx="78">
                  <c:v>40390</c:v>
                </c:pt>
                <c:pt idx="79">
                  <c:v>40421</c:v>
                </c:pt>
                <c:pt idx="80">
                  <c:v>40451</c:v>
                </c:pt>
                <c:pt idx="81">
                  <c:v>40482</c:v>
                </c:pt>
                <c:pt idx="82">
                  <c:v>40512</c:v>
                </c:pt>
                <c:pt idx="83">
                  <c:v>40543</c:v>
                </c:pt>
                <c:pt idx="84">
                  <c:v>40574</c:v>
                </c:pt>
                <c:pt idx="85">
                  <c:v>40602</c:v>
                </c:pt>
                <c:pt idx="86">
                  <c:v>40633</c:v>
                </c:pt>
                <c:pt idx="87">
                  <c:v>40663</c:v>
                </c:pt>
                <c:pt idx="88">
                  <c:v>40694</c:v>
                </c:pt>
                <c:pt idx="89">
                  <c:v>40724</c:v>
                </c:pt>
                <c:pt idx="90">
                  <c:v>40755</c:v>
                </c:pt>
                <c:pt idx="91">
                  <c:v>40786</c:v>
                </c:pt>
                <c:pt idx="92">
                  <c:v>40816</c:v>
                </c:pt>
                <c:pt idx="93">
                  <c:v>40847</c:v>
                </c:pt>
                <c:pt idx="94">
                  <c:v>40877</c:v>
                </c:pt>
                <c:pt idx="95">
                  <c:v>40908</c:v>
                </c:pt>
                <c:pt idx="96">
                  <c:v>40939</c:v>
                </c:pt>
                <c:pt idx="97">
                  <c:v>40968</c:v>
                </c:pt>
                <c:pt idx="98">
                  <c:v>40998</c:v>
                </c:pt>
                <c:pt idx="99">
                  <c:v>41027</c:v>
                </c:pt>
                <c:pt idx="100">
                  <c:v>41060</c:v>
                </c:pt>
                <c:pt idx="101">
                  <c:v>41090</c:v>
                </c:pt>
                <c:pt idx="102">
                  <c:v>41121</c:v>
                </c:pt>
                <c:pt idx="103">
                  <c:v>41152</c:v>
                </c:pt>
                <c:pt idx="104">
                  <c:v>41182</c:v>
                </c:pt>
                <c:pt idx="105">
                  <c:v>41213</c:v>
                </c:pt>
                <c:pt idx="106">
                  <c:v>41243</c:v>
                </c:pt>
                <c:pt idx="107">
                  <c:v>41274</c:v>
                </c:pt>
                <c:pt idx="108">
                  <c:v>41305</c:v>
                </c:pt>
                <c:pt idx="109">
                  <c:v>41333</c:v>
                </c:pt>
                <c:pt idx="110">
                  <c:v>41364</c:v>
                </c:pt>
                <c:pt idx="111">
                  <c:v>41394</c:v>
                </c:pt>
                <c:pt idx="112">
                  <c:v>41425</c:v>
                </c:pt>
                <c:pt idx="113">
                  <c:v>41455</c:v>
                </c:pt>
                <c:pt idx="114">
                  <c:v>41486</c:v>
                </c:pt>
                <c:pt idx="115">
                  <c:v>41517</c:v>
                </c:pt>
                <c:pt idx="116">
                  <c:v>41547</c:v>
                </c:pt>
                <c:pt idx="117">
                  <c:v>41578</c:v>
                </c:pt>
                <c:pt idx="118">
                  <c:v>41608</c:v>
                </c:pt>
                <c:pt idx="119">
                  <c:v>41639</c:v>
                </c:pt>
                <c:pt idx="120">
                  <c:v>41670</c:v>
                </c:pt>
                <c:pt idx="121">
                  <c:v>41698</c:v>
                </c:pt>
                <c:pt idx="122">
                  <c:v>41729</c:v>
                </c:pt>
                <c:pt idx="123">
                  <c:v>41759</c:v>
                </c:pt>
                <c:pt idx="124">
                  <c:v>41790</c:v>
                </c:pt>
                <c:pt idx="125">
                  <c:v>41820</c:v>
                </c:pt>
                <c:pt idx="126">
                  <c:v>41851</c:v>
                </c:pt>
                <c:pt idx="127">
                  <c:v>41882</c:v>
                </c:pt>
                <c:pt idx="128">
                  <c:v>41912</c:v>
                </c:pt>
                <c:pt idx="129">
                  <c:v>41943</c:v>
                </c:pt>
                <c:pt idx="130">
                  <c:v>41973</c:v>
                </c:pt>
                <c:pt idx="131">
                  <c:v>42004</c:v>
                </c:pt>
              </c:numCache>
            </c:numRef>
          </c:cat>
          <c:val>
            <c:numRef>
              <c:f>'График 2.1.19'!$F$5:$F$136</c:f>
              <c:numCache>
                <c:formatCode>0.0</c:formatCode>
                <c:ptCount val="132"/>
                <c:pt idx="0">
                  <c:v>100.9</c:v>
                </c:pt>
                <c:pt idx="1">
                  <c:v>101</c:v>
                </c:pt>
                <c:pt idx="2">
                  <c:v>101</c:v>
                </c:pt>
                <c:pt idx="3">
                  <c:v>101</c:v>
                </c:pt>
                <c:pt idx="4">
                  <c:v>101</c:v>
                </c:pt>
                <c:pt idx="5">
                  <c:v>100.9</c:v>
                </c:pt>
                <c:pt idx="6">
                  <c:v>100.8</c:v>
                </c:pt>
                <c:pt idx="7">
                  <c:v>100.7</c:v>
                </c:pt>
                <c:pt idx="8">
                  <c:v>100.6</c:v>
                </c:pt>
                <c:pt idx="9">
                  <c:v>100.5</c:v>
                </c:pt>
                <c:pt idx="10">
                  <c:v>100.4</c:v>
                </c:pt>
                <c:pt idx="11">
                  <c:v>100.4</c:v>
                </c:pt>
                <c:pt idx="12">
                  <c:v>100.4</c:v>
                </c:pt>
                <c:pt idx="13">
                  <c:v>100.3</c:v>
                </c:pt>
                <c:pt idx="14">
                  <c:v>100.2</c:v>
                </c:pt>
                <c:pt idx="15">
                  <c:v>100.2</c:v>
                </c:pt>
                <c:pt idx="16">
                  <c:v>100.2</c:v>
                </c:pt>
                <c:pt idx="17">
                  <c:v>100.2</c:v>
                </c:pt>
                <c:pt idx="18">
                  <c:v>100.3</c:v>
                </c:pt>
                <c:pt idx="19">
                  <c:v>100.4</c:v>
                </c:pt>
                <c:pt idx="20">
                  <c:v>100.5</c:v>
                </c:pt>
                <c:pt idx="21">
                  <c:v>100.6</c:v>
                </c:pt>
                <c:pt idx="22">
                  <c:v>100.8</c:v>
                </c:pt>
                <c:pt idx="23">
                  <c:v>100.9</c:v>
                </c:pt>
                <c:pt idx="24">
                  <c:v>101.1</c:v>
                </c:pt>
                <c:pt idx="25">
                  <c:v>101.1</c:v>
                </c:pt>
                <c:pt idx="26">
                  <c:v>101.2</c:v>
                </c:pt>
                <c:pt idx="27">
                  <c:v>101.1</c:v>
                </c:pt>
                <c:pt idx="28">
                  <c:v>101.1</c:v>
                </c:pt>
                <c:pt idx="29">
                  <c:v>101</c:v>
                </c:pt>
                <c:pt idx="30">
                  <c:v>101</c:v>
                </c:pt>
                <c:pt idx="31">
                  <c:v>101</c:v>
                </c:pt>
                <c:pt idx="32">
                  <c:v>101</c:v>
                </c:pt>
                <c:pt idx="33">
                  <c:v>101.1</c:v>
                </c:pt>
                <c:pt idx="34">
                  <c:v>101.2</c:v>
                </c:pt>
                <c:pt idx="35">
                  <c:v>101.3</c:v>
                </c:pt>
                <c:pt idx="36">
                  <c:v>101.4</c:v>
                </c:pt>
                <c:pt idx="37">
                  <c:v>101.5</c:v>
                </c:pt>
                <c:pt idx="38">
                  <c:v>101.7</c:v>
                </c:pt>
                <c:pt idx="39">
                  <c:v>101.8</c:v>
                </c:pt>
                <c:pt idx="40">
                  <c:v>101.9</c:v>
                </c:pt>
                <c:pt idx="41">
                  <c:v>101.9</c:v>
                </c:pt>
                <c:pt idx="42">
                  <c:v>101.9</c:v>
                </c:pt>
                <c:pt idx="43">
                  <c:v>101.8</c:v>
                </c:pt>
                <c:pt idx="44">
                  <c:v>101.7</c:v>
                </c:pt>
                <c:pt idx="45">
                  <c:v>101.6</c:v>
                </c:pt>
                <c:pt idx="46">
                  <c:v>101.5</c:v>
                </c:pt>
                <c:pt idx="47">
                  <c:v>101.3</c:v>
                </c:pt>
                <c:pt idx="48">
                  <c:v>101.2</c:v>
                </c:pt>
                <c:pt idx="49">
                  <c:v>101.1</c:v>
                </c:pt>
                <c:pt idx="50">
                  <c:v>101</c:v>
                </c:pt>
                <c:pt idx="51">
                  <c:v>100.9</c:v>
                </c:pt>
                <c:pt idx="52">
                  <c:v>100.7</c:v>
                </c:pt>
                <c:pt idx="53">
                  <c:v>100.4</c:v>
                </c:pt>
                <c:pt idx="54">
                  <c:v>99.9</c:v>
                </c:pt>
                <c:pt idx="55">
                  <c:v>99.3</c:v>
                </c:pt>
                <c:pt idx="56">
                  <c:v>98.4</c:v>
                </c:pt>
                <c:pt idx="57">
                  <c:v>97.4</c:v>
                </c:pt>
                <c:pt idx="58">
                  <c:v>96.4</c:v>
                </c:pt>
                <c:pt idx="59">
                  <c:v>95.6</c:v>
                </c:pt>
                <c:pt idx="60">
                  <c:v>94.9</c:v>
                </c:pt>
                <c:pt idx="61">
                  <c:v>94.5</c:v>
                </c:pt>
                <c:pt idx="62">
                  <c:v>94.5</c:v>
                </c:pt>
                <c:pt idx="63">
                  <c:v>94.7</c:v>
                </c:pt>
                <c:pt idx="64">
                  <c:v>95.2</c:v>
                </c:pt>
                <c:pt idx="65">
                  <c:v>95.8</c:v>
                </c:pt>
                <c:pt idx="66">
                  <c:v>96.4</c:v>
                </c:pt>
                <c:pt idx="67">
                  <c:v>97</c:v>
                </c:pt>
                <c:pt idx="68">
                  <c:v>97.6</c:v>
                </c:pt>
                <c:pt idx="69">
                  <c:v>98.1</c:v>
                </c:pt>
                <c:pt idx="70">
                  <c:v>98.5</c:v>
                </c:pt>
                <c:pt idx="71">
                  <c:v>98.9</c:v>
                </c:pt>
                <c:pt idx="72">
                  <c:v>99.3</c:v>
                </c:pt>
                <c:pt idx="73">
                  <c:v>99.6</c:v>
                </c:pt>
                <c:pt idx="74">
                  <c:v>99.8</c:v>
                </c:pt>
                <c:pt idx="75">
                  <c:v>99.8</c:v>
                </c:pt>
                <c:pt idx="76">
                  <c:v>99.8</c:v>
                </c:pt>
                <c:pt idx="77">
                  <c:v>99.7</c:v>
                </c:pt>
                <c:pt idx="78">
                  <c:v>99.6</c:v>
                </c:pt>
                <c:pt idx="79">
                  <c:v>99.6</c:v>
                </c:pt>
                <c:pt idx="80">
                  <c:v>99.7</c:v>
                </c:pt>
                <c:pt idx="81">
                  <c:v>99.8</c:v>
                </c:pt>
                <c:pt idx="82">
                  <c:v>100</c:v>
                </c:pt>
                <c:pt idx="83">
                  <c:v>100.2</c:v>
                </c:pt>
                <c:pt idx="84">
                  <c:v>100.3</c:v>
                </c:pt>
                <c:pt idx="85">
                  <c:v>100.4</c:v>
                </c:pt>
                <c:pt idx="86">
                  <c:v>100.4</c:v>
                </c:pt>
                <c:pt idx="87">
                  <c:v>100.3</c:v>
                </c:pt>
                <c:pt idx="88">
                  <c:v>100.1</c:v>
                </c:pt>
                <c:pt idx="89">
                  <c:v>99.9</c:v>
                </c:pt>
                <c:pt idx="90">
                  <c:v>99.6</c:v>
                </c:pt>
                <c:pt idx="91">
                  <c:v>99.4</c:v>
                </c:pt>
                <c:pt idx="92">
                  <c:v>99.3</c:v>
                </c:pt>
                <c:pt idx="93">
                  <c:v>99.3</c:v>
                </c:pt>
                <c:pt idx="94">
                  <c:v>99.5</c:v>
                </c:pt>
                <c:pt idx="95">
                  <c:v>99.7</c:v>
                </c:pt>
                <c:pt idx="96">
                  <c:v>99.8</c:v>
                </c:pt>
                <c:pt idx="97">
                  <c:v>99.9</c:v>
                </c:pt>
                <c:pt idx="98">
                  <c:v>99.9</c:v>
                </c:pt>
                <c:pt idx="99">
                  <c:v>99.9</c:v>
                </c:pt>
                <c:pt idx="100">
                  <c:v>99.8</c:v>
                </c:pt>
                <c:pt idx="101">
                  <c:v>99.7</c:v>
                </c:pt>
                <c:pt idx="102">
                  <c:v>99.6</c:v>
                </c:pt>
                <c:pt idx="103">
                  <c:v>99.6</c:v>
                </c:pt>
                <c:pt idx="104">
                  <c:v>99.6</c:v>
                </c:pt>
                <c:pt idx="105">
                  <c:v>99.7</c:v>
                </c:pt>
                <c:pt idx="106">
                  <c:v>99.8</c:v>
                </c:pt>
                <c:pt idx="107">
                  <c:v>99.9</c:v>
                </c:pt>
                <c:pt idx="108">
                  <c:v>100</c:v>
                </c:pt>
                <c:pt idx="109">
                  <c:v>100.1</c:v>
                </c:pt>
                <c:pt idx="110">
                  <c:v>100.1</c:v>
                </c:pt>
                <c:pt idx="111">
                  <c:v>100.2</c:v>
                </c:pt>
                <c:pt idx="112">
                  <c:v>100.3</c:v>
                </c:pt>
                <c:pt idx="113">
                  <c:v>100.3</c:v>
                </c:pt>
                <c:pt idx="114">
                  <c:v>100.4</c:v>
                </c:pt>
                <c:pt idx="115">
                  <c:v>100.4</c:v>
                </c:pt>
                <c:pt idx="116">
                  <c:v>100.4</c:v>
                </c:pt>
                <c:pt idx="117">
                  <c:v>100.4</c:v>
                </c:pt>
                <c:pt idx="118">
                  <c:v>100.4</c:v>
                </c:pt>
                <c:pt idx="119">
                  <c:v>100.3</c:v>
                </c:pt>
                <c:pt idx="120">
                  <c:v>100.3</c:v>
                </c:pt>
                <c:pt idx="121">
                  <c:v>100.3</c:v>
                </c:pt>
                <c:pt idx="122">
                  <c:v>100.3</c:v>
                </c:pt>
                <c:pt idx="123">
                  <c:v>100.3</c:v>
                </c:pt>
                <c:pt idx="124">
                  <c:v>100.4</c:v>
                </c:pt>
                <c:pt idx="125">
                  <c:v>100.4</c:v>
                </c:pt>
                <c:pt idx="126">
                  <c:v>100.4</c:v>
                </c:pt>
                <c:pt idx="127">
                  <c:v>100.4</c:v>
                </c:pt>
                <c:pt idx="128">
                  <c:v>100.4</c:v>
                </c:pt>
                <c:pt idx="129">
                  <c:v>100.3</c:v>
                </c:pt>
                <c:pt idx="130">
                  <c:v>100.3</c:v>
                </c:pt>
                <c:pt idx="131">
                  <c:v>100.2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2.1.19'!$G$4</c:f>
              <c:strCache>
                <c:ptCount val="1"/>
                <c:pt idx="0">
                  <c:v>Евро зона (19)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'График 2.1.19'!$B$5:$B$136</c:f>
              <c:numCache>
                <c:formatCode>mm/yy</c:formatCode>
                <c:ptCount val="132"/>
                <c:pt idx="0">
                  <c:v>38016</c:v>
                </c:pt>
                <c:pt idx="1">
                  <c:v>38044</c:v>
                </c:pt>
                <c:pt idx="2">
                  <c:v>38077</c:v>
                </c:pt>
                <c:pt idx="3">
                  <c:v>38107</c:v>
                </c:pt>
                <c:pt idx="4">
                  <c:v>38138</c:v>
                </c:pt>
                <c:pt idx="5">
                  <c:v>38168</c:v>
                </c:pt>
                <c:pt idx="6">
                  <c:v>38198</c:v>
                </c:pt>
                <c:pt idx="7">
                  <c:v>38230</c:v>
                </c:pt>
                <c:pt idx="8">
                  <c:v>38260</c:v>
                </c:pt>
                <c:pt idx="9">
                  <c:v>38289</c:v>
                </c:pt>
                <c:pt idx="10">
                  <c:v>38321</c:v>
                </c:pt>
                <c:pt idx="11">
                  <c:v>38352</c:v>
                </c:pt>
                <c:pt idx="12">
                  <c:v>38383</c:v>
                </c:pt>
                <c:pt idx="13">
                  <c:v>38411</c:v>
                </c:pt>
                <c:pt idx="14">
                  <c:v>38442</c:v>
                </c:pt>
                <c:pt idx="15">
                  <c:v>38471</c:v>
                </c:pt>
                <c:pt idx="16">
                  <c:v>38503</c:v>
                </c:pt>
                <c:pt idx="17">
                  <c:v>38533</c:v>
                </c:pt>
                <c:pt idx="18">
                  <c:v>38562</c:v>
                </c:pt>
                <c:pt idx="19">
                  <c:v>38595</c:v>
                </c:pt>
                <c:pt idx="20">
                  <c:v>38625</c:v>
                </c:pt>
                <c:pt idx="21">
                  <c:v>38656</c:v>
                </c:pt>
                <c:pt idx="22">
                  <c:v>38686</c:v>
                </c:pt>
                <c:pt idx="23">
                  <c:v>38716</c:v>
                </c:pt>
                <c:pt idx="24">
                  <c:v>38748</c:v>
                </c:pt>
                <c:pt idx="25">
                  <c:v>38776</c:v>
                </c:pt>
                <c:pt idx="26">
                  <c:v>38807</c:v>
                </c:pt>
                <c:pt idx="27">
                  <c:v>38835</c:v>
                </c:pt>
                <c:pt idx="28">
                  <c:v>38868</c:v>
                </c:pt>
                <c:pt idx="29">
                  <c:v>38898</c:v>
                </c:pt>
                <c:pt idx="30">
                  <c:v>38929</c:v>
                </c:pt>
                <c:pt idx="31">
                  <c:v>38960</c:v>
                </c:pt>
                <c:pt idx="32">
                  <c:v>38989</c:v>
                </c:pt>
                <c:pt idx="33">
                  <c:v>39021</c:v>
                </c:pt>
                <c:pt idx="34">
                  <c:v>39051</c:v>
                </c:pt>
                <c:pt idx="35">
                  <c:v>39080</c:v>
                </c:pt>
                <c:pt idx="36">
                  <c:v>39113</c:v>
                </c:pt>
                <c:pt idx="37">
                  <c:v>39141</c:v>
                </c:pt>
                <c:pt idx="38">
                  <c:v>39171</c:v>
                </c:pt>
                <c:pt idx="39">
                  <c:v>39202</c:v>
                </c:pt>
                <c:pt idx="40">
                  <c:v>39233</c:v>
                </c:pt>
                <c:pt idx="41">
                  <c:v>39262</c:v>
                </c:pt>
                <c:pt idx="42">
                  <c:v>39294</c:v>
                </c:pt>
                <c:pt idx="43">
                  <c:v>39325</c:v>
                </c:pt>
                <c:pt idx="44">
                  <c:v>39353</c:v>
                </c:pt>
                <c:pt idx="45">
                  <c:v>39386</c:v>
                </c:pt>
                <c:pt idx="46">
                  <c:v>39416</c:v>
                </c:pt>
                <c:pt idx="47">
                  <c:v>39447</c:v>
                </c:pt>
                <c:pt idx="48">
                  <c:v>39478</c:v>
                </c:pt>
                <c:pt idx="49">
                  <c:v>39507</c:v>
                </c:pt>
                <c:pt idx="50">
                  <c:v>39538</c:v>
                </c:pt>
                <c:pt idx="51">
                  <c:v>39568</c:v>
                </c:pt>
                <c:pt idx="52">
                  <c:v>39598</c:v>
                </c:pt>
                <c:pt idx="53">
                  <c:v>39629</c:v>
                </c:pt>
                <c:pt idx="54">
                  <c:v>39660</c:v>
                </c:pt>
                <c:pt idx="55">
                  <c:v>39689</c:v>
                </c:pt>
                <c:pt idx="56">
                  <c:v>39721</c:v>
                </c:pt>
                <c:pt idx="57">
                  <c:v>39752</c:v>
                </c:pt>
                <c:pt idx="58">
                  <c:v>39780</c:v>
                </c:pt>
                <c:pt idx="59">
                  <c:v>39813</c:v>
                </c:pt>
                <c:pt idx="60">
                  <c:v>39843</c:v>
                </c:pt>
                <c:pt idx="61">
                  <c:v>39871</c:v>
                </c:pt>
                <c:pt idx="62">
                  <c:v>39903</c:v>
                </c:pt>
                <c:pt idx="63">
                  <c:v>39933</c:v>
                </c:pt>
                <c:pt idx="64">
                  <c:v>39962</c:v>
                </c:pt>
                <c:pt idx="65">
                  <c:v>39994</c:v>
                </c:pt>
                <c:pt idx="66">
                  <c:v>40025</c:v>
                </c:pt>
                <c:pt idx="67">
                  <c:v>40056</c:v>
                </c:pt>
                <c:pt idx="68">
                  <c:v>40086</c:v>
                </c:pt>
                <c:pt idx="69">
                  <c:v>40117</c:v>
                </c:pt>
                <c:pt idx="70">
                  <c:v>40147</c:v>
                </c:pt>
                <c:pt idx="71">
                  <c:v>40178</c:v>
                </c:pt>
                <c:pt idx="72">
                  <c:v>40209</c:v>
                </c:pt>
                <c:pt idx="73">
                  <c:v>40237</c:v>
                </c:pt>
                <c:pt idx="74">
                  <c:v>40268</c:v>
                </c:pt>
                <c:pt idx="75">
                  <c:v>40298</c:v>
                </c:pt>
                <c:pt idx="76">
                  <c:v>40329</c:v>
                </c:pt>
                <c:pt idx="77">
                  <c:v>40359</c:v>
                </c:pt>
                <c:pt idx="78">
                  <c:v>40390</c:v>
                </c:pt>
                <c:pt idx="79">
                  <c:v>40421</c:v>
                </c:pt>
                <c:pt idx="80">
                  <c:v>40451</c:v>
                </c:pt>
                <c:pt idx="81">
                  <c:v>40482</c:v>
                </c:pt>
                <c:pt idx="82">
                  <c:v>40512</c:v>
                </c:pt>
                <c:pt idx="83">
                  <c:v>40543</c:v>
                </c:pt>
                <c:pt idx="84">
                  <c:v>40574</c:v>
                </c:pt>
                <c:pt idx="85">
                  <c:v>40602</c:v>
                </c:pt>
                <c:pt idx="86">
                  <c:v>40633</c:v>
                </c:pt>
                <c:pt idx="87">
                  <c:v>40663</c:v>
                </c:pt>
                <c:pt idx="88">
                  <c:v>40694</c:v>
                </c:pt>
                <c:pt idx="89">
                  <c:v>40724</c:v>
                </c:pt>
                <c:pt idx="90">
                  <c:v>40755</c:v>
                </c:pt>
                <c:pt idx="91">
                  <c:v>40786</c:v>
                </c:pt>
                <c:pt idx="92">
                  <c:v>40816</c:v>
                </c:pt>
                <c:pt idx="93">
                  <c:v>40847</c:v>
                </c:pt>
                <c:pt idx="94">
                  <c:v>40877</c:v>
                </c:pt>
                <c:pt idx="95">
                  <c:v>40908</c:v>
                </c:pt>
                <c:pt idx="96">
                  <c:v>40939</c:v>
                </c:pt>
                <c:pt idx="97">
                  <c:v>40968</c:v>
                </c:pt>
                <c:pt idx="98">
                  <c:v>40998</c:v>
                </c:pt>
                <c:pt idx="99">
                  <c:v>41027</c:v>
                </c:pt>
                <c:pt idx="100">
                  <c:v>41060</c:v>
                </c:pt>
                <c:pt idx="101">
                  <c:v>41090</c:v>
                </c:pt>
                <c:pt idx="102">
                  <c:v>41121</c:v>
                </c:pt>
                <c:pt idx="103">
                  <c:v>41152</c:v>
                </c:pt>
                <c:pt idx="104">
                  <c:v>41182</c:v>
                </c:pt>
                <c:pt idx="105">
                  <c:v>41213</c:v>
                </c:pt>
                <c:pt idx="106">
                  <c:v>41243</c:v>
                </c:pt>
                <c:pt idx="107">
                  <c:v>41274</c:v>
                </c:pt>
                <c:pt idx="108">
                  <c:v>41305</c:v>
                </c:pt>
                <c:pt idx="109">
                  <c:v>41333</c:v>
                </c:pt>
                <c:pt idx="110">
                  <c:v>41364</c:v>
                </c:pt>
                <c:pt idx="111">
                  <c:v>41394</c:v>
                </c:pt>
                <c:pt idx="112">
                  <c:v>41425</c:v>
                </c:pt>
                <c:pt idx="113">
                  <c:v>41455</c:v>
                </c:pt>
                <c:pt idx="114">
                  <c:v>41486</c:v>
                </c:pt>
                <c:pt idx="115">
                  <c:v>41517</c:v>
                </c:pt>
                <c:pt idx="116">
                  <c:v>41547</c:v>
                </c:pt>
                <c:pt idx="117">
                  <c:v>41578</c:v>
                </c:pt>
                <c:pt idx="118">
                  <c:v>41608</c:v>
                </c:pt>
                <c:pt idx="119">
                  <c:v>41639</c:v>
                </c:pt>
                <c:pt idx="120">
                  <c:v>41670</c:v>
                </c:pt>
                <c:pt idx="121">
                  <c:v>41698</c:v>
                </c:pt>
                <c:pt idx="122">
                  <c:v>41729</c:v>
                </c:pt>
                <c:pt idx="123">
                  <c:v>41759</c:v>
                </c:pt>
                <c:pt idx="124">
                  <c:v>41790</c:v>
                </c:pt>
                <c:pt idx="125">
                  <c:v>41820</c:v>
                </c:pt>
                <c:pt idx="126">
                  <c:v>41851</c:v>
                </c:pt>
                <c:pt idx="127">
                  <c:v>41882</c:v>
                </c:pt>
                <c:pt idx="128">
                  <c:v>41912</c:v>
                </c:pt>
                <c:pt idx="129">
                  <c:v>41943</c:v>
                </c:pt>
                <c:pt idx="130">
                  <c:v>41973</c:v>
                </c:pt>
                <c:pt idx="131">
                  <c:v>42004</c:v>
                </c:pt>
              </c:numCache>
            </c:numRef>
          </c:cat>
          <c:val>
            <c:numRef>
              <c:f>'График 2.1.19'!$G$5:$G$136</c:f>
              <c:numCache>
                <c:formatCode>0.0</c:formatCode>
                <c:ptCount val="132"/>
                <c:pt idx="0">
                  <c:v>99.9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100.1</c:v>
                </c:pt>
                <c:pt idx="7">
                  <c:v>100.1</c:v>
                </c:pt>
                <c:pt idx="8">
                  <c:v>100.1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99.9</c:v>
                </c:pt>
                <c:pt idx="13">
                  <c:v>99.8</c:v>
                </c:pt>
                <c:pt idx="14">
                  <c:v>99.8</c:v>
                </c:pt>
                <c:pt idx="15">
                  <c:v>99.7</c:v>
                </c:pt>
                <c:pt idx="16">
                  <c:v>99.7</c:v>
                </c:pt>
                <c:pt idx="17">
                  <c:v>99.7</c:v>
                </c:pt>
                <c:pt idx="18">
                  <c:v>99.8</c:v>
                </c:pt>
                <c:pt idx="19">
                  <c:v>99.9</c:v>
                </c:pt>
                <c:pt idx="20">
                  <c:v>100</c:v>
                </c:pt>
                <c:pt idx="21">
                  <c:v>100.1</c:v>
                </c:pt>
                <c:pt idx="22">
                  <c:v>100.3</c:v>
                </c:pt>
                <c:pt idx="23">
                  <c:v>100.4</c:v>
                </c:pt>
                <c:pt idx="24">
                  <c:v>100.6</c:v>
                </c:pt>
                <c:pt idx="25">
                  <c:v>100.7</c:v>
                </c:pt>
                <c:pt idx="26">
                  <c:v>100.9</c:v>
                </c:pt>
                <c:pt idx="27">
                  <c:v>101</c:v>
                </c:pt>
                <c:pt idx="28">
                  <c:v>101.1</c:v>
                </c:pt>
                <c:pt idx="29">
                  <c:v>101.2</c:v>
                </c:pt>
                <c:pt idx="30">
                  <c:v>101.2</c:v>
                </c:pt>
                <c:pt idx="31">
                  <c:v>101.3</c:v>
                </c:pt>
                <c:pt idx="32">
                  <c:v>101.4</c:v>
                </c:pt>
                <c:pt idx="33">
                  <c:v>101.5</c:v>
                </c:pt>
                <c:pt idx="34">
                  <c:v>101.6</c:v>
                </c:pt>
                <c:pt idx="35">
                  <c:v>101.7</c:v>
                </c:pt>
                <c:pt idx="36">
                  <c:v>101.8</c:v>
                </c:pt>
                <c:pt idx="37">
                  <c:v>101.9</c:v>
                </c:pt>
                <c:pt idx="38">
                  <c:v>101.9</c:v>
                </c:pt>
                <c:pt idx="39">
                  <c:v>102</c:v>
                </c:pt>
                <c:pt idx="40">
                  <c:v>102</c:v>
                </c:pt>
                <c:pt idx="41">
                  <c:v>102</c:v>
                </c:pt>
                <c:pt idx="42">
                  <c:v>102</c:v>
                </c:pt>
                <c:pt idx="43">
                  <c:v>101.9</c:v>
                </c:pt>
                <c:pt idx="44">
                  <c:v>101.8</c:v>
                </c:pt>
                <c:pt idx="45">
                  <c:v>101.7</c:v>
                </c:pt>
                <c:pt idx="46">
                  <c:v>101.6</c:v>
                </c:pt>
                <c:pt idx="47">
                  <c:v>101.5</c:v>
                </c:pt>
                <c:pt idx="48">
                  <c:v>101.4</c:v>
                </c:pt>
                <c:pt idx="49">
                  <c:v>101.3</c:v>
                </c:pt>
                <c:pt idx="50">
                  <c:v>101.1</c:v>
                </c:pt>
                <c:pt idx="51">
                  <c:v>100.9</c:v>
                </c:pt>
                <c:pt idx="52">
                  <c:v>100.6</c:v>
                </c:pt>
                <c:pt idx="53">
                  <c:v>100.2</c:v>
                </c:pt>
                <c:pt idx="54">
                  <c:v>99.8</c:v>
                </c:pt>
                <c:pt idx="55">
                  <c:v>99.2</c:v>
                </c:pt>
                <c:pt idx="56">
                  <c:v>98.6</c:v>
                </c:pt>
                <c:pt idx="57">
                  <c:v>97.9</c:v>
                </c:pt>
                <c:pt idx="58">
                  <c:v>97.3</c:v>
                </c:pt>
                <c:pt idx="59">
                  <c:v>96.7</c:v>
                </c:pt>
                <c:pt idx="60">
                  <c:v>96.3</c:v>
                </c:pt>
                <c:pt idx="61">
                  <c:v>96.2</c:v>
                </c:pt>
                <c:pt idx="62">
                  <c:v>96.2</c:v>
                </c:pt>
                <c:pt idx="63">
                  <c:v>96.4</c:v>
                </c:pt>
                <c:pt idx="64">
                  <c:v>96.8</c:v>
                </c:pt>
                <c:pt idx="65">
                  <c:v>97.3</c:v>
                </c:pt>
                <c:pt idx="66">
                  <c:v>97.9</c:v>
                </c:pt>
                <c:pt idx="67">
                  <c:v>98.4</c:v>
                </c:pt>
                <c:pt idx="68">
                  <c:v>98.9</c:v>
                </c:pt>
                <c:pt idx="69">
                  <c:v>99.3</c:v>
                </c:pt>
                <c:pt idx="70">
                  <c:v>99.6</c:v>
                </c:pt>
                <c:pt idx="71">
                  <c:v>99.9</c:v>
                </c:pt>
                <c:pt idx="72">
                  <c:v>100.1</c:v>
                </c:pt>
                <c:pt idx="73">
                  <c:v>100.3</c:v>
                </c:pt>
                <c:pt idx="74">
                  <c:v>100.5</c:v>
                </c:pt>
                <c:pt idx="75">
                  <c:v>100.6</c:v>
                </c:pt>
                <c:pt idx="76">
                  <c:v>100.7</c:v>
                </c:pt>
                <c:pt idx="77">
                  <c:v>100.8</c:v>
                </c:pt>
                <c:pt idx="78">
                  <c:v>100.9</c:v>
                </c:pt>
                <c:pt idx="79">
                  <c:v>101</c:v>
                </c:pt>
                <c:pt idx="80">
                  <c:v>101.2</c:v>
                </c:pt>
                <c:pt idx="81">
                  <c:v>101.3</c:v>
                </c:pt>
                <c:pt idx="82">
                  <c:v>101.5</c:v>
                </c:pt>
                <c:pt idx="83">
                  <c:v>101.6</c:v>
                </c:pt>
                <c:pt idx="84">
                  <c:v>101.6</c:v>
                </c:pt>
                <c:pt idx="85">
                  <c:v>101.6</c:v>
                </c:pt>
                <c:pt idx="86">
                  <c:v>101.6</c:v>
                </c:pt>
                <c:pt idx="87">
                  <c:v>101.4</c:v>
                </c:pt>
                <c:pt idx="88">
                  <c:v>101.2</c:v>
                </c:pt>
                <c:pt idx="89">
                  <c:v>101</c:v>
                </c:pt>
                <c:pt idx="90">
                  <c:v>100.7</c:v>
                </c:pt>
                <c:pt idx="91">
                  <c:v>100.4</c:v>
                </c:pt>
                <c:pt idx="92">
                  <c:v>100.1</c:v>
                </c:pt>
                <c:pt idx="93">
                  <c:v>99.9</c:v>
                </c:pt>
                <c:pt idx="94">
                  <c:v>99.7</c:v>
                </c:pt>
                <c:pt idx="95">
                  <c:v>99.6</c:v>
                </c:pt>
                <c:pt idx="96">
                  <c:v>99.5</c:v>
                </c:pt>
                <c:pt idx="97">
                  <c:v>99.5</c:v>
                </c:pt>
                <c:pt idx="98">
                  <c:v>99.4</c:v>
                </c:pt>
                <c:pt idx="99">
                  <c:v>99.3</c:v>
                </c:pt>
                <c:pt idx="100">
                  <c:v>99.2</c:v>
                </c:pt>
                <c:pt idx="101">
                  <c:v>99</c:v>
                </c:pt>
                <c:pt idx="102">
                  <c:v>98.9</c:v>
                </c:pt>
                <c:pt idx="103">
                  <c:v>98.8</c:v>
                </c:pt>
                <c:pt idx="104">
                  <c:v>98.7</c:v>
                </c:pt>
                <c:pt idx="105">
                  <c:v>98.7</c:v>
                </c:pt>
                <c:pt idx="106">
                  <c:v>98.7</c:v>
                </c:pt>
                <c:pt idx="107">
                  <c:v>98.8</c:v>
                </c:pt>
                <c:pt idx="108">
                  <c:v>98.9</c:v>
                </c:pt>
                <c:pt idx="109">
                  <c:v>99</c:v>
                </c:pt>
                <c:pt idx="110">
                  <c:v>99.1</c:v>
                </c:pt>
                <c:pt idx="111">
                  <c:v>99.2</c:v>
                </c:pt>
                <c:pt idx="112">
                  <c:v>99.3</c:v>
                </c:pt>
                <c:pt idx="113">
                  <c:v>99.5</c:v>
                </c:pt>
                <c:pt idx="114">
                  <c:v>99.7</c:v>
                </c:pt>
                <c:pt idx="115">
                  <c:v>99.9</c:v>
                </c:pt>
                <c:pt idx="116">
                  <c:v>100.1</c:v>
                </c:pt>
                <c:pt idx="117">
                  <c:v>100.3</c:v>
                </c:pt>
                <c:pt idx="118">
                  <c:v>100.4</c:v>
                </c:pt>
                <c:pt idx="119">
                  <c:v>100.5</c:v>
                </c:pt>
                <c:pt idx="120">
                  <c:v>100.6</c:v>
                </c:pt>
                <c:pt idx="121">
                  <c:v>100.7</c:v>
                </c:pt>
                <c:pt idx="122">
                  <c:v>100.7</c:v>
                </c:pt>
                <c:pt idx="123">
                  <c:v>100.7</c:v>
                </c:pt>
                <c:pt idx="124">
                  <c:v>100.6</c:v>
                </c:pt>
                <c:pt idx="125">
                  <c:v>100.6</c:v>
                </c:pt>
                <c:pt idx="126">
                  <c:v>100.5</c:v>
                </c:pt>
                <c:pt idx="127">
                  <c:v>100.5</c:v>
                </c:pt>
                <c:pt idx="128">
                  <c:v>100.4</c:v>
                </c:pt>
                <c:pt idx="129">
                  <c:v>100.5</c:v>
                </c:pt>
                <c:pt idx="130">
                  <c:v>100.5</c:v>
                </c:pt>
                <c:pt idx="131">
                  <c:v>100.6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831808"/>
        <c:axId val="231845888"/>
      </c:lineChart>
      <c:lineChart>
        <c:grouping val="standard"/>
        <c:varyColors val="0"/>
        <c:ser>
          <c:idx val="0"/>
          <c:order val="0"/>
          <c:tx>
            <c:strRef>
              <c:f>'График 2.1.19'!$C$4</c:f>
              <c:strCache>
                <c:ptCount val="1"/>
                <c:pt idx="0">
                  <c:v>Казахстан (правая ось)</c:v>
                </c:pt>
              </c:strCache>
            </c:strRef>
          </c:tx>
          <c:spPr>
            <a:ln w="25400">
              <a:solidFill>
                <a:schemeClr val="accent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'График 2.1.19'!$B$5:$B$136</c:f>
              <c:numCache>
                <c:formatCode>mm/yy</c:formatCode>
                <c:ptCount val="132"/>
                <c:pt idx="0">
                  <c:v>38016</c:v>
                </c:pt>
                <c:pt idx="1">
                  <c:v>38044</c:v>
                </c:pt>
                <c:pt idx="2">
                  <c:v>38077</c:v>
                </c:pt>
                <c:pt idx="3">
                  <c:v>38107</c:v>
                </c:pt>
                <c:pt idx="4">
                  <c:v>38138</c:v>
                </c:pt>
                <c:pt idx="5">
                  <c:v>38168</c:v>
                </c:pt>
                <c:pt idx="6">
                  <c:v>38198</c:v>
                </c:pt>
                <c:pt idx="7">
                  <c:v>38230</c:v>
                </c:pt>
                <c:pt idx="8">
                  <c:v>38260</c:v>
                </c:pt>
                <c:pt idx="9">
                  <c:v>38289</c:v>
                </c:pt>
                <c:pt idx="10">
                  <c:v>38321</c:v>
                </c:pt>
                <c:pt idx="11">
                  <c:v>38352</c:v>
                </c:pt>
                <c:pt idx="12">
                  <c:v>38383</c:v>
                </c:pt>
                <c:pt idx="13">
                  <c:v>38411</c:v>
                </c:pt>
                <c:pt idx="14">
                  <c:v>38442</c:v>
                </c:pt>
                <c:pt idx="15">
                  <c:v>38471</c:v>
                </c:pt>
                <c:pt idx="16">
                  <c:v>38503</c:v>
                </c:pt>
                <c:pt idx="17">
                  <c:v>38533</c:v>
                </c:pt>
                <c:pt idx="18">
                  <c:v>38562</c:v>
                </c:pt>
                <c:pt idx="19">
                  <c:v>38595</c:v>
                </c:pt>
                <c:pt idx="20">
                  <c:v>38625</c:v>
                </c:pt>
                <c:pt idx="21">
                  <c:v>38656</c:v>
                </c:pt>
                <c:pt idx="22">
                  <c:v>38686</c:v>
                </c:pt>
                <c:pt idx="23">
                  <c:v>38716</c:v>
                </c:pt>
                <c:pt idx="24">
                  <c:v>38748</c:v>
                </c:pt>
                <c:pt idx="25">
                  <c:v>38776</c:v>
                </c:pt>
                <c:pt idx="26">
                  <c:v>38807</c:v>
                </c:pt>
                <c:pt idx="27">
                  <c:v>38835</c:v>
                </c:pt>
                <c:pt idx="28">
                  <c:v>38868</c:v>
                </c:pt>
                <c:pt idx="29">
                  <c:v>38898</c:v>
                </c:pt>
                <c:pt idx="30">
                  <c:v>38929</c:v>
                </c:pt>
                <c:pt idx="31">
                  <c:v>38960</c:v>
                </c:pt>
                <c:pt idx="32">
                  <c:v>38989</c:v>
                </c:pt>
                <c:pt idx="33">
                  <c:v>39021</c:v>
                </c:pt>
                <c:pt idx="34">
                  <c:v>39051</c:v>
                </c:pt>
                <c:pt idx="35">
                  <c:v>39080</c:v>
                </c:pt>
                <c:pt idx="36">
                  <c:v>39113</c:v>
                </c:pt>
                <c:pt idx="37">
                  <c:v>39141</c:v>
                </c:pt>
                <c:pt idx="38">
                  <c:v>39171</c:v>
                </c:pt>
                <c:pt idx="39">
                  <c:v>39202</c:v>
                </c:pt>
                <c:pt idx="40">
                  <c:v>39233</c:v>
                </c:pt>
                <c:pt idx="41">
                  <c:v>39262</c:v>
                </c:pt>
                <c:pt idx="42">
                  <c:v>39294</c:v>
                </c:pt>
                <c:pt idx="43">
                  <c:v>39325</c:v>
                </c:pt>
                <c:pt idx="44">
                  <c:v>39353</c:v>
                </c:pt>
                <c:pt idx="45">
                  <c:v>39386</c:v>
                </c:pt>
                <c:pt idx="46">
                  <c:v>39416</c:v>
                </c:pt>
                <c:pt idx="47">
                  <c:v>39447</c:v>
                </c:pt>
                <c:pt idx="48">
                  <c:v>39478</c:v>
                </c:pt>
                <c:pt idx="49">
                  <c:v>39507</c:v>
                </c:pt>
                <c:pt idx="50">
                  <c:v>39538</c:v>
                </c:pt>
                <c:pt idx="51">
                  <c:v>39568</c:v>
                </c:pt>
                <c:pt idx="52">
                  <c:v>39598</c:v>
                </c:pt>
                <c:pt idx="53">
                  <c:v>39629</c:v>
                </c:pt>
                <c:pt idx="54">
                  <c:v>39660</c:v>
                </c:pt>
                <c:pt idx="55">
                  <c:v>39689</c:v>
                </c:pt>
                <c:pt idx="56">
                  <c:v>39721</c:v>
                </c:pt>
                <c:pt idx="57">
                  <c:v>39752</c:v>
                </c:pt>
                <c:pt idx="58">
                  <c:v>39780</c:v>
                </c:pt>
                <c:pt idx="59">
                  <c:v>39813</c:v>
                </c:pt>
                <c:pt idx="60">
                  <c:v>39843</c:v>
                </c:pt>
                <c:pt idx="61">
                  <c:v>39871</c:v>
                </c:pt>
                <c:pt idx="62">
                  <c:v>39903</c:v>
                </c:pt>
                <c:pt idx="63">
                  <c:v>39933</c:v>
                </c:pt>
                <c:pt idx="64">
                  <c:v>39962</c:v>
                </c:pt>
                <c:pt idx="65">
                  <c:v>39994</c:v>
                </c:pt>
                <c:pt idx="66">
                  <c:v>40025</c:v>
                </c:pt>
                <c:pt idx="67">
                  <c:v>40056</c:v>
                </c:pt>
                <c:pt idx="68">
                  <c:v>40086</c:v>
                </c:pt>
                <c:pt idx="69">
                  <c:v>40117</c:v>
                </c:pt>
                <c:pt idx="70">
                  <c:v>40147</c:v>
                </c:pt>
                <c:pt idx="71">
                  <c:v>40178</c:v>
                </c:pt>
                <c:pt idx="72">
                  <c:v>40209</c:v>
                </c:pt>
                <c:pt idx="73">
                  <c:v>40237</c:v>
                </c:pt>
                <c:pt idx="74">
                  <c:v>40268</c:v>
                </c:pt>
                <c:pt idx="75">
                  <c:v>40298</c:v>
                </c:pt>
                <c:pt idx="76">
                  <c:v>40329</c:v>
                </c:pt>
                <c:pt idx="77">
                  <c:v>40359</c:v>
                </c:pt>
                <c:pt idx="78">
                  <c:v>40390</c:v>
                </c:pt>
                <c:pt idx="79">
                  <c:v>40421</c:v>
                </c:pt>
                <c:pt idx="80">
                  <c:v>40451</c:v>
                </c:pt>
                <c:pt idx="81">
                  <c:v>40482</c:v>
                </c:pt>
                <c:pt idx="82">
                  <c:v>40512</c:v>
                </c:pt>
                <c:pt idx="83">
                  <c:v>40543</c:v>
                </c:pt>
                <c:pt idx="84">
                  <c:v>40574</c:v>
                </c:pt>
                <c:pt idx="85">
                  <c:v>40602</c:v>
                </c:pt>
                <c:pt idx="86">
                  <c:v>40633</c:v>
                </c:pt>
                <c:pt idx="87">
                  <c:v>40663</c:v>
                </c:pt>
                <c:pt idx="88">
                  <c:v>40694</c:v>
                </c:pt>
                <c:pt idx="89">
                  <c:v>40724</c:v>
                </c:pt>
                <c:pt idx="90">
                  <c:v>40755</c:v>
                </c:pt>
                <c:pt idx="91">
                  <c:v>40786</c:v>
                </c:pt>
                <c:pt idx="92">
                  <c:v>40816</c:v>
                </c:pt>
                <c:pt idx="93">
                  <c:v>40847</c:v>
                </c:pt>
                <c:pt idx="94">
                  <c:v>40877</c:v>
                </c:pt>
                <c:pt idx="95">
                  <c:v>40908</c:v>
                </c:pt>
                <c:pt idx="96">
                  <c:v>40939</c:v>
                </c:pt>
                <c:pt idx="97">
                  <c:v>40968</c:v>
                </c:pt>
                <c:pt idx="98">
                  <c:v>40998</c:v>
                </c:pt>
                <c:pt idx="99">
                  <c:v>41027</c:v>
                </c:pt>
                <c:pt idx="100">
                  <c:v>41060</c:v>
                </c:pt>
                <c:pt idx="101">
                  <c:v>41090</c:v>
                </c:pt>
                <c:pt idx="102">
                  <c:v>41121</c:v>
                </c:pt>
                <c:pt idx="103">
                  <c:v>41152</c:v>
                </c:pt>
                <c:pt idx="104">
                  <c:v>41182</c:v>
                </c:pt>
                <c:pt idx="105">
                  <c:v>41213</c:v>
                </c:pt>
                <c:pt idx="106">
                  <c:v>41243</c:v>
                </c:pt>
                <c:pt idx="107">
                  <c:v>41274</c:v>
                </c:pt>
                <c:pt idx="108">
                  <c:v>41305</c:v>
                </c:pt>
                <c:pt idx="109">
                  <c:v>41333</c:v>
                </c:pt>
                <c:pt idx="110">
                  <c:v>41364</c:v>
                </c:pt>
                <c:pt idx="111">
                  <c:v>41394</c:v>
                </c:pt>
                <c:pt idx="112">
                  <c:v>41425</c:v>
                </c:pt>
                <c:pt idx="113">
                  <c:v>41455</c:v>
                </c:pt>
                <c:pt idx="114">
                  <c:v>41486</c:v>
                </c:pt>
                <c:pt idx="115">
                  <c:v>41517</c:v>
                </c:pt>
                <c:pt idx="116">
                  <c:v>41547</c:v>
                </c:pt>
                <c:pt idx="117">
                  <c:v>41578</c:v>
                </c:pt>
                <c:pt idx="118">
                  <c:v>41608</c:v>
                </c:pt>
                <c:pt idx="119">
                  <c:v>41639</c:v>
                </c:pt>
                <c:pt idx="120">
                  <c:v>41670</c:v>
                </c:pt>
                <c:pt idx="121">
                  <c:v>41698</c:v>
                </c:pt>
                <c:pt idx="122">
                  <c:v>41729</c:v>
                </c:pt>
                <c:pt idx="123">
                  <c:v>41759</c:v>
                </c:pt>
                <c:pt idx="124">
                  <c:v>41790</c:v>
                </c:pt>
                <c:pt idx="125">
                  <c:v>41820</c:v>
                </c:pt>
                <c:pt idx="126">
                  <c:v>41851</c:v>
                </c:pt>
                <c:pt idx="127">
                  <c:v>41882</c:v>
                </c:pt>
                <c:pt idx="128">
                  <c:v>41912</c:v>
                </c:pt>
                <c:pt idx="129">
                  <c:v>41943</c:v>
                </c:pt>
                <c:pt idx="130">
                  <c:v>41973</c:v>
                </c:pt>
                <c:pt idx="131">
                  <c:v>42004</c:v>
                </c:pt>
              </c:numCache>
            </c:numRef>
          </c:cat>
          <c:val>
            <c:numRef>
              <c:f>'График 2.1.19'!$C$5:$C$136</c:f>
              <c:numCache>
                <c:formatCode>0.0</c:formatCode>
                <c:ptCount val="132"/>
                <c:pt idx="0">
                  <c:v>100.00674809435068</c:v>
                </c:pt>
                <c:pt idx="1">
                  <c:v>100.00718374122113</c:v>
                </c:pt>
                <c:pt idx="2">
                  <c:v>100.00300128243514</c:v>
                </c:pt>
                <c:pt idx="3">
                  <c:v>99.999245758336357</c:v>
                </c:pt>
                <c:pt idx="4">
                  <c:v>99.997822409759394</c:v>
                </c:pt>
                <c:pt idx="5">
                  <c:v>99.992213990099174</c:v>
                </c:pt>
                <c:pt idx="6">
                  <c:v>99.986327603918767</c:v>
                </c:pt>
                <c:pt idx="7">
                  <c:v>99.979180340279584</c:v>
                </c:pt>
                <c:pt idx="8">
                  <c:v>99.969730908514308</c:v>
                </c:pt>
                <c:pt idx="9">
                  <c:v>99.956257122256631</c:v>
                </c:pt>
                <c:pt idx="10">
                  <c:v>99.936420622643908</c:v>
                </c:pt>
                <c:pt idx="11">
                  <c:v>99.916791723980865</c:v>
                </c:pt>
                <c:pt idx="12">
                  <c:v>99.898580541840246</c:v>
                </c:pt>
                <c:pt idx="13">
                  <c:v>99.880108814988901</c:v>
                </c:pt>
                <c:pt idx="14">
                  <c:v>99.868959520561873</c:v>
                </c:pt>
                <c:pt idx="15">
                  <c:v>99.859169130260355</c:v>
                </c:pt>
                <c:pt idx="16">
                  <c:v>99.853982615976435</c:v>
                </c:pt>
                <c:pt idx="17">
                  <c:v>99.852473969224562</c:v>
                </c:pt>
                <c:pt idx="18">
                  <c:v>99.846243161682921</c:v>
                </c:pt>
                <c:pt idx="19">
                  <c:v>99.844856854304737</c:v>
                </c:pt>
                <c:pt idx="20">
                  <c:v>99.841924312463263</c:v>
                </c:pt>
                <c:pt idx="21">
                  <c:v>99.842309004161649</c:v>
                </c:pt>
                <c:pt idx="22">
                  <c:v>99.84136581385799</c:v>
                </c:pt>
                <c:pt idx="23">
                  <c:v>99.843664678760319</c:v>
                </c:pt>
                <c:pt idx="24">
                  <c:v>99.852188057386357</c:v>
                </c:pt>
                <c:pt idx="25">
                  <c:v>99.857628626632007</c:v>
                </c:pt>
                <c:pt idx="26">
                  <c:v>99.863788276517582</c:v>
                </c:pt>
                <c:pt idx="27">
                  <c:v>99.868766040768193</c:v>
                </c:pt>
                <c:pt idx="28">
                  <c:v>99.870153866385436</c:v>
                </c:pt>
                <c:pt idx="29">
                  <c:v>99.870846575051942</c:v>
                </c:pt>
                <c:pt idx="30">
                  <c:v>99.873304361589661</c:v>
                </c:pt>
                <c:pt idx="31">
                  <c:v>99.877993864977341</c:v>
                </c:pt>
                <c:pt idx="32">
                  <c:v>99.883380655429647</c:v>
                </c:pt>
                <c:pt idx="33">
                  <c:v>99.895328528037851</c:v>
                </c:pt>
                <c:pt idx="34">
                  <c:v>99.90977479209856</c:v>
                </c:pt>
                <c:pt idx="35">
                  <c:v>99.924470144343417</c:v>
                </c:pt>
                <c:pt idx="36">
                  <c:v>99.93271852754863</c:v>
                </c:pt>
                <c:pt idx="37">
                  <c:v>99.942157741067859</c:v>
                </c:pt>
                <c:pt idx="38">
                  <c:v>99.951703087732255</c:v>
                </c:pt>
                <c:pt idx="39">
                  <c:v>99.962639096822443</c:v>
                </c:pt>
                <c:pt idx="40">
                  <c:v>99.970158069281638</c:v>
                </c:pt>
                <c:pt idx="41">
                  <c:v>99.977463030374707</c:v>
                </c:pt>
                <c:pt idx="42">
                  <c:v>99.983421085901071</c:v>
                </c:pt>
                <c:pt idx="43">
                  <c:v>99.984893134648843</c:v>
                </c:pt>
                <c:pt idx="44">
                  <c:v>99.989526484931218</c:v>
                </c:pt>
                <c:pt idx="45">
                  <c:v>99.993518542978137</c:v>
                </c:pt>
                <c:pt idx="46">
                  <c:v>100.000764070716</c:v>
                </c:pt>
                <c:pt idx="47">
                  <c:v>100.00295323290354</c:v>
                </c:pt>
                <c:pt idx="48">
                  <c:v>100.00394494063033</c:v>
                </c:pt>
                <c:pt idx="49">
                  <c:v>100.0052113883245</c:v>
                </c:pt>
                <c:pt idx="50">
                  <c:v>100.00604451767653</c:v>
                </c:pt>
                <c:pt idx="51">
                  <c:v>100.00707504299619</c:v>
                </c:pt>
                <c:pt idx="52">
                  <c:v>100.00726067843843</c:v>
                </c:pt>
                <c:pt idx="53">
                  <c:v>100.00297600310569</c:v>
                </c:pt>
                <c:pt idx="54">
                  <c:v>99.998268092368406</c:v>
                </c:pt>
                <c:pt idx="55">
                  <c:v>99.991853931328762</c:v>
                </c:pt>
                <c:pt idx="56">
                  <c:v>99.981494353411136</c:v>
                </c:pt>
                <c:pt idx="57">
                  <c:v>99.96533201566848</c:v>
                </c:pt>
                <c:pt idx="58">
                  <c:v>99.948085569163908</c:v>
                </c:pt>
                <c:pt idx="59">
                  <c:v>99.929910919690442</c:v>
                </c:pt>
                <c:pt idx="60">
                  <c:v>99.915526868262418</c:v>
                </c:pt>
                <c:pt idx="61">
                  <c:v>99.899650426504223</c:v>
                </c:pt>
                <c:pt idx="62">
                  <c:v>99.88638595857114</c:v>
                </c:pt>
                <c:pt idx="63">
                  <c:v>99.87150711983962</c:v>
                </c:pt>
                <c:pt idx="64">
                  <c:v>99.863124733545533</c:v>
                </c:pt>
                <c:pt idx="65">
                  <c:v>99.857532887933885</c:v>
                </c:pt>
                <c:pt idx="66">
                  <c:v>99.856040378138218</c:v>
                </c:pt>
                <c:pt idx="67">
                  <c:v>99.860536619220824</c:v>
                </c:pt>
                <c:pt idx="68">
                  <c:v>99.864223228733309</c:v>
                </c:pt>
                <c:pt idx="69">
                  <c:v>99.868756173055758</c:v>
                </c:pt>
                <c:pt idx="70">
                  <c:v>99.870789041344963</c:v>
                </c:pt>
                <c:pt idx="71">
                  <c:v>99.872041614381587</c:v>
                </c:pt>
                <c:pt idx="72">
                  <c:v>99.873875333218237</c:v>
                </c:pt>
                <c:pt idx="73">
                  <c:v>99.874870539301895</c:v>
                </c:pt>
                <c:pt idx="74">
                  <c:v>99.876071063323238</c:v>
                </c:pt>
                <c:pt idx="75">
                  <c:v>99.879664242891678</c:v>
                </c:pt>
                <c:pt idx="76">
                  <c:v>99.883628304606802</c:v>
                </c:pt>
                <c:pt idx="77">
                  <c:v>99.889027405438483</c:v>
                </c:pt>
                <c:pt idx="78">
                  <c:v>99.89332055554128</c:v>
                </c:pt>
                <c:pt idx="79">
                  <c:v>99.900220175574376</c:v>
                </c:pt>
                <c:pt idx="80">
                  <c:v>99.908284858389976</c:v>
                </c:pt>
                <c:pt idx="81">
                  <c:v>99.91896729933508</c:v>
                </c:pt>
                <c:pt idx="82">
                  <c:v>99.926703684290914</c:v>
                </c:pt>
                <c:pt idx="83">
                  <c:v>99.92323658668019</c:v>
                </c:pt>
                <c:pt idx="84">
                  <c:v>99.927456199813136</c:v>
                </c:pt>
                <c:pt idx="85">
                  <c:v>99.930854936224733</c:v>
                </c:pt>
                <c:pt idx="86">
                  <c:v>99.93598539134284</c:v>
                </c:pt>
                <c:pt idx="87">
                  <c:v>99.939881596020143</c:v>
                </c:pt>
                <c:pt idx="88">
                  <c:v>99.94078813926518</c:v>
                </c:pt>
                <c:pt idx="89">
                  <c:v>99.940681514418827</c:v>
                </c:pt>
                <c:pt idx="90">
                  <c:v>99.939073256525447</c:v>
                </c:pt>
                <c:pt idx="91">
                  <c:v>99.93464118595233</c:v>
                </c:pt>
                <c:pt idx="92">
                  <c:v>99.931042897326066</c:v>
                </c:pt>
                <c:pt idx="93">
                  <c:v>99.927391276680353</c:v>
                </c:pt>
                <c:pt idx="94">
                  <c:v>99.926800040762359</c:v>
                </c:pt>
                <c:pt idx="95">
                  <c:v>99.925857833342633</c:v>
                </c:pt>
                <c:pt idx="96">
                  <c:v>99.925723704779671</c:v>
                </c:pt>
                <c:pt idx="97">
                  <c:v>99.927209346070697</c:v>
                </c:pt>
                <c:pt idx="98">
                  <c:v>99.928537249562538</c:v>
                </c:pt>
                <c:pt idx="99">
                  <c:v>99.929531691232583</c:v>
                </c:pt>
                <c:pt idx="100">
                  <c:v>99.929185458405939</c:v>
                </c:pt>
                <c:pt idx="101">
                  <c:v>99.92685501857261</c:v>
                </c:pt>
                <c:pt idx="102">
                  <c:v>99.926429443464912</c:v>
                </c:pt>
                <c:pt idx="103">
                  <c:v>99.926951880619569</c:v>
                </c:pt>
                <c:pt idx="104">
                  <c:v>99.925918685638123</c:v>
                </c:pt>
                <c:pt idx="105">
                  <c:v>99.925304046091057</c:v>
                </c:pt>
                <c:pt idx="106">
                  <c:v>99.925401412712887</c:v>
                </c:pt>
                <c:pt idx="107">
                  <c:v>99.926102279076218</c:v>
                </c:pt>
                <c:pt idx="108">
                  <c:v>99.928188437247641</c:v>
                </c:pt>
                <c:pt idx="109">
                  <c:v>99.928532391203547</c:v>
                </c:pt>
                <c:pt idx="110">
                  <c:v>99.925960020497484</c:v>
                </c:pt>
                <c:pt idx="111">
                  <c:v>99.921462118882715</c:v>
                </c:pt>
                <c:pt idx="112">
                  <c:v>99.917887673262783</c:v>
                </c:pt>
                <c:pt idx="113">
                  <c:v>99.914778610075331</c:v>
                </c:pt>
                <c:pt idx="114">
                  <c:v>99.916752106443894</c:v>
                </c:pt>
                <c:pt idx="115">
                  <c:v>99.919813232595445</c:v>
                </c:pt>
                <c:pt idx="116">
                  <c:v>99.922749254259884</c:v>
                </c:pt>
                <c:pt idx="117">
                  <c:v>99.923938247113057</c:v>
                </c:pt>
                <c:pt idx="118">
                  <c:v>99.923789221465213</c:v>
                </c:pt>
                <c:pt idx="119">
                  <c:v>99.922992548965837</c:v>
                </c:pt>
                <c:pt idx="120">
                  <c:v>99.919729415951551</c:v>
                </c:pt>
                <c:pt idx="121">
                  <c:v>99.917364708481742</c:v>
                </c:pt>
                <c:pt idx="122">
                  <c:v>99.91430662402901</c:v>
                </c:pt>
                <c:pt idx="123">
                  <c:v>99.913941236660818</c:v>
                </c:pt>
                <c:pt idx="124">
                  <c:v>99.916069547035647</c:v>
                </c:pt>
                <c:pt idx="125">
                  <c:v>99.919602665156347</c:v>
                </c:pt>
                <c:pt idx="126">
                  <c:v>99.922920588425029</c:v>
                </c:pt>
                <c:pt idx="127">
                  <c:v>99.927105138047793</c:v>
                </c:pt>
                <c:pt idx="128">
                  <c:v>99.931067733991654</c:v>
                </c:pt>
                <c:pt idx="129">
                  <c:v>99.933693878658502</c:v>
                </c:pt>
                <c:pt idx="130">
                  <c:v>99.933271742229408</c:v>
                </c:pt>
                <c:pt idx="131">
                  <c:v>99.922912808971375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847424"/>
        <c:axId val="231848960"/>
      </c:lineChart>
      <c:dateAx>
        <c:axId val="231831808"/>
        <c:scaling>
          <c:orientation val="minMax"/>
          <c:max val="41974"/>
          <c:min val="38018"/>
        </c:scaling>
        <c:delete val="0"/>
        <c:axPos val="b"/>
        <c:numFmt formatCode="mm/yyyy" sourceLinked="0"/>
        <c:majorTickMark val="none"/>
        <c:minorTickMark val="none"/>
        <c:tickLblPos val="nextTo"/>
        <c:spPr>
          <a:ln w="3175"/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1845888"/>
        <c:crosses val="autoZero"/>
        <c:auto val="1"/>
        <c:lblOffset val="100"/>
        <c:baseTimeUnit val="months"/>
        <c:majorUnit val="5"/>
        <c:majorTimeUnit val="months"/>
      </c:dateAx>
      <c:valAx>
        <c:axId val="231845888"/>
        <c:scaling>
          <c:orientation val="minMax"/>
          <c:min val="9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1831808"/>
        <c:crosses val="autoZero"/>
        <c:crossBetween val="between"/>
      </c:valAx>
      <c:dateAx>
        <c:axId val="231847424"/>
        <c:scaling>
          <c:orientation val="minMax"/>
        </c:scaling>
        <c:delete val="1"/>
        <c:axPos val="b"/>
        <c:numFmt formatCode="mm/yy" sourceLinked="1"/>
        <c:majorTickMark val="out"/>
        <c:minorTickMark val="none"/>
        <c:tickLblPos val="nextTo"/>
        <c:crossAx val="231848960"/>
        <c:crosses val="autoZero"/>
        <c:auto val="1"/>
        <c:lblOffset val="100"/>
        <c:baseTimeUnit val="months"/>
      </c:dateAx>
      <c:valAx>
        <c:axId val="231848960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1847424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"/>
          <c:y val="0.88532648273077275"/>
          <c:w val="0.99028536733454764"/>
          <c:h val="0.1074870680952679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85333459823547"/>
          <c:y val="3.0273654317800439E-2"/>
          <c:w val="0.81387566012079815"/>
          <c:h val="0.67625274299728932"/>
        </c:manualLayout>
      </c:layout>
      <c:lineChart>
        <c:grouping val="standard"/>
        <c:varyColors val="0"/>
        <c:ser>
          <c:idx val="5"/>
          <c:order val="0"/>
          <c:tx>
            <c:strRef>
              <c:f>'График 2.2.1.1'!$G$4</c:f>
              <c:strCache>
                <c:ptCount val="1"/>
                <c:pt idx="0">
                  <c:v>Активы БВУ к ВВП</c:v>
                </c:pt>
              </c:strCache>
            </c:strRef>
          </c:tx>
          <c:spPr>
            <a:ln w="12700">
              <a:solidFill>
                <a:srgbClr val="00B050"/>
              </a:solidFill>
              <a:prstDash val="solid"/>
            </a:ln>
            <a:effectLst/>
          </c:spPr>
          <c:marker>
            <c:symbol val="star"/>
            <c:size val="3"/>
            <c:spPr>
              <a:ln>
                <a:solidFill>
                  <a:srgbClr val="00B050"/>
                </a:solidFill>
              </a:ln>
            </c:spPr>
          </c:marker>
          <c:cat>
            <c:strRef>
              <c:f>'График 2.2.1.1'!$B$5:$B$12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strCache>
            </c:strRef>
          </c:cat>
          <c:val>
            <c:numRef>
              <c:f>'График 2.2.1.1'!$G$5:$G$12</c:f>
              <c:numCache>
                <c:formatCode>0.0%</c:formatCode>
                <c:ptCount val="8"/>
                <c:pt idx="0">
                  <c:v>0.90932412037111254</c:v>
                </c:pt>
                <c:pt idx="1">
                  <c:v>0.74064870992436072</c:v>
                </c:pt>
                <c:pt idx="2">
                  <c:v>0.6795366864093545</c:v>
                </c:pt>
                <c:pt idx="3">
                  <c:v>0.55151064703165187</c:v>
                </c:pt>
                <c:pt idx="4">
                  <c:v>0.46488932437672298</c:v>
                </c:pt>
                <c:pt idx="5">
                  <c:v>0.4573761787762966</c:v>
                </c:pt>
                <c:pt idx="6">
                  <c:v>0.45289165855820135</c:v>
                </c:pt>
                <c:pt idx="7">
                  <c:v>0.47955518643404399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2.2.1.1'!$D$4</c:f>
              <c:strCache>
                <c:ptCount val="1"/>
                <c:pt idx="0">
                  <c:v>Депозиты БВУ к ВВП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  <a:effectLst/>
            </c:spPr>
          </c:marker>
          <c:cat>
            <c:strRef>
              <c:f>'График 2.2.1.1'!$B$5:$B$12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strCache>
            </c:strRef>
          </c:cat>
          <c:val>
            <c:numRef>
              <c:f>'График 2.2.1.1'!$D$5:$D$12</c:f>
              <c:numCache>
                <c:formatCode>0.0%</c:formatCode>
                <c:ptCount val="8"/>
                <c:pt idx="0">
                  <c:v>0.30318710914743069</c:v>
                </c:pt>
                <c:pt idx="1">
                  <c:v>0.28588161491524855</c:v>
                </c:pt>
                <c:pt idx="2">
                  <c:v>0.35749205119320737</c:v>
                </c:pt>
                <c:pt idx="3">
                  <c:v>0.31286955642628134</c:v>
                </c:pt>
                <c:pt idx="4">
                  <c:v>0.28278629309729197</c:v>
                </c:pt>
                <c:pt idx="5">
                  <c:v>0.28116375765792567</c:v>
                </c:pt>
                <c:pt idx="6">
                  <c:v>0.28836902398627512</c:v>
                </c:pt>
                <c:pt idx="7">
                  <c:v>0.29845155140851598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'График 2.2.1.1'!$C$4</c:f>
              <c:strCache>
                <c:ptCount val="1"/>
                <c:pt idx="0">
                  <c:v>Кредиты БВУ к ВВП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bg1"/>
              </a:solidFill>
              <a:ln>
                <a:solidFill>
                  <a:srgbClr val="0000FF"/>
                </a:solidFill>
              </a:ln>
              <a:effectLst/>
            </c:spPr>
          </c:marker>
          <c:cat>
            <c:strRef>
              <c:f>'График 2.2.1.1'!$B$5:$B$12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strCache>
            </c:strRef>
          </c:cat>
          <c:val>
            <c:numRef>
              <c:f>'График 2.2.1.1'!$C$5:$C$12</c:f>
              <c:numCache>
                <c:formatCode>0.0%</c:formatCode>
                <c:ptCount val="8"/>
                <c:pt idx="0">
                  <c:v>0.56486269157310998</c:v>
                </c:pt>
                <c:pt idx="1">
                  <c:v>0.46473050060577153</c:v>
                </c:pt>
                <c:pt idx="2">
                  <c:v>0.44944703309046802</c:v>
                </c:pt>
                <c:pt idx="3">
                  <c:v>0.34821761125349449</c:v>
                </c:pt>
                <c:pt idx="4">
                  <c:v>0.31848992486514077</c:v>
                </c:pt>
                <c:pt idx="5">
                  <c:v>0.32813964596952588</c:v>
                </c:pt>
                <c:pt idx="6">
                  <c:v>0.33074209507965319</c:v>
                </c:pt>
                <c:pt idx="7">
                  <c:v>0.31830571480324893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2.2.1.1'!$E$4</c:f>
              <c:strCache>
                <c:ptCount val="1"/>
                <c:pt idx="0">
                  <c:v>Капитализация KASE к ВВП</c:v>
                </c:pt>
              </c:strCache>
            </c:strRef>
          </c:tx>
          <c:spPr>
            <a:ln w="12700">
              <a:solidFill>
                <a:schemeClr val="bg1">
                  <a:lumMod val="50000"/>
                </a:schemeClr>
              </a:solidFill>
              <a:prstDash val="sysDash"/>
            </a:ln>
            <a:effectLst/>
          </c:spPr>
          <c:marker>
            <c:symbol val="none"/>
          </c:marker>
          <c:cat>
            <c:strRef>
              <c:f>'График 2.2.1.1'!$B$5:$B$12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strCache>
            </c:strRef>
          </c:cat>
          <c:val>
            <c:numRef>
              <c:f>'График 2.2.1.1'!$E$5:$E$12</c:f>
              <c:numCache>
                <c:formatCode>0.0%</c:formatCode>
                <c:ptCount val="8"/>
                <c:pt idx="0">
                  <c:v>0.64319999999999999</c:v>
                </c:pt>
                <c:pt idx="1">
                  <c:v>0.32900000000000001</c:v>
                </c:pt>
                <c:pt idx="2">
                  <c:v>0.68500000000000005</c:v>
                </c:pt>
                <c:pt idx="3">
                  <c:v>0.55230000000000001</c:v>
                </c:pt>
                <c:pt idx="4">
                  <c:v>0.44840000000000002</c:v>
                </c:pt>
                <c:pt idx="5">
                  <c:v>0.32169999999999999</c:v>
                </c:pt>
                <c:pt idx="6">
                  <c:v>0.28710000000000002</c:v>
                </c:pt>
                <c:pt idx="7">
                  <c:v>0.28999999999999998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2.2.1.1'!$F$4</c:f>
              <c:strCache>
                <c:ptCount val="1"/>
                <c:pt idx="0">
                  <c:v>Пенсионные накопления к ВВП</c:v>
                </c:pt>
              </c:strCache>
            </c:strRef>
          </c:tx>
          <c:spPr>
            <a:ln w="12700">
              <a:solidFill>
                <a:schemeClr val="tx1">
                  <a:lumMod val="50000"/>
                  <a:lumOff val="50000"/>
                </a:schemeClr>
              </a:solidFill>
              <a:prstDash val="dashDot"/>
            </a:ln>
            <a:effectLst/>
          </c:spPr>
          <c:marker>
            <c:symbol val="none"/>
          </c:marker>
          <c:cat>
            <c:strRef>
              <c:f>'График 2.2.1.1'!$B$5:$B$12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strCache>
            </c:strRef>
          </c:cat>
          <c:val>
            <c:numRef>
              <c:f>'График 2.2.1.1'!$F$5:$F$12</c:f>
              <c:numCache>
                <c:formatCode>0.0%</c:formatCode>
                <c:ptCount val="8"/>
                <c:pt idx="0">
                  <c:v>9.4017071402078503E-2</c:v>
                </c:pt>
                <c:pt idx="1">
                  <c:v>8.8488578451201574E-2</c:v>
                </c:pt>
                <c:pt idx="2">
                  <c:v>0.10939196938882845</c:v>
                </c:pt>
                <c:pt idx="3">
                  <c:v>0.103513476210534</c:v>
                </c:pt>
                <c:pt idx="4">
                  <c:v>9.61631609644156E-2</c:v>
                </c:pt>
                <c:pt idx="5">
                  <c:v>0.10489354415758216</c:v>
                </c:pt>
                <c:pt idx="6">
                  <c:v>0.10942869300178099</c:v>
                </c:pt>
                <c:pt idx="7">
                  <c:v>0.11883344324997383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329984"/>
        <c:axId val="232331520"/>
      </c:lineChart>
      <c:lineChart>
        <c:grouping val="standard"/>
        <c:varyColors val="0"/>
        <c:ser>
          <c:idx val="6"/>
          <c:order val="5"/>
          <c:tx>
            <c:strRef>
              <c:f>'График 2.2.1.1'!$H$4</c:f>
              <c:strCache>
                <c:ptCount val="1"/>
                <c:pt idx="0">
                  <c:v>Страховые премии к ВВП (правая ось)</c:v>
                </c:pt>
              </c:strCache>
            </c:strRef>
          </c:tx>
          <c:spPr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cat>
            <c:strRef>
              <c:f>'График 2.2.1.1'!$B$5:$B$12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strCache>
            </c:strRef>
          </c:cat>
          <c:val>
            <c:numRef>
              <c:f>'График 2.2.1.1'!$H$5:$H$12</c:f>
              <c:numCache>
                <c:formatCode>0.0%</c:formatCode>
                <c:ptCount val="8"/>
                <c:pt idx="0">
                  <c:v>1.1466588491613172E-2</c:v>
                </c:pt>
                <c:pt idx="1">
                  <c:v>8.315471992159533E-3</c:v>
                </c:pt>
                <c:pt idx="2">
                  <c:v>6.6611036788334094E-3</c:v>
                </c:pt>
                <c:pt idx="3">
                  <c:v>6.4157956925797359E-3</c:v>
                </c:pt>
                <c:pt idx="4">
                  <c:v>6.3662195941670881E-3</c:v>
                </c:pt>
                <c:pt idx="5">
                  <c:v>6.9698286927485208E-3</c:v>
                </c:pt>
                <c:pt idx="6">
                  <c:v>8.1791057282990208E-3</c:v>
                </c:pt>
                <c:pt idx="7">
                  <c:v>6.9970959268798759E-3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334848"/>
        <c:axId val="232333312"/>
      </c:lineChart>
      <c:catAx>
        <c:axId val="23232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2331520"/>
        <c:crosses val="autoZero"/>
        <c:auto val="1"/>
        <c:lblAlgn val="ctr"/>
        <c:lblOffset val="100"/>
        <c:noMultiLvlLbl val="0"/>
      </c:catAx>
      <c:valAx>
        <c:axId val="232331520"/>
        <c:scaling>
          <c:orientation val="minMax"/>
          <c:max val="1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2329984"/>
        <c:crosses val="autoZero"/>
        <c:crossBetween val="between"/>
        <c:majorUnit val="0.25"/>
      </c:valAx>
      <c:valAx>
        <c:axId val="232333312"/>
        <c:scaling>
          <c:orientation val="minMax"/>
          <c:max val="0.2"/>
          <c:min val="0"/>
        </c:scaling>
        <c:delete val="0"/>
        <c:axPos val="r"/>
        <c:numFmt formatCode="0%" sourceLinked="0"/>
        <c:majorTickMark val="out"/>
        <c:minorTickMark val="none"/>
        <c:tickLblPos val="nextTo"/>
        <c:crossAx val="232334848"/>
        <c:crosses val="max"/>
        <c:crossBetween val="between"/>
      </c:valAx>
      <c:catAx>
        <c:axId val="232334848"/>
        <c:scaling>
          <c:orientation val="minMax"/>
        </c:scaling>
        <c:delete val="1"/>
        <c:axPos val="b"/>
        <c:majorTickMark val="out"/>
        <c:minorTickMark val="none"/>
        <c:tickLblPos val="nextTo"/>
        <c:crossAx val="232333312"/>
        <c:crosses val="autoZero"/>
        <c:auto val="1"/>
        <c:lblAlgn val="ctr"/>
        <c:lblOffset val="100"/>
        <c:noMultiLvlLbl val="0"/>
      </c:catAx>
      <c:spPr>
        <a:ln>
          <a:noFill/>
        </a:ln>
      </c:spPr>
    </c:plotArea>
    <c:legend>
      <c:legendPos val="b"/>
      <c:legendEntry>
        <c:idx val="3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egendEntry>
        <c:idx val="4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5.1656103962614431E-3"/>
          <c:y val="0.82562850797496468"/>
          <c:w val="0.9937962998527623"/>
          <c:h val="0.1743714920250353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428906657985584E-2"/>
          <c:y val="3.0273556638170288E-2"/>
          <c:w val="0.8635147815825347"/>
          <c:h val="0.5123183167677810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'График 2.2.1.2'!$F$4</c:f>
              <c:strCache>
                <c:ptCount val="1"/>
                <c:pt idx="0">
                  <c:v>ВРП (правая ось)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multiLvlStrRef>
              <c:f>'График 2.2.1.2'!$B$5:$C$46</c:f>
              <c:multiLvlStrCache>
                <c:ptCount val="42"/>
                <c:lvl>
                  <c:pt idx="1">
                    <c:v>2007</c:v>
                  </c:pt>
                  <c:pt idx="2">
                    <c:v>2009</c:v>
                  </c:pt>
                  <c:pt idx="3">
                    <c:v>2011</c:v>
                  </c:pt>
                  <c:pt idx="4">
                    <c:v>2013</c:v>
                  </c:pt>
                  <c:pt idx="5">
                    <c:v>2014</c:v>
                  </c:pt>
                  <c:pt idx="7">
                    <c:v>2007</c:v>
                  </c:pt>
                  <c:pt idx="8">
                    <c:v>2009</c:v>
                  </c:pt>
                  <c:pt idx="9">
                    <c:v>2011</c:v>
                  </c:pt>
                  <c:pt idx="10">
                    <c:v>2013</c:v>
                  </c:pt>
                  <c:pt idx="11">
                    <c:v>2014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2013</c:v>
                  </c:pt>
                  <c:pt idx="17">
                    <c:v>2014</c:v>
                  </c:pt>
                  <c:pt idx="19">
                    <c:v>2007</c:v>
                  </c:pt>
                  <c:pt idx="20">
                    <c:v>2009</c:v>
                  </c:pt>
                  <c:pt idx="21">
                    <c:v>2011</c:v>
                  </c:pt>
                  <c:pt idx="22">
                    <c:v>2013</c:v>
                  </c:pt>
                  <c:pt idx="23">
                    <c:v>2014</c:v>
                  </c:pt>
                  <c:pt idx="25">
                    <c:v>2007</c:v>
                  </c:pt>
                  <c:pt idx="26">
                    <c:v>2009</c:v>
                  </c:pt>
                  <c:pt idx="27">
                    <c:v>2011</c:v>
                  </c:pt>
                  <c:pt idx="28">
                    <c:v>2013</c:v>
                  </c:pt>
                  <c:pt idx="29">
                    <c:v>2014</c:v>
                  </c:pt>
                  <c:pt idx="31">
                    <c:v>2007</c:v>
                  </c:pt>
                  <c:pt idx="32">
                    <c:v>2009</c:v>
                  </c:pt>
                  <c:pt idx="33">
                    <c:v>2011</c:v>
                  </c:pt>
                  <c:pt idx="34">
                    <c:v>2013</c:v>
                  </c:pt>
                  <c:pt idx="35">
                    <c:v>2014</c:v>
                  </c:pt>
                  <c:pt idx="37">
                    <c:v>2007</c:v>
                  </c:pt>
                  <c:pt idx="38">
                    <c:v>2009</c:v>
                  </c:pt>
                  <c:pt idx="39">
                    <c:v>2011</c:v>
                  </c:pt>
                  <c:pt idx="40">
                    <c:v>2013</c:v>
                  </c:pt>
                  <c:pt idx="41">
                    <c:v>2014</c:v>
                  </c:pt>
                </c:lvl>
                <c:lvl>
                  <c:pt idx="0">
                    <c:v>г.Астана</c:v>
                  </c:pt>
                  <c:pt idx="6">
                    <c:v>г.Алматы</c:v>
                  </c:pt>
                  <c:pt idx="12">
                    <c:v>Северный регион</c:v>
                  </c:pt>
                  <c:pt idx="18">
                    <c:v>Западный регион</c:v>
                  </c:pt>
                  <c:pt idx="24">
                    <c:v>Центральный регион</c:v>
                  </c:pt>
                  <c:pt idx="30">
                    <c:v>Восточный регион</c:v>
                  </c:pt>
                  <c:pt idx="36">
                    <c:v>Южный регион</c:v>
                  </c:pt>
                </c:lvl>
              </c:multiLvlStrCache>
            </c:multiLvlStrRef>
          </c:cat>
          <c:val>
            <c:numRef>
              <c:f>'График 2.2.1.2'!$F$5:$F$46</c:f>
              <c:numCache>
                <c:formatCode>#,##0</c:formatCode>
                <c:ptCount val="42"/>
                <c:pt idx="1">
                  <c:v>1134213.5</c:v>
                </c:pt>
                <c:pt idx="2">
                  <c:v>1373186.9</c:v>
                </c:pt>
                <c:pt idx="3">
                  <c:v>2090987.4</c:v>
                </c:pt>
                <c:pt idx="4">
                  <c:v>3484792.9</c:v>
                </c:pt>
                <c:pt idx="5">
                  <c:v>3804934.5</c:v>
                </c:pt>
                <c:pt idx="7">
                  <c:v>2675907.2999999998</c:v>
                </c:pt>
                <c:pt idx="8">
                  <c:v>3175259.2</c:v>
                </c:pt>
                <c:pt idx="9">
                  <c:v>4896311</c:v>
                </c:pt>
                <c:pt idx="10">
                  <c:v>7152416</c:v>
                </c:pt>
                <c:pt idx="11">
                  <c:v>8018256.7999999998</c:v>
                </c:pt>
                <c:pt idx="13">
                  <c:v>1879045.2</c:v>
                </c:pt>
                <c:pt idx="14">
                  <c:v>2515458.6</c:v>
                </c:pt>
                <c:pt idx="15">
                  <c:v>4140124.0999999996</c:v>
                </c:pt>
                <c:pt idx="16">
                  <c:v>4833826.5</c:v>
                </c:pt>
                <c:pt idx="17">
                  <c:v>4990911</c:v>
                </c:pt>
                <c:pt idx="19">
                  <c:v>3287231.4000000004</c:v>
                </c:pt>
                <c:pt idx="20">
                  <c:v>4755068.1999999993</c:v>
                </c:pt>
                <c:pt idx="21">
                  <c:v>7999698.5000000009</c:v>
                </c:pt>
                <c:pt idx="22">
                  <c:v>8992235.5999999996</c:v>
                </c:pt>
                <c:pt idx="23">
                  <c:v>10000452.6</c:v>
                </c:pt>
                <c:pt idx="25">
                  <c:v>1144309.3999999999</c:v>
                </c:pt>
                <c:pt idx="26">
                  <c:v>1515792</c:v>
                </c:pt>
                <c:pt idx="27">
                  <c:v>2397919.6</c:v>
                </c:pt>
                <c:pt idx="28">
                  <c:v>2634259.7999999998</c:v>
                </c:pt>
                <c:pt idx="29">
                  <c:v>2968537.7</c:v>
                </c:pt>
                <c:pt idx="31">
                  <c:v>800527.5</c:v>
                </c:pt>
                <c:pt idx="32">
                  <c:v>983663.6</c:v>
                </c:pt>
                <c:pt idx="33">
                  <c:v>1624341</c:v>
                </c:pt>
                <c:pt idx="34">
                  <c:v>2072410.8</c:v>
                </c:pt>
                <c:pt idx="35">
                  <c:v>2237674.9</c:v>
                </c:pt>
                <c:pt idx="37">
                  <c:v>1928559.7000000002</c:v>
                </c:pt>
                <c:pt idx="38">
                  <c:v>2689218.5</c:v>
                </c:pt>
                <c:pt idx="39">
                  <c:v>4422507.4000000004</c:v>
                </c:pt>
                <c:pt idx="40">
                  <c:v>6105211.6999999993</c:v>
                </c:pt>
                <c:pt idx="41">
                  <c:v>6559074.2999999998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32559744"/>
        <c:axId val="232561280"/>
      </c:barChart>
      <c:lineChart>
        <c:grouping val="standard"/>
        <c:varyColors val="0"/>
        <c:ser>
          <c:idx val="1"/>
          <c:order val="0"/>
          <c:tx>
            <c:strRef>
              <c:f>'График 2.2.1.2'!$E$4</c:f>
              <c:strCache>
                <c:ptCount val="1"/>
                <c:pt idx="0">
                  <c:v>Депозиты к ВРП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bg1"/>
              </a:solidFill>
              <a:ln>
                <a:solidFill>
                  <a:srgbClr val="FF0000"/>
                </a:solidFill>
              </a:ln>
              <a:effectLst/>
            </c:spPr>
          </c:marker>
          <c:cat>
            <c:multiLvlStrRef>
              <c:f>'График 2.2.1.2'!$B$5:$C$46</c:f>
              <c:multiLvlStrCache>
                <c:ptCount val="42"/>
                <c:lvl>
                  <c:pt idx="1">
                    <c:v>2007</c:v>
                  </c:pt>
                  <c:pt idx="2">
                    <c:v>2009</c:v>
                  </c:pt>
                  <c:pt idx="3">
                    <c:v>2011</c:v>
                  </c:pt>
                  <c:pt idx="4">
                    <c:v>2013</c:v>
                  </c:pt>
                  <c:pt idx="5">
                    <c:v>2014</c:v>
                  </c:pt>
                  <c:pt idx="7">
                    <c:v>2007</c:v>
                  </c:pt>
                  <c:pt idx="8">
                    <c:v>2009</c:v>
                  </c:pt>
                  <c:pt idx="9">
                    <c:v>2011</c:v>
                  </c:pt>
                  <c:pt idx="10">
                    <c:v>2013</c:v>
                  </c:pt>
                  <c:pt idx="11">
                    <c:v>2014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2013</c:v>
                  </c:pt>
                  <c:pt idx="17">
                    <c:v>2014</c:v>
                  </c:pt>
                  <c:pt idx="19">
                    <c:v>2007</c:v>
                  </c:pt>
                  <c:pt idx="20">
                    <c:v>2009</c:v>
                  </c:pt>
                  <c:pt idx="21">
                    <c:v>2011</c:v>
                  </c:pt>
                  <c:pt idx="22">
                    <c:v>2013</c:v>
                  </c:pt>
                  <c:pt idx="23">
                    <c:v>2014</c:v>
                  </c:pt>
                  <c:pt idx="25">
                    <c:v>2007</c:v>
                  </c:pt>
                  <c:pt idx="26">
                    <c:v>2009</c:v>
                  </c:pt>
                  <c:pt idx="27">
                    <c:v>2011</c:v>
                  </c:pt>
                  <c:pt idx="28">
                    <c:v>2013</c:v>
                  </c:pt>
                  <c:pt idx="29">
                    <c:v>2014</c:v>
                  </c:pt>
                  <c:pt idx="31">
                    <c:v>2007</c:v>
                  </c:pt>
                  <c:pt idx="32">
                    <c:v>2009</c:v>
                  </c:pt>
                  <c:pt idx="33">
                    <c:v>2011</c:v>
                  </c:pt>
                  <c:pt idx="34">
                    <c:v>2013</c:v>
                  </c:pt>
                  <c:pt idx="35">
                    <c:v>2014</c:v>
                  </c:pt>
                  <c:pt idx="37">
                    <c:v>2007</c:v>
                  </c:pt>
                  <c:pt idx="38">
                    <c:v>2009</c:v>
                  </c:pt>
                  <c:pt idx="39">
                    <c:v>2011</c:v>
                  </c:pt>
                  <c:pt idx="40">
                    <c:v>2013</c:v>
                  </c:pt>
                  <c:pt idx="41">
                    <c:v>2014</c:v>
                  </c:pt>
                </c:lvl>
                <c:lvl>
                  <c:pt idx="0">
                    <c:v>г.Астана</c:v>
                  </c:pt>
                  <c:pt idx="6">
                    <c:v>г.Алматы</c:v>
                  </c:pt>
                  <c:pt idx="12">
                    <c:v>Северный регион</c:v>
                  </c:pt>
                  <c:pt idx="18">
                    <c:v>Западный регион</c:v>
                  </c:pt>
                  <c:pt idx="24">
                    <c:v>Центральный регион</c:v>
                  </c:pt>
                  <c:pt idx="30">
                    <c:v>Восточный регион</c:v>
                  </c:pt>
                  <c:pt idx="36">
                    <c:v>Южный регион</c:v>
                  </c:pt>
                </c:lvl>
              </c:multiLvlStrCache>
            </c:multiLvlStrRef>
          </c:cat>
          <c:val>
            <c:numRef>
              <c:f>'График 2.2.1.2'!$E$5:$E$46</c:f>
              <c:numCache>
                <c:formatCode>0%</c:formatCode>
                <c:ptCount val="42"/>
                <c:pt idx="1">
                  <c:v>0.66055582039889316</c:v>
                </c:pt>
                <c:pt idx="2">
                  <c:v>1.1813270837349235</c:v>
                </c:pt>
                <c:pt idx="3">
                  <c:v>0.96185985482265468</c:v>
                </c:pt>
                <c:pt idx="4">
                  <c:v>0.74403581372080962</c:v>
                </c:pt>
                <c:pt idx="5">
                  <c:v>0.75330662354371669</c:v>
                </c:pt>
                <c:pt idx="7">
                  <c:v>0.69271940773135154</c:v>
                </c:pt>
                <c:pt idx="8">
                  <c:v>0.83033511941324345</c:v>
                </c:pt>
                <c:pt idx="9">
                  <c:v>0.67086031463279194</c:v>
                </c:pt>
                <c:pt idx="10">
                  <c:v>0.53177178298913264</c:v>
                </c:pt>
                <c:pt idx="11">
                  <c:v>0.54080390278844659</c:v>
                </c:pt>
                <c:pt idx="13">
                  <c:v>8.9783471414099036E-2</c:v>
                </c:pt>
                <c:pt idx="14">
                  <c:v>0.10844440254353618</c:v>
                </c:pt>
                <c:pt idx="15">
                  <c:v>0.11015279759367602</c:v>
                </c:pt>
                <c:pt idx="16">
                  <c:v>0.10704733858362521</c:v>
                </c:pt>
                <c:pt idx="17">
                  <c:v>0.10776455260372304</c:v>
                </c:pt>
                <c:pt idx="19">
                  <c:v>7.9299519650487649E-2</c:v>
                </c:pt>
                <c:pt idx="20">
                  <c:v>7.2803911203629001E-2</c:v>
                </c:pt>
                <c:pt idx="21">
                  <c:v>7.4397506856039616E-2</c:v>
                </c:pt>
                <c:pt idx="22">
                  <c:v>0.10243483611572633</c:v>
                </c:pt>
                <c:pt idx="23">
                  <c:v>0.10316550172939173</c:v>
                </c:pt>
                <c:pt idx="25">
                  <c:v>9.3433857136889731E-2</c:v>
                </c:pt>
                <c:pt idx="26">
                  <c:v>9.425200885081858E-2</c:v>
                </c:pt>
                <c:pt idx="27">
                  <c:v>9.9821540722216037E-2</c:v>
                </c:pt>
                <c:pt idx="28">
                  <c:v>0.11858334018535302</c:v>
                </c:pt>
                <c:pt idx="29">
                  <c:v>0.10827125725908752</c:v>
                </c:pt>
                <c:pt idx="31">
                  <c:v>0.13365728847541153</c:v>
                </c:pt>
                <c:pt idx="32">
                  <c:v>0.11947710375782941</c:v>
                </c:pt>
                <c:pt idx="33">
                  <c:v>0.12028411645091763</c:v>
                </c:pt>
                <c:pt idx="34">
                  <c:v>0.11740020752642286</c:v>
                </c:pt>
                <c:pt idx="35">
                  <c:v>0.1178705333826643</c:v>
                </c:pt>
                <c:pt idx="37">
                  <c:v>5.953495450516777E-2</c:v>
                </c:pt>
                <c:pt idx="38">
                  <c:v>6.7102418416354045E-2</c:v>
                </c:pt>
                <c:pt idx="39">
                  <c:v>6.5963573967111944E-2</c:v>
                </c:pt>
                <c:pt idx="40">
                  <c:v>7.2056164899245018E-2</c:v>
                </c:pt>
                <c:pt idx="41">
                  <c:v>8.6302539978850359E-2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'График 2.2.1.2'!$D$4</c:f>
              <c:strCache>
                <c:ptCount val="1"/>
                <c:pt idx="0">
                  <c:v>Кредиты к ВРП</c:v>
                </c:pt>
              </c:strCache>
            </c:strRef>
          </c:tx>
          <c:spPr>
            <a:ln w="12700">
              <a:solidFill>
                <a:srgbClr val="0000FF"/>
              </a:solidFill>
              <a:prstDash val="solid"/>
            </a:ln>
          </c:spPr>
          <c:marker>
            <c:symbol val="circle"/>
            <c:size val="2"/>
            <c:spPr>
              <a:solidFill>
                <a:schemeClr val="bg1"/>
              </a:solidFill>
              <a:ln>
                <a:solidFill>
                  <a:srgbClr val="0000FF"/>
                </a:solidFill>
              </a:ln>
              <a:effectLst/>
            </c:spPr>
          </c:marker>
          <c:cat>
            <c:multiLvlStrRef>
              <c:f>'График 2.2.1.2'!$B$5:$C$46</c:f>
              <c:multiLvlStrCache>
                <c:ptCount val="42"/>
                <c:lvl>
                  <c:pt idx="1">
                    <c:v>2007</c:v>
                  </c:pt>
                  <c:pt idx="2">
                    <c:v>2009</c:v>
                  </c:pt>
                  <c:pt idx="3">
                    <c:v>2011</c:v>
                  </c:pt>
                  <c:pt idx="4">
                    <c:v>2013</c:v>
                  </c:pt>
                  <c:pt idx="5">
                    <c:v>2014</c:v>
                  </c:pt>
                  <c:pt idx="7">
                    <c:v>2007</c:v>
                  </c:pt>
                  <c:pt idx="8">
                    <c:v>2009</c:v>
                  </c:pt>
                  <c:pt idx="9">
                    <c:v>2011</c:v>
                  </c:pt>
                  <c:pt idx="10">
                    <c:v>2013</c:v>
                  </c:pt>
                  <c:pt idx="11">
                    <c:v>2014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2013</c:v>
                  </c:pt>
                  <c:pt idx="17">
                    <c:v>2014</c:v>
                  </c:pt>
                  <c:pt idx="19">
                    <c:v>2007</c:v>
                  </c:pt>
                  <c:pt idx="20">
                    <c:v>2009</c:v>
                  </c:pt>
                  <c:pt idx="21">
                    <c:v>2011</c:v>
                  </c:pt>
                  <c:pt idx="22">
                    <c:v>2013</c:v>
                  </c:pt>
                  <c:pt idx="23">
                    <c:v>2014</c:v>
                  </c:pt>
                  <c:pt idx="25">
                    <c:v>2007</c:v>
                  </c:pt>
                  <c:pt idx="26">
                    <c:v>2009</c:v>
                  </c:pt>
                  <c:pt idx="27">
                    <c:v>2011</c:v>
                  </c:pt>
                  <c:pt idx="28">
                    <c:v>2013</c:v>
                  </c:pt>
                  <c:pt idx="29">
                    <c:v>2014</c:v>
                  </c:pt>
                  <c:pt idx="31">
                    <c:v>2007</c:v>
                  </c:pt>
                  <c:pt idx="32">
                    <c:v>2009</c:v>
                  </c:pt>
                  <c:pt idx="33">
                    <c:v>2011</c:v>
                  </c:pt>
                  <c:pt idx="34">
                    <c:v>2013</c:v>
                  </c:pt>
                  <c:pt idx="35">
                    <c:v>2014</c:v>
                  </c:pt>
                  <c:pt idx="37">
                    <c:v>2007</c:v>
                  </c:pt>
                  <c:pt idx="38">
                    <c:v>2009</c:v>
                  </c:pt>
                  <c:pt idx="39">
                    <c:v>2011</c:v>
                  </c:pt>
                  <c:pt idx="40">
                    <c:v>2013</c:v>
                  </c:pt>
                  <c:pt idx="41">
                    <c:v>2014</c:v>
                  </c:pt>
                </c:lvl>
                <c:lvl>
                  <c:pt idx="0">
                    <c:v>г.Астана</c:v>
                  </c:pt>
                  <c:pt idx="6">
                    <c:v>г.Алматы</c:v>
                  </c:pt>
                  <c:pt idx="12">
                    <c:v>Северный регион</c:v>
                  </c:pt>
                  <c:pt idx="18">
                    <c:v>Западный регион</c:v>
                  </c:pt>
                  <c:pt idx="24">
                    <c:v>Центральный регион</c:v>
                  </c:pt>
                  <c:pt idx="30">
                    <c:v>Восточный регион</c:v>
                  </c:pt>
                  <c:pt idx="36">
                    <c:v>Южный регион</c:v>
                  </c:pt>
                </c:lvl>
              </c:multiLvlStrCache>
            </c:multiLvlStrRef>
          </c:cat>
          <c:val>
            <c:numRef>
              <c:f>'График 2.2.1.2'!$D$5:$D$46</c:f>
              <c:numCache>
                <c:formatCode>0%</c:formatCode>
                <c:ptCount val="42"/>
                <c:pt idx="1">
                  <c:v>0.4635141205778277</c:v>
                </c:pt>
                <c:pt idx="2">
                  <c:v>0.39535711635466375</c:v>
                </c:pt>
                <c:pt idx="3">
                  <c:v>0.39759516484891305</c:v>
                </c:pt>
                <c:pt idx="4">
                  <c:v>0.34115927749967584</c:v>
                </c:pt>
                <c:pt idx="5">
                  <c:v>0.41498537133610941</c:v>
                </c:pt>
                <c:pt idx="7">
                  <c:v>1.725874271877804</c:v>
                </c:pt>
                <c:pt idx="8">
                  <c:v>1.6567274545649691</c:v>
                </c:pt>
                <c:pt idx="9">
                  <c:v>1.1746536079918126</c:v>
                </c:pt>
                <c:pt idx="10">
                  <c:v>0.97022617015005841</c:v>
                </c:pt>
                <c:pt idx="11">
                  <c:v>0.87087327285401994</c:v>
                </c:pt>
                <c:pt idx="13">
                  <c:v>0.24351509213296202</c:v>
                </c:pt>
                <c:pt idx="14">
                  <c:v>0.1634990001425585</c:v>
                </c:pt>
                <c:pt idx="15">
                  <c:v>0.12606751184100981</c:v>
                </c:pt>
                <c:pt idx="16">
                  <c:v>0.15088526367257907</c:v>
                </c:pt>
                <c:pt idx="17">
                  <c:v>0.16837239353697148</c:v>
                </c:pt>
                <c:pt idx="19">
                  <c:v>0.17738937301462862</c:v>
                </c:pt>
                <c:pt idx="20">
                  <c:v>0.10447783167442269</c:v>
                </c:pt>
                <c:pt idx="21">
                  <c:v>7.6835714120975923E-2</c:v>
                </c:pt>
                <c:pt idx="22">
                  <c:v>9.972673491784402E-2</c:v>
                </c:pt>
                <c:pt idx="23">
                  <c:v>0.10209980956261921</c:v>
                </c:pt>
                <c:pt idx="25">
                  <c:v>0.23023717623922343</c:v>
                </c:pt>
                <c:pt idx="26">
                  <c:v>0.14969779626756177</c:v>
                </c:pt>
                <c:pt idx="27">
                  <c:v>0.12515948908378746</c:v>
                </c:pt>
                <c:pt idx="28">
                  <c:v>0.15135119816200363</c:v>
                </c:pt>
                <c:pt idx="29">
                  <c:v>0.14458683580134421</c:v>
                </c:pt>
                <c:pt idx="31">
                  <c:v>0.32057686088235571</c:v>
                </c:pt>
                <c:pt idx="32">
                  <c:v>0.22592038985685756</c:v>
                </c:pt>
                <c:pt idx="33">
                  <c:v>0.16030117444551359</c:v>
                </c:pt>
                <c:pt idx="34">
                  <c:v>0.17193752995303827</c:v>
                </c:pt>
                <c:pt idx="35">
                  <c:v>0.1711418611345196</c:v>
                </c:pt>
                <c:pt idx="37">
                  <c:v>0.27906235829774928</c:v>
                </c:pt>
                <c:pt idx="38">
                  <c:v>0.16678643070468244</c:v>
                </c:pt>
                <c:pt idx="39">
                  <c:v>0.11605805566317423</c:v>
                </c:pt>
                <c:pt idx="40">
                  <c:v>0.13193653546854076</c:v>
                </c:pt>
                <c:pt idx="41">
                  <c:v>0.13351346439237624</c:v>
                </c:pt>
              </c:numCache>
            </c:numRef>
          </c:val>
          <c:smooth val="0"/>
        </c:ser>
        <c:ser>
          <c:idx val="3"/>
          <c:order val="3"/>
          <c:spPr>
            <a:ln w="12700">
              <a:solidFill>
                <a:schemeClr val="bg1">
                  <a:lumMod val="50000"/>
                </a:schemeClr>
              </a:solidFill>
              <a:prstDash val="sysDash"/>
            </a:ln>
            <a:effectLst/>
          </c:spPr>
          <c:marker>
            <c:symbol val="none"/>
          </c:marker>
          <c:cat>
            <c:multiLvlStrRef>
              <c:f>'График 2.2.1.2'!$B$5:$C$46</c:f>
              <c:multiLvlStrCache>
                <c:ptCount val="42"/>
                <c:lvl>
                  <c:pt idx="1">
                    <c:v>2007</c:v>
                  </c:pt>
                  <c:pt idx="2">
                    <c:v>2009</c:v>
                  </c:pt>
                  <c:pt idx="3">
                    <c:v>2011</c:v>
                  </c:pt>
                  <c:pt idx="4">
                    <c:v>2013</c:v>
                  </c:pt>
                  <c:pt idx="5">
                    <c:v>2014</c:v>
                  </c:pt>
                  <c:pt idx="7">
                    <c:v>2007</c:v>
                  </c:pt>
                  <c:pt idx="8">
                    <c:v>2009</c:v>
                  </c:pt>
                  <c:pt idx="9">
                    <c:v>2011</c:v>
                  </c:pt>
                  <c:pt idx="10">
                    <c:v>2013</c:v>
                  </c:pt>
                  <c:pt idx="11">
                    <c:v>2014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2013</c:v>
                  </c:pt>
                  <c:pt idx="17">
                    <c:v>2014</c:v>
                  </c:pt>
                  <c:pt idx="19">
                    <c:v>2007</c:v>
                  </c:pt>
                  <c:pt idx="20">
                    <c:v>2009</c:v>
                  </c:pt>
                  <c:pt idx="21">
                    <c:v>2011</c:v>
                  </c:pt>
                  <c:pt idx="22">
                    <c:v>2013</c:v>
                  </c:pt>
                  <c:pt idx="23">
                    <c:v>2014</c:v>
                  </c:pt>
                  <c:pt idx="25">
                    <c:v>2007</c:v>
                  </c:pt>
                  <c:pt idx="26">
                    <c:v>2009</c:v>
                  </c:pt>
                  <c:pt idx="27">
                    <c:v>2011</c:v>
                  </c:pt>
                  <c:pt idx="28">
                    <c:v>2013</c:v>
                  </c:pt>
                  <c:pt idx="29">
                    <c:v>2014</c:v>
                  </c:pt>
                  <c:pt idx="31">
                    <c:v>2007</c:v>
                  </c:pt>
                  <c:pt idx="32">
                    <c:v>2009</c:v>
                  </c:pt>
                  <c:pt idx="33">
                    <c:v>2011</c:v>
                  </c:pt>
                  <c:pt idx="34">
                    <c:v>2013</c:v>
                  </c:pt>
                  <c:pt idx="35">
                    <c:v>2014</c:v>
                  </c:pt>
                  <c:pt idx="37">
                    <c:v>2007</c:v>
                  </c:pt>
                  <c:pt idx="38">
                    <c:v>2009</c:v>
                  </c:pt>
                  <c:pt idx="39">
                    <c:v>2011</c:v>
                  </c:pt>
                  <c:pt idx="40">
                    <c:v>2013</c:v>
                  </c:pt>
                  <c:pt idx="41">
                    <c:v>2014</c:v>
                  </c:pt>
                </c:lvl>
                <c:lvl>
                  <c:pt idx="0">
                    <c:v>г.Астана</c:v>
                  </c:pt>
                  <c:pt idx="6">
                    <c:v>г.Алматы</c:v>
                  </c:pt>
                  <c:pt idx="12">
                    <c:v>Северный регион</c:v>
                  </c:pt>
                  <c:pt idx="18">
                    <c:v>Западный регион</c:v>
                  </c:pt>
                  <c:pt idx="24">
                    <c:v>Центральный регион</c:v>
                  </c:pt>
                  <c:pt idx="30">
                    <c:v>Восточный регион</c:v>
                  </c:pt>
                  <c:pt idx="36">
                    <c:v>Южный регион</c:v>
                  </c:pt>
                </c:lvl>
              </c:multiLvlStrCache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4"/>
          <c:order val="4"/>
          <c:spPr>
            <a:ln w="12700">
              <a:solidFill>
                <a:schemeClr val="tx1">
                  <a:lumMod val="50000"/>
                  <a:lumOff val="50000"/>
                </a:schemeClr>
              </a:solidFill>
              <a:prstDash val="dashDot"/>
            </a:ln>
            <a:effectLst/>
          </c:spPr>
          <c:marker>
            <c:symbol val="none"/>
          </c:marker>
          <c:cat>
            <c:multiLvlStrRef>
              <c:f>'График 2.2.1.2'!$B$5:$C$46</c:f>
              <c:multiLvlStrCache>
                <c:ptCount val="42"/>
                <c:lvl>
                  <c:pt idx="1">
                    <c:v>2007</c:v>
                  </c:pt>
                  <c:pt idx="2">
                    <c:v>2009</c:v>
                  </c:pt>
                  <c:pt idx="3">
                    <c:v>2011</c:v>
                  </c:pt>
                  <c:pt idx="4">
                    <c:v>2013</c:v>
                  </c:pt>
                  <c:pt idx="5">
                    <c:v>2014</c:v>
                  </c:pt>
                  <c:pt idx="7">
                    <c:v>2007</c:v>
                  </c:pt>
                  <c:pt idx="8">
                    <c:v>2009</c:v>
                  </c:pt>
                  <c:pt idx="9">
                    <c:v>2011</c:v>
                  </c:pt>
                  <c:pt idx="10">
                    <c:v>2013</c:v>
                  </c:pt>
                  <c:pt idx="11">
                    <c:v>2014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2013</c:v>
                  </c:pt>
                  <c:pt idx="17">
                    <c:v>2014</c:v>
                  </c:pt>
                  <c:pt idx="19">
                    <c:v>2007</c:v>
                  </c:pt>
                  <c:pt idx="20">
                    <c:v>2009</c:v>
                  </c:pt>
                  <c:pt idx="21">
                    <c:v>2011</c:v>
                  </c:pt>
                  <c:pt idx="22">
                    <c:v>2013</c:v>
                  </c:pt>
                  <c:pt idx="23">
                    <c:v>2014</c:v>
                  </c:pt>
                  <c:pt idx="25">
                    <c:v>2007</c:v>
                  </c:pt>
                  <c:pt idx="26">
                    <c:v>2009</c:v>
                  </c:pt>
                  <c:pt idx="27">
                    <c:v>2011</c:v>
                  </c:pt>
                  <c:pt idx="28">
                    <c:v>2013</c:v>
                  </c:pt>
                  <c:pt idx="29">
                    <c:v>2014</c:v>
                  </c:pt>
                  <c:pt idx="31">
                    <c:v>2007</c:v>
                  </c:pt>
                  <c:pt idx="32">
                    <c:v>2009</c:v>
                  </c:pt>
                  <c:pt idx="33">
                    <c:v>2011</c:v>
                  </c:pt>
                  <c:pt idx="34">
                    <c:v>2013</c:v>
                  </c:pt>
                  <c:pt idx="35">
                    <c:v>2014</c:v>
                  </c:pt>
                  <c:pt idx="37">
                    <c:v>2007</c:v>
                  </c:pt>
                  <c:pt idx="38">
                    <c:v>2009</c:v>
                  </c:pt>
                  <c:pt idx="39">
                    <c:v>2011</c:v>
                  </c:pt>
                  <c:pt idx="40">
                    <c:v>2013</c:v>
                  </c:pt>
                  <c:pt idx="41">
                    <c:v>2014</c:v>
                  </c:pt>
                </c:lvl>
                <c:lvl>
                  <c:pt idx="0">
                    <c:v>г.Астана</c:v>
                  </c:pt>
                  <c:pt idx="6">
                    <c:v>г.Алматы</c:v>
                  </c:pt>
                  <c:pt idx="12">
                    <c:v>Северный регион</c:v>
                  </c:pt>
                  <c:pt idx="18">
                    <c:v>Западный регион</c:v>
                  </c:pt>
                  <c:pt idx="24">
                    <c:v>Центральный регион</c:v>
                  </c:pt>
                  <c:pt idx="30">
                    <c:v>Восточный регион</c:v>
                  </c:pt>
                  <c:pt idx="36">
                    <c:v>Южный регион</c:v>
                  </c:pt>
                </c:lvl>
              </c:multiLvlStrCache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5"/>
          <c:order val="5"/>
          <c:spPr>
            <a:ln w="12700">
              <a:solidFill>
                <a:schemeClr val="tx1">
                  <a:lumMod val="50000"/>
                  <a:lumOff val="50000"/>
                </a:schemeClr>
              </a:solidFill>
              <a:prstDash val="solid"/>
            </a:ln>
            <a:effectLst/>
          </c:spPr>
          <c:marker>
            <c:symbol val="none"/>
          </c:marker>
          <c:cat>
            <c:multiLvlStrRef>
              <c:f>'График 2.2.1.2'!$B$5:$C$46</c:f>
              <c:multiLvlStrCache>
                <c:ptCount val="42"/>
                <c:lvl>
                  <c:pt idx="1">
                    <c:v>2007</c:v>
                  </c:pt>
                  <c:pt idx="2">
                    <c:v>2009</c:v>
                  </c:pt>
                  <c:pt idx="3">
                    <c:v>2011</c:v>
                  </c:pt>
                  <c:pt idx="4">
                    <c:v>2013</c:v>
                  </c:pt>
                  <c:pt idx="5">
                    <c:v>2014</c:v>
                  </c:pt>
                  <c:pt idx="7">
                    <c:v>2007</c:v>
                  </c:pt>
                  <c:pt idx="8">
                    <c:v>2009</c:v>
                  </c:pt>
                  <c:pt idx="9">
                    <c:v>2011</c:v>
                  </c:pt>
                  <c:pt idx="10">
                    <c:v>2013</c:v>
                  </c:pt>
                  <c:pt idx="11">
                    <c:v>2014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2013</c:v>
                  </c:pt>
                  <c:pt idx="17">
                    <c:v>2014</c:v>
                  </c:pt>
                  <c:pt idx="19">
                    <c:v>2007</c:v>
                  </c:pt>
                  <c:pt idx="20">
                    <c:v>2009</c:v>
                  </c:pt>
                  <c:pt idx="21">
                    <c:v>2011</c:v>
                  </c:pt>
                  <c:pt idx="22">
                    <c:v>2013</c:v>
                  </c:pt>
                  <c:pt idx="23">
                    <c:v>2014</c:v>
                  </c:pt>
                  <c:pt idx="25">
                    <c:v>2007</c:v>
                  </c:pt>
                  <c:pt idx="26">
                    <c:v>2009</c:v>
                  </c:pt>
                  <c:pt idx="27">
                    <c:v>2011</c:v>
                  </c:pt>
                  <c:pt idx="28">
                    <c:v>2013</c:v>
                  </c:pt>
                  <c:pt idx="29">
                    <c:v>2014</c:v>
                  </c:pt>
                  <c:pt idx="31">
                    <c:v>2007</c:v>
                  </c:pt>
                  <c:pt idx="32">
                    <c:v>2009</c:v>
                  </c:pt>
                  <c:pt idx="33">
                    <c:v>2011</c:v>
                  </c:pt>
                  <c:pt idx="34">
                    <c:v>2013</c:v>
                  </c:pt>
                  <c:pt idx="35">
                    <c:v>2014</c:v>
                  </c:pt>
                  <c:pt idx="37">
                    <c:v>2007</c:v>
                  </c:pt>
                  <c:pt idx="38">
                    <c:v>2009</c:v>
                  </c:pt>
                  <c:pt idx="39">
                    <c:v>2011</c:v>
                  </c:pt>
                  <c:pt idx="40">
                    <c:v>2013</c:v>
                  </c:pt>
                  <c:pt idx="41">
                    <c:v>2014</c:v>
                  </c:pt>
                </c:lvl>
                <c:lvl>
                  <c:pt idx="0">
                    <c:v>г.Астана</c:v>
                  </c:pt>
                  <c:pt idx="6">
                    <c:v>г.Алматы</c:v>
                  </c:pt>
                  <c:pt idx="12">
                    <c:v>Северный регион</c:v>
                  </c:pt>
                  <c:pt idx="18">
                    <c:v>Западный регион</c:v>
                  </c:pt>
                  <c:pt idx="24">
                    <c:v>Центральный регион</c:v>
                  </c:pt>
                  <c:pt idx="30">
                    <c:v>Восточный регион</c:v>
                  </c:pt>
                  <c:pt idx="36">
                    <c:v>Южный регион</c:v>
                  </c:pt>
                </c:lvl>
              </c:multiLvlStrCache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ser>
          <c:idx val="6"/>
          <c:order val="6"/>
          <c:spPr>
            <a:ln w="12700"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cat>
            <c:multiLvlStrRef>
              <c:f>'График 2.2.1.2'!$B$5:$C$46</c:f>
              <c:multiLvlStrCache>
                <c:ptCount val="42"/>
                <c:lvl>
                  <c:pt idx="1">
                    <c:v>2007</c:v>
                  </c:pt>
                  <c:pt idx="2">
                    <c:v>2009</c:v>
                  </c:pt>
                  <c:pt idx="3">
                    <c:v>2011</c:v>
                  </c:pt>
                  <c:pt idx="4">
                    <c:v>2013</c:v>
                  </c:pt>
                  <c:pt idx="5">
                    <c:v>2014</c:v>
                  </c:pt>
                  <c:pt idx="7">
                    <c:v>2007</c:v>
                  </c:pt>
                  <c:pt idx="8">
                    <c:v>2009</c:v>
                  </c:pt>
                  <c:pt idx="9">
                    <c:v>2011</c:v>
                  </c:pt>
                  <c:pt idx="10">
                    <c:v>2013</c:v>
                  </c:pt>
                  <c:pt idx="11">
                    <c:v>2014</c:v>
                  </c:pt>
                  <c:pt idx="13">
                    <c:v>2007</c:v>
                  </c:pt>
                  <c:pt idx="14">
                    <c:v>2009</c:v>
                  </c:pt>
                  <c:pt idx="15">
                    <c:v>2011</c:v>
                  </c:pt>
                  <c:pt idx="16">
                    <c:v>2013</c:v>
                  </c:pt>
                  <c:pt idx="17">
                    <c:v>2014</c:v>
                  </c:pt>
                  <c:pt idx="19">
                    <c:v>2007</c:v>
                  </c:pt>
                  <c:pt idx="20">
                    <c:v>2009</c:v>
                  </c:pt>
                  <c:pt idx="21">
                    <c:v>2011</c:v>
                  </c:pt>
                  <c:pt idx="22">
                    <c:v>2013</c:v>
                  </c:pt>
                  <c:pt idx="23">
                    <c:v>2014</c:v>
                  </c:pt>
                  <c:pt idx="25">
                    <c:v>2007</c:v>
                  </c:pt>
                  <c:pt idx="26">
                    <c:v>2009</c:v>
                  </c:pt>
                  <c:pt idx="27">
                    <c:v>2011</c:v>
                  </c:pt>
                  <c:pt idx="28">
                    <c:v>2013</c:v>
                  </c:pt>
                  <c:pt idx="29">
                    <c:v>2014</c:v>
                  </c:pt>
                  <c:pt idx="31">
                    <c:v>2007</c:v>
                  </c:pt>
                  <c:pt idx="32">
                    <c:v>2009</c:v>
                  </c:pt>
                  <c:pt idx="33">
                    <c:v>2011</c:v>
                  </c:pt>
                  <c:pt idx="34">
                    <c:v>2013</c:v>
                  </c:pt>
                  <c:pt idx="35">
                    <c:v>2014</c:v>
                  </c:pt>
                  <c:pt idx="37">
                    <c:v>2007</c:v>
                  </c:pt>
                  <c:pt idx="38">
                    <c:v>2009</c:v>
                  </c:pt>
                  <c:pt idx="39">
                    <c:v>2011</c:v>
                  </c:pt>
                  <c:pt idx="40">
                    <c:v>2013</c:v>
                  </c:pt>
                  <c:pt idx="41">
                    <c:v>2014</c:v>
                  </c:pt>
                </c:lvl>
                <c:lvl>
                  <c:pt idx="0">
                    <c:v>г.Астана</c:v>
                  </c:pt>
                  <c:pt idx="6">
                    <c:v>г.Алматы</c:v>
                  </c:pt>
                  <c:pt idx="12">
                    <c:v>Северный регион</c:v>
                  </c:pt>
                  <c:pt idx="18">
                    <c:v>Западный регион</c:v>
                  </c:pt>
                  <c:pt idx="24">
                    <c:v>Центральный регион</c:v>
                  </c:pt>
                  <c:pt idx="30">
                    <c:v>Восточный регион</c:v>
                  </c:pt>
                  <c:pt idx="36">
                    <c:v>Южный регион</c:v>
                  </c:pt>
                </c:lvl>
              </c:multiLvlStrCache>
            </c:multiLvl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535936"/>
        <c:axId val="232537472"/>
      </c:lineChart>
      <c:catAx>
        <c:axId val="232535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2537472"/>
        <c:crosses val="autoZero"/>
        <c:auto val="1"/>
        <c:lblAlgn val="ctr"/>
        <c:lblOffset val="100"/>
        <c:noMultiLvlLbl val="0"/>
      </c:catAx>
      <c:valAx>
        <c:axId val="232537472"/>
        <c:scaling>
          <c:orientation val="minMax"/>
          <c:max val="1.75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2535936"/>
        <c:crosses val="autoZero"/>
        <c:crossBetween val="between"/>
        <c:majorUnit val="0.25"/>
      </c:valAx>
      <c:catAx>
        <c:axId val="232559744"/>
        <c:scaling>
          <c:orientation val="minMax"/>
        </c:scaling>
        <c:delete val="1"/>
        <c:axPos val="b"/>
        <c:majorTickMark val="out"/>
        <c:minorTickMark val="none"/>
        <c:tickLblPos val="nextTo"/>
        <c:crossAx val="232561280"/>
        <c:crosses val="autoZero"/>
        <c:auto val="1"/>
        <c:lblAlgn val="ctr"/>
        <c:lblOffset val="100"/>
        <c:noMultiLvlLbl val="0"/>
      </c:catAx>
      <c:valAx>
        <c:axId val="232561280"/>
        <c:scaling>
          <c:orientation val="minMax"/>
          <c:max val="10000000"/>
          <c:min val="0"/>
        </c:scaling>
        <c:delete val="0"/>
        <c:axPos val="r"/>
        <c:numFmt formatCode="General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2559744"/>
        <c:crosses val="max"/>
        <c:crossBetween val="between"/>
        <c:majorUnit val="2000000"/>
        <c:dispUnits>
          <c:builtInUnit val="millions"/>
          <c:dispUnitsLbl>
            <c:layout>
              <c:manualLayout>
                <c:xMode val="edge"/>
                <c:yMode val="edge"/>
                <c:x val="0.96564392629215923"/>
                <c:y val="5.0926096166913147E-2"/>
              </c:manualLayout>
            </c:layout>
            <c:tx>
              <c:rich>
                <a:bodyPr rot="-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r>
                    <a:rPr lang="ru-RU"/>
                    <a:t>трлн. тенге</a:t>
                  </a:r>
                </a:p>
              </c:rich>
            </c:tx>
          </c:dispUnitsLbl>
        </c:dispUnits>
      </c:valAx>
      <c:spPr>
        <a:ln>
          <a:noFill/>
        </a:ln>
      </c:spPr>
    </c:plotArea>
    <c:legend>
      <c:legendPos val="b"/>
      <c:legendEntry>
        <c:idx val="0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5.165517101060042E-3"/>
          <c:y val="0.8584153005464481"/>
          <c:w val="0.99379649636818645"/>
          <c:h val="0.14158469945355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30144638087664"/>
          <c:y val="2.7407104584335713E-2"/>
          <c:w val="0.78374182208136722"/>
          <c:h val="0.58709595824770944"/>
        </c:manualLayout>
      </c:layout>
      <c:barChart>
        <c:barDir val="col"/>
        <c:grouping val="stacked"/>
        <c:varyColors val="0"/>
        <c:ser>
          <c:idx val="14"/>
          <c:order val="2"/>
          <c:tx>
            <c:strRef>
              <c:f>'График 2.2.1.3'!$B$5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2.2.1.3'!$C$4:$I$4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2.2.1.3'!$C$5:$I$5</c:f>
              <c:numCache>
                <c:formatCode>0.0%</c:formatCode>
                <c:ptCount val="7"/>
                <c:pt idx="0">
                  <c:v>-2.4692887856030118E-2</c:v>
                </c:pt>
                <c:pt idx="1">
                  <c:v>-1.5354900448489891E-2</c:v>
                </c:pt>
                <c:pt idx="2">
                  <c:v>-8.5990922583625042E-3</c:v>
                </c:pt>
                <c:pt idx="3">
                  <c:v>2.4673697861814753E-2</c:v>
                </c:pt>
                <c:pt idx="4">
                  <c:v>4.8882189611949275E-2</c:v>
                </c:pt>
                <c:pt idx="5">
                  <c:v>6.57622023253287E-2</c:v>
                </c:pt>
                <c:pt idx="6">
                  <c:v>3.0778950041395955E-2</c:v>
                </c:pt>
              </c:numCache>
            </c:numRef>
          </c:val>
        </c:ser>
        <c:ser>
          <c:idx val="15"/>
          <c:order val="3"/>
          <c:tx>
            <c:strRef>
              <c:f>'График 2.2.1.3'!$B$6</c:f>
              <c:strCache>
                <c:ptCount val="1"/>
                <c:pt idx="0">
                  <c:v>Сельское хозяйство</c:v>
                </c:pt>
              </c:strCache>
            </c:strRef>
          </c:tx>
          <c:spPr>
            <a:gradFill rotWithShape="1">
              <a:gsLst>
                <a:gs pos="0">
                  <a:schemeClr val="dk1">
                    <a:shade val="51000"/>
                    <a:satMod val="130000"/>
                  </a:schemeClr>
                </a:gs>
                <a:gs pos="80000">
                  <a:schemeClr val="dk1">
                    <a:shade val="93000"/>
                    <a:satMod val="130000"/>
                  </a:schemeClr>
                </a:gs>
                <a:gs pos="100000">
                  <a:schemeClr val="dk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2.2.1.3'!$C$4:$I$4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2.2.1.3'!$C$6:$I$6</c:f>
              <c:numCache>
                <c:formatCode>0.0%</c:formatCode>
                <c:ptCount val="7"/>
                <c:pt idx="0">
                  <c:v>-3.2418462106511056E-3</c:v>
                </c:pt>
                <c:pt idx="1">
                  <c:v>3.6391581046532314E-3</c:v>
                </c:pt>
                <c:pt idx="2">
                  <c:v>3.8712216949663178E-3</c:v>
                </c:pt>
                <c:pt idx="3">
                  <c:v>2.2144441282632679E-3</c:v>
                </c:pt>
                <c:pt idx="4">
                  <c:v>5.0337268243203696E-4</c:v>
                </c:pt>
                <c:pt idx="5">
                  <c:v>5.6088122904704527E-3</c:v>
                </c:pt>
                <c:pt idx="6">
                  <c:v>5.3526189872511202E-3</c:v>
                </c:pt>
              </c:numCache>
            </c:numRef>
          </c:val>
        </c:ser>
        <c:ser>
          <c:idx val="16"/>
          <c:order val="4"/>
          <c:tx>
            <c:strRef>
              <c:f>'График 2.2.1.3'!$B$7</c:f>
              <c:strCache>
                <c:ptCount val="1"/>
                <c:pt idx="0">
                  <c:v>Промышленность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2.2.1.3'!$C$4:$I$4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2.2.1.3'!$C$7:$I$7</c:f>
              <c:numCache>
                <c:formatCode>0.0%</c:formatCode>
                <c:ptCount val="7"/>
                <c:pt idx="0">
                  <c:v>1.7726641265992823E-2</c:v>
                </c:pt>
                <c:pt idx="1">
                  <c:v>9.4987422871848585E-3</c:v>
                </c:pt>
                <c:pt idx="2">
                  <c:v>-2.232741068851133E-3</c:v>
                </c:pt>
                <c:pt idx="3">
                  <c:v>3.5079665495612887E-2</c:v>
                </c:pt>
                <c:pt idx="4">
                  <c:v>9.0423677637075754E-3</c:v>
                </c:pt>
                <c:pt idx="5">
                  <c:v>7.1976982221639649E-3</c:v>
                </c:pt>
                <c:pt idx="6">
                  <c:v>7.6734351350521788E-3</c:v>
                </c:pt>
              </c:numCache>
            </c:numRef>
          </c:val>
        </c:ser>
        <c:ser>
          <c:idx val="17"/>
          <c:order val="5"/>
          <c:tx>
            <c:strRef>
              <c:f>'График 2.2.1.3'!$B$8</c:f>
              <c:strCache>
                <c:ptCount val="1"/>
                <c:pt idx="0">
                  <c:v>Строительство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2.2.1.3'!$C$4:$I$4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2.2.1.3'!$C$8:$I$8</c:f>
              <c:numCache>
                <c:formatCode>0.0%</c:formatCode>
                <c:ptCount val="7"/>
                <c:pt idx="0">
                  <c:v>3.4135622757763273E-2</c:v>
                </c:pt>
                <c:pt idx="1">
                  <c:v>-4.8928745080054166E-3</c:v>
                </c:pt>
                <c:pt idx="2">
                  <c:v>-1.3916188950878103E-2</c:v>
                </c:pt>
                <c:pt idx="3">
                  <c:v>2.7621502035789624E-2</c:v>
                </c:pt>
                <c:pt idx="4">
                  <c:v>1.1915851624937884E-2</c:v>
                </c:pt>
                <c:pt idx="5">
                  <c:v>1.7816245046988737E-2</c:v>
                </c:pt>
                <c:pt idx="6">
                  <c:v>2.9733668938081814E-3</c:v>
                </c:pt>
              </c:numCache>
            </c:numRef>
          </c:val>
        </c:ser>
        <c:ser>
          <c:idx val="18"/>
          <c:order val="6"/>
          <c:tx>
            <c:strRef>
              <c:f>'График 2.2.1.3'!$B$9</c:f>
              <c:strCache>
                <c:ptCount val="1"/>
                <c:pt idx="0">
                  <c:v>Торговля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2.2.1.3'!$C$4:$I$4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2.2.1.3'!$C$9:$I$9</c:f>
              <c:numCache>
                <c:formatCode>0.0%</c:formatCode>
                <c:ptCount val="7"/>
                <c:pt idx="0">
                  <c:v>9.4467155943532364E-3</c:v>
                </c:pt>
                <c:pt idx="1">
                  <c:v>1.565106490436254E-3</c:v>
                </c:pt>
                <c:pt idx="2">
                  <c:v>-7.9968128102339414E-3</c:v>
                </c:pt>
                <c:pt idx="3">
                  <c:v>3.5549443662359827E-2</c:v>
                </c:pt>
                <c:pt idx="4">
                  <c:v>1.735502095101776E-2</c:v>
                </c:pt>
                <c:pt idx="5">
                  <c:v>1.8974819242781823E-2</c:v>
                </c:pt>
                <c:pt idx="6">
                  <c:v>1.6606579251332201E-2</c:v>
                </c:pt>
              </c:numCache>
            </c:numRef>
          </c:val>
        </c:ser>
        <c:ser>
          <c:idx val="19"/>
          <c:order val="7"/>
          <c:tx>
            <c:strRef>
              <c:f>'График 2.2.1.3'!$B$10</c:f>
              <c:strCache>
                <c:ptCount val="1"/>
                <c:pt idx="0">
                  <c:v>Транспорт и связь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2.2.1.3'!$C$4:$I$4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2.2.1.3'!$C$10:$I$10</c:f>
              <c:numCache>
                <c:formatCode>0.0%</c:formatCode>
                <c:ptCount val="7"/>
                <c:pt idx="0">
                  <c:v>6.1526907598211909E-3</c:v>
                </c:pt>
                <c:pt idx="1">
                  <c:v>3.5407896925274025E-3</c:v>
                </c:pt>
                <c:pt idx="2">
                  <c:v>-6.3051683798728819E-4</c:v>
                </c:pt>
                <c:pt idx="3">
                  <c:v>2.0157289999159504E-2</c:v>
                </c:pt>
                <c:pt idx="4">
                  <c:v>6.4524229038773117E-3</c:v>
                </c:pt>
                <c:pt idx="5">
                  <c:v>1.0226633942764078E-3</c:v>
                </c:pt>
                <c:pt idx="6">
                  <c:v>7.3013941289844205E-3</c:v>
                </c:pt>
              </c:numCache>
            </c:numRef>
          </c:val>
        </c:ser>
        <c:ser>
          <c:idx val="20"/>
          <c:order val="8"/>
          <c:tx>
            <c:strRef>
              <c:f>'График 2.2.1.3'!$B$11</c:f>
              <c:strCache>
                <c:ptCount val="1"/>
                <c:pt idx="0">
                  <c:v>Услуги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2.2.1.3'!$C$4:$I$4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2.2.1.3'!$C$11:$I$11</c:f>
              <c:numCache>
                <c:formatCode>0.0%</c:formatCode>
                <c:ptCount val="7"/>
                <c:pt idx="0">
                  <c:v>1.2613400324935881E-2</c:v>
                </c:pt>
                <c:pt idx="1">
                  <c:v>2.1185122984404926E-2</c:v>
                </c:pt>
                <c:pt idx="2">
                  <c:v>-4.9559085263570449E-3</c:v>
                </c:pt>
                <c:pt idx="3">
                  <c:v>2.7075022673531814E-2</c:v>
                </c:pt>
                <c:pt idx="4">
                  <c:v>1.9466885488192431E-2</c:v>
                </c:pt>
                <c:pt idx="5">
                  <c:v>2.9660006863318301E-2</c:v>
                </c:pt>
                <c:pt idx="6">
                  <c:v>3.3312223609897472E-3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32777216"/>
        <c:axId val="232778752"/>
      </c:barChart>
      <c:lineChart>
        <c:grouping val="standard"/>
        <c:varyColors val="0"/>
        <c:ser>
          <c:idx val="0"/>
          <c:order val="0"/>
          <c:tx>
            <c:strRef>
              <c:f>'График 2.2.1.3'!$B$12</c:f>
              <c:strCache>
                <c:ptCount val="1"/>
                <c:pt idx="0">
                  <c:v>Прирост ссудного портфеля</c:v>
                </c:pt>
              </c:strCache>
            </c:strRef>
          </c:tx>
          <c:spPr>
            <a:ln cap="rnd"/>
          </c:spPr>
          <c:marker>
            <c:symbol val="none"/>
          </c:marker>
          <c:val>
            <c:numRef>
              <c:f>'График 2.2.1.3'!$C$12:$I$12</c:f>
              <c:numCache>
                <c:formatCode>0.0%</c:formatCode>
                <c:ptCount val="7"/>
                <c:pt idx="0">
                  <c:v>5.2140336636185183E-2</c:v>
                </c:pt>
                <c:pt idx="1">
                  <c:v>1.9181144602711368E-2</c:v>
                </c:pt>
                <c:pt idx="2">
                  <c:v>-3.4460038757703697E-2</c:v>
                </c:pt>
                <c:pt idx="3">
                  <c:v>0.17237106585653167</c:v>
                </c:pt>
                <c:pt idx="4">
                  <c:v>0.11361811102611427</c:v>
                </c:pt>
                <c:pt idx="5">
                  <c:v>0.1460424473853284</c:v>
                </c:pt>
                <c:pt idx="6">
                  <c:v>7.40175667988138E-2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777216"/>
        <c:axId val="232778752"/>
      </c:lineChart>
      <c:lineChart>
        <c:grouping val="standard"/>
        <c:varyColors val="0"/>
        <c:ser>
          <c:idx val="7"/>
          <c:order val="1"/>
          <c:tx>
            <c:strRef>
              <c:f>'График 2.2.1.3'!$B$13</c:f>
              <c:strCache>
                <c:ptCount val="1"/>
                <c:pt idx="0">
                  <c:v>Прирост реального ВВП (правая ось)</c:v>
                </c:pt>
              </c:strCache>
            </c:strRef>
          </c:tx>
          <c:spPr>
            <a:ln w="28575" cap="sq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val>
            <c:numRef>
              <c:f>'График 2.2.1.3'!$C$13:$I$13</c:f>
              <c:numCache>
                <c:formatCode>0.0%</c:formatCode>
                <c:ptCount val="7"/>
                <c:pt idx="0">
                  <c:v>3.2999999999999918E-2</c:v>
                </c:pt>
                <c:pt idx="1">
                  <c:v>1.2000000000000011E-2</c:v>
                </c:pt>
                <c:pt idx="2">
                  <c:v>7.2999999999999954E-2</c:v>
                </c:pt>
                <c:pt idx="3">
                  <c:v>7.4999999999999956E-2</c:v>
                </c:pt>
                <c:pt idx="4">
                  <c:v>5.0000000000000044E-2</c:v>
                </c:pt>
                <c:pt idx="5">
                  <c:v>6.0000000000000053E-2</c:v>
                </c:pt>
                <c:pt idx="6">
                  <c:v>4.2999999999999927E-2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792832"/>
        <c:axId val="232794368"/>
      </c:lineChart>
      <c:catAx>
        <c:axId val="232777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2778752"/>
        <c:crosses val="autoZero"/>
        <c:auto val="1"/>
        <c:lblAlgn val="ctr"/>
        <c:lblOffset val="100"/>
        <c:noMultiLvlLbl val="0"/>
      </c:catAx>
      <c:valAx>
        <c:axId val="232778752"/>
        <c:scaling>
          <c:orientation val="minMax"/>
          <c:max val="0.25"/>
          <c:min val="-5.000000000000001E-2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2777216"/>
        <c:crosses val="autoZero"/>
        <c:crossBetween val="between"/>
        <c:majorUnit val="5.000000000000001E-2"/>
        <c:minorUnit val="1.0000000000000002E-2"/>
      </c:valAx>
      <c:catAx>
        <c:axId val="232792832"/>
        <c:scaling>
          <c:orientation val="minMax"/>
        </c:scaling>
        <c:delete val="1"/>
        <c:axPos val="b"/>
        <c:majorTickMark val="out"/>
        <c:minorTickMark val="none"/>
        <c:tickLblPos val="nextTo"/>
        <c:crossAx val="232794368"/>
        <c:crosses val="autoZero"/>
        <c:auto val="1"/>
        <c:lblAlgn val="ctr"/>
        <c:lblOffset val="100"/>
        <c:noMultiLvlLbl val="0"/>
      </c:catAx>
      <c:valAx>
        <c:axId val="232794368"/>
        <c:scaling>
          <c:orientation val="minMax"/>
          <c:max val="9.0000000000000024E-2"/>
          <c:min val="-5.000000000000001E-2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2792832"/>
        <c:crosses val="max"/>
        <c:crossBetween val="between"/>
        <c:majorUnit val="2.0000000000000004E-2"/>
      </c:valAx>
      <c:spPr>
        <a:ln>
          <a:noFill/>
        </a:ln>
      </c:spPr>
    </c:plotArea>
    <c:legend>
      <c:legendPos val="b"/>
      <c:legendEntry>
        <c:idx val="8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0"/>
          <c:y val="0.72810948014214272"/>
          <c:w val="1"/>
          <c:h val="0.2718905198578572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30144638087664"/>
          <c:y val="2.7407104584335713E-2"/>
          <c:w val="0.78374182208136722"/>
          <c:h val="0.61401698565550655"/>
        </c:manualLayout>
      </c:layout>
      <c:barChart>
        <c:barDir val="col"/>
        <c:grouping val="stacked"/>
        <c:varyColors val="0"/>
        <c:ser>
          <c:idx val="16"/>
          <c:order val="1"/>
          <c:tx>
            <c:strRef>
              <c:f>'График 2.2.1.4'!$B$5</c:f>
              <c:strCache>
                <c:ptCount val="1"/>
                <c:pt idx="0">
                  <c:v>Добровольное личное страхование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2.2.1.4'!$D$4:$J$4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2.2.1.4'!$D$5:$J$5</c:f>
              <c:numCache>
                <c:formatCode>0.0%</c:formatCode>
                <c:ptCount val="7"/>
                <c:pt idx="0">
                  <c:v>1.825939828957272E-2</c:v>
                </c:pt>
                <c:pt idx="1">
                  <c:v>2.2761664753879772E-2</c:v>
                </c:pt>
                <c:pt idx="2">
                  <c:v>0.11671581794284919</c:v>
                </c:pt>
                <c:pt idx="3">
                  <c:v>0.13129742740806738</c:v>
                </c:pt>
                <c:pt idx="4">
                  <c:v>0.18022579783249121</c:v>
                </c:pt>
                <c:pt idx="5">
                  <c:v>4.5048147764954409E-2</c:v>
                </c:pt>
                <c:pt idx="6">
                  <c:v>-4.7945279066019662E-2</c:v>
                </c:pt>
              </c:numCache>
            </c:numRef>
          </c:val>
        </c:ser>
        <c:ser>
          <c:idx val="18"/>
          <c:order val="2"/>
          <c:tx>
            <c:strRef>
              <c:f>'График 2.2.1.4'!$B$6</c:f>
              <c:strCache>
                <c:ptCount val="1"/>
                <c:pt idx="0">
                  <c:v>Добровольное имущественное страхование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2.2.1.4'!$D$4:$J$4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2.2.1.4'!$D$6:$J$6</c:f>
              <c:numCache>
                <c:formatCode>0.0%</c:formatCode>
                <c:ptCount val="7"/>
                <c:pt idx="0">
                  <c:v>-0.18234694078387009</c:v>
                </c:pt>
                <c:pt idx="1">
                  <c:v>-0.17796484467471135</c:v>
                </c:pt>
                <c:pt idx="2">
                  <c:v>7.5237201616740079E-2</c:v>
                </c:pt>
                <c:pt idx="3">
                  <c:v>5.1153190215477033E-2</c:v>
                </c:pt>
                <c:pt idx="4">
                  <c:v>6.7339415149773223E-3</c:v>
                </c:pt>
                <c:pt idx="5">
                  <c:v>0.2150853705722032</c:v>
                </c:pt>
                <c:pt idx="6">
                  <c:v>-1.6509391730979282E-2</c:v>
                </c:pt>
              </c:numCache>
            </c:numRef>
          </c:val>
        </c:ser>
        <c:ser>
          <c:idx val="20"/>
          <c:order val="3"/>
          <c:tx>
            <c:strRef>
              <c:f>'График 2.2.1.4'!$B$7</c:f>
              <c:strCache>
                <c:ptCount val="1"/>
                <c:pt idx="0">
                  <c:v>Обязательное страхование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'График 2.2.1.4'!$D$4:$J$4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2.2.1.4'!$D$7:$J$7</c:f>
              <c:numCache>
                <c:formatCode>0.0%</c:formatCode>
                <c:ptCount val="7"/>
                <c:pt idx="0">
                  <c:v>7.0050691141029159E-2</c:v>
                </c:pt>
                <c:pt idx="1">
                  <c:v>3.8939946481920361E-3</c:v>
                </c:pt>
                <c:pt idx="2">
                  <c:v>4.3498217401935053E-2</c:v>
                </c:pt>
                <c:pt idx="3">
                  <c:v>7.1649189541017386E-2</c:v>
                </c:pt>
                <c:pt idx="4">
                  <c:v>1.8947328841380329E-2</c:v>
                </c:pt>
                <c:pt idx="5">
                  <c:v>5.9062801617413424E-2</c:v>
                </c:pt>
                <c:pt idx="6">
                  <c:v>1.7487062868193456E-2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232872192"/>
        <c:axId val="232886656"/>
      </c:barChart>
      <c:lineChart>
        <c:grouping val="standard"/>
        <c:varyColors val="0"/>
        <c:ser>
          <c:idx val="7"/>
          <c:order val="0"/>
          <c:tx>
            <c:strRef>
              <c:f>'График 2.2.1.4'!$B$8</c:f>
              <c:strCache>
                <c:ptCount val="1"/>
                <c:pt idx="0">
                  <c:v>Прирост реального ВВП (правая ось)</c:v>
                </c:pt>
              </c:strCache>
            </c:strRef>
          </c:tx>
          <c:spPr>
            <a:ln w="28575" cap="sq">
              <a:solidFill>
                <a:srgbClr val="00B0F0"/>
              </a:solidFill>
              <a:round/>
            </a:ln>
            <a:effectLst/>
          </c:spPr>
          <c:marker>
            <c:symbol val="circle"/>
            <c:size val="3"/>
            <c:spPr>
              <a:solidFill>
                <a:schemeClr val="accent1"/>
              </a:solidFill>
              <a:ln w="6350" cap="flat" cmpd="sng" algn="ctr">
                <a:solidFill>
                  <a:srgbClr val="D13D3D"/>
                </a:solidFill>
                <a:prstDash val="solid"/>
              </a:ln>
              <a:effectLst/>
            </c:spPr>
          </c:marker>
          <c:val>
            <c:numRef>
              <c:f>'График 2.2.1.4'!$D$8:$J$8</c:f>
              <c:numCache>
                <c:formatCode>0.0%</c:formatCode>
                <c:ptCount val="7"/>
                <c:pt idx="0">
                  <c:v>3.2999999999999918E-2</c:v>
                </c:pt>
                <c:pt idx="1">
                  <c:v>1.2000000000000011E-2</c:v>
                </c:pt>
                <c:pt idx="2">
                  <c:v>7.2999999999999954E-2</c:v>
                </c:pt>
                <c:pt idx="3">
                  <c:v>7.4999999999999956E-2</c:v>
                </c:pt>
                <c:pt idx="4">
                  <c:v>5.0000000000000044E-2</c:v>
                </c:pt>
                <c:pt idx="5">
                  <c:v>6.0000000000000053E-2</c:v>
                </c:pt>
                <c:pt idx="6">
                  <c:v>4.2999999999999927E-2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2888192"/>
        <c:axId val="232889728"/>
      </c:lineChart>
      <c:catAx>
        <c:axId val="23287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2886656"/>
        <c:crosses val="autoZero"/>
        <c:auto val="1"/>
        <c:lblAlgn val="ctr"/>
        <c:lblOffset val="100"/>
        <c:noMultiLvlLbl val="0"/>
      </c:catAx>
      <c:valAx>
        <c:axId val="232886656"/>
        <c:scaling>
          <c:orientation val="minMax"/>
          <c:max val="0.4"/>
          <c:min val="-0.2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2872192"/>
        <c:crosses val="autoZero"/>
        <c:crossBetween val="between"/>
        <c:majorUnit val="0.1"/>
        <c:minorUnit val="1.0000000000000002E-2"/>
      </c:valAx>
      <c:catAx>
        <c:axId val="232888192"/>
        <c:scaling>
          <c:orientation val="minMax"/>
        </c:scaling>
        <c:delete val="1"/>
        <c:axPos val="b"/>
        <c:majorTickMark val="out"/>
        <c:minorTickMark val="none"/>
        <c:tickLblPos val="nextTo"/>
        <c:crossAx val="232889728"/>
        <c:crosses val="autoZero"/>
        <c:auto val="1"/>
        <c:lblAlgn val="ctr"/>
        <c:lblOffset val="100"/>
        <c:noMultiLvlLbl val="0"/>
      </c:catAx>
      <c:valAx>
        <c:axId val="232889728"/>
        <c:scaling>
          <c:orientation val="minMax"/>
          <c:max val="8.500000000000002E-2"/>
          <c:min val="-8.0000000000000016E-2"/>
        </c:scaling>
        <c:delete val="0"/>
        <c:axPos val="r"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2888192"/>
        <c:crosses val="max"/>
        <c:crossBetween val="between"/>
        <c:majorUnit val="4.0000000000000008E-2"/>
      </c:valAx>
      <c:spPr>
        <a:ln>
          <a:noFill/>
        </a:ln>
      </c:spPr>
    </c:plotArea>
    <c:legend>
      <c:legendPos val="b"/>
      <c:legendEntry>
        <c:idx val="3"/>
        <c:txPr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</c:legendEntry>
      <c:layout>
        <c:manualLayout>
          <c:xMode val="edge"/>
          <c:yMode val="edge"/>
          <c:x val="0"/>
          <c:y val="0.75795907254331807"/>
          <c:w val="1"/>
          <c:h val="0.2366944380915041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'График 2.1.3'!$C$4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'График 2.1.3'!$B$5:$B$10</c:f>
              <c:strCache>
                <c:ptCount val="6"/>
                <c:pt idx="0">
                  <c:v>Сельское хозяйство</c:v>
                </c:pt>
                <c:pt idx="1">
                  <c:v>Горнодобывающая промышленность </c:v>
                </c:pt>
                <c:pt idx="2">
                  <c:v>Обрабатывающая промышленность</c:v>
                </c:pt>
                <c:pt idx="3">
                  <c:v>Электроснабжение</c:v>
                </c:pt>
                <c:pt idx="4">
                  <c:v>Строительство</c:v>
                </c:pt>
                <c:pt idx="5">
                  <c:v>Водоснабжение; канализационная система</c:v>
                </c:pt>
              </c:strCache>
            </c:strRef>
          </c:cat>
          <c:val>
            <c:numRef>
              <c:f>'График 2.1.3'!$C$5:$C$10</c:f>
              <c:numCache>
                <c:formatCode>0.0%</c:formatCode>
                <c:ptCount val="6"/>
                <c:pt idx="0">
                  <c:v>1.2945326359135017E-2</c:v>
                </c:pt>
                <c:pt idx="1">
                  <c:v>1.3225044380351864E-3</c:v>
                </c:pt>
                <c:pt idx="2">
                  <c:v>7.2480718774189821E-3</c:v>
                </c:pt>
                <c:pt idx="3">
                  <c:v>1.4202997851599994E-3</c:v>
                </c:pt>
                <c:pt idx="4">
                  <c:v>2.8259406215553175E-3</c:v>
                </c:pt>
                <c:pt idx="5">
                  <c:v>6.7052104594771139E-5</c:v>
                </c:pt>
              </c:numCache>
            </c:numRef>
          </c:val>
        </c:ser>
        <c:ser>
          <c:idx val="1"/>
          <c:order val="1"/>
          <c:tx>
            <c:strRef>
              <c:f>'График 2.1.3'!$D$4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'График 2.1.3'!$B$5:$B$10</c:f>
              <c:strCache>
                <c:ptCount val="6"/>
                <c:pt idx="0">
                  <c:v>Сельское хозяйство</c:v>
                </c:pt>
                <c:pt idx="1">
                  <c:v>Горнодобывающая промышленность </c:v>
                </c:pt>
                <c:pt idx="2">
                  <c:v>Обрабатывающая промышленность</c:v>
                </c:pt>
                <c:pt idx="3">
                  <c:v>Электроснабжение</c:v>
                </c:pt>
                <c:pt idx="4">
                  <c:v>Строительство</c:v>
                </c:pt>
                <c:pt idx="5">
                  <c:v>Водоснабжение; канализационная система</c:v>
                </c:pt>
              </c:strCache>
            </c:strRef>
          </c:cat>
          <c:val>
            <c:numRef>
              <c:f>'График 2.1.3'!$D$5:$D$10</c:f>
              <c:numCache>
                <c:formatCode>0.0%</c:formatCode>
                <c:ptCount val="6"/>
                <c:pt idx="0">
                  <c:v>-6.0000000000000001E-3</c:v>
                </c:pt>
                <c:pt idx="1">
                  <c:v>1.4726291624120113E-4</c:v>
                </c:pt>
                <c:pt idx="2">
                  <c:v>2.6530067181445684E-3</c:v>
                </c:pt>
                <c:pt idx="3">
                  <c:v>5.6302038714771245E-4</c:v>
                </c:pt>
                <c:pt idx="4">
                  <c:v>2.8351078742766848E-3</c:v>
                </c:pt>
                <c:pt idx="5">
                  <c:v>-1.2369613809910918E-4</c:v>
                </c:pt>
              </c:numCache>
            </c:numRef>
          </c:val>
        </c:ser>
        <c:ser>
          <c:idx val="2"/>
          <c:order val="2"/>
          <c:tx>
            <c:strRef>
              <c:f>'График 2.1.3'!$E$4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'График 2.1.3'!$B$5:$B$10</c:f>
              <c:strCache>
                <c:ptCount val="6"/>
                <c:pt idx="0">
                  <c:v>Сельское хозяйство</c:v>
                </c:pt>
                <c:pt idx="1">
                  <c:v>Горнодобывающая промышленность </c:v>
                </c:pt>
                <c:pt idx="2">
                  <c:v>Обрабатывающая промышленность</c:v>
                </c:pt>
                <c:pt idx="3">
                  <c:v>Электроснабжение</c:v>
                </c:pt>
                <c:pt idx="4">
                  <c:v>Строительство</c:v>
                </c:pt>
                <c:pt idx="5">
                  <c:v>Водоснабжение; канализационная система</c:v>
                </c:pt>
              </c:strCache>
            </c:strRef>
          </c:cat>
          <c:val>
            <c:numRef>
              <c:f>'График 2.1.3'!$E$5:$E$10</c:f>
              <c:numCache>
                <c:formatCode>0.0%</c:formatCode>
                <c:ptCount val="6"/>
                <c:pt idx="0">
                  <c:v>4.9589001615008513E-3</c:v>
                </c:pt>
                <c:pt idx="1">
                  <c:v>4.4661056942025745E-3</c:v>
                </c:pt>
                <c:pt idx="2">
                  <c:v>2.5610231420488531E-3</c:v>
                </c:pt>
                <c:pt idx="3">
                  <c:v>1.086202899785558E-4</c:v>
                </c:pt>
                <c:pt idx="4">
                  <c:v>3.2361599309275067E-3</c:v>
                </c:pt>
                <c:pt idx="5">
                  <c:v>-2.8529434066806717E-4</c:v>
                </c:pt>
              </c:numCache>
            </c:numRef>
          </c:val>
        </c:ser>
        <c:ser>
          <c:idx val="3"/>
          <c:order val="3"/>
          <c:tx>
            <c:strRef>
              <c:f>'График 2.1.3'!$F$4</c:f>
              <c:strCache>
                <c:ptCount val="1"/>
                <c:pt idx="0">
                  <c:v>2014*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'График 2.1.3'!$B$5:$B$10</c:f>
              <c:strCache>
                <c:ptCount val="6"/>
                <c:pt idx="0">
                  <c:v>Сельское хозяйство</c:v>
                </c:pt>
                <c:pt idx="1">
                  <c:v>Горнодобывающая промышленность </c:v>
                </c:pt>
                <c:pt idx="2">
                  <c:v>Обрабатывающая промышленность</c:v>
                </c:pt>
                <c:pt idx="3">
                  <c:v>Электроснабжение</c:v>
                </c:pt>
                <c:pt idx="4">
                  <c:v>Строительство</c:v>
                </c:pt>
                <c:pt idx="5">
                  <c:v>Водоснабжение; канализационная система</c:v>
                </c:pt>
              </c:strCache>
            </c:strRef>
          </c:cat>
          <c:val>
            <c:numRef>
              <c:f>'График 2.1.3'!$F$5:$F$10</c:f>
              <c:numCache>
                <c:formatCode>0.0%</c:formatCode>
                <c:ptCount val="6"/>
                <c:pt idx="0">
                  <c:v>3.0371063803915754E-4</c:v>
                </c:pt>
                <c:pt idx="1">
                  <c:v>-2.6474525971763714E-4</c:v>
                </c:pt>
                <c:pt idx="2">
                  <c:v>7.0820476440547992E-4</c:v>
                </c:pt>
                <c:pt idx="3">
                  <c:v>2.6647965494787406E-4</c:v>
                </c:pt>
                <c:pt idx="4">
                  <c:v>3.079258025157973E-3</c:v>
                </c:pt>
                <c:pt idx="5">
                  <c:v>-8.6803109008645781E-5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290134656"/>
        <c:axId val="301905408"/>
      </c:barChart>
      <c:catAx>
        <c:axId val="29013465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01905408"/>
        <c:crosses val="autoZero"/>
        <c:auto val="1"/>
        <c:lblAlgn val="ctr"/>
        <c:lblOffset val="100"/>
        <c:noMultiLvlLbl val="0"/>
      </c:catAx>
      <c:valAx>
        <c:axId val="301905408"/>
        <c:scaling>
          <c:orientation val="minMax"/>
          <c:max val="1.3500000000000003E-2"/>
          <c:min val="-6.0000000000000019E-3"/>
        </c:scaling>
        <c:delete val="0"/>
        <c:axPos val="b"/>
        <c:majorGridlines>
          <c:spPr>
            <a:ln w="3175">
              <a:prstDash val="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0134656"/>
        <c:crosses val="autoZero"/>
        <c:crossBetween val="between"/>
        <c:majorUnit val="2.0000000000000005E-3"/>
        <c:minorUnit val="4.0000000000000013E-4"/>
      </c:valAx>
    </c:plotArea>
    <c:legend>
      <c:legendPos val="b"/>
      <c:layout/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85333459823547"/>
          <c:y val="3.0273654317800439E-2"/>
          <c:w val="0.81387566012079815"/>
          <c:h val="0.6028423772609818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2.2.1.5'!$B$5</c:f>
              <c:strCache>
                <c:ptCount val="1"/>
                <c:pt idx="0">
                  <c:v>Страховые организации</c:v>
                </c:pt>
              </c:strCache>
            </c:strRef>
          </c:tx>
          <c:marker>
            <c:symbol val="none"/>
          </c:marker>
          <c:cat>
            <c:strRef>
              <c:f>'График 2.2.1.5'!$E$4:$J$4</c:f>
              <c:strCach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strCache>
            </c:strRef>
          </c:cat>
          <c:val>
            <c:numRef>
              <c:f>'График 2.2.1.5'!$E$5:$J$5</c:f>
              <c:numCache>
                <c:formatCode>0.0%</c:formatCode>
                <c:ptCount val="6"/>
                <c:pt idx="0">
                  <c:v>1.7477562710467826E-2</c:v>
                </c:pt>
                <c:pt idx="1">
                  <c:v>1.5733497858428015E-2</c:v>
                </c:pt>
                <c:pt idx="2">
                  <c:v>1.4060406851340508E-2</c:v>
                </c:pt>
                <c:pt idx="3">
                  <c:v>1.4588948885163721E-2</c:v>
                </c:pt>
                <c:pt idx="4">
                  <c:v>1.5329275855221309E-2</c:v>
                </c:pt>
                <c:pt idx="5">
                  <c:v>1.6113722826920043E-2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2.2.1.5'!$B$6</c:f>
              <c:strCache>
                <c:ptCount val="1"/>
                <c:pt idx="0">
                  <c:v>Организации, осуществляющие отдельные виды банковских операций</c:v>
                </c:pt>
              </c:strCache>
            </c:strRef>
          </c:tx>
          <c:marker>
            <c:symbol val="none"/>
          </c:marker>
          <c:cat>
            <c:strRef>
              <c:f>'График 2.2.1.5'!$E$4:$J$4</c:f>
              <c:strCach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strCache>
            </c:strRef>
          </c:cat>
          <c:val>
            <c:numRef>
              <c:f>'График 2.2.1.5'!$E$6:$J$6</c:f>
              <c:numCache>
                <c:formatCode>0.0%</c:formatCode>
                <c:ptCount val="6"/>
                <c:pt idx="0">
                  <c:v>2.6840722798809266E-2</c:v>
                </c:pt>
                <c:pt idx="1">
                  <c:v>1.8407705258601022E-2</c:v>
                </c:pt>
                <c:pt idx="2">
                  <c:v>1.9040159635054385E-2</c:v>
                </c:pt>
                <c:pt idx="3">
                  <c:v>1.8438109194087202E-2</c:v>
                </c:pt>
                <c:pt idx="4">
                  <c:v>1.796383577214513E-2</c:v>
                </c:pt>
                <c:pt idx="5">
                  <c:v>1.6943162670847001E-2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2.2.1.5'!$B$7</c:f>
              <c:strCache>
                <c:ptCount val="1"/>
                <c:pt idx="0">
                  <c:v>  в том числе АО "Казпочта"</c:v>
                </c:pt>
              </c:strCache>
            </c:strRef>
          </c:tx>
          <c:marker>
            <c:symbol val="none"/>
          </c:marker>
          <c:val>
            <c:numRef>
              <c:f>'График 2.2.1.5'!$E$7:$J$7</c:f>
              <c:numCache>
                <c:formatCode>0.0%</c:formatCode>
                <c:ptCount val="6"/>
                <c:pt idx="0">
                  <c:v>2.1527832156911539E-3</c:v>
                </c:pt>
                <c:pt idx="1">
                  <c:v>1.5322712727825795E-3</c:v>
                </c:pt>
                <c:pt idx="2">
                  <c:v>1.4449774188485963E-3</c:v>
                </c:pt>
                <c:pt idx="3">
                  <c:v>1.606557556071633E-3</c:v>
                </c:pt>
                <c:pt idx="4">
                  <c:v>1.4501860987838784E-3</c:v>
                </c:pt>
                <c:pt idx="5">
                  <c:v>1.3768001560242409E-3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2.2.1.5'!$B$8</c:f>
              <c:strCache>
                <c:ptCount val="1"/>
                <c:pt idx="0">
                  <c:v>Ипотечные организации</c:v>
                </c:pt>
              </c:strCache>
            </c:strRef>
          </c:tx>
          <c:marker>
            <c:symbol val="none"/>
          </c:marker>
          <c:val>
            <c:numRef>
              <c:f>'График 2.2.1.5'!$E$8:$J$8</c:f>
              <c:numCache>
                <c:formatCode>0.0%</c:formatCode>
                <c:ptCount val="6"/>
                <c:pt idx="0">
                  <c:v>4.720258069796486E-3</c:v>
                </c:pt>
                <c:pt idx="1">
                  <c:v>5.6276378872891254E-3</c:v>
                </c:pt>
                <c:pt idx="2">
                  <c:v>3.5687328496063508E-3</c:v>
                </c:pt>
                <c:pt idx="3">
                  <c:v>3.6280865539927492E-3</c:v>
                </c:pt>
                <c:pt idx="4">
                  <c:v>4.498011988292785E-3</c:v>
                </c:pt>
                <c:pt idx="5">
                  <c:v>4.4558806047718834E-3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2.2.1.5'!$B$9</c:f>
              <c:strCache>
                <c:ptCount val="1"/>
                <c:pt idx="0">
                  <c:v>Микрофинансовые организации</c:v>
                </c:pt>
              </c:strCache>
            </c:strRef>
          </c:tx>
          <c:marker>
            <c:symbol val="none"/>
          </c:marker>
          <c:val>
            <c:numRef>
              <c:f>'График 2.2.1.5'!$E$9:$J$9</c:f>
              <c:numCache>
                <c:formatCode>0.0%</c:formatCode>
                <c:ptCount val="6"/>
                <c:pt idx="4" formatCode="0.00%">
                  <c:v>1.9905811242098003E-4</c:v>
                </c:pt>
                <c:pt idx="5" formatCode="0.00%">
                  <c:v>4.1887755434190052E-4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110528"/>
        <c:axId val="233132800"/>
      </c:lineChart>
      <c:catAx>
        <c:axId val="233110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3132800"/>
        <c:crosses val="autoZero"/>
        <c:auto val="1"/>
        <c:lblAlgn val="ctr"/>
        <c:lblOffset val="100"/>
        <c:noMultiLvlLbl val="0"/>
      </c:catAx>
      <c:valAx>
        <c:axId val="233132800"/>
        <c:scaling>
          <c:orientation val="minMax"/>
          <c:max val="3.0000000000000006E-2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3110528"/>
        <c:crosses val="autoZero"/>
        <c:crossBetween val="between"/>
        <c:majorUnit val="1.0000000000000002E-2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5.1655586847264524E-3"/>
          <c:y val="0.76166432684286556"/>
          <c:w val="0.99483444131527343"/>
          <c:h val="0.2383356731571344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154298487625108"/>
          <c:y val="3.2961192350956132E-2"/>
          <c:w val="0.80023548207369222"/>
          <c:h val="0.6430534688911013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2.2.1.6'!$B$5</c:f>
              <c:strCache>
                <c:ptCount val="1"/>
                <c:pt idx="0">
                  <c:v>POS - терминалы (ед.)</c:v>
                </c:pt>
              </c:strCache>
            </c:strRef>
          </c:tx>
          <c:marker>
            <c:symbol val="none"/>
          </c:marker>
          <c:cat>
            <c:strRef>
              <c:f>'График 2.2.1.6'!$C$4:$I$4</c:f>
              <c:strCach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strCache>
            </c:strRef>
          </c:cat>
          <c:val>
            <c:numRef>
              <c:f>'График 2.2.1.6'!$C$5:$I$5</c:f>
              <c:numCache>
                <c:formatCode>#,##0</c:formatCode>
                <c:ptCount val="7"/>
                <c:pt idx="0">
                  <c:v>20442</c:v>
                </c:pt>
                <c:pt idx="1">
                  <c:v>22913</c:v>
                </c:pt>
                <c:pt idx="2">
                  <c:v>25914</c:v>
                </c:pt>
                <c:pt idx="3">
                  <c:v>28597</c:v>
                </c:pt>
                <c:pt idx="4">
                  <c:v>33318</c:v>
                </c:pt>
                <c:pt idx="5">
                  <c:v>46432</c:v>
                </c:pt>
                <c:pt idx="6">
                  <c:v>62752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2.2.1.6'!$B$6</c:f>
              <c:strCache>
                <c:ptCount val="1"/>
                <c:pt idx="0">
                  <c:v>Предприятия с POS - терминалами (ед.)</c:v>
                </c:pt>
              </c:strCache>
            </c:strRef>
          </c:tx>
          <c:marker>
            <c:symbol val="none"/>
          </c:marker>
          <c:cat>
            <c:strRef>
              <c:f>'График 2.2.1.6'!$C$4:$I$4</c:f>
              <c:strCach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strCache>
            </c:strRef>
          </c:cat>
          <c:val>
            <c:numRef>
              <c:f>'График 2.2.1.6'!$C$6:$I$6</c:f>
              <c:numCache>
                <c:formatCode>#,##0</c:formatCode>
                <c:ptCount val="7"/>
                <c:pt idx="0">
                  <c:v>9030</c:v>
                </c:pt>
                <c:pt idx="1">
                  <c:v>10089</c:v>
                </c:pt>
                <c:pt idx="2">
                  <c:v>10721</c:v>
                </c:pt>
                <c:pt idx="3">
                  <c:v>12033</c:v>
                </c:pt>
                <c:pt idx="4">
                  <c:v>14173</c:v>
                </c:pt>
                <c:pt idx="5">
                  <c:v>22904</c:v>
                </c:pt>
                <c:pt idx="6">
                  <c:v>35594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2.2.1.6'!$B$7</c:f>
              <c:strCache>
                <c:ptCount val="1"/>
                <c:pt idx="0">
                  <c:v>Банкоматы (ед.)</c:v>
                </c:pt>
              </c:strCache>
            </c:strRef>
          </c:tx>
          <c:spPr>
            <a:ln w="41275"/>
          </c:spPr>
          <c:marker>
            <c:symbol val="none"/>
          </c:marker>
          <c:cat>
            <c:strRef>
              <c:f>'График 2.2.1.6'!$C$4:$I$4</c:f>
              <c:strCach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strCache>
            </c:strRef>
          </c:cat>
          <c:val>
            <c:numRef>
              <c:f>'График 2.2.1.6'!$C$7:$I$7</c:f>
              <c:numCache>
                <c:formatCode>#,##0</c:formatCode>
                <c:ptCount val="7"/>
                <c:pt idx="0">
                  <c:v>6234</c:v>
                </c:pt>
                <c:pt idx="1">
                  <c:v>6956</c:v>
                </c:pt>
                <c:pt idx="2">
                  <c:v>7605</c:v>
                </c:pt>
                <c:pt idx="3">
                  <c:v>8110</c:v>
                </c:pt>
                <c:pt idx="4">
                  <c:v>8652</c:v>
                </c:pt>
                <c:pt idx="5">
                  <c:v>8965</c:v>
                </c:pt>
                <c:pt idx="6">
                  <c:v>9206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2.2.1.6'!$B$9</c:f>
              <c:strCache>
                <c:ptCount val="1"/>
                <c:pt idx="0">
                  <c:v>Держатели  карточек (тыс.чел.)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strRef>
              <c:f>'График 2.2.1.6'!$C$4:$I$4</c:f>
              <c:strCach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strCache>
            </c:strRef>
          </c:cat>
          <c:val>
            <c:numRef>
              <c:f>'График 2.2.1.6'!$C$9:$I$9</c:f>
              <c:numCache>
                <c:formatCode>#,##0</c:formatCode>
                <c:ptCount val="7"/>
                <c:pt idx="0">
                  <c:v>6643</c:v>
                </c:pt>
                <c:pt idx="1">
                  <c:v>7136</c:v>
                </c:pt>
                <c:pt idx="2">
                  <c:v>7817</c:v>
                </c:pt>
                <c:pt idx="3">
                  <c:v>8855</c:v>
                </c:pt>
                <c:pt idx="4">
                  <c:v>11081</c:v>
                </c:pt>
                <c:pt idx="5">
                  <c:v>14378</c:v>
                </c:pt>
                <c:pt idx="6">
                  <c:v>15169.9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2.2.1.6'!$B$10</c:f>
              <c:strCache>
                <c:ptCount val="1"/>
                <c:pt idx="0">
                  <c:v>Используемые карточки (тыс.ед.)</c:v>
                </c:pt>
              </c:strCache>
            </c:strRef>
          </c:tx>
          <c:marker>
            <c:symbol val="none"/>
          </c:marker>
          <c:cat>
            <c:strRef>
              <c:f>'График 2.2.1.6'!$C$4:$I$4</c:f>
              <c:strCach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strCache>
            </c:strRef>
          </c:cat>
          <c:val>
            <c:numRef>
              <c:f>'График 2.2.1.6'!$C$10:$I$10</c:f>
              <c:numCache>
                <c:formatCode>#,##0</c:formatCode>
                <c:ptCount val="7"/>
                <c:pt idx="0">
                  <c:v>3219</c:v>
                </c:pt>
                <c:pt idx="1">
                  <c:v>3694</c:v>
                </c:pt>
                <c:pt idx="2">
                  <c:v>4272</c:v>
                </c:pt>
                <c:pt idx="3">
                  <c:v>4519</c:v>
                </c:pt>
                <c:pt idx="4">
                  <c:v>6346</c:v>
                </c:pt>
                <c:pt idx="5">
                  <c:v>6891.9</c:v>
                </c:pt>
                <c:pt idx="6">
                  <c:v>7219.2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222528"/>
        <c:axId val="233224064"/>
      </c:lineChart>
      <c:catAx>
        <c:axId val="233222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3224064"/>
        <c:crosses val="autoZero"/>
        <c:auto val="1"/>
        <c:lblAlgn val="ctr"/>
        <c:lblOffset val="100"/>
        <c:noMultiLvlLbl val="0"/>
      </c:catAx>
      <c:valAx>
        <c:axId val="233224064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#,##0" sourceLinked="0"/>
        <c:majorTickMark val="none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3222528"/>
        <c:crosses val="autoZero"/>
        <c:crossBetween val="between"/>
        <c:majorUnit val="10000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2.9035349304741161E-2"/>
          <c:y val="0.77613550104798057"/>
          <c:w val="0.95895057798626238"/>
          <c:h val="0.1950875205347533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30144638087664"/>
          <c:y val="2.7407104584335713E-2"/>
          <c:w val="0.78374182208136722"/>
          <c:h val="0.74777839492055209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2.2.2.1'!$C$4</c:f>
              <c:strCache>
                <c:ptCount val="1"/>
                <c:pt idx="0">
                  <c:v>Активы</c:v>
                </c:pt>
              </c:strCache>
            </c:strRef>
          </c:tx>
          <c:cat>
            <c:strRef>
              <c:f>'График 2.2.2.1'!$B$5:$B$12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strCache>
            </c:strRef>
          </c:cat>
          <c:val>
            <c:numRef>
              <c:f>'График 2.2.2.1'!$C$5:$C$12</c:f>
              <c:numCache>
                <c:formatCode>0%</c:formatCode>
                <c:ptCount val="8"/>
                <c:pt idx="0">
                  <c:v>0.78</c:v>
                </c:pt>
                <c:pt idx="1">
                  <c:v>0.748</c:v>
                </c:pt>
                <c:pt idx="2">
                  <c:v>0.7390000000000001</c:v>
                </c:pt>
                <c:pt idx="3">
                  <c:v>0.71799999999999997</c:v>
                </c:pt>
                <c:pt idx="4">
                  <c:v>0.65300000000000002</c:v>
                </c:pt>
                <c:pt idx="5">
                  <c:v>0.6</c:v>
                </c:pt>
                <c:pt idx="6">
                  <c:v>0.55399999999999994</c:v>
                </c:pt>
                <c:pt idx="7">
                  <c:v>0.52400000000000002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2.2.2.1'!$D$4</c:f>
              <c:strCache>
                <c:ptCount val="1"/>
                <c:pt idx="0">
                  <c:v>Кредиты</c:v>
                </c:pt>
              </c:strCache>
            </c:strRef>
          </c:tx>
          <c:cat>
            <c:strRef>
              <c:f>'График 2.2.2.1'!$B$5:$B$12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strCache>
            </c:strRef>
          </c:cat>
          <c:val>
            <c:numRef>
              <c:f>'График 2.2.2.1'!$D$5:$D$12</c:f>
              <c:numCache>
                <c:formatCode>0%</c:formatCode>
                <c:ptCount val="8"/>
                <c:pt idx="0">
                  <c:v>0.79599999999999993</c:v>
                </c:pt>
                <c:pt idx="1">
                  <c:v>0.78</c:v>
                </c:pt>
                <c:pt idx="2">
                  <c:v>0.78799999999999992</c:v>
                </c:pt>
                <c:pt idx="3">
                  <c:v>0.748</c:v>
                </c:pt>
                <c:pt idx="4">
                  <c:v>0.70900000000000007</c:v>
                </c:pt>
                <c:pt idx="5">
                  <c:v>0.65300000000000002</c:v>
                </c:pt>
                <c:pt idx="6">
                  <c:v>0.621</c:v>
                </c:pt>
                <c:pt idx="7">
                  <c:v>0.58899999999999997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2.2.2.1'!$E$4</c:f>
              <c:strCache>
                <c:ptCount val="1"/>
                <c:pt idx="0">
                  <c:v>Депозиты</c:v>
                </c:pt>
              </c:strCache>
            </c:strRef>
          </c:tx>
          <c:cat>
            <c:strRef>
              <c:f>'График 2.2.2.1'!$B$5:$B$12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strCache>
            </c:strRef>
          </c:cat>
          <c:val>
            <c:numRef>
              <c:f>'График 2.2.2.1'!$E$5:$E$12</c:f>
              <c:numCache>
                <c:formatCode>0%</c:formatCode>
                <c:ptCount val="8"/>
                <c:pt idx="0">
                  <c:v>0.79500000000000004</c:v>
                </c:pt>
                <c:pt idx="1">
                  <c:v>0.68099999999999994</c:v>
                </c:pt>
                <c:pt idx="2">
                  <c:v>0.69700000000000006</c:v>
                </c:pt>
                <c:pt idx="3">
                  <c:v>0.69700000000000006</c:v>
                </c:pt>
                <c:pt idx="4">
                  <c:v>0.622</c:v>
                </c:pt>
                <c:pt idx="5">
                  <c:v>0.57499999999999996</c:v>
                </c:pt>
                <c:pt idx="6">
                  <c:v>0.54400000000000004</c:v>
                </c:pt>
                <c:pt idx="7">
                  <c:v>0.51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2.2.2.1'!$F$4</c:f>
              <c:strCache>
                <c:ptCount val="1"/>
                <c:pt idx="0">
                  <c:v>СК по балансу</c:v>
                </c:pt>
              </c:strCache>
            </c:strRef>
          </c:tx>
          <c:cat>
            <c:strRef>
              <c:f>'График 2.2.2.1'!$B$5:$B$12</c:f>
              <c:strCache>
                <c:ptCount val="8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</c:strCache>
            </c:strRef>
          </c:cat>
          <c:val>
            <c:numRef>
              <c:f>'График 2.2.2.1'!$F$5:$F$12</c:f>
              <c:numCache>
                <c:formatCode>0%</c:formatCode>
                <c:ptCount val="8"/>
                <c:pt idx="0">
                  <c:v>0.73299999999999998</c:v>
                </c:pt>
                <c:pt idx="1">
                  <c:v>0.70099999999999996</c:v>
                </c:pt>
                <c:pt idx="2">
                  <c:v>0.67700000000000005</c:v>
                </c:pt>
                <c:pt idx="3">
                  <c:v>0.66</c:v>
                </c:pt>
                <c:pt idx="4">
                  <c:v>0.56399999999999995</c:v>
                </c:pt>
                <c:pt idx="5">
                  <c:v>0.56299999999999994</c:v>
                </c:pt>
                <c:pt idx="6">
                  <c:v>0.56399999999999995</c:v>
                </c:pt>
                <c:pt idx="7">
                  <c:v>0.498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394944"/>
        <c:axId val="233396480"/>
      </c:lineChart>
      <c:catAx>
        <c:axId val="23339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3396480"/>
        <c:crosses val="autoZero"/>
        <c:auto val="1"/>
        <c:lblAlgn val="ctr"/>
        <c:lblOffset val="100"/>
        <c:noMultiLvlLbl val="0"/>
      </c:catAx>
      <c:valAx>
        <c:axId val="233396480"/>
        <c:scaling>
          <c:orientation val="minMax"/>
          <c:max val="0.85000000000000009"/>
          <c:min val="0.45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3394944"/>
        <c:crosses val="autoZero"/>
        <c:crossBetween val="between"/>
        <c:majorUnit val="0.1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8210502756922826"/>
          <c:w val="1"/>
          <c:h val="0.1178949724307717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30144638087664"/>
          <c:y val="2.7407104584335713E-2"/>
          <c:w val="0.78374182208136722"/>
          <c:h val="0.73118110236220468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2.2.2.2'!$C$4</c:f>
              <c:strCache>
                <c:ptCount val="1"/>
                <c:pt idx="0">
                  <c:v>Активы</c:v>
                </c:pt>
              </c:strCache>
            </c:strRef>
          </c:tx>
          <c:cat>
            <c:strRef>
              <c:f>'График 2.2.2.2'!$B$5:$B$9</c:f>
              <c:strCach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strCache>
            </c:strRef>
          </c:cat>
          <c:val>
            <c:numRef>
              <c:f>'График 2.2.2.2'!$C$5:$C$9</c:f>
              <c:numCache>
                <c:formatCode>_-* #,##0.000_-;\-* #,##0.000_-;_-* "-"??_-;_-@_-</c:formatCode>
                <c:ptCount val="5"/>
                <c:pt idx="0">
                  <c:v>0.11951134755250691</c:v>
                </c:pt>
                <c:pt idx="1">
                  <c:v>0.10498366229677419</c:v>
                </c:pt>
                <c:pt idx="2">
                  <c:v>9.586055343663423E-2</c:v>
                </c:pt>
                <c:pt idx="3">
                  <c:v>8.5353100621486266E-2</c:v>
                </c:pt>
                <c:pt idx="4">
                  <c:v>7.8E-2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2.2.2.2'!$D$4</c:f>
              <c:strCache>
                <c:ptCount val="1"/>
                <c:pt idx="0">
                  <c:v>Кредиты</c:v>
                </c:pt>
              </c:strCache>
            </c:strRef>
          </c:tx>
          <c:cat>
            <c:strRef>
              <c:f>'График 2.2.2.2'!$B$5:$B$9</c:f>
              <c:strCach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strCache>
            </c:strRef>
          </c:cat>
          <c:val>
            <c:numRef>
              <c:f>'График 2.2.2.2'!$D$5:$D$9</c:f>
              <c:numCache>
                <c:formatCode>_-* #,##0.000_-;\-* #,##0.000_-;_-* "-"??_-;_-@_-</c:formatCode>
                <c:ptCount val="5"/>
                <c:pt idx="0">
                  <c:v>0.14035259452491189</c:v>
                </c:pt>
                <c:pt idx="1">
                  <c:v>0.12578734832909347</c:v>
                </c:pt>
                <c:pt idx="2">
                  <c:v>0.11111664760647133</c:v>
                </c:pt>
                <c:pt idx="3">
                  <c:v>0.10408345012601823</c:v>
                </c:pt>
                <c:pt idx="4">
                  <c:v>9.0999999999999998E-2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2.2.2.2'!$E$4</c:f>
              <c:strCache>
                <c:ptCount val="1"/>
                <c:pt idx="0">
                  <c:v>Депозиты ФЛ</c:v>
                </c:pt>
              </c:strCache>
            </c:strRef>
          </c:tx>
          <c:cat>
            <c:strRef>
              <c:f>'График 2.2.2.2'!$B$5:$B$9</c:f>
              <c:strCach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strCache>
            </c:strRef>
          </c:cat>
          <c:val>
            <c:numRef>
              <c:f>'График 2.2.2.2'!$E$5:$E$9</c:f>
              <c:numCache>
                <c:formatCode>_-* #,##0.000_-;\-* #,##0.000_-;_-* "-"??_-;_-@_-</c:formatCode>
                <c:ptCount val="5"/>
                <c:pt idx="0">
                  <c:v>0.13404889138935774</c:v>
                </c:pt>
                <c:pt idx="1">
                  <c:v>0.12636411473274858</c:v>
                </c:pt>
                <c:pt idx="2">
                  <c:v>0.11494883005405571</c:v>
                </c:pt>
                <c:pt idx="3">
                  <c:v>0.10715108068180648</c:v>
                </c:pt>
                <c:pt idx="4">
                  <c:v>0.10299999999999999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2.2.2.2'!$F$4</c:f>
              <c:strCache>
                <c:ptCount val="1"/>
                <c:pt idx="0">
                  <c:v>СК по балансу</c:v>
                </c:pt>
              </c:strCache>
            </c:strRef>
          </c:tx>
          <c:cat>
            <c:strRef>
              <c:f>'График 2.2.2.2'!$B$5:$B$9</c:f>
              <c:strCach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strCache>
            </c:strRef>
          </c:cat>
          <c:val>
            <c:numRef>
              <c:f>'График 2.2.2.2'!$F$5:$F$9</c:f>
              <c:numCache>
                <c:formatCode>_-* #,##0.000_-;\-* #,##0.000_-;_-* "-"??_-;_-@_-</c:formatCode>
                <c:ptCount val="5"/>
                <c:pt idx="0">
                  <c:v>0.11681935808730121</c:v>
                </c:pt>
                <c:pt idx="1">
                  <c:v>0.13100000000000001</c:v>
                </c:pt>
                <c:pt idx="2">
                  <c:v>0.10072671928020609</c:v>
                </c:pt>
                <c:pt idx="3">
                  <c:v>9.0583478234997128E-2</c:v>
                </c:pt>
                <c:pt idx="4">
                  <c:v>8.6999999999999994E-2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3555072"/>
        <c:axId val="233556608"/>
      </c:lineChart>
      <c:catAx>
        <c:axId val="233555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3556608"/>
        <c:crosses val="autoZero"/>
        <c:auto val="1"/>
        <c:lblAlgn val="ctr"/>
        <c:lblOffset val="100"/>
        <c:noMultiLvlLbl val="0"/>
      </c:catAx>
      <c:valAx>
        <c:axId val="233556608"/>
        <c:scaling>
          <c:orientation val="minMax"/>
          <c:max val="0.16000000000000003"/>
          <c:min val="6.000000000000001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dash"/>
            </a:ln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3555072"/>
        <c:crosses val="autoZero"/>
        <c:crossBetween val="between"/>
        <c:majorUnit val="2.0000000000000004E-2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6550724637681153"/>
          <c:w val="1"/>
          <c:h val="0.1310232070793522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'График 2.2.2.3'!$C$4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'График 2.2.2.3'!$B$5:$B$15</c:f>
              <c:strCache>
                <c:ptCount val="11"/>
                <c:pt idx="0">
                  <c:v>Займы </c:v>
                </c:pt>
                <c:pt idx="1">
                  <c:v>  межбанковские займы</c:v>
                </c:pt>
                <c:pt idx="2">
                  <c:v>  займы юридическим лицам</c:v>
                </c:pt>
                <c:pt idx="3">
                  <c:v>  займы физическим лицам</c:v>
                </c:pt>
                <c:pt idx="4">
                  <c:v>  займы субъектам МСБ</c:v>
                </c:pt>
                <c:pt idx="5">
                  <c:v>Неработающие займы</c:v>
                </c:pt>
                <c:pt idx="6">
                  <c:v>Вклады</c:v>
                </c:pt>
                <c:pt idx="7">
                  <c:v>  вклады физических лиц</c:v>
                </c:pt>
                <c:pt idx="8">
                  <c:v>  вклады юридических лиц</c:v>
                </c:pt>
                <c:pt idx="9">
                  <c:v>Собств. капитал по балансу</c:v>
                </c:pt>
                <c:pt idx="10">
                  <c:v>Чистый доход</c:v>
                </c:pt>
              </c:strCache>
            </c:strRef>
          </c:cat>
          <c:val>
            <c:numRef>
              <c:f>'График 2.2.2.3'!$C$5:$C$15</c:f>
              <c:numCache>
                <c:formatCode>0%</c:formatCode>
                <c:ptCount val="11"/>
                <c:pt idx="0">
                  <c:v>0.621</c:v>
                </c:pt>
                <c:pt idx="1">
                  <c:v>0.82099999999999995</c:v>
                </c:pt>
                <c:pt idx="2">
                  <c:v>0.79200000000000004</c:v>
                </c:pt>
                <c:pt idx="3">
                  <c:v>0.57799999999999996</c:v>
                </c:pt>
                <c:pt idx="4">
                  <c:v>0.52700000000000002</c:v>
                </c:pt>
                <c:pt idx="5">
                  <c:v>0.873</c:v>
                </c:pt>
                <c:pt idx="6">
                  <c:v>0.55799999999999994</c:v>
                </c:pt>
                <c:pt idx="7">
                  <c:v>0.63100000000000001</c:v>
                </c:pt>
                <c:pt idx="8">
                  <c:v>0.55399999999999994</c:v>
                </c:pt>
                <c:pt idx="9">
                  <c:v>0.57100000000000006</c:v>
                </c:pt>
                <c:pt idx="10">
                  <c:v>0.72</c:v>
                </c:pt>
              </c:numCache>
            </c:numRef>
          </c:val>
        </c:ser>
        <c:ser>
          <c:idx val="1"/>
          <c:order val="1"/>
          <c:tx>
            <c:strRef>
              <c:f>'График 2.2.2.3'!$D$4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'График 2.2.2.3'!$B$5:$B$15</c:f>
              <c:strCache>
                <c:ptCount val="11"/>
                <c:pt idx="0">
                  <c:v>Займы </c:v>
                </c:pt>
                <c:pt idx="1">
                  <c:v>  межбанковские займы</c:v>
                </c:pt>
                <c:pt idx="2">
                  <c:v>  займы юридическим лицам</c:v>
                </c:pt>
                <c:pt idx="3">
                  <c:v>  займы физическим лицам</c:v>
                </c:pt>
                <c:pt idx="4">
                  <c:v>  займы субъектам МСБ</c:v>
                </c:pt>
                <c:pt idx="5">
                  <c:v>Неработающие займы</c:v>
                </c:pt>
                <c:pt idx="6">
                  <c:v>Вклады</c:v>
                </c:pt>
                <c:pt idx="7">
                  <c:v>  вклады физических лиц</c:v>
                </c:pt>
                <c:pt idx="8">
                  <c:v>  вклады юридических лиц</c:v>
                </c:pt>
                <c:pt idx="9">
                  <c:v>Собств. капитал по балансу</c:v>
                </c:pt>
                <c:pt idx="10">
                  <c:v>Чистый доход</c:v>
                </c:pt>
              </c:strCache>
            </c:strRef>
          </c:cat>
          <c:val>
            <c:numRef>
              <c:f>'График 2.2.2.3'!$D$5:$D$15</c:f>
              <c:numCache>
                <c:formatCode>0%</c:formatCode>
                <c:ptCount val="11"/>
                <c:pt idx="0">
                  <c:v>0.58899999999999997</c:v>
                </c:pt>
                <c:pt idx="1">
                  <c:v>0.83299999999999996</c:v>
                </c:pt>
                <c:pt idx="2">
                  <c:v>0.77700000000000002</c:v>
                </c:pt>
                <c:pt idx="3">
                  <c:v>0.55600000000000005</c:v>
                </c:pt>
                <c:pt idx="4">
                  <c:v>0.55100000000000005</c:v>
                </c:pt>
                <c:pt idx="5">
                  <c:v>0.86899999999999999</c:v>
                </c:pt>
                <c:pt idx="6">
                  <c:v>0.53100000000000003</c:v>
                </c:pt>
                <c:pt idx="7">
                  <c:v>0.59699999999999998</c:v>
                </c:pt>
                <c:pt idx="8">
                  <c:v>0.51</c:v>
                </c:pt>
                <c:pt idx="9">
                  <c:v>0.53200000000000003</c:v>
                </c:pt>
                <c:pt idx="10">
                  <c:v>0.73699999999999999</c:v>
                </c:pt>
              </c:numCache>
            </c:numRef>
          </c:val>
        </c:ser>
        <c:ser>
          <c:idx val="2"/>
          <c:order val="2"/>
          <c:tx>
            <c:strRef>
              <c:f>'График 2.2.2.3'!$E$4</c:f>
              <c:strCache>
                <c:ptCount val="1"/>
                <c:pt idx="0">
                  <c:v>2014*</c:v>
                </c:pt>
              </c:strCache>
            </c:strRef>
          </c:tx>
          <c:invertIfNegative val="0"/>
          <c:cat>
            <c:strRef>
              <c:f>'График 2.2.2.3'!$B$5:$B$15</c:f>
              <c:strCache>
                <c:ptCount val="11"/>
                <c:pt idx="0">
                  <c:v>Займы </c:v>
                </c:pt>
                <c:pt idx="1">
                  <c:v>  межбанковские займы</c:v>
                </c:pt>
                <c:pt idx="2">
                  <c:v>  займы юридическим лицам</c:v>
                </c:pt>
                <c:pt idx="3">
                  <c:v>  займы физическим лицам</c:v>
                </c:pt>
                <c:pt idx="4">
                  <c:v>  займы субъектам МСБ</c:v>
                </c:pt>
                <c:pt idx="5">
                  <c:v>Неработающие займы</c:v>
                </c:pt>
                <c:pt idx="6">
                  <c:v>Вклады</c:v>
                </c:pt>
                <c:pt idx="7">
                  <c:v>  вклады физических лиц</c:v>
                </c:pt>
                <c:pt idx="8">
                  <c:v>  вклады юридических лиц</c:v>
                </c:pt>
                <c:pt idx="9">
                  <c:v>Собств. капитал по балансу</c:v>
                </c:pt>
                <c:pt idx="10">
                  <c:v>Чистый доход</c:v>
                </c:pt>
              </c:strCache>
            </c:strRef>
          </c:cat>
          <c:val>
            <c:numRef>
              <c:f>'График 2.2.2.3'!$E$5:$E$15</c:f>
              <c:numCache>
                <c:formatCode>0%</c:formatCode>
                <c:ptCount val="11"/>
                <c:pt idx="0">
                  <c:v>0.59299999999999997</c:v>
                </c:pt>
                <c:pt idx="1">
                  <c:v>0.83299999999999996</c:v>
                </c:pt>
                <c:pt idx="2">
                  <c:v>0.78</c:v>
                </c:pt>
                <c:pt idx="3">
                  <c:v>0.58699999999999997</c:v>
                </c:pt>
                <c:pt idx="4">
                  <c:v>0.55300000000000005</c:v>
                </c:pt>
                <c:pt idx="5">
                  <c:v>0.874</c:v>
                </c:pt>
                <c:pt idx="6">
                  <c:v>0.54</c:v>
                </c:pt>
                <c:pt idx="7">
                  <c:v>0.60299999999999998</c:v>
                </c:pt>
                <c:pt idx="8">
                  <c:v>0.52</c:v>
                </c:pt>
                <c:pt idx="9">
                  <c:v>0.56999999999999995</c:v>
                </c:pt>
                <c:pt idx="10">
                  <c:v>0.76800000000000002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743104"/>
        <c:axId val="233744640"/>
      </c:barChart>
      <c:catAx>
        <c:axId val="23374310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3744640"/>
        <c:crosses val="autoZero"/>
        <c:auto val="1"/>
        <c:lblAlgn val="ctr"/>
        <c:lblOffset val="100"/>
        <c:noMultiLvlLbl val="0"/>
      </c:catAx>
      <c:valAx>
        <c:axId val="233744640"/>
        <c:scaling>
          <c:orientation val="minMax"/>
          <c:max val="0.9"/>
          <c:min val="0.5"/>
        </c:scaling>
        <c:delete val="0"/>
        <c:axPos val="b"/>
        <c:majorGridlines>
          <c:spPr>
            <a:ln w="3175"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3743104"/>
        <c:crosses val="max"/>
        <c:crossBetween val="between"/>
        <c:majorUnit val="0.1"/>
      </c:valAx>
      <c:spPr>
        <a:ln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'График 2.2.2.4'!$C$4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'График 2.2.2.4'!$B$5:$B$22</c:f>
              <c:strCache>
                <c:ptCount val="18"/>
                <c:pt idx="0">
                  <c:v>Сельское хозяйство</c:v>
                </c:pt>
                <c:pt idx="1">
                  <c:v>Промышленность</c:v>
                </c:pt>
                <c:pt idx="2">
                  <c:v>  горнодобывающая</c:v>
                </c:pt>
                <c:pt idx="3">
                  <c:v>  обрабатывающая</c:v>
                </c:pt>
                <c:pt idx="4">
                  <c:v>  прочая</c:v>
                </c:pt>
                <c:pt idx="5">
                  <c:v>Строительство </c:v>
                </c:pt>
                <c:pt idx="6">
                  <c:v>Торговля</c:v>
                </c:pt>
                <c:pt idx="7">
                  <c:v>Транспорт и связь</c:v>
                </c:pt>
                <c:pt idx="8">
                  <c:v>Услуги</c:v>
                </c:pt>
                <c:pt idx="9">
                  <c:v>  операции с недвиж. имуществом</c:v>
                </c:pt>
                <c:pt idx="10">
                  <c:v>  домохозяйства</c:v>
                </c:pt>
                <c:pt idx="11">
                  <c:v>Займы физическим лицам</c:v>
                </c:pt>
                <c:pt idx="12">
                  <c:v>  на потребительские цели</c:v>
                </c:pt>
                <c:pt idx="13">
                  <c:v>    в т.ч. автотранспорт</c:v>
                </c:pt>
                <c:pt idx="14">
                  <c:v>  на строит-во, покупку/ремонт жилья</c:v>
                </c:pt>
                <c:pt idx="15">
                  <c:v>    в т.ч. ипотечные займы</c:v>
                </c:pt>
                <c:pt idx="16">
                  <c:v>  на прочие цели</c:v>
                </c:pt>
                <c:pt idx="17">
                  <c:v>    в т.ч. кредитные карты</c:v>
                </c:pt>
              </c:strCache>
            </c:strRef>
          </c:cat>
          <c:val>
            <c:numRef>
              <c:f>'График 2.2.2.4'!$C$5:$C$22</c:f>
              <c:numCache>
                <c:formatCode>0%</c:formatCode>
                <c:ptCount val="18"/>
                <c:pt idx="0">
                  <c:v>0.628</c:v>
                </c:pt>
                <c:pt idx="1">
                  <c:v>0.64400000000000002</c:v>
                </c:pt>
                <c:pt idx="2">
                  <c:v>0.65900000000000003</c:v>
                </c:pt>
                <c:pt idx="3">
                  <c:v>0.67299999999999993</c:v>
                </c:pt>
                <c:pt idx="4">
                  <c:v>0.68599999999999994</c:v>
                </c:pt>
                <c:pt idx="5">
                  <c:v>0.86499999999999999</c:v>
                </c:pt>
                <c:pt idx="6">
                  <c:v>0.66500000000000004</c:v>
                </c:pt>
                <c:pt idx="7">
                  <c:v>0.64</c:v>
                </c:pt>
                <c:pt idx="8">
                  <c:v>0.72599999999999998</c:v>
                </c:pt>
                <c:pt idx="9">
                  <c:v>0.82599999999999996</c:v>
                </c:pt>
                <c:pt idx="10">
                  <c:v>0.83099999999999996</c:v>
                </c:pt>
                <c:pt idx="11">
                  <c:v>0.57799999999999996</c:v>
                </c:pt>
                <c:pt idx="12">
                  <c:v>0.58299999999999996</c:v>
                </c:pt>
                <c:pt idx="13">
                  <c:v>0.90700000000000003</c:v>
                </c:pt>
                <c:pt idx="14">
                  <c:v>0.63</c:v>
                </c:pt>
                <c:pt idx="15">
                  <c:v>0.629</c:v>
                </c:pt>
                <c:pt idx="16">
                  <c:v>0.96700000000000008</c:v>
                </c:pt>
                <c:pt idx="17">
                  <c:v>0.99099999999999999</c:v>
                </c:pt>
              </c:numCache>
            </c:numRef>
          </c:val>
        </c:ser>
        <c:ser>
          <c:idx val="1"/>
          <c:order val="1"/>
          <c:tx>
            <c:strRef>
              <c:f>'График 2.2.2.4'!$D$4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'График 2.2.2.4'!$B$5:$B$22</c:f>
              <c:strCache>
                <c:ptCount val="18"/>
                <c:pt idx="0">
                  <c:v>Сельское хозяйство</c:v>
                </c:pt>
                <c:pt idx="1">
                  <c:v>Промышленность</c:v>
                </c:pt>
                <c:pt idx="2">
                  <c:v>  горнодобывающая</c:v>
                </c:pt>
                <c:pt idx="3">
                  <c:v>  обрабатывающая</c:v>
                </c:pt>
                <c:pt idx="4">
                  <c:v>  прочая</c:v>
                </c:pt>
                <c:pt idx="5">
                  <c:v>Строительство </c:v>
                </c:pt>
                <c:pt idx="6">
                  <c:v>Торговля</c:v>
                </c:pt>
                <c:pt idx="7">
                  <c:v>Транспорт и связь</c:v>
                </c:pt>
                <c:pt idx="8">
                  <c:v>Услуги</c:v>
                </c:pt>
                <c:pt idx="9">
                  <c:v>  операции с недвиж. имуществом</c:v>
                </c:pt>
                <c:pt idx="10">
                  <c:v>  домохозяйства</c:v>
                </c:pt>
                <c:pt idx="11">
                  <c:v>Займы физическим лицам</c:v>
                </c:pt>
                <c:pt idx="12">
                  <c:v>  на потребительские цели</c:v>
                </c:pt>
                <c:pt idx="13">
                  <c:v>    в т.ч. автотранспорт</c:v>
                </c:pt>
                <c:pt idx="14">
                  <c:v>  на строит-во, покупку/ремонт жилья</c:v>
                </c:pt>
                <c:pt idx="15">
                  <c:v>    в т.ч. ипотечные займы</c:v>
                </c:pt>
                <c:pt idx="16">
                  <c:v>  на прочие цели</c:v>
                </c:pt>
                <c:pt idx="17">
                  <c:v>    в т.ч. кредитные карты</c:v>
                </c:pt>
              </c:strCache>
            </c:strRef>
          </c:cat>
          <c:val>
            <c:numRef>
              <c:f>'График 2.2.2.4'!$D$5:$D$22</c:f>
              <c:numCache>
                <c:formatCode>0%</c:formatCode>
                <c:ptCount val="18"/>
                <c:pt idx="0">
                  <c:v>0.77900000000000003</c:v>
                </c:pt>
                <c:pt idx="1">
                  <c:v>0.65500000000000003</c:v>
                </c:pt>
                <c:pt idx="2">
                  <c:v>0.75700000000000001</c:v>
                </c:pt>
                <c:pt idx="3">
                  <c:v>0.63500000000000001</c:v>
                </c:pt>
                <c:pt idx="4">
                  <c:v>0.76</c:v>
                </c:pt>
                <c:pt idx="5">
                  <c:v>0.80200000000000005</c:v>
                </c:pt>
                <c:pt idx="6">
                  <c:v>0.60899999999999999</c:v>
                </c:pt>
                <c:pt idx="7">
                  <c:v>0.621</c:v>
                </c:pt>
                <c:pt idx="8">
                  <c:v>0.73099999999999998</c:v>
                </c:pt>
                <c:pt idx="9">
                  <c:v>0.85799999999999998</c:v>
                </c:pt>
                <c:pt idx="10">
                  <c:v>0.86599999999999999</c:v>
                </c:pt>
                <c:pt idx="11">
                  <c:v>0.55600000000000005</c:v>
                </c:pt>
                <c:pt idx="12">
                  <c:v>0.53</c:v>
                </c:pt>
                <c:pt idx="13">
                  <c:v>0.93200000000000005</c:v>
                </c:pt>
                <c:pt idx="14">
                  <c:v>0.64800000000000002</c:v>
                </c:pt>
                <c:pt idx="15">
                  <c:v>0.66100000000000003</c:v>
                </c:pt>
                <c:pt idx="16">
                  <c:v>0.95799999999999996</c:v>
                </c:pt>
                <c:pt idx="17">
                  <c:v>0.99199999999999999</c:v>
                </c:pt>
              </c:numCache>
            </c:numRef>
          </c:val>
        </c:ser>
        <c:ser>
          <c:idx val="2"/>
          <c:order val="2"/>
          <c:tx>
            <c:strRef>
              <c:f>'График 2.2.2.4'!$E$4</c:f>
              <c:strCache>
                <c:ptCount val="1"/>
                <c:pt idx="0">
                  <c:v>2014*</c:v>
                </c:pt>
              </c:strCache>
            </c:strRef>
          </c:tx>
          <c:invertIfNegative val="0"/>
          <c:cat>
            <c:strRef>
              <c:f>'График 2.2.2.4'!$B$5:$B$22</c:f>
              <c:strCache>
                <c:ptCount val="18"/>
                <c:pt idx="0">
                  <c:v>Сельское хозяйство</c:v>
                </c:pt>
                <c:pt idx="1">
                  <c:v>Промышленность</c:v>
                </c:pt>
                <c:pt idx="2">
                  <c:v>  горнодобывающая</c:v>
                </c:pt>
                <c:pt idx="3">
                  <c:v>  обрабатывающая</c:v>
                </c:pt>
                <c:pt idx="4">
                  <c:v>  прочая</c:v>
                </c:pt>
                <c:pt idx="5">
                  <c:v>Строительство </c:v>
                </c:pt>
                <c:pt idx="6">
                  <c:v>Торговля</c:v>
                </c:pt>
                <c:pt idx="7">
                  <c:v>Транспорт и связь</c:v>
                </c:pt>
                <c:pt idx="8">
                  <c:v>Услуги</c:v>
                </c:pt>
                <c:pt idx="9">
                  <c:v>  операции с недвиж. имуществом</c:v>
                </c:pt>
                <c:pt idx="10">
                  <c:v>  домохозяйства</c:v>
                </c:pt>
                <c:pt idx="11">
                  <c:v>Займы физическим лицам</c:v>
                </c:pt>
                <c:pt idx="12">
                  <c:v>  на потребительские цели</c:v>
                </c:pt>
                <c:pt idx="13">
                  <c:v>    в т.ч. автотранспорт</c:v>
                </c:pt>
                <c:pt idx="14">
                  <c:v>  на строит-во, покупку/ремонт жилья</c:v>
                </c:pt>
                <c:pt idx="15">
                  <c:v>    в т.ч. ипотечные займы</c:v>
                </c:pt>
                <c:pt idx="16">
                  <c:v>  на прочие цели</c:v>
                </c:pt>
                <c:pt idx="17">
                  <c:v>    в т.ч. кредитные карты</c:v>
                </c:pt>
              </c:strCache>
            </c:strRef>
          </c:cat>
          <c:val>
            <c:numRef>
              <c:f>'График 2.2.2.4'!$E$5:$E$22</c:f>
              <c:numCache>
                <c:formatCode>0%</c:formatCode>
                <c:ptCount val="18"/>
                <c:pt idx="0">
                  <c:v>0.77900000000000003</c:v>
                </c:pt>
                <c:pt idx="1">
                  <c:v>0.65900000000000003</c:v>
                </c:pt>
                <c:pt idx="2">
                  <c:v>0.75700000000000001</c:v>
                </c:pt>
                <c:pt idx="3">
                  <c:v>0.63800000000000001</c:v>
                </c:pt>
                <c:pt idx="4">
                  <c:v>0.77</c:v>
                </c:pt>
                <c:pt idx="5">
                  <c:v>0.80400000000000005</c:v>
                </c:pt>
                <c:pt idx="6">
                  <c:v>0.61199999999999999</c:v>
                </c:pt>
                <c:pt idx="7">
                  <c:v>0.625</c:v>
                </c:pt>
                <c:pt idx="8">
                  <c:v>0.73199999999999998</c:v>
                </c:pt>
                <c:pt idx="9">
                  <c:v>0.85799999999999998</c:v>
                </c:pt>
                <c:pt idx="10">
                  <c:v>0.92800000000000005</c:v>
                </c:pt>
                <c:pt idx="11">
                  <c:v>0.58699999999999997</c:v>
                </c:pt>
                <c:pt idx="12">
                  <c:v>0.58399999999999996</c:v>
                </c:pt>
                <c:pt idx="13">
                  <c:v>0.93200000000000005</c:v>
                </c:pt>
                <c:pt idx="14">
                  <c:v>0.67400000000000004</c:v>
                </c:pt>
                <c:pt idx="15">
                  <c:v>0.69699999999999995</c:v>
                </c:pt>
                <c:pt idx="16">
                  <c:v>0.95799999999999996</c:v>
                </c:pt>
                <c:pt idx="17">
                  <c:v>0.995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3865600"/>
        <c:axId val="233867136"/>
      </c:barChart>
      <c:catAx>
        <c:axId val="23386560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3867136"/>
        <c:crosses val="autoZero"/>
        <c:auto val="1"/>
        <c:lblAlgn val="ctr"/>
        <c:lblOffset val="100"/>
        <c:noMultiLvlLbl val="0"/>
      </c:catAx>
      <c:valAx>
        <c:axId val="233867136"/>
        <c:scaling>
          <c:orientation val="minMax"/>
          <c:max val="1"/>
          <c:min val="0.5"/>
        </c:scaling>
        <c:delete val="0"/>
        <c:axPos val="b"/>
        <c:majorGridlines>
          <c:spPr>
            <a:ln w="3175"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3865600"/>
        <c:crosses val="max"/>
        <c:crossBetween val="between"/>
        <c:majorUnit val="0.1"/>
      </c:valAx>
      <c:spPr>
        <a:ln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30144638087664"/>
          <c:y val="2.7407104584335713E-2"/>
          <c:w val="0.78374182208136722"/>
          <c:h val="0.7367132726949452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2.2.2.5'!$C$4</c:f>
              <c:strCache>
                <c:ptCount val="1"/>
                <c:pt idx="0">
                  <c:v>Активы</c:v>
                </c:pt>
              </c:strCache>
            </c:strRef>
          </c:tx>
          <c:cat>
            <c:strRef>
              <c:f>'График 2.2.2.5'!$B$5:$B$13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strCache>
            </c:strRef>
          </c:cat>
          <c:val>
            <c:numRef>
              <c:f>'График 2.2.2.5'!$C$5:$C$13</c:f>
              <c:numCache>
                <c:formatCode>0%</c:formatCode>
                <c:ptCount val="9"/>
                <c:pt idx="0">
                  <c:v>0.496</c:v>
                </c:pt>
                <c:pt idx="1">
                  <c:v>0.51600000000000001</c:v>
                </c:pt>
                <c:pt idx="2">
                  <c:v>0.53400000000000003</c:v>
                </c:pt>
                <c:pt idx="3">
                  <c:v>0.51300000000000001</c:v>
                </c:pt>
                <c:pt idx="4">
                  <c:v>0.51600000000000001</c:v>
                </c:pt>
                <c:pt idx="5">
                  <c:v>0.52600000000000002</c:v>
                </c:pt>
                <c:pt idx="6">
                  <c:v>0.495</c:v>
                </c:pt>
                <c:pt idx="7">
                  <c:v>0.49099999999999999</c:v>
                </c:pt>
                <c:pt idx="8">
                  <c:v>0.50700000000000001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2.2.2.5'!$D$4</c:f>
              <c:strCache>
                <c:ptCount val="1"/>
                <c:pt idx="0">
                  <c:v>Премии</c:v>
                </c:pt>
              </c:strCache>
            </c:strRef>
          </c:tx>
          <c:cat>
            <c:strRef>
              <c:f>'График 2.2.2.5'!$B$5:$B$13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strCache>
            </c:strRef>
          </c:cat>
          <c:val>
            <c:numRef>
              <c:f>'График 2.2.2.5'!$D$5:$D$13</c:f>
              <c:numCache>
                <c:formatCode>0%</c:formatCode>
                <c:ptCount val="9"/>
                <c:pt idx="0">
                  <c:v>0.46799999999999997</c:v>
                </c:pt>
                <c:pt idx="1">
                  <c:v>0.51600000000000001</c:v>
                </c:pt>
                <c:pt idx="2">
                  <c:v>0.50900000000000001</c:v>
                </c:pt>
                <c:pt idx="3">
                  <c:v>0.435</c:v>
                </c:pt>
                <c:pt idx="4">
                  <c:v>0.375</c:v>
                </c:pt>
                <c:pt idx="5">
                  <c:v>0.318</c:v>
                </c:pt>
                <c:pt idx="6">
                  <c:v>0.32500000000000001</c:v>
                </c:pt>
                <c:pt idx="7">
                  <c:v>0.376</c:v>
                </c:pt>
                <c:pt idx="8">
                  <c:v>0.377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2.2.2.5'!$E$4</c:f>
              <c:strCache>
                <c:ptCount val="1"/>
                <c:pt idx="0">
                  <c:v>Выплаты</c:v>
                </c:pt>
              </c:strCache>
            </c:strRef>
          </c:tx>
          <c:cat>
            <c:strRef>
              <c:f>'График 2.2.2.5'!$B$5:$B$13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strCache>
            </c:strRef>
          </c:cat>
          <c:val>
            <c:numRef>
              <c:f>'График 2.2.2.5'!$E$5:$E$13</c:f>
              <c:numCache>
                <c:formatCode>0%</c:formatCode>
                <c:ptCount val="9"/>
                <c:pt idx="0">
                  <c:v>0.50700000000000001</c:v>
                </c:pt>
                <c:pt idx="1">
                  <c:v>0.80200000000000005</c:v>
                </c:pt>
                <c:pt idx="2">
                  <c:v>0.75</c:v>
                </c:pt>
                <c:pt idx="3">
                  <c:v>0.52800000000000002</c:v>
                </c:pt>
                <c:pt idx="4">
                  <c:v>0.33</c:v>
                </c:pt>
                <c:pt idx="5">
                  <c:v>0.22399999999999998</c:v>
                </c:pt>
                <c:pt idx="6">
                  <c:v>0.24600000000000002</c:v>
                </c:pt>
                <c:pt idx="7">
                  <c:v>0.35</c:v>
                </c:pt>
                <c:pt idx="8">
                  <c:v>0.32400000000000001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2.2.2.5'!$F$4</c:f>
              <c:strCache>
                <c:ptCount val="1"/>
                <c:pt idx="0">
                  <c:v>СК</c:v>
                </c:pt>
              </c:strCache>
            </c:strRef>
          </c:tx>
          <c:cat>
            <c:strRef>
              <c:f>'График 2.2.2.5'!$B$5:$B$13</c:f>
              <c:strCach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strCache>
            </c:strRef>
          </c:cat>
          <c:val>
            <c:numRef>
              <c:f>'График 2.2.2.5'!$F$5:$F$13</c:f>
              <c:numCache>
                <c:formatCode>0%</c:formatCode>
                <c:ptCount val="9"/>
                <c:pt idx="0">
                  <c:v>0.55799999999999994</c:v>
                </c:pt>
                <c:pt idx="1">
                  <c:v>0.57799999999999996</c:v>
                </c:pt>
                <c:pt idx="2">
                  <c:v>0.58299999999999996</c:v>
                </c:pt>
                <c:pt idx="3">
                  <c:v>0.60599999999999998</c:v>
                </c:pt>
                <c:pt idx="4">
                  <c:v>0.628</c:v>
                </c:pt>
                <c:pt idx="5">
                  <c:v>0.63300000000000001</c:v>
                </c:pt>
                <c:pt idx="6">
                  <c:v>0.60799999999999998</c:v>
                </c:pt>
                <c:pt idx="7">
                  <c:v>0.628</c:v>
                </c:pt>
                <c:pt idx="8">
                  <c:v>0.58299999999999996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095360"/>
        <c:axId val="234096896"/>
      </c:lineChart>
      <c:catAx>
        <c:axId val="23409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4096896"/>
        <c:crosses val="autoZero"/>
        <c:auto val="1"/>
        <c:lblAlgn val="ctr"/>
        <c:lblOffset val="100"/>
        <c:noMultiLvlLbl val="0"/>
      </c:catAx>
      <c:valAx>
        <c:axId val="234096896"/>
        <c:scaling>
          <c:orientation val="minMax"/>
          <c:max val="0.85000000000000009"/>
          <c:min val="0.15000000000000002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4095360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87657263314526623"/>
          <c:w val="1"/>
          <c:h val="0.1234273668547336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78198503242709"/>
          <c:y val="3.8095252379172245E-2"/>
          <c:w val="0.79769289178777014"/>
          <c:h val="0.74672070909169141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2.3.1.1'!$B$2</c:f>
              <c:strCache>
                <c:ptCount val="1"/>
                <c:pt idx="0">
                  <c:v>Глобальный индекс цен на жилье*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'График 2.3.1.1'!$B$5:$B$56</c:f>
              <c:numCache>
                <c:formatCode>mm/yyyy</c:formatCode>
                <c:ptCount val="52"/>
                <c:pt idx="0">
                  <c:v>37346</c:v>
                </c:pt>
                <c:pt idx="1">
                  <c:v>37437</c:v>
                </c:pt>
                <c:pt idx="2">
                  <c:v>37529</c:v>
                </c:pt>
                <c:pt idx="3">
                  <c:v>37621</c:v>
                </c:pt>
                <c:pt idx="4">
                  <c:v>37711</c:v>
                </c:pt>
                <c:pt idx="5">
                  <c:v>37802</c:v>
                </c:pt>
                <c:pt idx="6">
                  <c:v>37894</c:v>
                </c:pt>
                <c:pt idx="7">
                  <c:v>37986</c:v>
                </c:pt>
                <c:pt idx="8">
                  <c:v>38077</c:v>
                </c:pt>
                <c:pt idx="9">
                  <c:v>38168</c:v>
                </c:pt>
                <c:pt idx="10">
                  <c:v>38260</c:v>
                </c:pt>
                <c:pt idx="11">
                  <c:v>38352</c:v>
                </c:pt>
                <c:pt idx="12">
                  <c:v>38442</c:v>
                </c:pt>
                <c:pt idx="13">
                  <c:v>38533</c:v>
                </c:pt>
                <c:pt idx="14">
                  <c:v>38625</c:v>
                </c:pt>
                <c:pt idx="15">
                  <c:v>38717</c:v>
                </c:pt>
                <c:pt idx="16">
                  <c:v>38807</c:v>
                </c:pt>
                <c:pt idx="17">
                  <c:v>38898</c:v>
                </c:pt>
                <c:pt idx="18">
                  <c:v>38990</c:v>
                </c:pt>
                <c:pt idx="19">
                  <c:v>39082</c:v>
                </c:pt>
                <c:pt idx="20">
                  <c:v>39172</c:v>
                </c:pt>
                <c:pt idx="21">
                  <c:v>39263</c:v>
                </c:pt>
                <c:pt idx="22">
                  <c:v>39355</c:v>
                </c:pt>
                <c:pt idx="23">
                  <c:v>39447</c:v>
                </c:pt>
                <c:pt idx="24">
                  <c:v>39538</c:v>
                </c:pt>
                <c:pt idx="25">
                  <c:v>39629</c:v>
                </c:pt>
                <c:pt idx="26">
                  <c:v>39721</c:v>
                </c:pt>
                <c:pt idx="27">
                  <c:v>39813</c:v>
                </c:pt>
                <c:pt idx="28">
                  <c:v>39903</c:v>
                </c:pt>
                <c:pt idx="29">
                  <c:v>39994</c:v>
                </c:pt>
                <c:pt idx="30">
                  <c:v>40086</c:v>
                </c:pt>
                <c:pt idx="31">
                  <c:v>40178</c:v>
                </c:pt>
                <c:pt idx="32">
                  <c:v>40268</c:v>
                </c:pt>
                <c:pt idx="33">
                  <c:v>40359</c:v>
                </c:pt>
                <c:pt idx="34">
                  <c:v>40451</c:v>
                </c:pt>
                <c:pt idx="35">
                  <c:v>40543</c:v>
                </c:pt>
                <c:pt idx="36">
                  <c:v>40633</c:v>
                </c:pt>
                <c:pt idx="37">
                  <c:v>40724</c:v>
                </c:pt>
                <c:pt idx="38">
                  <c:v>40816</c:v>
                </c:pt>
                <c:pt idx="39">
                  <c:v>40908</c:v>
                </c:pt>
                <c:pt idx="40">
                  <c:v>40999</c:v>
                </c:pt>
                <c:pt idx="41">
                  <c:v>41090</c:v>
                </c:pt>
                <c:pt idx="42">
                  <c:v>41182</c:v>
                </c:pt>
                <c:pt idx="43">
                  <c:v>41274</c:v>
                </c:pt>
                <c:pt idx="44">
                  <c:v>41364</c:v>
                </c:pt>
                <c:pt idx="45">
                  <c:v>41455</c:v>
                </c:pt>
                <c:pt idx="46">
                  <c:v>41547</c:v>
                </c:pt>
                <c:pt idx="47">
                  <c:v>41639</c:v>
                </c:pt>
                <c:pt idx="48">
                  <c:v>41729</c:v>
                </c:pt>
                <c:pt idx="49">
                  <c:v>41820</c:v>
                </c:pt>
                <c:pt idx="50">
                  <c:v>41912</c:v>
                </c:pt>
                <c:pt idx="51">
                  <c:v>42004</c:v>
                </c:pt>
              </c:numCache>
            </c:numRef>
          </c:cat>
          <c:val>
            <c:numRef>
              <c:f>'График 2.3.1.1'!$C$5:$C$56</c:f>
              <c:numCache>
                <c:formatCode>_-* #,##0.0_р_._-;\-* #,##0.0_р_._-;_-* "-"??_р_._-;_-@_-</c:formatCode>
                <c:ptCount val="52"/>
                <c:pt idx="0">
                  <c:v>68.256974021104782</c:v>
                </c:pt>
                <c:pt idx="1">
                  <c:v>69.356315175435896</c:v>
                </c:pt>
                <c:pt idx="2">
                  <c:v>70.990113716147377</c:v>
                </c:pt>
                <c:pt idx="3">
                  <c:v>71.445266211208818</c:v>
                </c:pt>
                <c:pt idx="4">
                  <c:v>72.184071102200591</c:v>
                </c:pt>
                <c:pt idx="5">
                  <c:v>73.219811304087798</c:v>
                </c:pt>
                <c:pt idx="6">
                  <c:v>75.09217884954252</c:v>
                </c:pt>
                <c:pt idx="7">
                  <c:v>76.318002144896312</c:v>
                </c:pt>
                <c:pt idx="8">
                  <c:v>78.042229200296546</c:v>
                </c:pt>
                <c:pt idx="9">
                  <c:v>79.500863389472727</c:v>
                </c:pt>
                <c:pt idx="10">
                  <c:v>80.588164857332984</c:v>
                </c:pt>
                <c:pt idx="11">
                  <c:v>82.140957246680742</c:v>
                </c:pt>
                <c:pt idx="12">
                  <c:v>84.304240259795492</c:v>
                </c:pt>
                <c:pt idx="13">
                  <c:v>85.756331141107083</c:v>
                </c:pt>
                <c:pt idx="14">
                  <c:v>87.163665796624826</c:v>
                </c:pt>
                <c:pt idx="15">
                  <c:v>89.224415175501335</c:v>
                </c:pt>
                <c:pt idx="16">
                  <c:v>91.242175021707425</c:v>
                </c:pt>
                <c:pt idx="17">
                  <c:v>92.587217386354197</c:v>
                </c:pt>
                <c:pt idx="18">
                  <c:v>94.748471974030906</c:v>
                </c:pt>
                <c:pt idx="19">
                  <c:v>97.45740142997451</c:v>
                </c:pt>
                <c:pt idx="20">
                  <c:v>100.20251537840932</c:v>
                </c:pt>
                <c:pt idx="21">
                  <c:v>102.36763051772616</c:v>
                </c:pt>
                <c:pt idx="22">
                  <c:v>103.52213175735582</c:v>
                </c:pt>
                <c:pt idx="23">
                  <c:v>103.6924540610713</c:v>
                </c:pt>
                <c:pt idx="24">
                  <c:v>104.32015358452217</c:v>
                </c:pt>
                <c:pt idx="25">
                  <c:v>103.59809956166379</c:v>
                </c:pt>
                <c:pt idx="26">
                  <c:v>102.27334145139729</c:v>
                </c:pt>
                <c:pt idx="27">
                  <c:v>100</c:v>
                </c:pt>
                <c:pt idx="28">
                  <c:v>96.346086022251171</c:v>
                </c:pt>
                <c:pt idx="29">
                  <c:v>95.021524211220594</c:v>
                </c:pt>
                <c:pt idx="30">
                  <c:v>95.383434569211516</c:v>
                </c:pt>
                <c:pt idx="31">
                  <c:v>95.780417057356672</c:v>
                </c:pt>
                <c:pt idx="32">
                  <c:v>96.077810399802658</c:v>
                </c:pt>
                <c:pt idx="33">
                  <c:v>96.167322851390352</c:v>
                </c:pt>
                <c:pt idx="34">
                  <c:v>95.742596737899305</c:v>
                </c:pt>
                <c:pt idx="35">
                  <c:v>95.686520589499708</c:v>
                </c:pt>
                <c:pt idx="36">
                  <c:v>94.738068114526214</c:v>
                </c:pt>
                <c:pt idx="37">
                  <c:v>94.425559730913008</c:v>
                </c:pt>
                <c:pt idx="38">
                  <c:v>94.078960713325245</c:v>
                </c:pt>
                <c:pt idx="39">
                  <c:v>93.353635036534556</c:v>
                </c:pt>
                <c:pt idx="40">
                  <c:v>93.361945037522602</c:v>
                </c:pt>
                <c:pt idx="41">
                  <c:v>93.57329388154912</c:v>
                </c:pt>
                <c:pt idx="42">
                  <c:v>93.500270565780198</c:v>
                </c:pt>
                <c:pt idx="43">
                  <c:v>93.827370525931457</c:v>
                </c:pt>
                <c:pt idx="44">
                  <c:v>94.366408227817033</c:v>
                </c:pt>
                <c:pt idx="45">
                  <c:v>94.837657260225399</c:v>
                </c:pt>
                <c:pt idx="46">
                  <c:v>95.246155970212257</c:v>
                </c:pt>
                <c:pt idx="47">
                  <c:v>95.767984772413925</c:v>
                </c:pt>
                <c:pt idx="48">
                  <c:v>96.69517149682747</c:v>
                </c:pt>
                <c:pt idx="49">
                  <c:v>96.789984027785508</c:v>
                </c:pt>
                <c:pt idx="50">
                  <c:v>97.388631264317567</c:v>
                </c:pt>
                <c:pt idx="51">
                  <c:v>97.260644162486045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179200"/>
        <c:axId val="234205568"/>
      </c:lineChart>
      <c:dateAx>
        <c:axId val="234179200"/>
        <c:scaling>
          <c:orientation val="minMax"/>
          <c:max val="41974"/>
          <c:min val="37591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4205568"/>
        <c:crosses val="autoZero"/>
        <c:auto val="1"/>
        <c:lblOffset val="100"/>
        <c:baseTimeUnit val="months"/>
        <c:majorUnit val="3"/>
        <c:majorTimeUnit val="years"/>
      </c:dateAx>
      <c:valAx>
        <c:axId val="234205568"/>
        <c:scaling>
          <c:orientation val="minMax"/>
          <c:min val="60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ln>
            <a:prstDash val="dash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417920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 w="2857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53808936533537"/>
          <c:y val="4.9801915288261112E-2"/>
          <c:w val="0.80615197799070293"/>
          <c:h val="0.653165172535251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2.3.1.2'!$C$4</c:f>
              <c:strCache>
                <c:ptCount val="1"/>
                <c:pt idx="0">
                  <c:v>Страны, прошедшие этап восстановления (17 стран)**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'График 2.3.1.2'!$B$5:$B$56</c:f>
              <c:numCache>
                <c:formatCode>mm/yyyy</c:formatCode>
                <c:ptCount val="52"/>
                <c:pt idx="0">
                  <c:v>37346</c:v>
                </c:pt>
                <c:pt idx="1">
                  <c:v>37437</c:v>
                </c:pt>
                <c:pt idx="2">
                  <c:v>37529</c:v>
                </c:pt>
                <c:pt idx="3">
                  <c:v>37621</c:v>
                </c:pt>
                <c:pt idx="4">
                  <c:v>37711</c:v>
                </c:pt>
                <c:pt idx="5">
                  <c:v>37802</c:v>
                </c:pt>
                <c:pt idx="6">
                  <c:v>37894</c:v>
                </c:pt>
                <c:pt idx="7">
                  <c:v>37986</c:v>
                </c:pt>
                <c:pt idx="8">
                  <c:v>38077</c:v>
                </c:pt>
                <c:pt idx="9">
                  <c:v>38168</c:v>
                </c:pt>
                <c:pt idx="10">
                  <c:v>38260</c:v>
                </c:pt>
                <c:pt idx="11">
                  <c:v>38352</c:v>
                </c:pt>
                <c:pt idx="12">
                  <c:v>38442</c:v>
                </c:pt>
                <c:pt idx="13">
                  <c:v>38533</c:v>
                </c:pt>
                <c:pt idx="14">
                  <c:v>38625</c:v>
                </c:pt>
                <c:pt idx="15">
                  <c:v>38717</c:v>
                </c:pt>
                <c:pt idx="16">
                  <c:v>38807</c:v>
                </c:pt>
                <c:pt idx="17">
                  <c:v>38898</c:v>
                </c:pt>
                <c:pt idx="18">
                  <c:v>38990</c:v>
                </c:pt>
                <c:pt idx="19">
                  <c:v>39082</c:v>
                </c:pt>
                <c:pt idx="20">
                  <c:v>39172</c:v>
                </c:pt>
                <c:pt idx="21">
                  <c:v>39263</c:v>
                </c:pt>
                <c:pt idx="22">
                  <c:v>39355</c:v>
                </c:pt>
                <c:pt idx="23">
                  <c:v>39447</c:v>
                </c:pt>
                <c:pt idx="24">
                  <c:v>39538</c:v>
                </c:pt>
                <c:pt idx="25">
                  <c:v>39629</c:v>
                </c:pt>
                <c:pt idx="26">
                  <c:v>39721</c:v>
                </c:pt>
                <c:pt idx="27">
                  <c:v>39813</c:v>
                </c:pt>
                <c:pt idx="28">
                  <c:v>39903</c:v>
                </c:pt>
                <c:pt idx="29">
                  <c:v>39994</c:v>
                </c:pt>
                <c:pt idx="30">
                  <c:v>40086</c:v>
                </c:pt>
                <c:pt idx="31">
                  <c:v>40178</c:v>
                </c:pt>
                <c:pt idx="32">
                  <c:v>40268</c:v>
                </c:pt>
                <c:pt idx="33">
                  <c:v>40359</c:v>
                </c:pt>
                <c:pt idx="34">
                  <c:v>40451</c:v>
                </c:pt>
                <c:pt idx="35">
                  <c:v>40543</c:v>
                </c:pt>
                <c:pt idx="36">
                  <c:v>40633</c:v>
                </c:pt>
                <c:pt idx="37">
                  <c:v>40724</c:v>
                </c:pt>
                <c:pt idx="38">
                  <c:v>40816</c:v>
                </c:pt>
                <c:pt idx="39">
                  <c:v>40908</c:v>
                </c:pt>
                <c:pt idx="40">
                  <c:v>40999</c:v>
                </c:pt>
                <c:pt idx="41">
                  <c:v>41090</c:v>
                </c:pt>
                <c:pt idx="42">
                  <c:v>41182</c:v>
                </c:pt>
                <c:pt idx="43">
                  <c:v>41274</c:v>
                </c:pt>
                <c:pt idx="44">
                  <c:v>41364</c:v>
                </c:pt>
                <c:pt idx="45">
                  <c:v>41455</c:v>
                </c:pt>
                <c:pt idx="46">
                  <c:v>41547</c:v>
                </c:pt>
                <c:pt idx="47">
                  <c:v>41639</c:v>
                </c:pt>
                <c:pt idx="48">
                  <c:v>41729</c:v>
                </c:pt>
                <c:pt idx="49">
                  <c:v>41820</c:v>
                </c:pt>
                <c:pt idx="50">
                  <c:v>41912</c:v>
                </c:pt>
                <c:pt idx="51">
                  <c:v>42004</c:v>
                </c:pt>
              </c:numCache>
            </c:numRef>
          </c:cat>
          <c:val>
            <c:numRef>
              <c:f>'График 2.3.1.2'!$C$5:$C$53</c:f>
              <c:numCache>
                <c:formatCode>0.00</c:formatCode>
                <c:ptCount val="49"/>
                <c:pt idx="0">
                  <c:v>83.036289999999994</c:v>
                </c:pt>
                <c:pt idx="1">
                  <c:v>83.52713</c:v>
                </c:pt>
                <c:pt idx="2">
                  <c:v>83.694396429999998</c:v>
                </c:pt>
                <c:pt idx="3">
                  <c:v>83.916290709999998</c:v>
                </c:pt>
                <c:pt idx="4">
                  <c:v>81.338341330000006</c:v>
                </c:pt>
                <c:pt idx="5">
                  <c:v>81.910231330000002</c:v>
                </c:pt>
                <c:pt idx="6">
                  <c:v>83.023510000000002</c:v>
                </c:pt>
                <c:pt idx="7">
                  <c:v>84.533957330000007</c:v>
                </c:pt>
                <c:pt idx="8">
                  <c:v>84.823110670000005</c:v>
                </c:pt>
                <c:pt idx="9">
                  <c:v>85.993302</c:v>
                </c:pt>
                <c:pt idx="10">
                  <c:v>86.228133330000006</c:v>
                </c:pt>
                <c:pt idx="11">
                  <c:v>87.725015999999997</c:v>
                </c:pt>
                <c:pt idx="12">
                  <c:v>88.660657999999998</c:v>
                </c:pt>
                <c:pt idx="13">
                  <c:v>89.934499329999994</c:v>
                </c:pt>
                <c:pt idx="14">
                  <c:v>90.302890669999996</c:v>
                </c:pt>
                <c:pt idx="15">
                  <c:v>91.060367330000005</c:v>
                </c:pt>
                <c:pt idx="16">
                  <c:v>91.554695330000001</c:v>
                </c:pt>
                <c:pt idx="17">
                  <c:v>92.344430669999994</c:v>
                </c:pt>
                <c:pt idx="18">
                  <c:v>93.786937330000001</c:v>
                </c:pt>
                <c:pt idx="19">
                  <c:v>95.052863329999994</c:v>
                </c:pt>
                <c:pt idx="20">
                  <c:v>96.708088000000004</c:v>
                </c:pt>
                <c:pt idx="21">
                  <c:v>98.724644380000001</c:v>
                </c:pt>
                <c:pt idx="22">
                  <c:v>101.08517500000001</c:v>
                </c:pt>
                <c:pt idx="23">
                  <c:v>102.7797925</c:v>
                </c:pt>
                <c:pt idx="24">
                  <c:v>102.72424820000001</c:v>
                </c:pt>
                <c:pt idx="25">
                  <c:v>102.37509</c:v>
                </c:pt>
                <c:pt idx="26">
                  <c:v>101.5768647</c:v>
                </c:pt>
                <c:pt idx="27">
                  <c:v>100</c:v>
                </c:pt>
                <c:pt idx="28">
                  <c:v>99.191987650000002</c:v>
                </c:pt>
                <c:pt idx="29">
                  <c:v>100.81524469999999</c:v>
                </c:pt>
                <c:pt idx="30">
                  <c:v>103.8444006</c:v>
                </c:pt>
                <c:pt idx="31">
                  <c:v>106.29462289999999</c:v>
                </c:pt>
                <c:pt idx="32">
                  <c:v>108.3516953</c:v>
                </c:pt>
                <c:pt idx="33">
                  <c:v>109.7432524</c:v>
                </c:pt>
                <c:pt idx="34">
                  <c:v>110.9529412</c:v>
                </c:pt>
                <c:pt idx="35">
                  <c:v>112.48174349999999</c:v>
                </c:pt>
                <c:pt idx="36">
                  <c:v>113.05360880000001</c:v>
                </c:pt>
                <c:pt idx="37">
                  <c:v>114.46385239999999</c:v>
                </c:pt>
                <c:pt idx="38">
                  <c:v>115.9029771</c:v>
                </c:pt>
                <c:pt idx="39">
                  <c:v>116.22461939999999</c:v>
                </c:pt>
                <c:pt idx="40">
                  <c:v>117.2225947</c:v>
                </c:pt>
                <c:pt idx="41">
                  <c:v>119.11735470000001</c:v>
                </c:pt>
                <c:pt idx="42">
                  <c:v>120.92025</c:v>
                </c:pt>
                <c:pt idx="43">
                  <c:v>122.9909188</c:v>
                </c:pt>
                <c:pt idx="44">
                  <c:v>124.1971106</c:v>
                </c:pt>
                <c:pt idx="45">
                  <c:v>126.29342939999999</c:v>
                </c:pt>
                <c:pt idx="46">
                  <c:v>128.0413471</c:v>
                </c:pt>
                <c:pt idx="47">
                  <c:v>128.79859999999999</c:v>
                </c:pt>
                <c:pt idx="48">
                  <c:v>128.63651759999999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2.3.1.2'!$D$4</c:f>
              <c:strCache>
                <c:ptCount val="1"/>
                <c:pt idx="0">
                  <c:v>Страны, находящиеся на этапе восстановления (33 страны)***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numRef>
              <c:f>'График 2.3.1.2'!$B$5:$B$56</c:f>
              <c:numCache>
                <c:formatCode>mm/yyyy</c:formatCode>
                <c:ptCount val="52"/>
                <c:pt idx="0">
                  <c:v>37346</c:v>
                </c:pt>
                <c:pt idx="1">
                  <c:v>37437</c:v>
                </c:pt>
                <c:pt idx="2">
                  <c:v>37529</c:v>
                </c:pt>
                <c:pt idx="3">
                  <c:v>37621</c:v>
                </c:pt>
                <c:pt idx="4">
                  <c:v>37711</c:v>
                </c:pt>
                <c:pt idx="5">
                  <c:v>37802</c:v>
                </c:pt>
                <c:pt idx="6">
                  <c:v>37894</c:v>
                </c:pt>
                <c:pt idx="7">
                  <c:v>37986</c:v>
                </c:pt>
                <c:pt idx="8">
                  <c:v>38077</c:v>
                </c:pt>
                <c:pt idx="9">
                  <c:v>38168</c:v>
                </c:pt>
                <c:pt idx="10">
                  <c:v>38260</c:v>
                </c:pt>
                <c:pt idx="11">
                  <c:v>38352</c:v>
                </c:pt>
                <c:pt idx="12">
                  <c:v>38442</c:v>
                </c:pt>
                <c:pt idx="13">
                  <c:v>38533</c:v>
                </c:pt>
                <c:pt idx="14">
                  <c:v>38625</c:v>
                </c:pt>
                <c:pt idx="15">
                  <c:v>38717</c:v>
                </c:pt>
                <c:pt idx="16">
                  <c:v>38807</c:v>
                </c:pt>
                <c:pt idx="17">
                  <c:v>38898</c:v>
                </c:pt>
                <c:pt idx="18">
                  <c:v>38990</c:v>
                </c:pt>
                <c:pt idx="19">
                  <c:v>39082</c:v>
                </c:pt>
                <c:pt idx="20">
                  <c:v>39172</c:v>
                </c:pt>
                <c:pt idx="21">
                  <c:v>39263</c:v>
                </c:pt>
                <c:pt idx="22">
                  <c:v>39355</c:v>
                </c:pt>
                <c:pt idx="23">
                  <c:v>39447</c:v>
                </c:pt>
                <c:pt idx="24">
                  <c:v>39538</c:v>
                </c:pt>
                <c:pt idx="25">
                  <c:v>39629</c:v>
                </c:pt>
                <c:pt idx="26">
                  <c:v>39721</c:v>
                </c:pt>
                <c:pt idx="27">
                  <c:v>39813</c:v>
                </c:pt>
                <c:pt idx="28">
                  <c:v>39903</c:v>
                </c:pt>
                <c:pt idx="29">
                  <c:v>39994</c:v>
                </c:pt>
                <c:pt idx="30">
                  <c:v>40086</c:v>
                </c:pt>
                <c:pt idx="31">
                  <c:v>40178</c:v>
                </c:pt>
                <c:pt idx="32">
                  <c:v>40268</c:v>
                </c:pt>
                <c:pt idx="33">
                  <c:v>40359</c:v>
                </c:pt>
                <c:pt idx="34">
                  <c:v>40451</c:v>
                </c:pt>
                <c:pt idx="35">
                  <c:v>40543</c:v>
                </c:pt>
                <c:pt idx="36">
                  <c:v>40633</c:v>
                </c:pt>
                <c:pt idx="37">
                  <c:v>40724</c:v>
                </c:pt>
                <c:pt idx="38">
                  <c:v>40816</c:v>
                </c:pt>
                <c:pt idx="39">
                  <c:v>40908</c:v>
                </c:pt>
                <c:pt idx="40">
                  <c:v>40999</c:v>
                </c:pt>
                <c:pt idx="41">
                  <c:v>41090</c:v>
                </c:pt>
                <c:pt idx="42">
                  <c:v>41182</c:v>
                </c:pt>
                <c:pt idx="43">
                  <c:v>41274</c:v>
                </c:pt>
                <c:pt idx="44">
                  <c:v>41364</c:v>
                </c:pt>
                <c:pt idx="45">
                  <c:v>41455</c:v>
                </c:pt>
                <c:pt idx="46">
                  <c:v>41547</c:v>
                </c:pt>
                <c:pt idx="47">
                  <c:v>41639</c:v>
                </c:pt>
                <c:pt idx="48">
                  <c:v>41729</c:v>
                </c:pt>
                <c:pt idx="49">
                  <c:v>41820</c:v>
                </c:pt>
                <c:pt idx="50">
                  <c:v>41912</c:v>
                </c:pt>
                <c:pt idx="51">
                  <c:v>42004</c:v>
                </c:pt>
              </c:numCache>
            </c:numRef>
          </c:cat>
          <c:val>
            <c:numRef>
              <c:f>'График 2.3.1.2'!$D$5:$D$53</c:f>
              <c:numCache>
                <c:formatCode>0.00</c:formatCode>
                <c:ptCount val="49"/>
                <c:pt idx="0">
                  <c:v>78.923064499999995</c:v>
                </c:pt>
                <c:pt idx="1">
                  <c:v>79.717656000000005</c:v>
                </c:pt>
                <c:pt idx="2">
                  <c:v>81.119082500000005</c:v>
                </c:pt>
                <c:pt idx="3">
                  <c:v>81.948120000000003</c:v>
                </c:pt>
                <c:pt idx="4">
                  <c:v>82.628915000000006</c:v>
                </c:pt>
                <c:pt idx="5">
                  <c:v>83.347738000000007</c:v>
                </c:pt>
                <c:pt idx="6">
                  <c:v>85.489416000000006</c:v>
                </c:pt>
                <c:pt idx="7">
                  <c:v>86.945764999999994</c:v>
                </c:pt>
                <c:pt idx="8">
                  <c:v>85.69307182</c:v>
                </c:pt>
                <c:pt idx="9">
                  <c:v>87.443608639999994</c:v>
                </c:pt>
                <c:pt idx="10">
                  <c:v>89.216636820000005</c:v>
                </c:pt>
                <c:pt idx="11">
                  <c:v>90.868580449999996</c:v>
                </c:pt>
                <c:pt idx="12">
                  <c:v>91.504580770000004</c:v>
                </c:pt>
                <c:pt idx="13">
                  <c:v>94.056794999999994</c:v>
                </c:pt>
                <c:pt idx="14">
                  <c:v>96.825789999999998</c:v>
                </c:pt>
                <c:pt idx="15">
                  <c:v>99.085899620000006</c:v>
                </c:pt>
                <c:pt idx="16">
                  <c:v>100.48517409999999</c:v>
                </c:pt>
                <c:pt idx="17">
                  <c:v>101.9800604</c:v>
                </c:pt>
                <c:pt idx="18">
                  <c:v>102.2948166</c:v>
                </c:pt>
                <c:pt idx="19">
                  <c:v>105.10407549999999</c:v>
                </c:pt>
                <c:pt idx="20">
                  <c:v>106.2081369</c:v>
                </c:pt>
                <c:pt idx="21">
                  <c:v>107.3207194</c:v>
                </c:pt>
                <c:pt idx="22">
                  <c:v>107.42668</c:v>
                </c:pt>
                <c:pt idx="23">
                  <c:v>106.6992194</c:v>
                </c:pt>
                <c:pt idx="24">
                  <c:v>106.7610703</c:v>
                </c:pt>
                <c:pt idx="25">
                  <c:v>104.9189427</c:v>
                </c:pt>
                <c:pt idx="26">
                  <c:v>103.1171552</c:v>
                </c:pt>
                <c:pt idx="27">
                  <c:v>100</c:v>
                </c:pt>
                <c:pt idx="28">
                  <c:v>96.195096669999998</c:v>
                </c:pt>
                <c:pt idx="29">
                  <c:v>92.885973329999999</c:v>
                </c:pt>
                <c:pt idx="30">
                  <c:v>91.011470000000003</c:v>
                </c:pt>
                <c:pt idx="31">
                  <c:v>90.812739699999995</c:v>
                </c:pt>
                <c:pt idx="32">
                  <c:v>90.739480299999997</c:v>
                </c:pt>
                <c:pt idx="33">
                  <c:v>90.398269089999999</c:v>
                </c:pt>
                <c:pt idx="34">
                  <c:v>89.621615149999997</c:v>
                </c:pt>
                <c:pt idx="35">
                  <c:v>89.267348479999995</c:v>
                </c:pt>
                <c:pt idx="36">
                  <c:v>88.251396670000005</c:v>
                </c:pt>
                <c:pt idx="37">
                  <c:v>88.290873939999997</c:v>
                </c:pt>
                <c:pt idx="38">
                  <c:v>87.945982119999996</c:v>
                </c:pt>
                <c:pt idx="39">
                  <c:v>87.204151210000006</c:v>
                </c:pt>
                <c:pt idx="40">
                  <c:v>86.27470667</c:v>
                </c:pt>
                <c:pt idx="41">
                  <c:v>85.338404240000003</c:v>
                </c:pt>
                <c:pt idx="42">
                  <c:v>85.122738179999999</c:v>
                </c:pt>
                <c:pt idx="43">
                  <c:v>84.786491209999994</c:v>
                </c:pt>
                <c:pt idx="44">
                  <c:v>84.696030910000005</c:v>
                </c:pt>
                <c:pt idx="45">
                  <c:v>84.373816059999996</c:v>
                </c:pt>
                <c:pt idx="46">
                  <c:v>84.307841819999993</c:v>
                </c:pt>
                <c:pt idx="47">
                  <c:v>84.565255759999999</c:v>
                </c:pt>
                <c:pt idx="48">
                  <c:v>84.471326970000007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2.3.1.2'!$E$4</c:f>
              <c:strCache>
                <c:ptCount val="1"/>
                <c:pt idx="0">
                  <c:v>Казахстан</c:v>
                </c:pt>
              </c:strCache>
            </c:strRef>
          </c:tx>
          <c:spPr>
            <a:ln w="34925"/>
          </c:spPr>
          <c:marker>
            <c:symbol val="none"/>
          </c:marker>
          <c:cat>
            <c:numRef>
              <c:f>'График 2.3.1.2'!$B$5:$B$56</c:f>
              <c:numCache>
                <c:formatCode>mm/yyyy</c:formatCode>
                <c:ptCount val="52"/>
                <c:pt idx="0">
                  <c:v>37346</c:v>
                </c:pt>
                <c:pt idx="1">
                  <c:v>37437</c:v>
                </c:pt>
                <c:pt idx="2">
                  <c:v>37529</c:v>
                </c:pt>
                <c:pt idx="3">
                  <c:v>37621</c:v>
                </c:pt>
                <c:pt idx="4">
                  <c:v>37711</c:v>
                </c:pt>
                <c:pt idx="5">
                  <c:v>37802</c:v>
                </c:pt>
                <c:pt idx="6">
                  <c:v>37894</c:v>
                </c:pt>
                <c:pt idx="7">
                  <c:v>37986</c:v>
                </c:pt>
                <c:pt idx="8">
                  <c:v>38077</c:v>
                </c:pt>
                <c:pt idx="9">
                  <c:v>38168</c:v>
                </c:pt>
                <c:pt idx="10">
                  <c:v>38260</c:v>
                </c:pt>
                <c:pt idx="11">
                  <c:v>38352</c:v>
                </c:pt>
                <c:pt idx="12">
                  <c:v>38442</c:v>
                </c:pt>
                <c:pt idx="13">
                  <c:v>38533</c:v>
                </c:pt>
                <c:pt idx="14">
                  <c:v>38625</c:v>
                </c:pt>
                <c:pt idx="15">
                  <c:v>38717</c:v>
                </c:pt>
                <c:pt idx="16">
                  <c:v>38807</c:v>
                </c:pt>
                <c:pt idx="17">
                  <c:v>38898</c:v>
                </c:pt>
                <c:pt idx="18">
                  <c:v>38990</c:v>
                </c:pt>
                <c:pt idx="19">
                  <c:v>39082</c:v>
                </c:pt>
                <c:pt idx="20">
                  <c:v>39172</c:v>
                </c:pt>
                <c:pt idx="21">
                  <c:v>39263</c:v>
                </c:pt>
                <c:pt idx="22">
                  <c:v>39355</c:v>
                </c:pt>
                <c:pt idx="23">
                  <c:v>39447</c:v>
                </c:pt>
                <c:pt idx="24">
                  <c:v>39538</c:v>
                </c:pt>
                <c:pt idx="25">
                  <c:v>39629</c:v>
                </c:pt>
                <c:pt idx="26">
                  <c:v>39721</c:v>
                </c:pt>
                <c:pt idx="27">
                  <c:v>39813</c:v>
                </c:pt>
                <c:pt idx="28">
                  <c:v>39903</c:v>
                </c:pt>
                <c:pt idx="29">
                  <c:v>39994</c:v>
                </c:pt>
                <c:pt idx="30">
                  <c:v>40086</c:v>
                </c:pt>
                <c:pt idx="31">
                  <c:v>40178</c:v>
                </c:pt>
                <c:pt idx="32">
                  <c:v>40268</c:v>
                </c:pt>
                <c:pt idx="33">
                  <c:v>40359</c:v>
                </c:pt>
                <c:pt idx="34">
                  <c:v>40451</c:v>
                </c:pt>
                <c:pt idx="35">
                  <c:v>40543</c:v>
                </c:pt>
                <c:pt idx="36">
                  <c:v>40633</c:v>
                </c:pt>
                <c:pt idx="37">
                  <c:v>40724</c:v>
                </c:pt>
                <c:pt idx="38">
                  <c:v>40816</c:v>
                </c:pt>
                <c:pt idx="39">
                  <c:v>40908</c:v>
                </c:pt>
                <c:pt idx="40">
                  <c:v>40999</c:v>
                </c:pt>
                <c:pt idx="41">
                  <c:v>41090</c:v>
                </c:pt>
                <c:pt idx="42">
                  <c:v>41182</c:v>
                </c:pt>
                <c:pt idx="43">
                  <c:v>41274</c:v>
                </c:pt>
                <c:pt idx="44">
                  <c:v>41364</c:v>
                </c:pt>
                <c:pt idx="45">
                  <c:v>41455</c:v>
                </c:pt>
                <c:pt idx="46">
                  <c:v>41547</c:v>
                </c:pt>
                <c:pt idx="47">
                  <c:v>41639</c:v>
                </c:pt>
                <c:pt idx="48">
                  <c:v>41729</c:v>
                </c:pt>
                <c:pt idx="49">
                  <c:v>41820</c:v>
                </c:pt>
                <c:pt idx="50">
                  <c:v>41912</c:v>
                </c:pt>
                <c:pt idx="51">
                  <c:v>42004</c:v>
                </c:pt>
              </c:numCache>
            </c:numRef>
          </c:cat>
          <c:val>
            <c:numRef>
              <c:f>'График 2.3.1.2'!$E$5:$E$56</c:f>
              <c:numCache>
                <c:formatCode>0.00</c:formatCode>
                <c:ptCount val="52"/>
                <c:pt idx="0">
                  <c:v>11.442121798754071</c:v>
                </c:pt>
                <c:pt idx="1">
                  <c:v>12.278436069283822</c:v>
                </c:pt>
                <c:pt idx="2">
                  <c:v>13.121913382101191</c:v>
                </c:pt>
                <c:pt idx="3">
                  <c:v>13.96187580440656</c:v>
                </c:pt>
                <c:pt idx="4">
                  <c:v>15.426818547818025</c:v>
                </c:pt>
                <c:pt idx="5">
                  <c:v>16.595868735542531</c:v>
                </c:pt>
                <c:pt idx="6">
                  <c:v>17.992473999991372</c:v>
                </c:pt>
                <c:pt idx="7">
                  <c:v>19.159977671351839</c:v>
                </c:pt>
                <c:pt idx="8">
                  <c:v>24.331377645728782</c:v>
                </c:pt>
                <c:pt idx="9">
                  <c:v>27.020939366858165</c:v>
                </c:pt>
                <c:pt idx="10">
                  <c:v>29.068296744240229</c:v>
                </c:pt>
                <c:pt idx="11">
                  <c:v>32.457711871263868</c:v>
                </c:pt>
                <c:pt idx="12">
                  <c:v>35.559263031754028</c:v>
                </c:pt>
                <c:pt idx="13">
                  <c:v>37.900256341470154</c:v>
                </c:pt>
                <c:pt idx="14">
                  <c:v>40.701756388171916</c:v>
                </c:pt>
                <c:pt idx="15">
                  <c:v>44.573681105353081</c:v>
                </c:pt>
                <c:pt idx="16">
                  <c:v>50.783896196427214</c:v>
                </c:pt>
                <c:pt idx="17">
                  <c:v>58.966200216995311</c:v>
                </c:pt>
                <c:pt idx="18">
                  <c:v>64.518740895090886</c:v>
                </c:pt>
                <c:pt idx="19">
                  <c:v>71.825958820050673</c:v>
                </c:pt>
                <c:pt idx="20">
                  <c:v>87.554317888570026</c:v>
                </c:pt>
                <c:pt idx="21">
                  <c:v>100.38230007083229</c:v>
                </c:pt>
                <c:pt idx="22">
                  <c:v>108.59165235207018</c:v>
                </c:pt>
                <c:pt idx="23">
                  <c:v>112.31298798852112</c:v>
                </c:pt>
                <c:pt idx="24">
                  <c:v>111.64798086853773</c:v>
                </c:pt>
                <c:pt idx="25">
                  <c:v>106.58165407939428</c:v>
                </c:pt>
                <c:pt idx="26">
                  <c:v>102.17078737460123</c:v>
                </c:pt>
                <c:pt idx="27">
                  <c:v>100</c:v>
                </c:pt>
                <c:pt idx="28">
                  <c:v>85.162831469736858</c:v>
                </c:pt>
                <c:pt idx="29">
                  <c:v>77.386178113404597</c:v>
                </c:pt>
                <c:pt idx="30">
                  <c:v>74.490243234741754</c:v>
                </c:pt>
                <c:pt idx="31">
                  <c:v>74.400890498461962</c:v>
                </c:pt>
                <c:pt idx="32">
                  <c:v>75.92428194507697</c:v>
                </c:pt>
                <c:pt idx="33">
                  <c:v>76.591234377158074</c:v>
                </c:pt>
                <c:pt idx="34">
                  <c:v>76.89358182114627</c:v>
                </c:pt>
                <c:pt idx="35">
                  <c:v>77.886083875234448</c:v>
                </c:pt>
                <c:pt idx="36">
                  <c:v>81.096731167403917</c:v>
                </c:pt>
                <c:pt idx="37">
                  <c:v>82.807917341682014</c:v>
                </c:pt>
                <c:pt idx="38">
                  <c:v>83.423565945224226</c:v>
                </c:pt>
                <c:pt idx="39">
                  <c:v>84.10305674408724</c:v>
                </c:pt>
                <c:pt idx="40">
                  <c:v>83.118762357713223</c:v>
                </c:pt>
                <c:pt idx="41">
                  <c:v>86.49512663922053</c:v>
                </c:pt>
                <c:pt idx="42">
                  <c:v>88.369868811503935</c:v>
                </c:pt>
                <c:pt idx="43">
                  <c:v>90.390438924360453</c:v>
                </c:pt>
                <c:pt idx="44">
                  <c:v>94.032483119562713</c:v>
                </c:pt>
                <c:pt idx="45">
                  <c:v>96.639288333536044</c:v>
                </c:pt>
                <c:pt idx="46">
                  <c:v>97.768004384198719</c:v>
                </c:pt>
                <c:pt idx="47">
                  <c:v>99.507408488346869</c:v>
                </c:pt>
                <c:pt idx="48">
                  <c:v>98.202502137423892</c:v>
                </c:pt>
                <c:pt idx="49">
                  <c:v>95.288567508071125</c:v>
                </c:pt>
                <c:pt idx="50">
                  <c:v>96.220379456619455</c:v>
                </c:pt>
                <c:pt idx="51">
                  <c:v>97.492896264549643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4289792"/>
        <c:axId val="234299776"/>
      </c:lineChart>
      <c:catAx>
        <c:axId val="23428979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4299776"/>
        <c:crosses val="autoZero"/>
        <c:auto val="0"/>
        <c:lblAlgn val="ctr"/>
        <c:lblOffset val="100"/>
        <c:tickLblSkip val="7"/>
        <c:noMultiLvlLbl val="0"/>
      </c:catAx>
      <c:valAx>
        <c:axId val="23429977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42897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0902516597190057E-2"/>
          <c:y val="0.79941442664494522"/>
          <c:w val="0.9790972363748649"/>
          <c:h val="0.1728074938908498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000686994662584E-2"/>
          <c:y val="5.5450524596892148E-2"/>
          <c:w val="0.8781879781805797"/>
          <c:h val="0.7009291634432989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15"/>
            <c:invertIfNegative val="0"/>
            <c:bubble3D val="0"/>
            <c:spPr>
              <a:solidFill>
                <a:srgbClr val="92D050"/>
              </a:solidFill>
            </c:spPr>
          </c:dPt>
          <c:cat>
            <c:strRef>
              <c:f>'График 2.3.1.3'!$B$6:$B$25</c:f>
              <c:strCache>
                <c:ptCount val="20"/>
                <c:pt idx="0">
                  <c:v>Россия</c:v>
                </c:pt>
                <c:pt idx="1">
                  <c:v>Словения</c:v>
                </c:pt>
                <c:pt idx="2">
                  <c:v>Румыния</c:v>
                </c:pt>
                <c:pt idx="3">
                  <c:v>Вьетнам</c:v>
                </c:pt>
                <c:pt idx="4">
                  <c:v>Словакия</c:v>
                </c:pt>
                <c:pt idx="5">
                  <c:v>Мексика</c:v>
                </c:pt>
                <c:pt idx="6">
                  <c:v>Бразилия</c:v>
                </c:pt>
                <c:pt idx="7">
                  <c:v>Малайзия</c:v>
                </c:pt>
                <c:pt idx="8">
                  <c:v>Польша</c:v>
                </c:pt>
                <c:pt idx="9">
                  <c:v>Индонезия</c:v>
                </c:pt>
                <c:pt idx="10">
                  <c:v>Чехия</c:v>
                </c:pt>
                <c:pt idx="11">
                  <c:v>Хорватия</c:v>
                </c:pt>
                <c:pt idx="12">
                  <c:v>Болгария</c:v>
                </c:pt>
                <c:pt idx="13">
                  <c:v>Таиланд</c:v>
                </c:pt>
                <c:pt idx="14">
                  <c:v>Венгрия</c:v>
                </c:pt>
                <c:pt idx="15">
                  <c:v>Казахстан</c:v>
                </c:pt>
                <c:pt idx="16">
                  <c:v>Чили</c:v>
                </c:pt>
                <c:pt idx="17">
                  <c:v>Латвия</c:v>
                </c:pt>
                <c:pt idx="18">
                  <c:v>Литва</c:v>
                </c:pt>
                <c:pt idx="19">
                  <c:v>Эстония</c:v>
                </c:pt>
              </c:strCache>
            </c:strRef>
          </c:cat>
          <c:val>
            <c:numRef>
              <c:f>'График 2.3.1.3'!$C$6:$C$25</c:f>
              <c:numCache>
                <c:formatCode>0.00</c:formatCode>
                <c:ptCount val="20"/>
                <c:pt idx="0">
                  <c:v>-5.588425</c:v>
                </c:pt>
                <c:pt idx="1">
                  <c:v>-5.140828</c:v>
                </c:pt>
                <c:pt idx="2">
                  <c:v>-3.3447629999999999</c:v>
                </c:pt>
                <c:pt idx="3">
                  <c:v>-3.320487</c:v>
                </c:pt>
                <c:pt idx="4">
                  <c:v>-0.17877899999999999</c:v>
                </c:pt>
                <c:pt idx="5">
                  <c:v>3.9294700000000002E-2</c:v>
                </c:pt>
                <c:pt idx="6">
                  <c:v>1.1901969999999999</c:v>
                </c:pt>
                <c:pt idx="7">
                  <c:v>1.580595</c:v>
                </c:pt>
                <c:pt idx="8">
                  <c:v>1.7188810000000001</c:v>
                </c:pt>
                <c:pt idx="9">
                  <c:v>2.0872009999999999</c:v>
                </c:pt>
                <c:pt idx="10">
                  <c:v>2.2955969999999999</c:v>
                </c:pt>
                <c:pt idx="11">
                  <c:v>2.5296210000000001</c:v>
                </c:pt>
                <c:pt idx="12">
                  <c:v>2.6000749999999999</c:v>
                </c:pt>
                <c:pt idx="13">
                  <c:v>3.7882790000000002</c:v>
                </c:pt>
                <c:pt idx="14">
                  <c:v>3.969913</c:v>
                </c:pt>
                <c:pt idx="15">
                  <c:v>6.24</c:v>
                </c:pt>
                <c:pt idx="16">
                  <c:v>6.6793630000000004</c:v>
                </c:pt>
                <c:pt idx="17">
                  <c:v>10.80423</c:v>
                </c:pt>
                <c:pt idx="18">
                  <c:v>10.81</c:v>
                </c:pt>
                <c:pt idx="19">
                  <c:v>13.88958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4338560"/>
        <c:axId val="234381312"/>
      </c:barChart>
      <c:catAx>
        <c:axId val="23433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4381312"/>
        <c:crosses val="autoZero"/>
        <c:auto val="1"/>
        <c:lblAlgn val="ctr"/>
        <c:lblOffset val="100"/>
        <c:noMultiLvlLbl val="0"/>
      </c:catAx>
      <c:valAx>
        <c:axId val="23438131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433856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'График 2.1.4'!$C$4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cat>
            <c:strRef>
              <c:f>'График 2.1.4'!$B$5:$B$10</c:f>
              <c:strCache>
                <c:ptCount val="6"/>
                <c:pt idx="0">
                  <c:v>Оптовая и розничная торговля; ремонт автомобилей и мотоциклов</c:v>
                </c:pt>
                <c:pt idx="1">
                  <c:v>Операции с недвижимым имуществом</c:v>
                </c:pt>
                <c:pt idx="2">
                  <c:v>Финансовая и страховая деятельность</c:v>
                </c:pt>
                <c:pt idx="3">
                  <c:v>Информация и связь</c:v>
                </c:pt>
                <c:pt idx="4">
                  <c:v>Транспорт и складирование</c:v>
                </c:pt>
                <c:pt idx="5">
                  <c:v>Профессиональная, научная и техническая деятельность</c:v>
                </c:pt>
              </c:strCache>
            </c:strRef>
          </c:cat>
          <c:val>
            <c:numRef>
              <c:f>'График 2.1.4'!$C$5:$C$10</c:f>
              <c:numCache>
                <c:formatCode>0.0%</c:formatCode>
                <c:ptCount val="6"/>
                <c:pt idx="0">
                  <c:v>1.6627301374516582E-2</c:v>
                </c:pt>
                <c:pt idx="1">
                  <c:v>4.7682130996717868E-3</c:v>
                </c:pt>
                <c:pt idx="2">
                  <c:v>2.1016233188673534E-4</c:v>
                </c:pt>
                <c:pt idx="3">
                  <c:v>9.0486461338990364E-3</c:v>
                </c:pt>
                <c:pt idx="4">
                  <c:v>5.571400711351795E-3</c:v>
                </c:pt>
                <c:pt idx="5">
                  <c:v>1.2015021974304467E-3</c:v>
                </c:pt>
              </c:numCache>
            </c:numRef>
          </c:val>
        </c:ser>
        <c:ser>
          <c:idx val="2"/>
          <c:order val="1"/>
          <c:tx>
            <c:strRef>
              <c:f>'График 2.1.4'!$D$4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strRef>
              <c:f>'График 2.1.4'!$B$5:$B$10</c:f>
              <c:strCache>
                <c:ptCount val="6"/>
                <c:pt idx="0">
                  <c:v>Оптовая и розничная торговля; ремонт автомобилей и мотоциклов</c:v>
                </c:pt>
                <c:pt idx="1">
                  <c:v>Операции с недвижимым имуществом</c:v>
                </c:pt>
                <c:pt idx="2">
                  <c:v>Финансовая и страховая деятельность</c:v>
                </c:pt>
                <c:pt idx="3">
                  <c:v>Информация и связь</c:v>
                </c:pt>
                <c:pt idx="4">
                  <c:v>Транспорт и складирование</c:v>
                </c:pt>
                <c:pt idx="5">
                  <c:v>Профессиональная, научная и техническая деятельность</c:v>
                </c:pt>
              </c:strCache>
            </c:strRef>
          </c:cat>
          <c:val>
            <c:numRef>
              <c:f>'График 2.1.4'!$D$5:$D$10</c:f>
              <c:numCache>
                <c:formatCode>0.0%</c:formatCode>
                <c:ptCount val="6"/>
                <c:pt idx="0">
                  <c:v>1.8142060991673526E-2</c:v>
                </c:pt>
                <c:pt idx="1">
                  <c:v>6.0163058003386057E-3</c:v>
                </c:pt>
                <c:pt idx="2">
                  <c:v>3.9667118941619887E-3</c:v>
                </c:pt>
                <c:pt idx="3">
                  <c:v>6.4429432067813755E-3</c:v>
                </c:pt>
                <c:pt idx="4">
                  <c:v>6.8819341291969701E-3</c:v>
                </c:pt>
                <c:pt idx="5">
                  <c:v>2.6926289868163611E-3</c:v>
                </c:pt>
              </c:numCache>
            </c:numRef>
          </c:val>
        </c:ser>
        <c:ser>
          <c:idx val="0"/>
          <c:order val="2"/>
          <c:tx>
            <c:strRef>
              <c:f>'График 2.1.4'!$E$4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cat>
            <c:strRef>
              <c:f>'График 2.1.4'!$B$5:$B$10</c:f>
              <c:strCache>
                <c:ptCount val="6"/>
                <c:pt idx="0">
                  <c:v>Оптовая и розничная торговля; ремонт автомобилей и мотоциклов</c:v>
                </c:pt>
                <c:pt idx="1">
                  <c:v>Операции с недвижимым имуществом</c:v>
                </c:pt>
                <c:pt idx="2">
                  <c:v>Финансовая и страховая деятельность</c:v>
                </c:pt>
                <c:pt idx="3">
                  <c:v>Информация и связь</c:v>
                </c:pt>
                <c:pt idx="4">
                  <c:v>Транспорт и складирование</c:v>
                </c:pt>
                <c:pt idx="5">
                  <c:v>Профессиональная, научная и техническая деятельность</c:v>
                </c:pt>
              </c:strCache>
            </c:strRef>
          </c:cat>
          <c:val>
            <c:numRef>
              <c:f>'График 2.1.4'!$E$5:$E$10</c:f>
              <c:numCache>
                <c:formatCode>0.0%</c:formatCode>
                <c:ptCount val="6"/>
                <c:pt idx="0">
                  <c:v>1.6386401730132283E-2</c:v>
                </c:pt>
                <c:pt idx="1">
                  <c:v>1.4687723611453338E-3</c:v>
                </c:pt>
                <c:pt idx="2">
                  <c:v>4.0850201637305534E-3</c:v>
                </c:pt>
                <c:pt idx="3">
                  <c:v>4.5374305942687369E-3</c:v>
                </c:pt>
                <c:pt idx="4">
                  <c:v>6.9276450742385316E-3</c:v>
                </c:pt>
                <c:pt idx="5">
                  <c:v>7.9173752113124247E-4</c:v>
                </c:pt>
              </c:numCache>
            </c:numRef>
          </c:val>
        </c:ser>
        <c:ser>
          <c:idx val="4"/>
          <c:order val="3"/>
          <c:tx>
            <c:strRef>
              <c:f>'График 2.1.4'!$F$4</c:f>
              <c:strCache>
                <c:ptCount val="1"/>
                <c:pt idx="0">
                  <c:v>2014*</c:v>
                </c:pt>
              </c:strCache>
            </c:strRef>
          </c:tx>
          <c:spPr>
            <a:solidFill>
              <a:srgbClr val="FFCC00"/>
            </a:solidFill>
          </c:spPr>
          <c:invertIfNegative val="0"/>
          <c:cat>
            <c:strRef>
              <c:f>'График 2.1.4'!$B$5:$B$10</c:f>
              <c:strCache>
                <c:ptCount val="6"/>
                <c:pt idx="0">
                  <c:v>Оптовая и розничная торговля; ремонт автомобилей и мотоциклов</c:v>
                </c:pt>
                <c:pt idx="1">
                  <c:v>Операции с недвижимым имуществом</c:v>
                </c:pt>
                <c:pt idx="2">
                  <c:v>Финансовая и страховая деятельность</c:v>
                </c:pt>
                <c:pt idx="3">
                  <c:v>Информация и связь</c:v>
                </c:pt>
                <c:pt idx="4">
                  <c:v>Транспорт и складирование</c:v>
                </c:pt>
                <c:pt idx="5">
                  <c:v>Профессиональная, научная и техническая деятельность</c:v>
                </c:pt>
              </c:strCache>
            </c:strRef>
          </c:cat>
          <c:val>
            <c:numRef>
              <c:f>'График 2.1.4'!$F$5:$F$10</c:f>
              <c:numCache>
                <c:formatCode>0.0%</c:formatCode>
                <c:ptCount val="6"/>
                <c:pt idx="0">
                  <c:v>1.2856839481111205E-2</c:v>
                </c:pt>
                <c:pt idx="1">
                  <c:v>2.9101132643826601E-3</c:v>
                </c:pt>
                <c:pt idx="2">
                  <c:v>1.5986246060633094E-3</c:v>
                </c:pt>
                <c:pt idx="3">
                  <c:v>6.4086886436674562E-3</c:v>
                </c:pt>
                <c:pt idx="4">
                  <c:v>6.4615045582774146E-3</c:v>
                </c:pt>
                <c:pt idx="5">
                  <c:v>9.2528290937468475E-4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54123648"/>
        <c:axId val="154125440"/>
      </c:barChart>
      <c:catAx>
        <c:axId val="15412364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54125440"/>
        <c:crosses val="autoZero"/>
        <c:auto val="1"/>
        <c:lblAlgn val="ctr"/>
        <c:lblOffset val="100"/>
        <c:noMultiLvlLbl val="0"/>
      </c:catAx>
      <c:valAx>
        <c:axId val="154125440"/>
        <c:scaling>
          <c:orientation val="minMax"/>
          <c:max val="2.0000000000000004E-2"/>
          <c:min val="0"/>
        </c:scaling>
        <c:delete val="0"/>
        <c:axPos val="b"/>
        <c:majorGridlines>
          <c:spPr>
            <a:ln w="3175">
              <a:prstDash val="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54123648"/>
        <c:crosses val="autoZero"/>
        <c:crossBetween val="between"/>
        <c:minorUnit val="4.0000000000000013E-4"/>
      </c:valAx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3256442259786"/>
          <c:y val="4.8807534457874766E-2"/>
          <c:w val="0.82690807484680839"/>
          <c:h val="0.784736413110884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'График 2.3.1.4'!$B$5:$B$44</c:f>
              <c:numCache>
                <c:formatCode>mm/yyyy</c:formatCode>
                <c:ptCount val="40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</c:numCache>
            </c:numRef>
          </c:cat>
          <c:val>
            <c:numRef>
              <c:f>'График 2.3.1.4'!$C$5:$C$44</c:f>
              <c:numCache>
                <c:formatCode>_-* #,##0.0_р_._-;\-* #,##0.0_р_._-;_-* "-"??_р_._-;_-@_-</c:formatCode>
                <c:ptCount val="40"/>
                <c:pt idx="0">
                  <c:v>-33.882323882447317</c:v>
                </c:pt>
                <c:pt idx="1">
                  <c:v>-22.178422771964225</c:v>
                </c:pt>
                <c:pt idx="2">
                  <c:v>-15.69890602980297</c:v>
                </c:pt>
                <c:pt idx="3">
                  <c:v>-17.754158460959506</c:v>
                </c:pt>
                <c:pt idx="4">
                  <c:v>-5.456805382999506</c:v>
                </c:pt>
                <c:pt idx="5">
                  <c:v>12.496630764874183</c:v>
                </c:pt>
                <c:pt idx="6">
                  <c:v>16.265386090157051</c:v>
                </c:pt>
                <c:pt idx="7">
                  <c:v>29.81684851944549</c:v>
                </c:pt>
                <c:pt idx="8">
                  <c:v>34.009703716215256</c:v>
                </c:pt>
                <c:pt idx="9">
                  <c:v>58.836541276397206</c:v>
                </c:pt>
                <c:pt idx="10">
                  <c:v>77.118894884612686</c:v>
                </c:pt>
                <c:pt idx="11">
                  <c:v>72.326347464179094</c:v>
                </c:pt>
                <c:pt idx="12">
                  <c:v>15.048558352614686</c:v>
                </c:pt>
                <c:pt idx="13">
                  <c:v>19.20121170768493</c:v>
                </c:pt>
                <c:pt idx="14">
                  <c:v>11.970206575459564</c:v>
                </c:pt>
                <c:pt idx="15">
                  <c:v>6.4205918434300635</c:v>
                </c:pt>
                <c:pt idx="16">
                  <c:v>-15.10047663670707</c:v>
                </c:pt>
                <c:pt idx="17">
                  <c:v>-13.823130225362704</c:v>
                </c:pt>
                <c:pt idx="18">
                  <c:v>-25.418666224610231</c:v>
                </c:pt>
                <c:pt idx="19">
                  <c:v>-9.3565138479336696</c:v>
                </c:pt>
                <c:pt idx="20">
                  <c:v>-17.184683672493808</c:v>
                </c:pt>
                <c:pt idx="21">
                  <c:v>-19.600979209979936</c:v>
                </c:pt>
                <c:pt idx="22">
                  <c:v>-19.055452212667781</c:v>
                </c:pt>
                <c:pt idx="23">
                  <c:v>-14.836809481219165</c:v>
                </c:pt>
                <c:pt idx="24">
                  <c:v>-23.67798709628779</c:v>
                </c:pt>
                <c:pt idx="25">
                  <c:v>-11.77675341443371</c:v>
                </c:pt>
                <c:pt idx="26">
                  <c:v>-5.653669231003593</c:v>
                </c:pt>
                <c:pt idx="27">
                  <c:v>-6.3740576600129124</c:v>
                </c:pt>
                <c:pt idx="28">
                  <c:v>-40.562832642872436</c:v>
                </c:pt>
                <c:pt idx="29">
                  <c:v>-27.059811816665491</c:v>
                </c:pt>
                <c:pt idx="30">
                  <c:v>-18.377541250738457</c:v>
                </c:pt>
                <c:pt idx="31">
                  <c:v>-10.570042258401822</c:v>
                </c:pt>
                <c:pt idx="32">
                  <c:v>-7.1553493604426022</c:v>
                </c:pt>
                <c:pt idx="33">
                  <c:v>0.78722555973153641</c:v>
                </c:pt>
                <c:pt idx="34">
                  <c:v>1.2574395272183285</c:v>
                </c:pt>
                <c:pt idx="35">
                  <c:v>2.1669286252066922</c:v>
                </c:pt>
                <c:pt idx="36">
                  <c:v>1.4865555520081752</c:v>
                </c:pt>
                <c:pt idx="37">
                  <c:v>4.9724351659804968</c:v>
                </c:pt>
                <c:pt idx="38">
                  <c:v>8.8385407653314605</c:v>
                </c:pt>
                <c:pt idx="39">
                  <c:v>7.5353263794596046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34795392"/>
        <c:axId val="234796928"/>
      </c:barChart>
      <c:dateAx>
        <c:axId val="234795392"/>
        <c:scaling>
          <c:orientation val="minMax"/>
          <c:min val="38687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4796928"/>
        <c:crosses val="autoZero"/>
        <c:auto val="1"/>
        <c:lblOffset val="100"/>
        <c:baseTimeUnit val="months"/>
        <c:majorUnit val="3"/>
        <c:majorTimeUnit val="years"/>
      </c:dateAx>
      <c:valAx>
        <c:axId val="23479692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47953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83697871099445"/>
          <c:y val="5.1371852784523574E-2"/>
          <c:w val="0.79997783610382034"/>
          <c:h val="0.778264080006236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2.3.1.5'!$C$4</c:f>
              <c:strCache>
                <c:ptCount val="1"/>
                <c:pt idx="0">
                  <c:v>Казахстан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'График 2.3.1.5'!$B$5:$B$44</c:f>
              <c:numCache>
                <c:formatCode>mm/yyyy</c:formatCode>
                <c:ptCount val="40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</c:numCache>
            </c:numRef>
          </c:cat>
          <c:val>
            <c:numRef>
              <c:f>'График 2.3.1.5'!$C$5:$C$44</c:f>
              <c:numCache>
                <c:formatCode>_-* #,##0.0\ _₽_-;\-* #,##0.0\ _₽_-;_-* "-"??\ _₽_-;_-@_-</c:formatCode>
                <c:ptCount val="40"/>
                <c:pt idx="0">
                  <c:v>11.132320872274144</c:v>
                </c:pt>
                <c:pt idx="1">
                  <c:v>11.315051395007343</c:v>
                </c:pt>
                <c:pt idx="2">
                  <c:v>11.771357662192393</c:v>
                </c:pt>
                <c:pt idx="3">
                  <c:v>12.064045055821371</c:v>
                </c:pt>
                <c:pt idx="4">
                  <c:v>12.528821854713785</c:v>
                </c:pt>
                <c:pt idx="5">
                  <c:v>13.071413648131166</c:v>
                </c:pt>
                <c:pt idx="6">
                  <c:v>13.420069910030424</c:v>
                </c:pt>
                <c:pt idx="7">
                  <c:v>14.769482634060299</c:v>
                </c:pt>
                <c:pt idx="8">
                  <c:v>16.764182452948319</c:v>
                </c:pt>
                <c:pt idx="9">
                  <c:v>17.87055343126039</c:v>
                </c:pt>
                <c:pt idx="10">
                  <c:v>18.638306840077071</c:v>
                </c:pt>
                <c:pt idx="11">
                  <c:v>17.759306948585888</c:v>
                </c:pt>
                <c:pt idx="12">
                  <c:v>16.766808163965354</c:v>
                </c:pt>
                <c:pt idx="13">
                  <c:v>15.734330304559986</c:v>
                </c:pt>
                <c:pt idx="14">
                  <c:v>14.91872440879084</c:v>
                </c:pt>
                <c:pt idx="15">
                  <c:v>14.542592130438399</c:v>
                </c:pt>
                <c:pt idx="16">
                  <c:v>14.495690755873341</c:v>
                </c:pt>
                <c:pt idx="17">
                  <c:v>14.589432210708118</c:v>
                </c:pt>
                <c:pt idx="18">
                  <c:v>14.146848137535816</c:v>
                </c:pt>
                <c:pt idx="19">
                  <c:v>14.034172739892416</c:v>
                </c:pt>
                <c:pt idx="20">
                  <c:v>14.068202436495593</c:v>
                </c:pt>
                <c:pt idx="21">
                  <c:v>14.022257329550339</c:v>
                </c:pt>
                <c:pt idx="22">
                  <c:v>14.081082239945115</c:v>
                </c:pt>
                <c:pt idx="23">
                  <c:v>14.063747884940778</c:v>
                </c:pt>
                <c:pt idx="24">
                  <c:v>14.213686342592593</c:v>
                </c:pt>
                <c:pt idx="25">
                  <c:v>14.218357783211085</c:v>
                </c:pt>
                <c:pt idx="26">
                  <c:v>14.262018648583192</c:v>
                </c:pt>
                <c:pt idx="27">
                  <c:v>14.305668419375397</c:v>
                </c:pt>
                <c:pt idx="28">
                  <c:v>14.761989140346515</c:v>
                </c:pt>
                <c:pt idx="29">
                  <c:v>14.784993606649085</c:v>
                </c:pt>
                <c:pt idx="30">
                  <c:v>14.836803125728949</c:v>
                </c:pt>
                <c:pt idx="31">
                  <c:v>14.658333333333333</c:v>
                </c:pt>
                <c:pt idx="32">
                  <c:v>14.459398522937084</c:v>
                </c:pt>
                <c:pt idx="33">
                  <c:v>14.459040424944812</c:v>
                </c:pt>
                <c:pt idx="34">
                  <c:v>14.359179229480738</c:v>
                </c:pt>
                <c:pt idx="35">
                  <c:v>14.318279569892473</c:v>
                </c:pt>
                <c:pt idx="36">
                  <c:v>14.809343200740056</c:v>
                </c:pt>
                <c:pt idx="37">
                  <c:v>14.905198639942734</c:v>
                </c:pt>
                <c:pt idx="38">
                  <c:v>14.878946434905995</c:v>
                </c:pt>
                <c:pt idx="39">
                  <c:v>14.700191570881225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2.3.1.5'!$D$4</c:f>
              <c:strCache>
                <c:ptCount val="1"/>
                <c:pt idx="0">
                  <c:v>Астана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'График 2.3.1.5'!$B$5:$B$44</c:f>
              <c:numCache>
                <c:formatCode>mm/yyyy</c:formatCode>
                <c:ptCount val="40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</c:numCache>
            </c:numRef>
          </c:cat>
          <c:val>
            <c:numRef>
              <c:f>'График 2.3.1.5'!$D$5:$D$44</c:f>
              <c:numCache>
                <c:formatCode>_-* #,##0.0\ _₽_-;\-* #,##0.0\ _₽_-;_-* "-"??\ _₽_-;_-@_-</c:formatCode>
                <c:ptCount val="40"/>
                <c:pt idx="0">
                  <c:v>8.7843915343915331</c:v>
                </c:pt>
                <c:pt idx="1">
                  <c:v>9.2342538232949192</c:v>
                </c:pt>
                <c:pt idx="2">
                  <c:v>9.4777527205040091</c:v>
                </c:pt>
                <c:pt idx="3">
                  <c:v>9.8843063872255481</c:v>
                </c:pt>
                <c:pt idx="4">
                  <c:v>10.921895810630827</c:v>
                </c:pt>
                <c:pt idx="5">
                  <c:v>11.103598547832835</c:v>
                </c:pt>
                <c:pt idx="6">
                  <c:v>11.204403338315894</c:v>
                </c:pt>
                <c:pt idx="7">
                  <c:v>12.242651568766219</c:v>
                </c:pt>
                <c:pt idx="8">
                  <c:v>13.672806254461099</c:v>
                </c:pt>
                <c:pt idx="9">
                  <c:v>12.965134064219429</c:v>
                </c:pt>
                <c:pt idx="10">
                  <c:v>12.313060950489222</c:v>
                </c:pt>
                <c:pt idx="11">
                  <c:v>12.30108354950281</c:v>
                </c:pt>
                <c:pt idx="12">
                  <c:v>12.208360354517943</c:v>
                </c:pt>
                <c:pt idx="13">
                  <c:v>10.691098165331084</c:v>
                </c:pt>
                <c:pt idx="14">
                  <c:v>9.8433203124999995</c:v>
                </c:pt>
                <c:pt idx="15">
                  <c:v>9.7825868055555549</c:v>
                </c:pt>
                <c:pt idx="16">
                  <c:v>9.34921706263499</c:v>
                </c:pt>
                <c:pt idx="17">
                  <c:v>9.1986985018726593</c:v>
                </c:pt>
                <c:pt idx="18">
                  <c:v>9.2000422297297302</c:v>
                </c:pt>
                <c:pt idx="19">
                  <c:v>9.2000422297297302</c:v>
                </c:pt>
                <c:pt idx="20">
                  <c:v>9.1990427927927936</c:v>
                </c:pt>
                <c:pt idx="21">
                  <c:v>9.1332066441441437</c:v>
                </c:pt>
                <c:pt idx="22">
                  <c:v>9.1060644257703078</c:v>
                </c:pt>
                <c:pt idx="23">
                  <c:v>9.0518484915136188</c:v>
                </c:pt>
                <c:pt idx="24">
                  <c:v>9.1232160233538764</c:v>
                </c:pt>
                <c:pt idx="25">
                  <c:v>9.1232160233538764</c:v>
                </c:pt>
                <c:pt idx="26">
                  <c:v>9.2557573791761278</c:v>
                </c:pt>
                <c:pt idx="27">
                  <c:v>9.1459935897435898</c:v>
                </c:pt>
                <c:pt idx="28">
                  <c:v>8.9340951784596125</c:v>
                </c:pt>
                <c:pt idx="29">
                  <c:v>9.4920728101301055</c:v>
                </c:pt>
                <c:pt idx="30">
                  <c:v>10.19054825019133</c:v>
                </c:pt>
                <c:pt idx="31">
                  <c:v>10.686196882446387</c:v>
                </c:pt>
                <c:pt idx="32">
                  <c:v>9.8258892481810829</c:v>
                </c:pt>
                <c:pt idx="33">
                  <c:v>9.7775649397765196</c:v>
                </c:pt>
                <c:pt idx="34">
                  <c:v>9.7634612112963595</c:v>
                </c:pt>
                <c:pt idx="35">
                  <c:v>9.8800431104603863</c:v>
                </c:pt>
                <c:pt idx="36">
                  <c:v>10.237034891206385</c:v>
                </c:pt>
                <c:pt idx="37">
                  <c:v>10.387942615263732</c:v>
                </c:pt>
                <c:pt idx="38">
                  <c:v>10.257054920706054</c:v>
                </c:pt>
                <c:pt idx="39">
                  <c:v>10.232474924957904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2.3.1.5'!$E$4</c:f>
              <c:strCache>
                <c:ptCount val="1"/>
                <c:pt idx="0">
                  <c:v>Алматы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numRef>
              <c:f>'График 2.3.1.5'!$B$5:$B$44</c:f>
              <c:numCache>
                <c:formatCode>mm/yyyy</c:formatCode>
                <c:ptCount val="40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</c:numCache>
            </c:numRef>
          </c:cat>
          <c:val>
            <c:numRef>
              <c:f>'График 2.3.1.5'!$E$5:$E$44</c:f>
              <c:numCache>
                <c:formatCode>_-* #,##0.0\ _₽_-;\-* #,##0.0\ _₽_-;_-* "-"??\ _₽_-;_-@_-</c:formatCode>
                <c:ptCount val="40"/>
                <c:pt idx="0">
                  <c:v>11.907766132830899</c:v>
                </c:pt>
                <c:pt idx="1">
                  <c:v>12.19325009048136</c:v>
                </c:pt>
                <c:pt idx="2">
                  <c:v>12.661882778000804</c:v>
                </c:pt>
                <c:pt idx="3">
                  <c:v>13.020121540533921</c:v>
                </c:pt>
                <c:pt idx="4">
                  <c:v>13.80519011934499</c:v>
                </c:pt>
                <c:pt idx="5">
                  <c:v>14.440088678133206</c:v>
                </c:pt>
                <c:pt idx="6">
                  <c:v>15.286079856227536</c:v>
                </c:pt>
                <c:pt idx="7">
                  <c:v>17.292701265579137</c:v>
                </c:pt>
                <c:pt idx="8">
                  <c:v>20.439749556737588</c:v>
                </c:pt>
                <c:pt idx="9">
                  <c:v>23.171351238809077</c:v>
                </c:pt>
                <c:pt idx="10">
                  <c:v>23.404891956782713</c:v>
                </c:pt>
                <c:pt idx="11">
                  <c:v>19.712473147153599</c:v>
                </c:pt>
                <c:pt idx="12">
                  <c:v>17.59554855347201</c:v>
                </c:pt>
                <c:pt idx="13">
                  <c:v>14.996851833867471</c:v>
                </c:pt>
                <c:pt idx="14">
                  <c:v>14.00265107495642</c:v>
                </c:pt>
                <c:pt idx="15">
                  <c:v>13.409528536380657</c:v>
                </c:pt>
                <c:pt idx="16">
                  <c:v>12.809964879303521</c:v>
                </c:pt>
                <c:pt idx="17">
                  <c:v>13.389707410872051</c:v>
                </c:pt>
                <c:pt idx="18">
                  <c:v>12.41902715892213</c:v>
                </c:pt>
                <c:pt idx="19">
                  <c:v>12.228825063884157</c:v>
                </c:pt>
                <c:pt idx="20">
                  <c:v>12.378724344407171</c:v>
                </c:pt>
                <c:pt idx="21">
                  <c:v>12.427203849232336</c:v>
                </c:pt>
                <c:pt idx="22">
                  <c:v>12.297524913344887</c:v>
                </c:pt>
                <c:pt idx="23">
                  <c:v>12.055246029219285</c:v>
                </c:pt>
                <c:pt idx="24">
                  <c:v>12.023230166262435</c:v>
                </c:pt>
                <c:pt idx="25">
                  <c:v>11.992767759850961</c:v>
                </c:pt>
                <c:pt idx="26">
                  <c:v>12.00819009455517</c:v>
                </c:pt>
                <c:pt idx="27">
                  <c:v>12.010592923454196</c:v>
                </c:pt>
                <c:pt idx="28">
                  <c:v>11.973315926892951</c:v>
                </c:pt>
                <c:pt idx="29">
                  <c:v>11.881782544123233</c:v>
                </c:pt>
                <c:pt idx="30">
                  <c:v>11.646755311950196</c:v>
                </c:pt>
                <c:pt idx="31">
                  <c:v>11.370219986915277</c:v>
                </c:pt>
                <c:pt idx="32">
                  <c:v>11.317603650839887</c:v>
                </c:pt>
                <c:pt idx="33">
                  <c:v>11.071866865005578</c:v>
                </c:pt>
                <c:pt idx="34">
                  <c:v>10.967485592284033</c:v>
                </c:pt>
                <c:pt idx="35">
                  <c:v>10.973823520809571</c:v>
                </c:pt>
                <c:pt idx="36">
                  <c:v>11.696284844915587</c:v>
                </c:pt>
                <c:pt idx="37">
                  <c:v>11.763213047158732</c:v>
                </c:pt>
                <c:pt idx="38">
                  <c:v>11.906866961579421</c:v>
                </c:pt>
                <c:pt idx="39">
                  <c:v>11.872224716349686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180032"/>
        <c:axId val="235181568"/>
      </c:lineChart>
      <c:dateAx>
        <c:axId val="235180032"/>
        <c:scaling>
          <c:orientation val="minMax"/>
          <c:max val="41974"/>
          <c:min val="38687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5181568"/>
        <c:crosses val="autoZero"/>
        <c:auto val="1"/>
        <c:lblOffset val="100"/>
        <c:baseTimeUnit val="months"/>
        <c:majorUnit val="3"/>
        <c:majorTimeUnit val="years"/>
      </c:dateAx>
      <c:valAx>
        <c:axId val="23518156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лет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5180032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86510955793446"/>
          <c:y val="4.9134553056700288E-2"/>
          <c:w val="0.84519107021734641"/>
          <c:h val="0.814561554129078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'График 2.3.1.6'!$B$5:$B$44</c:f>
              <c:numCache>
                <c:formatCode>mm/yyyy</c:formatCode>
                <c:ptCount val="40"/>
                <c:pt idx="0">
                  <c:v>38442</c:v>
                </c:pt>
                <c:pt idx="1">
                  <c:v>38533</c:v>
                </c:pt>
                <c:pt idx="2">
                  <c:v>38625</c:v>
                </c:pt>
                <c:pt idx="3">
                  <c:v>38717</c:v>
                </c:pt>
                <c:pt idx="4">
                  <c:v>38807</c:v>
                </c:pt>
                <c:pt idx="5">
                  <c:v>38898</c:v>
                </c:pt>
                <c:pt idx="6">
                  <c:v>38990</c:v>
                </c:pt>
                <c:pt idx="7">
                  <c:v>39082</c:v>
                </c:pt>
                <c:pt idx="8">
                  <c:v>39172</c:v>
                </c:pt>
                <c:pt idx="9">
                  <c:v>39263</c:v>
                </c:pt>
                <c:pt idx="10">
                  <c:v>39355</c:v>
                </c:pt>
                <c:pt idx="11">
                  <c:v>39447</c:v>
                </c:pt>
                <c:pt idx="12">
                  <c:v>39538</c:v>
                </c:pt>
                <c:pt idx="13">
                  <c:v>39629</c:v>
                </c:pt>
                <c:pt idx="14">
                  <c:v>39721</c:v>
                </c:pt>
                <c:pt idx="15">
                  <c:v>39813</c:v>
                </c:pt>
                <c:pt idx="16">
                  <c:v>39903</c:v>
                </c:pt>
                <c:pt idx="17">
                  <c:v>39994</c:v>
                </c:pt>
                <c:pt idx="18">
                  <c:v>40086</c:v>
                </c:pt>
                <c:pt idx="19">
                  <c:v>40178</c:v>
                </c:pt>
                <c:pt idx="20">
                  <c:v>40268</c:v>
                </c:pt>
                <c:pt idx="21">
                  <c:v>40359</c:v>
                </c:pt>
                <c:pt idx="22">
                  <c:v>40451</c:v>
                </c:pt>
                <c:pt idx="23">
                  <c:v>40543</c:v>
                </c:pt>
                <c:pt idx="24">
                  <c:v>40633</c:v>
                </c:pt>
                <c:pt idx="25">
                  <c:v>40724</c:v>
                </c:pt>
                <c:pt idx="26">
                  <c:v>40816</c:v>
                </c:pt>
                <c:pt idx="27">
                  <c:v>40908</c:v>
                </c:pt>
                <c:pt idx="28">
                  <c:v>40999</c:v>
                </c:pt>
                <c:pt idx="29">
                  <c:v>41090</c:v>
                </c:pt>
                <c:pt idx="30">
                  <c:v>41182</c:v>
                </c:pt>
                <c:pt idx="31">
                  <c:v>41274</c:v>
                </c:pt>
                <c:pt idx="32">
                  <c:v>41364</c:v>
                </c:pt>
                <c:pt idx="33">
                  <c:v>41455</c:v>
                </c:pt>
                <c:pt idx="34">
                  <c:v>41547</c:v>
                </c:pt>
                <c:pt idx="35">
                  <c:v>41639</c:v>
                </c:pt>
                <c:pt idx="36">
                  <c:v>41729</c:v>
                </c:pt>
                <c:pt idx="37">
                  <c:v>41820</c:v>
                </c:pt>
                <c:pt idx="38">
                  <c:v>41912</c:v>
                </c:pt>
                <c:pt idx="39">
                  <c:v>42004</c:v>
                </c:pt>
              </c:numCache>
            </c:numRef>
          </c:cat>
          <c:val>
            <c:numRef>
              <c:f>'График 2.3.1.6'!$C$5:$C$44</c:f>
              <c:numCache>
                <c:formatCode>_-* #,##0.0_р_._-;\-* #,##0.0_р_._-;_-* "-"??_р_._-;_-@_-</c:formatCode>
                <c:ptCount val="40"/>
                <c:pt idx="0">
                  <c:v>-13.558209761382814</c:v>
                </c:pt>
                <c:pt idx="1">
                  <c:v>-12.139318436067537</c:v>
                </c:pt>
                <c:pt idx="2">
                  <c:v>-8.5961281988174996</c:v>
                </c:pt>
                <c:pt idx="3">
                  <c:v>-6.3234285007180508</c:v>
                </c:pt>
                <c:pt idx="4">
                  <c:v>-2.7144651031846925</c:v>
                </c:pt>
                <c:pt idx="5">
                  <c:v>1.4987269643018588</c:v>
                </c:pt>
                <c:pt idx="6">
                  <c:v>4.206021499041519</c:v>
                </c:pt>
                <c:pt idx="7">
                  <c:v>14.684128712643849</c:v>
                </c:pt>
                <c:pt idx="8">
                  <c:v>30.172850724130594</c:v>
                </c:pt>
                <c:pt idx="9">
                  <c:v>38.763753657187067</c:v>
                </c:pt>
                <c:pt idx="10">
                  <c:v>44.725311887618972</c:v>
                </c:pt>
                <c:pt idx="11">
                  <c:v>37.899931527869583</c:v>
                </c:pt>
                <c:pt idx="12">
                  <c:v>30.193239209475735</c:v>
                </c:pt>
                <c:pt idx="13">
                  <c:v>22.1761118222283</c:v>
                </c:pt>
                <c:pt idx="14">
                  <c:v>15.842981959339832</c:v>
                </c:pt>
                <c:pt idx="15">
                  <c:v>12.92233783846363</c:v>
                </c:pt>
                <c:pt idx="16">
                  <c:v>12.558151535484082</c:v>
                </c:pt>
                <c:pt idx="17">
                  <c:v>13.286048194991285</c:v>
                </c:pt>
                <c:pt idx="18">
                  <c:v>9.8494099544069087</c:v>
                </c:pt>
                <c:pt idx="19">
                  <c:v>8.9744923878102227</c:v>
                </c:pt>
                <c:pt idx="20">
                  <c:v>9.2387308992047217</c:v>
                </c:pt>
                <c:pt idx="21">
                  <c:v>8.8819699557662339</c:v>
                </c:pt>
                <c:pt idx="22">
                  <c:v>9.3387417847039949</c:v>
                </c:pt>
                <c:pt idx="23">
                  <c:v>9.2041415790147649</c:v>
                </c:pt>
                <c:pt idx="24">
                  <c:v>10.368404525955166</c:v>
                </c:pt>
                <c:pt idx="25">
                  <c:v>10.404677976450245</c:v>
                </c:pt>
                <c:pt idx="26">
                  <c:v>10.743701923876332</c:v>
                </c:pt>
                <c:pt idx="27">
                  <c:v>11.082639722568507</c:v>
                </c:pt>
                <c:pt idx="28">
                  <c:v>14.62594219258273</c:v>
                </c:pt>
                <c:pt idx="29">
                  <c:v>14.804570465473313</c:v>
                </c:pt>
                <c:pt idx="30">
                  <c:v>15.206868210215765</c:v>
                </c:pt>
                <c:pt idx="31">
                  <c:v>13.821061195201132</c:v>
                </c:pt>
                <c:pt idx="32">
                  <c:v>12.276344567937876</c:v>
                </c:pt>
                <c:pt idx="33">
                  <c:v>12.273563958944655</c:v>
                </c:pt>
                <c:pt idx="34">
                  <c:v>11.498147887999187</c:v>
                </c:pt>
                <c:pt idx="35">
                  <c:v>11.180564534489779</c:v>
                </c:pt>
                <c:pt idx="36">
                  <c:v>14.993643573314589</c:v>
                </c:pt>
                <c:pt idx="37">
                  <c:v>15.737955192055752</c:v>
                </c:pt>
                <c:pt idx="38">
                  <c:v>15.534108426666627</c:v>
                </c:pt>
                <c:pt idx="39">
                  <c:v>14.146087847898928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35329792"/>
        <c:axId val="235520000"/>
      </c:barChart>
      <c:dateAx>
        <c:axId val="235329792"/>
        <c:scaling>
          <c:orientation val="minMax"/>
          <c:max val="41974"/>
          <c:min val="38687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5520000"/>
        <c:crosses val="autoZero"/>
        <c:auto val="1"/>
        <c:lblOffset val="100"/>
        <c:baseTimeUnit val="months"/>
        <c:majorUnit val="3"/>
        <c:majorTimeUnit val="years"/>
      </c:dateAx>
      <c:valAx>
        <c:axId val="23552000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5329792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480848668289723"/>
          <c:y val="7.2158063575386414E-2"/>
          <c:w val="0.69752725199043708"/>
          <c:h val="0.83886045494313211"/>
        </c:manualLayout>
      </c:layout>
      <c:radarChart>
        <c:radarStyle val="marker"/>
        <c:varyColors val="0"/>
        <c:ser>
          <c:idx val="2"/>
          <c:order val="0"/>
          <c:tx>
            <c:strRef>
              <c:f>'График 2.3.1.7'!$D$4</c:f>
              <c:strCache>
                <c:ptCount val="1"/>
                <c:pt idx="0">
                  <c:v>2012</c:v>
                </c:pt>
              </c:strCache>
            </c:strRef>
          </c:tx>
          <c:spPr>
            <a:ln w="28575">
              <a:solidFill>
                <a:schemeClr val="tx1">
                  <a:lumMod val="95000"/>
                  <a:lumOff val="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'График 2.3.1.7'!$C$5:$C$11</c:f>
              <c:strCache>
                <c:ptCount val="7"/>
                <c:pt idx="0">
                  <c:v>А*</c:v>
                </c:pt>
                <c:pt idx="1">
                  <c:v>Б</c:v>
                </c:pt>
                <c:pt idx="2">
                  <c:v>В</c:v>
                </c:pt>
                <c:pt idx="3">
                  <c:v>Г</c:v>
                </c:pt>
                <c:pt idx="4">
                  <c:v>Д</c:v>
                </c:pt>
                <c:pt idx="5">
                  <c:v>Е</c:v>
                </c:pt>
                <c:pt idx="6">
                  <c:v>Ж</c:v>
                </c:pt>
              </c:strCache>
            </c:strRef>
          </c:cat>
          <c:val>
            <c:numRef>
              <c:f>'График 2.3.1.7'!$D$5:$D$11</c:f>
              <c:numCache>
                <c:formatCode>0.0%</c:formatCode>
                <c:ptCount val="7"/>
                <c:pt idx="0">
                  <c:v>8.4568126763452156E-2</c:v>
                </c:pt>
                <c:pt idx="1">
                  <c:v>-1.5286736767694653E-2</c:v>
                </c:pt>
                <c:pt idx="2">
                  <c:v>3.6978134382582795E-2</c:v>
                </c:pt>
                <c:pt idx="3">
                  <c:v>1.3968081584445402E-2</c:v>
                </c:pt>
                <c:pt idx="4">
                  <c:v>-3.3263868879771397E-2</c:v>
                </c:pt>
                <c:pt idx="5">
                  <c:v>-4.1415650211874544E-2</c:v>
                </c:pt>
                <c:pt idx="6">
                  <c:v>9.2818493541116709E-2</c:v>
                </c:pt>
              </c:numCache>
            </c:numRef>
          </c:val>
        </c:ser>
        <c:ser>
          <c:idx val="3"/>
          <c:order val="1"/>
          <c:tx>
            <c:strRef>
              <c:f>'График 2.3.1.7'!$E$4</c:f>
              <c:strCache>
                <c:ptCount val="1"/>
                <c:pt idx="0">
                  <c:v>2013</c:v>
                </c:pt>
              </c:strCache>
            </c:strRef>
          </c:tx>
          <c:spPr>
            <a:ln w="28575">
              <a:solidFill>
                <a:srgbClr val="00B0F0"/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 w="28575">
                <a:solidFill>
                  <a:srgbClr val="00B0F0"/>
                </a:solidFill>
                <a:prstDash val="sysDash"/>
              </a:ln>
            </c:spPr>
          </c:marker>
          <c:cat>
            <c:strRef>
              <c:f>'График 2.3.1.7'!$C$5:$C$11</c:f>
              <c:strCache>
                <c:ptCount val="7"/>
                <c:pt idx="0">
                  <c:v>А*</c:v>
                </c:pt>
                <c:pt idx="1">
                  <c:v>Б</c:v>
                </c:pt>
                <c:pt idx="2">
                  <c:v>В</c:v>
                </c:pt>
                <c:pt idx="3">
                  <c:v>Г</c:v>
                </c:pt>
                <c:pt idx="4">
                  <c:v>Д</c:v>
                </c:pt>
                <c:pt idx="5">
                  <c:v>Е</c:v>
                </c:pt>
                <c:pt idx="6">
                  <c:v>Ж</c:v>
                </c:pt>
              </c:strCache>
            </c:strRef>
          </c:cat>
          <c:val>
            <c:numRef>
              <c:f>'График 2.3.1.7'!$E$5:$E$11</c:f>
              <c:numCache>
                <c:formatCode>0.0%</c:formatCode>
                <c:ptCount val="7"/>
                <c:pt idx="0">
                  <c:v>7.8672755689143115E-2</c:v>
                </c:pt>
                <c:pt idx="1">
                  <c:v>-2.4527398899257813E-3</c:v>
                </c:pt>
                <c:pt idx="2">
                  <c:v>2.3918503122939194E-2</c:v>
                </c:pt>
                <c:pt idx="3">
                  <c:v>-3.5833542682215613E-2</c:v>
                </c:pt>
                <c:pt idx="4">
                  <c:v>0.22322018876002891</c:v>
                </c:pt>
                <c:pt idx="5">
                  <c:v>0.18001967997387958</c:v>
                </c:pt>
                <c:pt idx="6">
                  <c:v>8.5673244364552703E-2</c:v>
                </c:pt>
              </c:numCache>
            </c:numRef>
          </c:val>
        </c:ser>
        <c:ser>
          <c:idx val="4"/>
          <c:order val="2"/>
          <c:tx>
            <c:strRef>
              <c:f>'График 2.3.1.7'!$F$4</c:f>
              <c:strCache>
                <c:ptCount val="1"/>
                <c:pt idx="0">
                  <c:v>2014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circle"/>
            <c:size val="4"/>
            <c:spPr>
              <a:solidFill>
                <a:srgbClr val="C00000"/>
              </a:solidFill>
              <a:ln w="28575">
                <a:solidFill>
                  <a:srgbClr val="C00000"/>
                </a:solidFill>
              </a:ln>
            </c:spPr>
          </c:marker>
          <c:cat>
            <c:strRef>
              <c:f>'График 2.3.1.7'!$C$5:$C$11</c:f>
              <c:strCache>
                <c:ptCount val="7"/>
                <c:pt idx="0">
                  <c:v>А*</c:v>
                </c:pt>
                <c:pt idx="1">
                  <c:v>Б</c:v>
                </c:pt>
                <c:pt idx="2">
                  <c:v>В</c:v>
                </c:pt>
                <c:pt idx="3">
                  <c:v>Г</c:v>
                </c:pt>
                <c:pt idx="4">
                  <c:v>Д</c:v>
                </c:pt>
                <c:pt idx="5">
                  <c:v>Е</c:v>
                </c:pt>
                <c:pt idx="6">
                  <c:v>Ж</c:v>
                </c:pt>
              </c:strCache>
            </c:strRef>
          </c:cat>
          <c:val>
            <c:numRef>
              <c:f>'График 2.3.1.7'!$F$5:$F$11</c:f>
              <c:numCache>
                <c:formatCode>0.0%</c:formatCode>
                <c:ptCount val="7"/>
                <c:pt idx="0">
                  <c:v>8.7362744893142219E-2</c:v>
                </c:pt>
                <c:pt idx="1">
                  <c:v>-8.5757121439280493E-3</c:v>
                </c:pt>
                <c:pt idx="2">
                  <c:v>0.11641471134864645</c:v>
                </c:pt>
                <c:pt idx="3">
                  <c:v>0.14159820774578491</c:v>
                </c:pt>
                <c:pt idx="4">
                  <c:v>0.23252863180708161</c:v>
                </c:pt>
                <c:pt idx="5">
                  <c:v>6.3264170945911857E-2</c:v>
                </c:pt>
                <c:pt idx="6">
                  <c:v>-0.14241364782059152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5693568"/>
        <c:axId val="235695488"/>
      </c:radarChart>
      <c:catAx>
        <c:axId val="23569356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5695488"/>
        <c:crosses val="autoZero"/>
        <c:auto val="0"/>
        <c:lblAlgn val="ctr"/>
        <c:lblOffset val="100"/>
        <c:noMultiLvlLbl val="0"/>
      </c:catAx>
      <c:valAx>
        <c:axId val="235695488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35693568"/>
        <c:crosses val="autoZero"/>
        <c:crossBetween val="between"/>
        <c:majorUnit val="0.1"/>
      </c:valAx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'График 2.3.1.9'!$B$7</c:f>
              <c:strCache>
                <c:ptCount val="1"/>
                <c:pt idx="0">
                  <c:v>Индекс доступности жилья (за вычетом потребительских расходов)</c:v>
                </c:pt>
              </c:strCache>
            </c:strRef>
          </c:tx>
          <c:invertIfNegative val="0"/>
          <c:cat>
            <c:numRef>
              <c:f>'График 2.3.1.9'!$C$4:$I$4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2.3.1.9'!$C$7:$I$7</c:f>
              <c:numCache>
                <c:formatCode>_(* #,##0.00_);_(* \(#,##0.00\);_(* "-"??_);_(@_)</c:formatCode>
                <c:ptCount val="7"/>
                <c:pt idx="0">
                  <c:v>13.823328167558937</c:v>
                </c:pt>
                <c:pt idx="1">
                  <c:v>10.699601810319358</c:v>
                </c:pt>
                <c:pt idx="2">
                  <c:v>10.389523962790795</c:v>
                </c:pt>
                <c:pt idx="3">
                  <c:v>9.7380027580663047</c:v>
                </c:pt>
                <c:pt idx="4">
                  <c:v>8.9673493930287975</c:v>
                </c:pt>
                <c:pt idx="5">
                  <c:v>9.5912542829542211</c:v>
                </c:pt>
                <c:pt idx="6">
                  <c:v>9.2876230963756203</c:v>
                </c:pt>
              </c:numCache>
            </c:numRef>
          </c:val>
        </c:ser>
        <c:ser>
          <c:idx val="1"/>
          <c:order val="1"/>
          <c:tx>
            <c:strRef>
              <c:f>'График 2.3.1.9'!$B$6</c:f>
              <c:strCache>
                <c:ptCount val="1"/>
                <c:pt idx="0">
                  <c:v>Индекс доступности жилья (за вычетом прожиточного минимума)</c:v>
                </c:pt>
              </c:strCache>
            </c:strRef>
          </c:tx>
          <c:invertIfNegative val="0"/>
          <c:cat>
            <c:numRef>
              <c:f>'График 2.3.1.9'!$C$4:$I$4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2.3.1.9'!$C$6:$I$6</c:f>
              <c:numCache>
                <c:formatCode>_(* #,##0.00_);_(* \(#,##0.00\);_(* "-"??_);_(@_)</c:formatCode>
                <c:ptCount val="7"/>
                <c:pt idx="0">
                  <c:v>10.114977938750824</c:v>
                </c:pt>
                <c:pt idx="1">
                  <c:v>7.6011279852540472</c:v>
                </c:pt>
                <c:pt idx="2">
                  <c:v>6.5593030182949725</c:v>
                </c:pt>
                <c:pt idx="3">
                  <c:v>6.0764193980800831</c:v>
                </c:pt>
                <c:pt idx="4">
                  <c:v>5.5599276861035749</c:v>
                </c:pt>
                <c:pt idx="5">
                  <c:v>5.7980910048999483</c:v>
                </c:pt>
                <c:pt idx="6">
                  <c:v>6.0000497545442482</c:v>
                </c:pt>
              </c:numCache>
            </c:numRef>
          </c:val>
        </c:ser>
        <c:ser>
          <c:idx val="0"/>
          <c:order val="2"/>
          <c:tx>
            <c:strRef>
              <c:f>'График 2.3.1.9'!$B$5</c:f>
              <c:strCache>
                <c:ptCount val="1"/>
                <c:pt idx="0">
                  <c:v>Индекс доступности жилья *</c:v>
                </c:pt>
              </c:strCache>
            </c:strRef>
          </c:tx>
          <c:invertIfNegative val="0"/>
          <c:cat>
            <c:numRef>
              <c:f>'График 2.3.1.9'!$C$4:$I$4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2.3.1.9'!$C$5:$I$5</c:f>
              <c:numCache>
                <c:formatCode>_(* #,##0.00_);_(* \(#,##0.00\);_(* "-"??_);_(@_)</c:formatCode>
                <c:ptCount val="7"/>
                <c:pt idx="0">
                  <c:v>6.058261229294958</c:v>
                </c:pt>
                <c:pt idx="1">
                  <c:v>4.9078795147769778</c:v>
                </c:pt>
                <c:pt idx="2">
                  <c:v>4.2355079244211558</c:v>
                </c:pt>
                <c:pt idx="3">
                  <c:v>3.9052033426338664</c:v>
                </c:pt>
                <c:pt idx="4">
                  <c:v>3.710083820575985</c:v>
                </c:pt>
                <c:pt idx="5">
                  <c:v>3.8993015924153172</c:v>
                </c:pt>
                <c:pt idx="6">
                  <c:v>4.1297258312232783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9555968"/>
        <c:axId val="269905920"/>
      </c:barChart>
      <c:catAx>
        <c:axId val="26955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69905920"/>
        <c:crosses val="autoZero"/>
        <c:auto val="1"/>
        <c:lblAlgn val="ctr"/>
        <c:lblOffset val="100"/>
        <c:noMultiLvlLbl val="0"/>
      </c:catAx>
      <c:valAx>
        <c:axId val="269905920"/>
        <c:scaling>
          <c:orientation val="minMax"/>
        </c:scaling>
        <c:delete val="0"/>
        <c:axPos val="l"/>
        <c:majorGridlines>
          <c:spPr>
            <a:ln w="0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 лет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695559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4517435320584927E-2"/>
          <c:y val="0.75849713230290661"/>
          <c:w val="0.963663292088489"/>
          <c:h val="0.2118184115874404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032163787745704E-2"/>
          <c:y val="3.3023735810113516E-2"/>
          <c:w val="0.89326594449666397"/>
          <c:h val="0.71258851157537195"/>
        </c:manualLayout>
      </c:layout>
      <c:lineChart>
        <c:grouping val="standard"/>
        <c:varyColors val="0"/>
        <c:ser>
          <c:idx val="2"/>
          <c:order val="0"/>
          <c:tx>
            <c:v>Коэффициент вариации индекса доступности жилья (за вычетом потребительских расходов)</c:v>
          </c:tx>
          <c:spPr>
            <a:ln w="28575">
              <a:solidFill>
                <a:srgbClr val="4A7EBB"/>
              </a:solidFill>
            </a:ln>
          </c:spPr>
          <c:marker>
            <c:symbol val="none"/>
          </c:marker>
          <c:cat>
            <c:numLit>
              <c:formatCode>General</c:formatCode>
              <c:ptCount val="7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  <c:pt idx="6">
                <c:v>2014</c:v>
              </c:pt>
            </c:numLit>
          </c:cat>
          <c:val>
            <c:numRef>
              <c:f>'График 2.3.1.10'!$C$7:$I$7</c:f>
              <c:numCache>
                <c:formatCode>0.0%</c:formatCode>
                <c:ptCount val="7"/>
                <c:pt idx="0">
                  <c:v>0.36184369115926801</c:v>
                </c:pt>
                <c:pt idx="1">
                  <c:v>0.31853462577869757</c:v>
                </c:pt>
                <c:pt idx="2">
                  <c:v>0.34099802466380191</c:v>
                </c:pt>
                <c:pt idx="3">
                  <c:v>0.35577435574172744</c:v>
                </c:pt>
                <c:pt idx="4">
                  <c:v>0.32231337874964389</c:v>
                </c:pt>
                <c:pt idx="5">
                  <c:v>0.29969771412695123</c:v>
                </c:pt>
                <c:pt idx="6">
                  <c:v>0.31482355686528429</c:v>
                </c:pt>
              </c:numCache>
            </c:numRef>
          </c:val>
          <c:smooth val="0"/>
        </c:ser>
        <c:ser>
          <c:idx val="1"/>
          <c:order val="1"/>
          <c:tx>
            <c:v>Коэффициент вариации индекса доступности жилья (за вычетом прожиточного минимума)</c:v>
          </c:tx>
          <c:spPr>
            <a:ln w="28575">
              <a:solidFill>
                <a:srgbClr val="BE4B48"/>
              </a:solidFill>
            </a:ln>
          </c:spPr>
          <c:marker>
            <c:symbol val="none"/>
          </c:marker>
          <c:cat>
            <c:numLit>
              <c:formatCode>General</c:formatCode>
              <c:ptCount val="7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  <c:pt idx="6">
                <c:v>2014</c:v>
              </c:pt>
            </c:numLit>
          </c:cat>
          <c:val>
            <c:numRef>
              <c:f>'График 2.3.1.10'!$C$6:$I$6</c:f>
              <c:numCache>
                <c:formatCode>0.0%</c:formatCode>
                <c:ptCount val="7"/>
                <c:pt idx="0">
                  <c:v>0.42567536828348113</c:v>
                </c:pt>
                <c:pt idx="1">
                  <c:v>0.29020864643753086</c:v>
                </c:pt>
                <c:pt idx="2">
                  <c:v>0.32283090317487922</c:v>
                </c:pt>
                <c:pt idx="3">
                  <c:v>0.3053287393830903</c:v>
                </c:pt>
                <c:pt idx="4">
                  <c:v>0.29682010425838601</c:v>
                </c:pt>
                <c:pt idx="5">
                  <c:v>0.29713315933771539</c:v>
                </c:pt>
                <c:pt idx="6">
                  <c:v>0.32115278011814785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'График 2.3.1.10'!$B$5</c:f>
              <c:strCache>
                <c:ptCount val="1"/>
                <c:pt idx="0">
                  <c:v>Коэффициент вариации индекса доступности жилья</c:v>
                </c:pt>
              </c:strCache>
            </c:strRef>
          </c:tx>
          <c:spPr>
            <a:ln w="28575">
              <a:solidFill>
                <a:srgbClr val="98B954"/>
              </a:solidFill>
            </a:ln>
          </c:spPr>
          <c:marker>
            <c:symbol val="none"/>
          </c:marker>
          <c:cat>
            <c:numLit>
              <c:formatCode>General</c:formatCode>
              <c:ptCount val="7"/>
              <c:pt idx="0">
                <c:v>2008</c:v>
              </c:pt>
              <c:pt idx="1">
                <c:v>2009</c:v>
              </c:pt>
              <c:pt idx="2">
                <c:v>2010</c:v>
              </c:pt>
              <c:pt idx="3">
                <c:v>2011</c:v>
              </c:pt>
              <c:pt idx="4">
                <c:v>2012</c:v>
              </c:pt>
              <c:pt idx="5">
                <c:v>2013</c:v>
              </c:pt>
              <c:pt idx="6">
                <c:v>2014</c:v>
              </c:pt>
            </c:numLit>
          </c:cat>
          <c:val>
            <c:numRef>
              <c:f>'График 2.3.1.10'!$C$5:$I$5</c:f>
              <c:numCache>
                <c:formatCode>0.0%</c:formatCode>
                <c:ptCount val="7"/>
                <c:pt idx="0">
                  <c:v>0.3128087272665539</c:v>
                </c:pt>
                <c:pt idx="1">
                  <c:v>0.24185168074446264</c:v>
                </c:pt>
                <c:pt idx="2">
                  <c:v>0.23955406371127333</c:v>
                </c:pt>
                <c:pt idx="3">
                  <c:v>0.22739259254122152</c:v>
                </c:pt>
                <c:pt idx="4">
                  <c:v>0.2316395537161286</c:v>
                </c:pt>
                <c:pt idx="5">
                  <c:v>0.21872292606319257</c:v>
                </c:pt>
                <c:pt idx="6">
                  <c:v>0.25186139271598329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147392"/>
        <c:axId val="275161472"/>
      </c:lineChart>
      <c:catAx>
        <c:axId val="275147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75161472"/>
        <c:crosses val="autoZero"/>
        <c:auto val="1"/>
        <c:lblAlgn val="ctr"/>
        <c:lblOffset val="100"/>
        <c:noMultiLvlLbl val="0"/>
      </c:catAx>
      <c:valAx>
        <c:axId val="27516147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751473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3320287018917157E-3"/>
          <c:y val="0.82653186870159745"/>
          <c:w val="0.97937038692081302"/>
          <c:h val="0.1622951297754446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6488431720601398"/>
          <c:y val="3.6169324218767195E-2"/>
          <c:w val="0.47345865003868737"/>
          <c:h val="0.7009181345519820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'График 2.3.1.11'!$E$4</c:f>
              <c:strCache>
                <c:ptCount val="1"/>
                <c:pt idx="0">
                  <c:v>Индекс доступности жилья</c:v>
                </c:pt>
              </c:strCache>
            </c:strRef>
          </c:tx>
          <c:invertIfNegative val="0"/>
          <c:cat>
            <c:strRef>
              <c:f>'График 2.3.1.11'!$B$5:$B$20</c:f>
              <c:strCache>
                <c:ptCount val="16"/>
                <c:pt idx="0">
                  <c:v>Атырауская</c:v>
                </c:pt>
                <c:pt idx="1">
                  <c:v>Мангистауская</c:v>
                </c:pt>
                <c:pt idx="2">
                  <c:v>Кызылординская</c:v>
                </c:pt>
                <c:pt idx="3">
                  <c:v>Западно-Казахстанская</c:v>
                </c:pt>
                <c:pt idx="4">
                  <c:v>Карагандинская</c:v>
                </c:pt>
                <c:pt idx="5">
                  <c:v>г. Астана</c:v>
                </c:pt>
                <c:pt idx="6">
                  <c:v>Восточно-Казахстанская</c:v>
                </c:pt>
                <c:pt idx="7">
                  <c:v>Актюбинская</c:v>
                </c:pt>
                <c:pt idx="8">
                  <c:v>Жамбылская</c:v>
                </c:pt>
                <c:pt idx="9">
                  <c:v>Алматинская</c:v>
                </c:pt>
                <c:pt idx="10">
                  <c:v>Южно-Казахстанская</c:v>
                </c:pt>
                <c:pt idx="11">
                  <c:v>Павлодарская</c:v>
                </c:pt>
                <c:pt idx="12">
                  <c:v>г. Алматы</c:v>
                </c:pt>
                <c:pt idx="13">
                  <c:v>Костанайская</c:v>
                </c:pt>
                <c:pt idx="14">
                  <c:v>Северо-Казахстанская</c:v>
                </c:pt>
                <c:pt idx="15">
                  <c:v>Акмолинская</c:v>
                </c:pt>
              </c:strCache>
            </c:strRef>
          </c:cat>
          <c:val>
            <c:numRef>
              <c:f>'График 2.3.1.11'!$E$5:$E$20</c:f>
              <c:numCache>
                <c:formatCode>_-* #,##0.0_р_._-;\-* #,##0.0_р_._-;_-* "-"??_р_._-;_-@_-</c:formatCode>
                <c:ptCount val="16"/>
                <c:pt idx="0">
                  <c:v>1.9856870428656397</c:v>
                </c:pt>
                <c:pt idx="1">
                  <c:v>3.3095185943472458</c:v>
                </c:pt>
                <c:pt idx="2">
                  <c:v>2.7174430898969435</c:v>
                </c:pt>
                <c:pt idx="3">
                  <c:v>3.6334237067731863</c:v>
                </c:pt>
                <c:pt idx="4">
                  <c:v>3.2233639782246111</c:v>
                </c:pt>
                <c:pt idx="5">
                  <c:v>4.3738664491608468</c:v>
                </c:pt>
                <c:pt idx="6">
                  <c:v>3.7513365019655684</c:v>
                </c:pt>
                <c:pt idx="7">
                  <c:v>3.9793105895713072</c:v>
                </c:pt>
                <c:pt idx="8">
                  <c:v>4.143300466770758</c:v>
                </c:pt>
                <c:pt idx="9">
                  <c:v>3.6972056776431392</c:v>
                </c:pt>
                <c:pt idx="10">
                  <c:v>5.5938942976904471</c:v>
                </c:pt>
                <c:pt idx="11">
                  <c:v>4.8964934754724885</c:v>
                </c:pt>
                <c:pt idx="12">
                  <c:v>4.6545435477104782</c:v>
                </c:pt>
                <c:pt idx="13">
                  <c:v>5.4141306643251719</c:v>
                </c:pt>
                <c:pt idx="14">
                  <c:v>5.0815617736082546</c:v>
                </c:pt>
                <c:pt idx="15">
                  <c:v>5.4930506737837925</c:v>
                </c:pt>
              </c:numCache>
            </c:numRef>
          </c:val>
        </c:ser>
        <c:ser>
          <c:idx val="1"/>
          <c:order val="1"/>
          <c:tx>
            <c:strRef>
              <c:f>'График 2.3.1.11'!$D$4</c:f>
              <c:strCache>
                <c:ptCount val="1"/>
                <c:pt idx="0">
                  <c:v>Индекс доступности жилья (за вычетом прожиточного минимума)</c:v>
                </c:pt>
              </c:strCache>
            </c:strRef>
          </c:tx>
          <c:invertIfNegative val="0"/>
          <c:cat>
            <c:strRef>
              <c:f>'График 2.3.1.11'!$B$5:$B$20</c:f>
              <c:strCache>
                <c:ptCount val="16"/>
                <c:pt idx="0">
                  <c:v>Атырауская</c:v>
                </c:pt>
                <c:pt idx="1">
                  <c:v>Мангистауская</c:v>
                </c:pt>
                <c:pt idx="2">
                  <c:v>Кызылординская</c:v>
                </c:pt>
                <c:pt idx="3">
                  <c:v>Западно-Казахстанская</c:v>
                </c:pt>
                <c:pt idx="4">
                  <c:v>Карагандинская</c:v>
                </c:pt>
                <c:pt idx="5">
                  <c:v>г. Астана</c:v>
                </c:pt>
                <c:pt idx="6">
                  <c:v>Восточно-Казахстанская</c:v>
                </c:pt>
                <c:pt idx="7">
                  <c:v>Актюбинская</c:v>
                </c:pt>
                <c:pt idx="8">
                  <c:v>Жамбылская</c:v>
                </c:pt>
                <c:pt idx="9">
                  <c:v>Алматинская</c:v>
                </c:pt>
                <c:pt idx="10">
                  <c:v>Южно-Казахстанская</c:v>
                </c:pt>
                <c:pt idx="11">
                  <c:v>Павлодарская</c:v>
                </c:pt>
                <c:pt idx="12">
                  <c:v>г. Алматы</c:v>
                </c:pt>
                <c:pt idx="13">
                  <c:v>Костанайская</c:v>
                </c:pt>
                <c:pt idx="14">
                  <c:v>Северо-Казахстанская</c:v>
                </c:pt>
                <c:pt idx="15">
                  <c:v>Акмолинская</c:v>
                </c:pt>
              </c:strCache>
            </c:strRef>
          </c:cat>
          <c:val>
            <c:numRef>
              <c:f>'График 2.3.1.11'!$D$5:$D$20</c:f>
              <c:numCache>
                <c:formatCode>_-* #,##0.0_р_._-;\-* #,##0.0_р_._-;_-* "-"??_р_._-;_-@_-</c:formatCode>
                <c:ptCount val="16"/>
                <c:pt idx="0">
                  <c:v>2.3983995638784488</c:v>
                </c:pt>
                <c:pt idx="1">
                  <c:v>4.1660135490359673</c:v>
                </c:pt>
                <c:pt idx="2">
                  <c:v>4.1038456359054258</c:v>
                </c:pt>
                <c:pt idx="3">
                  <c:v>5.3006846299775807</c:v>
                </c:pt>
                <c:pt idx="4">
                  <c:v>4.8207436179189722</c:v>
                </c:pt>
                <c:pt idx="5">
                  <c:v>5.7462959793423174</c:v>
                </c:pt>
                <c:pt idx="6">
                  <c:v>6.0633887391680634</c:v>
                </c:pt>
                <c:pt idx="7">
                  <c:v>5.8400287492014114</c:v>
                </c:pt>
                <c:pt idx="8">
                  <c:v>7.0441217454312381</c:v>
                </c:pt>
                <c:pt idx="9">
                  <c:v>6.7156580310880827</c:v>
                </c:pt>
                <c:pt idx="10">
                  <c:v>9.4822167411952627</c:v>
                </c:pt>
                <c:pt idx="11">
                  <c:v>7.334660383092185</c:v>
                </c:pt>
                <c:pt idx="12">
                  <c:v>6.4118479894024674</c:v>
                </c:pt>
                <c:pt idx="13">
                  <c:v>8.900161699950667</c:v>
                </c:pt>
                <c:pt idx="14">
                  <c:v>8.9570474274513288</c:v>
                </c:pt>
                <c:pt idx="15">
                  <c:v>9.4455172201848008</c:v>
                </c:pt>
              </c:numCache>
            </c:numRef>
          </c:val>
        </c:ser>
        <c:ser>
          <c:idx val="0"/>
          <c:order val="2"/>
          <c:tx>
            <c:strRef>
              <c:f>'График 2.3.1.11'!$C$4</c:f>
              <c:strCache>
                <c:ptCount val="1"/>
                <c:pt idx="0">
                  <c:v>Индекс доступности жилья (за вычетом потребительских расходов)</c:v>
                </c:pt>
              </c:strCache>
            </c:strRef>
          </c:tx>
          <c:invertIfNegative val="0"/>
          <c:cat>
            <c:strRef>
              <c:f>'График 2.3.1.11'!$B$5:$B$20</c:f>
              <c:strCache>
                <c:ptCount val="16"/>
                <c:pt idx="0">
                  <c:v>Атырауская</c:v>
                </c:pt>
                <c:pt idx="1">
                  <c:v>Мангистауская</c:v>
                </c:pt>
                <c:pt idx="2">
                  <c:v>Кызылординская</c:v>
                </c:pt>
                <c:pt idx="3">
                  <c:v>Западно-Казахстанская</c:v>
                </c:pt>
                <c:pt idx="4">
                  <c:v>Карагандинская</c:v>
                </c:pt>
                <c:pt idx="5">
                  <c:v>г. Астана</c:v>
                </c:pt>
                <c:pt idx="6">
                  <c:v>Восточно-Казахстанская</c:v>
                </c:pt>
                <c:pt idx="7">
                  <c:v>Актюбинская</c:v>
                </c:pt>
                <c:pt idx="8">
                  <c:v>Жамбылская</c:v>
                </c:pt>
                <c:pt idx="9">
                  <c:v>Алматинская</c:v>
                </c:pt>
                <c:pt idx="10">
                  <c:v>Южно-Казахстанская</c:v>
                </c:pt>
                <c:pt idx="11">
                  <c:v>Павлодарская</c:v>
                </c:pt>
                <c:pt idx="12">
                  <c:v>г. Алматы</c:v>
                </c:pt>
                <c:pt idx="13">
                  <c:v>Костанайская</c:v>
                </c:pt>
                <c:pt idx="14">
                  <c:v>Северо-Казахстанская</c:v>
                </c:pt>
                <c:pt idx="15">
                  <c:v>Акмолинская</c:v>
                </c:pt>
              </c:strCache>
            </c:strRef>
          </c:cat>
          <c:val>
            <c:numRef>
              <c:f>'График 2.3.1.11'!$C$5:$C$20</c:f>
              <c:numCache>
                <c:formatCode>_-* #,##0.0_р_._-;\-* #,##0.0_р_._-;_-* "-"??_р_._-;_-@_-</c:formatCode>
                <c:ptCount val="16"/>
                <c:pt idx="0">
                  <c:v>2.4117990764947455</c:v>
                </c:pt>
                <c:pt idx="1">
                  <c:v>4.2370003097502673</c:v>
                </c:pt>
                <c:pt idx="2">
                  <c:v>4.300095413435824</c:v>
                </c:pt>
                <c:pt idx="3">
                  <c:v>5.6541422997230892</c:v>
                </c:pt>
                <c:pt idx="4">
                  <c:v>6.0226422808442495</c:v>
                </c:pt>
                <c:pt idx="5">
                  <c:v>6.4827358367072296</c:v>
                </c:pt>
                <c:pt idx="6">
                  <c:v>6.8136612291879821</c:v>
                </c:pt>
                <c:pt idx="7">
                  <c:v>6.8507879111529491</c:v>
                </c:pt>
                <c:pt idx="8">
                  <c:v>7.3503916192827266</c:v>
                </c:pt>
                <c:pt idx="9">
                  <c:v>8.3445309742953881</c:v>
                </c:pt>
                <c:pt idx="10">
                  <c:v>8.68324588279701</c:v>
                </c:pt>
                <c:pt idx="11">
                  <c:v>8.8014314067107229</c:v>
                </c:pt>
                <c:pt idx="12">
                  <c:v>8.9335545654031989</c:v>
                </c:pt>
                <c:pt idx="13">
                  <c:v>9.5666025721690477</c:v>
                </c:pt>
                <c:pt idx="14">
                  <c:v>9.596102445297479</c:v>
                </c:pt>
                <c:pt idx="15">
                  <c:v>10.540232359643039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9446144"/>
        <c:axId val="289464320"/>
      </c:barChart>
      <c:catAx>
        <c:axId val="289446144"/>
        <c:scaling>
          <c:orientation val="minMax"/>
        </c:scaling>
        <c:delete val="0"/>
        <c:axPos val="l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9464320"/>
        <c:crosses val="autoZero"/>
        <c:auto val="1"/>
        <c:lblAlgn val="ctr"/>
        <c:lblOffset val="100"/>
        <c:noMultiLvlLbl val="0"/>
      </c:catAx>
      <c:valAx>
        <c:axId val="289464320"/>
        <c:scaling>
          <c:orientation val="minMax"/>
        </c:scaling>
        <c:delete val="0"/>
        <c:axPos val="b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Количество лет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9446144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0"/>
          <c:y val="0.84004873396130519"/>
          <c:w val="0.97444112589374599"/>
          <c:h val="0.140222644583220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66499296283618"/>
          <c:y val="4.8888888888888891E-2"/>
          <c:w val="0.71575356359143627"/>
          <c:h val="0.616316360454943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2.3.1.12'!$B$5</c:f>
              <c:strCache>
                <c:ptCount val="1"/>
                <c:pt idx="0">
                  <c:v>Выданные ипотечные кредиты населению в национальной валюте </c:v>
                </c:pt>
              </c:strCache>
            </c:strRef>
          </c:tx>
          <c:invertIfNegative val="0"/>
          <c:cat>
            <c:numRef>
              <c:f>'График 2.3.1.12'!$C$4:$K$4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'График 2.3.1.12'!$C$5:$K$5</c:f>
              <c:numCache>
                <c:formatCode>_-* #,##0.0\ _₽_-;\-* #,##0.0\ _₽_-;_-* "-"??\ _₽_-;_-@_-</c:formatCode>
                <c:ptCount val="9"/>
                <c:pt idx="0">
                  <c:v>117.14829399999999</c:v>
                </c:pt>
                <c:pt idx="1">
                  <c:v>227.47378800000001</c:v>
                </c:pt>
                <c:pt idx="2">
                  <c:v>66.373829999999984</c:v>
                </c:pt>
                <c:pt idx="3">
                  <c:v>47.196159000000002</c:v>
                </c:pt>
                <c:pt idx="4">
                  <c:v>74.591314000000011</c:v>
                </c:pt>
                <c:pt idx="5">
                  <c:v>118.28727400000001</c:v>
                </c:pt>
                <c:pt idx="6">
                  <c:v>162.00263699999999</c:v>
                </c:pt>
                <c:pt idx="7">
                  <c:v>214.33154200000001</c:v>
                </c:pt>
                <c:pt idx="8">
                  <c:v>268.31551999999994</c:v>
                </c:pt>
              </c:numCache>
            </c:numRef>
          </c:val>
        </c:ser>
        <c:ser>
          <c:idx val="1"/>
          <c:order val="1"/>
          <c:tx>
            <c:strRef>
              <c:f>'График 2.3.1.12'!$B$6</c:f>
              <c:strCache>
                <c:ptCount val="1"/>
                <c:pt idx="0">
                  <c:v>Выданные ипотечные кредиты населению в иностранной валюте </c:v>
                </c:pt>
              </c:strCache>
            </c:strRef>
          </c:tx>
          <c:invertIfNegative val="0"/>
          <c:cat>
            <c:numRef>
              <c:f>'График 2.3.1.12'!$C$4:$K$4</c:f>
              <c:numCache>
                <c:formatCode>General</c:formatCode>
                <c:ptCount val="9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</c:numCache>
            </c:numRef>
          </c:cat>
          <c:val>
            <c:numRef>
              <c:f>'График 2.3.1.12'!$C$6:$K$6</c:f>
              <c:numCache>
                <c:formatCode>_-* #,##0.0\ _₽_-;\-* #,##0.0\ _₽_-;_-* "-"??\ _₽_-;_-@_-</c:formatCode>
                <c:ptCount val="9"/>
                <c:pt idx="0">
                  <c:v>179.99263500000001</c:v>
                </c:pt>
                <c:pt idx="1">
                  <c:v>190.03192400000003</c:v>
                </c:pt>
                <c:pt idx="2">
                  <c:v>18.698508999999998</c:v>
                </c:pt>
                <c:pt idx="3">
                  <c:v>20.407221</c:v>
                </c:pt>
                <c:pt idx="4">
                  <c:v>10.555357000000001</c:v>
                </c:pt>
                <c:pt idx="5">
                  <c:v>7.4724919999999999</c:v>
                </c:pt>
                <c:pt idx="6">
                  <c:v>4.4820159999999998</c:v>
                </c:pt>
                <c:pt idx="7">
                  <c:v>4.9331690000000004</c:v>
                </c:pt>
                <c:pt idx="8">
                  <c:v>4.2035240000000007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89766400"/>
        <c:axId val="289768576"/>
      </c:barChart>
      <c:lineChart>
        <c:grouping val="standard"/>
        <c:varyColors val="0"/>
        <c:ser>
          <c:idx val="2"/>
          <c:order val="2"/>
          <c:tx>
            <c:strRef>
              <c:f>'График 2.3.1.12'!$B$7</c:f>
              <c:strCache>
                <c:ptCount val="1"/>
                <c:pt idx="0">
                  <c:v>Средневзвешенная ставка вознаграждения по выданным ипотечным кредитам населению (правая ось)</c:v>
                </c:pt>
              </c:strCache>
            </c:strRef>
          </c:tx>
          <c:spPr>
            <a:ln w="28575"/>
          </c:spPr>
          <c:marker>
            <c:symbol val="triangle"/>
            <c:size val="5"/>
            <c:spPr>
              <a:ln w="28575"/>
            </c:spPr>
          </c:marker>
          <c:val>
            <c:numRef>
              <c:f>'График 2.3.1.12'!$C$7:$K$7</c:f>
              <c:numCache>
                <c:formatCode>0.0</c:formatCode>
                <c:ptCount val="9"/>
                <c:pt idx="0">
                  <c:v>12.791129231476557</c:v>
                </c:pt>
                <c:pt idx="1">
                  <c:v>13.401266686142966</c:v>
                </c:pt>
                <c:pt idx="2">
                  <c:v>12.469089706114698</c:v>
                </c:pt>
                <c:pt idx="3">
                  <c:v>10.939358319066296</c:v>
                </c:pt>
                <c:pt idx="4">
                  <c:v>10.731134970620284</c:v>
                </c:pt>
                <c:pt idx="5">
                  <c:v>11.509936437286306</c:v>
                </c:pt>
                <c:pt idx="6">
                  <c:v>12.012001652788983</c:v>
                </c:pt>
                <c:pt idx="7">
                  <c:v>11.512857963267971</c:v>
                </c:pt>
                <c:pt idx="8">
                  <c:v>10.901607360695126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770496"/>
        <c:axId val="289776384"/>
      </c:lineChart>
      <c:catAx>
        <c:axId val="28976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9768576"/>
        <c:crosses val="autoZero"/>
        <c:auto val="1"/>
        <c:lblAlgn val="ctr"/>
        <c:lblOffset val="100"/>
        <c:noMultiLvlLbl val="0"/>
      </c:catAx>
      <c:valAx>
        <c:axId val="28976857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млрд. тенге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9766400"/>
        <c:crosses val="autoZero"/>
        <c:crossBetween val="between"/>
      </c:valAx>
      <c:catAx>
        <c:axId val="289770496"/>
        <c:scaling>
          <c:orientation val="minMax"/>
        </c:scaling>
        <c:delete val="1"/>
        <c:axPos val="b"/>
        <c:majorTickMark val="out"/>
        <c:minorTickMark val="none"/>
        <c:tickLblPos val="nextTo"/>
        <c:crossAx val="289776384"/>
        <c:crosses val="autoZero"/>
        <c:auto val="1"/>
        <c:lblAlgn val="ctr"/>
        <c:lblOffset val="100"/>
        <c:noMultiLvlLbl val="0"/>
      </c:catAx>
      <c:valAx>
        <c:axId val="28977638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9440530589414029"/>
              <c:y val="0.3105828374506621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977049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3.1891915149950524E-2"/>
          <c:y val="0.80527218448838944"/>
          <c:w val="0.96198073601455558"/>
          <c:h val="0.1680611488449439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ubbleChart>
        <c:varyColors val="0"/>
        <c:ser>
          <c:idx val="0"/>
          <c:order val="0"/>
          <c:spPr>
            <a:ln w="66675">
              <a:noFill/>
            </a:ln>
          </c:spPr>
          <c:invertIfNegative val="0"/>
          <c:dPt>
            <c:idx val="0"/>
            <c:invertIfNegative val="0"/>
            <c:bubble3D val="1"/>
            <c:spPr>
              <a:solidFill>
                <a:srgbClr val="92D050"/>
              </a:solidFill>
              <a:ln w="66675">
                <a:solidFill>
                  <a:srgbClr val="92D050"/>
                </a:solidFill>
              </a:ln>
            </c:spPr>
          </c:dPt>
          <c:dPt>
            <c:idx val="1"/>
            <c:invertIfNegative val="0"/>
            <c:bubble3D val="1"/>
            <c:spPr>
              <a:solidFill>
                <a:srgbClr val="92D050"/>
              </a:solidFill>
              <a:ln w="66675">
                <a:solidFill>
                  <a:srgbClr val="92D050"/>
                </a:solidFill>
              </a:ln>
            </c:spPr>
          </c:dPt>
          <c:dPt>
            <c:idx val="2"/>
            <c:invertIfNegative val="0"/>
            <c:bubble3D val="1"/>
            <c:spPr>
              <a:solidFill>
                <a:srgbClr val="C00000"/>
              </a:solidFill>
              <a:ln w="66675">
                <a:solidFill>
                  <a:srgbClr val="C00000"/>
                </a:solidFill>
              </a:ln>
            </c:spPr>
          </c:dPt>
          <c:dPt>
            <c:idx val="4"/>
            <c:invertIfNegative val="0"/>
            <c:bubble3D val="1"/>
            <c:spPr>
              <a:solidFill>
                <a:srgbClr val="92D050"/>
              </a:solidFill>
              <a:ln w="66675">
                <a:solidFill>
                  <a:srgbClr val="92D050"/>
                </a:solidFill>
              </a:ln>
            </c:spPr>
          </c:dPt>
          <c:dPt>
            <c:idx val="8"/>
            <c:invertIfNegative val="0"/>
            <c:bubble3D val="1"/>
            <c:spPr>
              <a:solidFill>
                <a:srgbClr val="92D050"/>
              </a:solidFill>
              <a:ln w="66675">
                <a:solidFill>
                  <a:srgbClr val="92D050"/>
                </a:solidFill>
              </a:ln>
            </c:spPr>
          </c:dPt>
          <c:xVal>
            <c:numRef>
              <c:f>'График 2.3.1.13'!$C$5:$C$13</c:f>
              <c:numCache>
                <c:formatCode>0.0%</c:formatCode>
                <c:ptCount val="9"/>
                <c:pt idx="0">
                  <c:v>0.33902439000000001</c:v>
                </c:pt>
                <c:pt idx="1">
                  <c:v>0.18442378500000001</c:v>
                </c:pt>
                <c:pt idx="2">
                  <c:v>0.85534701599999996</c:v>
                </c:pt>
                <c:pt idx="3">
                  <c:v>0.555066116</c:v>
                </c:pt>
                <c:pt idx="4">
                  <c:v>0.22920138400000001</c:v>
                </c:pt>
                <c:pt idx="5">
                  <c:v>0.66403582900000002</c:v>
                </c:pt>
                <c:pt idx="6">
                  <c:v>0.62071180500000001</c:v>
                </c:pt>
                <c:pt idx="7">
                  <c:v>0.61417978500000003</c:v>
                </c:pt>
                <c:pt idx="8">
                  <c:v>0.42795421500000003</c:v>
                </c:pt>
              </c:numCache>
            </c:numRef>
          </c:xVal>
          <c:yVal>
            <c:numRef>
              <c:f>'График 2.3.1.13'!$D$5:$D$13</c:f>
              <c:numCache>
                <c:formatCode>0.0%</c:formatCode>
                <c:ptCount val="9"/>
                <c:pt idx="0">
                  <c:v>7.4999999999999997E-2</c:v>
                </c:pt>
                <c:pt idx="1">
                  <c:v>0.06</c:v>
                </c:pt>
                <c:pt idx="2">
                  <c:v>0.1222</c:v>
                </c:pt>
                <c:pt idx="3">
                  <c:v>0.11</c:v>
                </c:pt>
                <c:pt idx="4">
                  <c:v>2.5000000000000001E-2</c:v>
                </c:pt>
                <c:pt idx="5">
                  <c:v>0.12</c:v>
                </c:pt>
                <c:pt idx="6">
                  <c:v>5.5E-2</c:v>
                </c:pt>
                <c:pt idx="7">
                  <c:v>2.8900000000000002E-2</c:v>
                </c:pt>
                <c:pt idx="8">
                  <c:v>5.74E-2</c:v>
                </c:pt>
              </c:numCache>
            </c:numRef>
          </c:yVal>
          <c:bubbleSize>
            <c:numLit>
              <c:formatCode>General</c:formatCode>
              <c:ptCount val="9"/>
              <c:pt idx="0">
                <c:v>1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</c:numLit>
          </c:bubbleSize>
          <c:bubble3D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20"/>
        <c:showNegBubbles val="0"/>
        <c:axId val="289890304"/>
        <c:axId val="289892224"/>
      </c:bubbleChart>
      <c:valAx>
        <c:axId val="289890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800"/>
                  <a:t>Отношение ежемесячного платежа к заработной плате</a:t>
                </a:r>
              </a:p>
            </c:rich>
          </c:tx>
          <c:layout>
            <c:manualLayout>
              <c:xMode val="edge"/>
              <c:yMode val="edge"/>
              <c:x val="0.24453288944582638"/>
              <c:y val="0.91813564229738198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9892224"/>
        <c:crosses val="autoZero"/>
        <c:crossBetween val="midCat"/>
      </c:valAx>
      <c:valAx>
        <c:axId val="28989222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Ставка вознаграждения</a:t>
                </a:r>
              </a:p>
            </c:rich>
          </c:tx>
          <c:layout/>
          <c:overlay val="0"/>
        </c:title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9890304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09249154239465"/>
          <c:y val="4.0293040293040296E-2"/>
          <c:w val="0.58122654532743223"/>
          <c:h val="0.7554957687471728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'График 2.3.1.14'!$D$4</c:f>
              <c:strCache>
                <c:ptCount val="1"/>
                <c:pt idx="0">
                  <c:v>Ежемесячный платеж к (среднемесячной заработной плате*1,5)</c:v>
                </c:pt>
              </c:strCache>
            </c:strRef>
          </c:tx>
          <c:invertIfNegative val="0"/>
          <c:cat>
            <c:strRef>
              <c:f>'График 2.3.1.14'!$B$5:$B$20</c:f>
              <c:strCache>
                <c:ptCount val="16"/>
                <c:pt idx="0">
                  <c:v>Атырауская</c:v>
                </c:pt>
                <c:pt idx="1">
                  <c:v>Кызылординская</c:v>
                </c:pt>
                <c:pt idx="2">
                  <c:v>Карагандинская</c:v>
                </c:pt>
                <c:pt idx="3">
                  <c:v>Западно-Казахстанская</c:v>
                </c:pt>
                <c:pt idx="4">
                  <c:v>Мангистауская</c:v>
                </c:pt>
                <c:pt idx="5">
                  <c:v>Восточно-Казахстанская</c:v>
                </c:pt>
                <c:pt idx="6">
                  <c:v>Алматинская</c:v>
                </c:pt>
                <c:pt idx="7">
                  <c:v>Актюбинская</c:v>
                </c:pt>
                <c:pt idx="8">
                  <c:v>Жамбылская</c:v>
                </c:pt>
                <c:pt idx="9">
                  <c:v>г. Астана</c:v>
                </c:pt>
                <c:pt idx="10">
                  <c:v>Павлодарская</c:v>
                </c:pt>
                <c:pt idx="11">
                  <c:v>Северо-Казахстанская</c:v>
                </c:pt>
                <c:pt idx="12">
                  <c:v>Костанайская</c:v>
                </c:pt>
                <c:pt idx="13">
                  <c:v>г. Алматы</c:v>
                </c:pt>
                <c:pt idx="14">
                  <c:v>Акмолинская</c:v>
                </c:pt>
                <c:pt idx="15">
                  <c:v>Южно-Казахстанская</c:v>
                </c:pt>
              </c:strCache>
            </c:strRef>
          </c:cat>
          <c:val>
            <c:numRef>
              <c:f>'График 2.3.1.14'!$D$5:$D$20</c:f>
              <c:numCache>
                <c:formatCode>0.0</c:formatCode>
                <c:ptCount val="16"/>
                <c:pt idx="0">
                  <c:v>23.660903093217502</c:v>
                </c:pt>
                <c:pt idx="1">
                  <c:v>31.380177761664708</c:v>
                </c:pt>
                <c:pt idx="2">
                  <c:v>39.255633717051175</c:v>
                </c:pt>
                <c:pt idx="3">
                  <c:v>43.496766563366343</c:v>
                </c:pt>
                <c:pt idx="4">
                  <c:v>43.849135007169934</c:v>
                </c:pt>
                <c:pt idx="5">
                  <c:v>44.857694800714739</c:v>
                </c:pt>
                <c:pt idx="6">
                  <c:v>47.308385563621357</c:v>
                </c:pt>
                <c:pt idx="7">
                  <c:v>49.169036317871267</c:v>
                </c:pt>
                <c:pt idx="8">
                  <c:v>53.417738062251786</c:v>
                </c:pt>
                <c:pt idx="9">
                  <c:v>54.218660418660427</c:v>
                </c:pt>
                <c:pt idx="10">
                  <c:v>57.039773292420868</c:v>
                </c:pt>
                <c:pt idx="11">
                  <c:v>62.173736792305533</c:v>
                </c:pt>
                <c:pt idx="12">
                  <c:v>62.282237399440419</c:v>
                </c:pt>
                <c:pt idx="13">
                  <c:v>63.601640736684374</c:v>
                </c:pt>
                <c:pt idx="14">
                  <c:v>65.272715760488111</c:v>
                </c:pt>
                <c:pt idx="15">
                  <c:v>66.355300047840885</c:v>
                </c:pt>
              </c:numCache>
            </c:numRef>
          </c:val>
        </c:ser>
        <c:ser>
          <c:idx val="0"/>
          <c:order val="1"/>
          <c:tx>
            <c:strRef>
              <c:f>'График 2.3.1.14'!$C$4</c:f>
              <c:strCache>
                <c:ptCount val="1"/>
                <c:pt idx="0">
                  <c:v>Ежемесячный платеж к среднемесячной заработной плате</c:v>
                </c:pt>
              </c:strCache>
            </c:strRef>
          </c:tx>
          <c:invertIfNegative val="0"/>
          <c:cat>
            <c:strRef>
              <c:f>'График 2.3.1.14'!$B$5:$B$20</c:f>
              <c:strCache>
                <c:ptCount val="16"/>
                <c:pt idx="0">
                  <c:v>Атырауская</c:v>
                </c:pt>
                <c:pt idx="1">
                  <c:v>Кызылординская</c:v>
                </c:pt>
                <c:pt idx="2">
                  <c:v>Карагандинская</c:v>
                </c:pt>
                <c:pt idx="3">
                  <c:v>Западно-Казахстанская</c:v>
                </c:pt>
                <c:pt idx="4">
                  <c:v>Мангистауская</c:v>
                </c:pt>
                <c:pt idx="5">
                  <c:v>Восточно-Казахстанская</c:v>
                </c:pt>
                <c:pt idx="6">
                  <c:v>Алматинская</c:v>
                </c:pt>
                <c:pt idx="7">
                  <c:v>Актюбинская</c:v>
                </c:pt>
                <c:pt idx="8">
                  <c:v>Жамбылская</c:v>
                </c:pt>
                <c:pt idx="9">
                  <c:v>г. Астана</c:v>
                </c:pt>
                <c:pt idx="10">
                  <c:v>Павлодарская</c:v>
                </c:pt>
                <c:pt idx="11">
                  <c:v>Северо-Казахстанская</c:v>
                </c:pt>
                <c:pt idx="12">
                  <c:v>Костанайская</c:v>
                </c:pt>
                <c:pt idx="13">
                  <c:v>г. Алматы</c:v>
                </c:pt>
                <c:pt idx="14">
                  <c:v>Акмолинская</c:v>
                </c:pt>
                <c:pt idx="15">
                  <c:v>Южно-Казахстанская</c:v>
                </c:pt>
              </c:strCache>
            </c:strRef>
          </c:cat>
          <c:val>
            <c:numRef>
              <c:f>'График 2.3.1.14'!$C$5:$C$20</c:f>
              <c:numCache>
                <c:formatCode>0.0</c:formatCode>
                <c:ptCount val="16"/>
                <c:pt idx="0">
                  <c:v>35.491354639826255</c:v>
                </c:pt>
                <c:pt idx="1">
                  <c:v>47.070266642497067</c:v>
                </c:pt>
                <c:pt idx="2">
                  <c:v>58.883450575576759</c:v>
                </c:pt>
                <c:pt idx="3">
                  <c:v>65.245149845049525</c:v>
                </c:pt>
                <c:pt idx="4">
                  <c:v>65.773702510754902</c:v>
                </c:pt>
                <c:pt idx="5">
                  <c:v>67.286542201072109</c:v>
                </c:pt>
                <c:pt idx="6">
                  <c:v>70.962578345432036</c:v>
                </c:pt>
                <c:pt idx="7">
                  <c:v>73.753554476806897</c:v>
                </c:pt>
                <c:pt idx="8">
                  <c:v>80.126607093377672</c:v>
                </c:pt>
                <c:pt idx="9">
                  <c:v>81.32799062799063</c:v>
                </c:pt>
                <c:pt idx="10">
                  <c:v>85.559659938631299</c:v>
                </c:pt>
                <c:pt idx="11">
                  <c:v>93.260605188458314</c:v>
                </c:pt>
                <c:pt idx="12">
                  <c:v>93.423356099160642</c:v>
                </c:pt>
                <c:pt idx="13">
                  <c:v>95.402461105026561</c:v>
                </c:pt>
                <c:pt idx="14">
                  <c:v>97.90907364073216</c:v>
                </c:pt>
                <c:pt idx="15">
                  <c:v>99.532950071761334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9954432"/>
        <c:axId val="289956224"/>
      </c:barChart>
      <c:catAx>
        <c:axId val="2899544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9956224"/>
        <c:crosses val="autoZero"/>
        <c:auto val="1"/>
        <c:lblAlgn val="ctr"/>
        <c:lblOffset val="100"/>
        <c:noMultiLvlLbl val="0"/>
      </c:catAx>
      <c:valAx>
        <c:axId val="289956224"/>
        <c:scaling>
          <c:orientation val="minMax"/>
        </c:scaling>
        <c:delete val="0"/>
        <c:axPos val="b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/>
                  <a:t>%</a:t>
                </a:r>
              </a:p>
            </c:rich>
          </c:tx>
          <c:layout>
            <c:manualLayout>
              <c:xMode val="edge"/>
              <c:yMode val="edge"/>
              <c:x val="0.63752474838283013"/>
              <c:y val="0.8539068202060328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89954432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1.3375906751813504E-2"/>
          <c:y val="0.90170296280532503"/>
          <c:w val="0.96947092139798319"/>
          <c:h val="9.0289025444519777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913312237839431E-2"/>
          <c:y val="3.7661559196992274E-2"/>
          <c:w val="0.89005107378327664"/>
          <c:h val="0.88658969993615666"/>
        </c:manualLayout>
      </c:layout>
      <c:stockChart>
        <c:ser>
          <c:idx val="0"/>
          <c:order val="0"/>
          <c:tx>
            <c:strRef>
              <c:f>'Бокс 1 График 1'!$C$4</c:f>
              <c:strCache>
                <c:ptCount val="1"/>
                <c:pt idx="0">
                  <c:v>Min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'Бокс 1 График 1'!$B$5:$B$10</c:f>
              <c:strCache>
                <c:ptCount val="6"/>
                <c:pt idx="0">
                  <c:v>Беларусь</c:v>
                </c:pt>
                <c:pt idx="1">
                  <c:v>Китай</c:v>
                </c:pt>
                <c:pt idx="2">
                  <c:v>Европ.страны (10)*</c:v>
                </c:pt>
                <c:pt idx="3">
                  <c:v>Казахстан</c:v>
                </c:pt>
                <c:pt idx="4">
                  <c:v>Украина</c:v>
                </c:pt>
                <c:pt idx="5">
                  <c:v>США</c:v>
                </c:pt>
              </c:strCache>
            </c:strRef>
          </c:cat>
          <c:val>
            <c:numRef>
              <c:f>'Бокс 1 График 1'!$C$5:$C$10</c:f>
              <c:numCache>
                <c:formatCode>0.0</c:formatCode>
                <c:ptCount val="6"/>
                <c:pt idx="0">
                  <c:v>-0.45848297027858109</c:v>
                </c:pt>
                <c:pt idx="1">
                  <c:v>-0.22360103984023802</c:v>
                </c:pt>
                <c:pt idx="2">
                  <c:v>-0.21497629974533278</c:v>
                </c:pt>
                <c:pt idx="3">
                  <c:v>-0.38526884902016151</c:v>
                </c:pt>
                <c:pt idx="4">
                  <c:v>-1.3896390040025384</c:v>
                </c:pt>
                <c:pt idx="5">
                  <c:v>-0.14501382699678705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'Бокс 1 График 1'!$D$4</c:f>
              <c:strCache>
                <c:ptCount val="1"/>
                <c:pt idx="0">
                  <c:v>Median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92D050"/>
              </a:solidFill>
              <a:ln>
                <a:solidFill>
                  <a:schemeClr val="accent3">
                    <a:lumMod val="50000"/>
                  </a:schemeClr>
                </a:solidFill>
              </a:ln>
            </c:spPr>
          </c:marker>
          <c:cat>
            <c:strRef>
              <c:f>'Бокс 1 График 1'!$B$5:$B$10</c:f>
              <c:strCache>
                <c:ptCount val="6"/>
                <c:pt idx="0">
                  <c:v>Беларусь</c:v>
                </c:pt>
                <c:pt idx="1">
                  <c:v>Китай</c:v>
                </c:pt>
                <c:pt idx="2">
                  <c:v>Европ.страны (10)*</c:v>
                </c:pt>
                <c:pt idx="3">
                  <c:v>Казахстан</c:v>
                </c:pt>
                <c:pt idx="4">
                  <c:v>Украина</c:v>
                </c:pt>
                <c:pt idx="5">
                  <c:v>США</c:v>
                </c:pt>
              </c:strCache>
            </c:strRef>
          </c:cat>
          <c:val>
            <c:numRef>
              <c:f>'Бокс 1 График 1'!$D$5:$D$10</c:f>
              <c:numCache>
                <c:formatCode>0.0</c:formatCode>
                <c:ptCount val="6"/>
                <c:pt idx="0">
                  <c:v>-0.2777514711826361</c:v>
                </c:pt>
                <c:pt idx="1">
                  <c:v>-8.0105154246631463E-2</c:v>
                </c:pt>
                <c:pt idx="2">
                  <c:v>-0.13221118720972294</c:v>
                </c:pt>
                <c:pt idx="3">
                  <c:v>-0.29188637467199852</c:v>
                </c:pt>
                <c:pt idx="4">
                  <c:v>-1.2633561209886421</c:v>
                </c:pt>
                <c:pt idx="5">
                  <c:v>-7.922239852334996E-2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'Бокс 1 График 1'!$E$4</c:f>
              <c:strCache>
                <c:ptCount val="1"/>
                <c:pt idx="0">
                  <c:v>Max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strRef>
              <c:f>'Бокс 1 График 1'!$B$5:$B$10</c:f>
              <c:strCache>
                <c:ptCount val="6"/>
                <c:pt idx="0">
                  <c:v>Беларусь</c:v>
                </c:pt>
                <c:pt idx="1">
                  <c:v>Китай</c:v>
                </c:pt>
                <c:pt idx="2">
                  <c:v>Европ.страны (10)*</c:v>
                </c:pt>
                <c:pt idx="3">
                  <c:v>Казахстан</c:v>
                </c:pt>
                <c:pt idx="4">
                  <c:v>Украина</c:v>
                </c:pt>
                <c:pt idx="5">
                  <c:v>США</c:v>
                </c:pt>
              </c:strCache>
            </c:strRef>
          </c:cat>
          <c:val>
            <c:numRef>
              <c:f>'Бокс 1 График 1'!$E$5:$E$10</c:f>
              <c:numCache>
                <c:formatCode>0.0</c:formatCode>
                <c:ptCount val="6"/>
                <c:pt idx="0">
                  <c:v>0.12203158512655304</c:v>
                </c:pt>
                <c:pt idx="1">
                  <c:v>0.26101391410602781</c:v>
                </c:pt>
                <c:pt idx="2">
                  <c:v>6.8044005250355449E-2</c:v>
                </c:pt>
                <c:pt idx="3">
                  <c:v>-3.6701056326331263E-2</c:v>
                </c:pt>
                <c:pt idx="4">
                  <c:v>-1.0392386630330401</c:v>
                </c:pt>
                <c:pt idx="5">
                  <c:v>7.3648820737020185E-2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 cap="flat">
              <a:gradFill flip="none" rotWithShape="1">
                <a:gsLst>
                  <a:gs pos="0">
                    <a:srgbClr val="FFF200"/>
                  </a:gs>
                  <a:gs pos="33000">
                    <a:srgbClr val="FF7A00"/>
                  </a:gs>
                  <a:gs pos="70000">
                    <a:srgbClr val="FF0300"/>
                  </a:gs>
                  <a:gs pos="100000">
                    <a:srgbClr val="4D0808"/>
                  </a:gs>
                </a:gsLst>
                <a:lin ang="5400000" scaled="1"/>
                <a:tileRect/>
              </a:gradFill>
              <a:headEnd type="triangle" w="lg" len="sm"/>
              <a:tailEnd type="triangle" w="lg" len="sm"/>
            </a:ln>
          </c:spPr>
        </c:hiLowLines>
        <c:axId val="160504448"/>
        <c:axId val="160522624"/>
      </c:stockChart>
      <c:catAx>
        <c:axId val="16050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60522624"/>
        <c:crosses val="autoZero"/>
        <c:auto val="1"/>
        <c:lblAlgn val="ctr"/>
        <c:lblOffset val="100"/>
        <c:noMultiLvlLbl val="0"/>
      </c:catAx>
      <c:valAx>
        <c:axId val="160522624"/>
        <c:scaling>
          <c:orientation val="minMax"/>
          <c:max val="0.4"/>
          <c:min val="-2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60504448"/>
        <c:crosses val="autoZero"/>
        <c:crossBetween val="between"/>
        <c:maj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83552906698717"/>
          <c:y val="4.214129483814525E-2"/>
          <c:w val="0.8405954947942893"/>
          <c:h val="0.6850980606590845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2.3.2.1'!$C$4</c:f>
              <c:strCache>
                <c:ptCount val="1"/>
                <c:pt idx="0">
                  <c:v>Цена на нефть марки Brent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'График 2.3.2.1'!$B$5:$B$734</c:f>
              <c:numCache>
                <c:formatCode>m/d/yyyy</c:formatCode>
                <c:ptCount val="730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41279</c:v>
                </c:pt>
                <c:pt idx="5">
                  <c:v>41280</c:v>
                </c:pt>
                <c:pt idx="6">
                  <c:v>41281</c:v>
                </c:pt>
                <c:pt idx="7">
                  <c:v>41282</c:v>
                </c:pt>
                <c:pt idx="8">
                  <c:v>41283</c:v>
                </c:pt>
                <c:pt idx="9">
                  <c:v>41284</c:v>
                </c:pt>
                <c:pt idx="10">
                  <c:v>41285</c:v>
                </c:pt>
                <c:pt idx="11">
                  <c:v>41286</c:v>
                </c:pt>
                <c:pt idx="12">
                  <c:v>41287</c:v>
                </c:pt>
                <c:pt idx="13">
                  <c:v>41288</c:v>
                </c:pt>
                <c:pt idx="14">
                  <c:v>41289</c:v>
                </c:pt>
                <c:pt idx="15">
                  <c:v>41290</c:v>
                </c:pt>
                <c:pt idx="16">
                  <c:v>41291</c:v>
                </c:pt>
                <c:pt idx="17">
                  <c:v>41292</c:v>
                </c:pt>
                <c:pt idx="18">
                  <c:v>41293</c:v>
                </c:pt>
                <c:pt idx="19">
                  <c:v>41294</c:v>
                </c:pt>
                <c:pt idx="20">
                  <c:v>41295</c:v>
                </c:pt>
                <c:pt idx="21">
                  <c:v>41296</c:v>
                </c:pt>
                <c:pt idx="22">
                  <c:v>41297</c:v>
                </c:pt>
                <c:pt idx="23">
                  <c:v>41298</c:v>
                </c:pt>
                <c:pt idx="24">
                  <c:v>41299</c:v>
                </c:pt>
                <c:pt idx="25">
                  <c:v>41300</c:v>
                </c:pt>
                <c:pt idx="26">
                  <c:v>41301</c:v>
                </c:pt>
                <c:pt idx="27">
                  <c:v>41302</c:v>
                </c:pt>
                <c:pt idx="28">
                  <c:v>41303</c:v>
                </c:pt>
                <c:pt idx="29">
                  <c:v>41304</c:v>
                </c:pt>
                <c:pt idx="30">
                  <c:v>41305</c:v>
                </c:pt>
                <c:pt idx="31">
                  <c:v>41306</c:v>
                </c:pt>
                <c:pt idx="32">
                  <c:v>41307</c:v>
                </c:pt>
                <c:pt idx="33">
                  <c:v>41308</c:v>
                </c:pt>
                <c:pt idx="34">
                  <c:v>41309</c:v>
                </c:pt>
                <c:pt idx="35">
                  <c:v>41310</c:v>
                </c:pt>
                <c:pt idx="36">
                  <c:v>41311</c:v>
                </c:pt>
                <c:pt idx="37">
                  <c:v>41312</c:v>
                </c:pt>
                <c:pt idx="38">
                  <c:v>41313</c:v>
                </c:pt>
                <c:pt idx="39">
                  <c:v>41314</c:v>
                </c:pt>
                <c:pt idx="40">
                  <c:v>41315</c:v>
                </c:pt>
                <c:pt idx="41">
                  <c:v>41316</c:v>
                </c:pt>
                <c:pt idx="42">
                  <c:v>41317</c:v>
                </c:pt>
                <c:pt idx="43">
                  <c:v>41318</c:v>
                </c:pt>
                <c:pt idx="44">
                  <c:v>41319</c:v>
                </c:pt>
                <c:pt idx="45">
                  <c:v>41320</c:v>
                </c:pt>
                <c:pt idx="46">
                  <c:v>41321</c:v>
                </c:pt>
                <c:pt idx="47">
                  <c:v>41322</c:v>
                </c:pt>
                <c:pt idx="48">
                  <c:v>41323</c:v>
                </c:pt>
                <c:pt idx="49">
                  <c:v>41324</c:v>
                </c:pt>
                <c:pt idx="50">
                  <c:v>41325</c:v>
                </c:pt>
                <c:pt idx="51">
                  <c:v>41326</c:v>
                </c:pt>
                <c:pt idx="52">
                  <c:v>41327</c:v>
                </c:pt>
                <c:pt idx="53">
                  <c:v>41328</c:v>
                </c:pt>
                <c:pt idx="54">
                  <c:v>41329</c:v>
                </c:pt>
                <c:pt idx="55">
                  <c:v>41330</c:v>
                </c:pt>
                <c:pt idx="56">
                  <c:v>41331</c:v>
                </c:pt>
                <c:pt idx="57">
                  <c:v>41332</c:v>
                </c:pt>
                <c:pt idx="58">
                  <c:v>41333</c:v>
                </c:pt>
                <c:pt idx="59">
                  <c:v>41334</c:v>
                </c:pt>
                <c:pt idx="60">
                  <c:v>41335</c:v>
                </c:pt>
                <c:pt idx="61">
                  <c:v>41336</c:v>
                </c:pt>
                <c:pt idx="62">
                  <c:v>41337</c:v>
                </c:pt>
                <c:pt idx="63">
                  <c:v>41338</c:v>
                </c:pt>
                <c:pt idx="64">
                  <c:v>41339</c:v>
                </c:pt>
                <c:pt idx="65">
                  <c:v>41340</c:v>
                </c:pt>
                <c:pt idx="66">
                  <c:v>41341</c:v>
                </c:pt>
                <c:pt idx="67">
                  <c:v>41342</c:v>
                </c:pt>
                <c:pt idx="68">
                  <c:v>41343</c:v>
                </c:pt>
                <c:pt idx="69">
                  <c:v>41344</c:v>
                </c:pt>
                <c:pt idx="70">
                  <c:v>41345</c:v>
                </c:pt>
                <c:pt idx="71">
                  <c:v>41346</c:v>
                </c:pt>
                <c:pt idx="72">
                  <c:v>41347</c:v>
                </c:pt>
                <c:pt idx="73">
                  <c:v>41348</c:v>
                </c:pt>
                <c:pt idx="74">
                  <c:v>41349</c:v>
                </c:pt>
                <c:pt idx="75">
                  <c:v>41350</c:v>
                </c:pt>
                <c:pt idx="76">
                  <c:v>41351</c:v>
                </c:pt>
                <c:pt idx="77">
                  <c:v>41352</c:v>
                </c:pt>
                <c:pt idx="78">
                  <c:v>41353</c:v>
                </c:pt>
                <c:pt idx="79">
                  <c:v>41354</c:v>
                </c:pt>
                <c:pt idx="80">
                  <c:v>41355</c:v>
                </c:pt>
                <c:pt idx="81">
                  <c:v>41356</c:v>
                </c:pt>
                <c:pt idx="82">
                  <c:v>41357</c:v>
                </c:pt>
                <c:pt idx="83">
                  <c:v>41358</c:v>
                </c:pt>
                <c:pt idx="84">
                  <c:v>41359</c:v>
                </c:pt>
                <c:pt idx="85">
                  <c:v>41360</c:v>
                </c:pt>
                <c:pt idx="86">
                  <c:v>41361</c:v>
                </c:pt>
                <c:pt idx="87">
                  <c:v>41362</c:v>
                </c:pt>
                <c:pt idx="88">
                  <c:v>41363</c:v>
                </c:pt>
                <c:pt idx="89">
                  <c:v>41364</c:v>
                </c:pt>
                <c:pt idx="90">
                  <c:v>41365</c:v>
                </c:pt>
                <c:pt idx="91">
                  <c:v>41366</c:v>
                </c:pt>
                <c:pt idx="92">
                  <c:v>41367</c:v>
                </c:pt>
                <c:pt idx="93">
                  <c:v>41368</c:v>
                </c:pt>
                <c:pt idx="94">
                  <c:v>41369</c:v>
                </c:pt>
                <c:pt idx="95">
                  <c:v>41370</c:v>
                </c:pt>
                <c:pt idx="96">
                  <c:v>41371</c:v>
                </c:pt>
                <c:pt idx="97">
                  <c:v>41372</c:v>
                </c:pt>
                <c:pt idx="98">
                  <c:v>41373</c:v>
                </c:pt>
                <c:pt idx="99">
                  <c:v>41374</c:v>
                </c:pt>
                <c:pt idx="100">
                  <c:v>41375</c:v>
                </c:pt>
                <c:pt idx="101">
                  <c:v>41376</c:v>
                </c:pt>
                <c:pt idx="102">
                  <c:v>41377</c:v>
                </c:pt>
                <c:pt idx="103">
                  <c:v>41378</c:v>
                </c:pt>
                <c:pt idx="104">
                  <c:v>41379</c:v>
                </c:pt>
                <c:pt idx="105">
                  <c:v>41380</c:v>
                </c:pt>
                <c:pt idx="106">
                  <c:v>41381</c:v>
                </c:pt>
                <c:pt idx="107">
                  <c:v>41382</c:v>
                </c:pt>
                <c:pt idx="108">
                  <c:v>41383</c:v>
                </c:pt>
                <c:pt idx="109">
                  <c:v>41384</c:v>
                </c:pt>
                <c:pt idx="110">
                  <c:v>41385</c:v>
                </c:pt>
                <c:pt idx="111">
                  <c:v>41386</c:v>
                </c:pt>
                <c:pt idx="112">
                  <c:v>41387</c:v>
                </c:pt>
                <c:pt idx="113">
                  <c:v>41388</c:v>
                </c:pt>
                <c:pt idx="114">
                  <c:v>41389</c:v>
                </c:pt>
                <c:pt idx="115">
                  <c:v>41390</c:v>
                </c:pt>
                <c:pt idx="116">
                  <c:v>41391</c:v>
                </c:pt>
                <c:pt idx="117">
                  <c:v>41392</c:v>
                </c:pt>
                <c:pt idx="118">
                  <c:v>41393</c:v>
                </c:pt>
                <c:pt idx="119">
                  <c:v>41394</c:v>
                </c:pt>
                <c:pt idx="120">
                  <c:v>41395</c:v>
                </c:pt>
                <c:pt idx="121">
                  <c:v>41396</c:v>
                </c:pt>
                <c:pt idx="122">
                  <c:v>41397</c:v>
                </c:pt>
                <c:pt idx="123">
                  <c:v>41398</c:v>
                </c:pt>
                <c:pt idx="124">
                  <c:v>41399</c:v>
                </c:pt>
                <c:pt idx="125">
                  <c:v>41400</c:v>
                </c:pt>
                <c:pt idx="126">
                  <c:v>41401</c:v>
                </c:pt>
                <c:pt idx="127">
                  <c:v>41402</c:v>
                </c:pt>
                <c:pt idx="128">
                  <c:v>41403</c:v>
                </c:pt>
                <c:pt idx="129">
                  <c:v>41404</c:v>
                </c:pt>
                <c:pt idx="130">
                  <c:v>41405</c:v>
                </c:pt>
                <c:pt idx="131">
                  <c:v>41406</c:v>
                </c:pt>
                <c:pt idx="132">
                  <c:v>41407</c:v>
                </c:pt>
                <c:pt idx="133">
                  <c:v>41408</c:v>
                </c:pt>
                <c:pt idx="134">
                  <c:v>41409</c:v>
                </c:pt>
                <c:pt idx="135">
                  <c:v>41410</c:v>
                </c:pt>
                <c:pt idx="136">
                  <c:v>41411</c:v>
                </c:pt>
                <c:pt idx="137">
                  <c:v>41412</c:v>
                </c:pt>
                <c:pt idx="138">
                  <c:v>41413</c:v>
                </c:pt>
                <c:pt idx="139">
                  <c:v>41414</c:v>
                </c:pt>
                <c:pt idx="140">
                  <c:v>41415</c:v>
                </c:pt>
                <c:pt idx="141">
                  <c:v>41416</c:v>
                </c:pt>
                <c:pt idx="142">
                  <c:v>41417</c:v>
                </c:pt>
                <c:pt idx="143">
                  <c:v>41418</c:v>
                </c:pt>
                <c:pt idx="144">
                  <c:v>41419</c:v>
                </c:pt>
                <c:pt idx="145">
                  <c:v>41420</c:v>
                </c:pt>
                <c:pt idx="146">
                  <c:v>41421</c:v>
                </c:pt>
                <c:pt idx="147">
                  <c:v>41422</c:v>
                </c:pt>
                <c:pt idx="148">
                  <c:v>41423</c:v>
                </c:pt>
                <c:pt idx="149">
                  <c:v>41424</c:v>
                </c:pt>
                <c:pt idx="150">
                  <c:v>41425</c:v>
                </c:pt>
                <c:pt idx="151">
                  <c:v>41426</c:v>
                </c:pt>
                <c:pt idx="152">
                  <c:v>41427</c:v>
                </c:pt>
                <c:pt idx="153">
                  <c:v>41428</c:v>
                </c:pt>
                <c:pt idx="154">
                  <c:v>41429</c:v>
                </c:pt>
                <c:pt idx="155">
                  <c:v>41430</c:v>
                </c:pt>
                <c:pt idx="156">
                  <c:v>41431</c:v>
                </c:pt>
                <c:pt idx="157">
                  <c:v>41432</c:v>
                </c:pt>
                <c:pt idx="158">
                  <c:v>41433</c:v>
                </c:pt>
                <c:pt idx="159">
                  <c:v>41434</c:v>
                </c:pt>
                <c:pt idx="160">
                  <c:v>41435</c:v>
                </c:pt>
                <c:pt idx="161">
                  <c:v>41436</c:v>
                </c:pt>
                <c:pt idx="162">
                  <c:v>41437</c:v>
                </c:pt>
                <c:pt idx="163">
                  <c:v>41438</c:v>
                </c:pt>
                <c:pt idx="164">
                  <c:v>41439</c:v>
                </c:pt>
                <c:pt idx="165">
                  <c:v>41440</c:v>
                </c:pt>
                <c:pt idx="166">
                  <c:v>41441</c:v>
                </c:pt>
                <c:pt idx="167">
                  <c:v>41442</c:v>
                </c:pt>
                <c:pt idx="168">
                  <c:v>41443</c:v>
                </c:pt>
                <c:pt idx="169">
                  <c:v>41444</c:v>
                </c:pt>
                <c:pt idx="170">
                  <c:v>41445</c:v>
                </c:pt>
                <c:pt idx="171">
                  <c:v>41446</c:v>
                </c:pt>
                <c:pt idx="172">
                  <c:v>41447</c:v>
                </c:pt>
                <c:pt idx="173">
                  <c:v>41448</c:v>
                </c:pt>
                <c:pt idx="174">
                  <c:v>41449</c:v>
                </c:pt>
                <c:pt idx="175">
                  <c:v>41450</c:v>
                </c:pt>
                <c:pt idx="176">
                  <c:v>41451</c:v>
                </c:pt>
                <c:pt idx="177">
                  <c:v>41452</c:v>
                </c:pt>
                <c:pt idx="178">
                  <c:v>41453</c:v>
                </c:pt>
                <c:pt idx="179">
                  <c:v>41454</c:v>
                </c:pt>
                <c:pt idx="180">
                  <c:v>41455</c:v>
                </c:pt>
                <c:pt idx="181">
                  <c:v>41456</c:v>
                </c:pt>
                <c:pt idx="182">
                  <c:v>41457</c:v>
                </c:pt>
                <c:pt idx="183">
                  <c:v>41458</c:v>
                </c:pt>
                <c:pt idx="184">
                  <c:v>41459</c:v>
                </c:pt>
                <c:pt idx="185">
                  <c:v>41460</c:v>
                </c:pt>
                <c:pt idx="186">
                  <c:v>41461</c:v>
                </c:pt>
                <c:pt idx="187">
                  <c:v>41462</c:v>
                </c:pt>
                <c:pt idx="188">
                  <c:v>41463</c:v>
                </c:pt>
                <c:pt idx="189">
                  <c:v>41464</c:v>
                </c:pt>
                <c:pt idx="190">
                  <c:v>41465</c:v>
                </c:pt>
                <c:pt idx="191">
                  <c:v>41466</c:v>
                </c:pt>
                <c:pt idx="192">
                  <c:v>41467</c:v>
                </c:pt>
                <c:pt idx="193">
                  <c:v>41468</c:v>
                </c:pt>
                <c:pt idx="194">
                  <c:v>41469</c:v>
                </c:pt>
                <c:pt idx="195">
                  <c:v>41470</c:v>
                </c:pt>
                <c:pt idx="196">
                  <c:v>41471</c:v>
                </c:pt>
                <c:pt idx="197">
                  <c:v>41472</c:v>
                </c:pt>
                <c:pt idx="198">
                  <c:v>41473</c:v>
                </c:pt>
                <c:pt idx="199">
                  <c:v>41474</c:v>
                </c:pt>
                <c:pt idx="200">
                  <c:v>41475</c:v>
                </c:pt>
                <c:pt idx="201">
                  <c:v>41476</c:v>
                </c:pt>
                <c:pt idx="202">
                  <c:v>41477</c:v>
                </c:pt>
                <c:pt idx="203">
                  <c:v>41478</c:v>
                </c:pt>
                <c:pt idx="204">
                  <c:v>41479</c:v>
                </c:pt>
                <c:pt idx="205">
                  <c:v>41480</c:v>
                </c:pt>
                <c:pt idx="206">
                  <c:v>41481</c:v>
                </c:pt>
                <c:pt idx="207">
                  <c:v>41482</c:v>
                </c:pt>
                <c:pt idx="208">
                  <c:v>41483</c:v>
                </c:pt>
                <c:pt idx="209">
                  <c:v>41484</c:v>
                </c:pt>
                <c:pt idx="210">
                  <c:v>41485</c:v>
                </c:pt>
                <c:pt idx="211">
                  <c:v>41486</c:v>
                </c:pt>
                <c:pt idx="212">
                  <c:v>41487</c:v>
                </c:pt>
                <c:pt idx="213">
                  <c:v>41488</c:v>
                </c:pt>
                <c:pt idx="214">
                  <c:v>41489</c:v>
                </c:pt>
                <c:pt idx="215">
                  <c:v>41490</c:v>
                </c:pt>
                <c:pt idx="216">
                  <c:v>41491</c:v>
                </c:pt>
                <c:pt idx="217">
                  <c:v>41492</c:v>
                </c:pt>
                <c:pt idx="218">
                  <c:v>41493</c:v>
                </c:pt>
                <c:pt idx="219">
                  <c:v>41494</c:v>
                </c:pt>
                <c:pt idx="220">
                  <c:v>41495</c:v>
                </c:pt>
                <c:pt idx="221">
                  <c:v>41496</c:v>
                </c:pt>
                <c:pt idx="222">
                  <c:v>41497</c:v>
                </c:pt>
                <c:pt idx="223">
                  <c:v>41498</c:v>
                </c:pt>
                <c:pt idx="224">
                  <c:v>41499</c:v>
                </c:pt>
                <c:pt idx="225">
                  <c:v>41500</c:v>
                </c:pt>
                <c:pt idx="226">
                  <c:v>41501</c:v>
                </c:pt>
                <c:pt idx="227">
                  <c:v>41502</c:v>
                </c:pt>
                <c:pt idx="228">
                  <c:v>41503</c:v>
                </c:pt>
                <c:pt idx="229">
                  <c:v>41504</c:v>
                </c:pt>
                <c:pt idx="230">
                  <c:v>41505</c:v>
                </c:pt>
                <c:pt idx="231">
                  <c:v>41506</c:v>
                </c:pt>
                <c:pt idx="232">
                  <c:v>41507</c:v>
                </c:pt>
                <c:pt idx="233">
                  <c:v>41508</c:v>
                </c:pt>
                <c:pt idx="234">
                  <c:v>41509</c:v>
                </c:pt>
                <c:pt idx="235">
                  <c:v>41510</c:v>
                </c:pt>
                <c:pt idx="236">
                  <c:v>41511</c:v>
                </c:pt>
                <c:pt idx="237">
                  <c:v>41512</c:v>
                </c:pt>
                <c:pt idx="238">
                  <c:v>41513</c:v>
                </c:pt>
                <c:pt idx="239">
                  <c:v>41514</c:v>
                </c:pt>
                <c:pt idx="240">
                  <c:v>41515</c:v>
                </c:pt>
                <c:pt idx="241">
                  <c:v>41516</c:v>
                </c:pt>
                <c:pt idx="242">
                  <c:v>41517</c:v>
                </c:pt>
                <c:pt idx="243">
                  <c:v>41518</c:v>
                </c:pt>
                <c:pt idx="244">
                  <c:v>41519</c:v>
                </c:pt>
                <c:pt idx="245">
                  <c:v>41520</c:v>
                </c:pt>
                <c:pt idx="246">
                  <c:v>41521</c:v>
                </c:pt>
                <c:pt idx="247">
                  <c:v>41522</c:v>
                </c:pt>
                <c:pt idx="248">
                  <c:v>41523</c:v>
                </c:pt>
                <c:pt idx="249">
                  <c:v>41524</c:v>
                </c:pt>
                <c:pt idx="250">
                  <c:v>41525</c:v>
                </c:pt>
                <c:pt idx="251">
                  <c:v>41526</c:v>
                </c:pt>
                <c:pt idx="252">
                  <c:v>41527</c:v>
                </c:pt>
                <c:pt idx="253">
                  <c:v>41528</c:v>
                </c:pt>
                <c:pt idx="254">
                  <c:v>41529</c:v>
                </c:pt>
                <c:pt idx="255">
                  <c:v>41530</c:v>
                </c:pt>
                <c:pt idx="256">
                  <c:v>41531</c:v>
                </c:pt>
                <c:pt idx="257">
                  <c:v>41532</c:v>
                </c:pt>
                <c:pt idx="258">
                  <c:v>41533</c:v>
                </c:pt>
                <c:pt idx="259">
                  <c:v>41534</c:v>
                </c:pt>
                <c:pt idx="260">
                  <c:v>41535</c:v>
                </c:pt>
                <c:pt idx="261">
                  <c:v>41536</c:v>
                </c:pt>
                <c:pt idx="262">
                  <c:v>41537</c:v>
                </c:pt>
                <c:pt idx="263">
                  <c:v>41538</c:v>
                </c:pt>
                <c:pt idx="264">
                  <c:v>41539</c:v>
                </c:pt>
                <c:pt idx="265">
                  <c:v>41540</c:v>
                </c:pt>
                <c:pt idx="266">
                  <c:v>41541</c:v>
                </c:pt>
                <c:pt idx="267">
                  <c:v>41542</c:v>
                </c:pt>
                <c:pt idx="268">
                  <c:v>41543</c:v>
                </c:pt>
                <c:pt idx="269">
                  <c:v>41544</c:v>
                </c:pt>
                <c:pt idx="270">
                  <c:v>41545</c:v>
                </c:pt>
                <c:pt idx="271">
                  <c:v>41546</c:v>
                </c:pt>
                <c:pt idx="272">
                  <c:v>41547</c:v>
                </c:pt>
                <c:pt idx="273">
                  <c:v>41548</c:v>
                </c:pt>
                <c:pt idx="274">
                  <c:v>41549</c:v>
                </c:pt>
                <c:pt idx="275">
                  <c:v>41550</c:v>
                </c:pt>
                <c:pt idx="276">
                  <c:v>41551</c:v>
                </c:pt>
                <c:pt idx="277">
                  <c:v>41552</c:v>
                </c:pt>
                <c:pt idx="278">
                  <c:v>41553</c:v>
                </c:pt>
                <c:pt idx="279">
                  <c:v>41554</c:v>
                </c:pt>
                <c:pt idx="280">
                  <c:v>41555</c:v>
                </c:pt>
                <c:pt idx="281">
                  <c:v>41556</c:v>
                </c:pt>
                <c:pt idx="282">
                  <c:v>41557</c:v>
                </c:pt>
                <c:pt idx="283">
                  <c:v>41558</c:v>
                </c:pt>
                <c:pt idx="284">
                  <c:v>41559</c:v>
                </c:pt>
                <c:pt idx="285">
                  <c:v>41560</c:v>
                </c:pt>
                <c:pt idx="286">
                  <c:v>41561</c:v>
                </c:pt>
                <c:pt idx="287">
                  <c:v>41562</c:v>
                </c:pt>
                <c:pt idx="288">
                  <c:v>41563</c:v>
                </c:pt>
                <c:pt idx="289">
                  <c:v>41564</c:v>
                </c:pt>
                <c:pt idx="290">
                  <c:v>41565</c:v>
                </c:pt>
                <c:pt idx="291">
                  <c:v>41566</c:v>
                </c:pt>
                <c:pt idx="292">
                  <c:v>41567</c:v>
                </c:pt>
                <c:pt idx="293">
                  <c:v>41568</c:v>
                </c:pt>
                <c:pt idx="294">
                  <c:v>41569</c:v>
                </c:pt>
                <c:pt idx="295">
                  <c:v>41570</c:v>
                </c:pt>
                <c:pt idx="296">
                  <c:v>41571</c:v>
                </c:pt>
                <c:pt idx="297">
                  <c:v>41572</c:v>
                </c:pt>
                <c:pt idx="298">
                  <c:v>41573</c:v>
                </c:pt>
                <c:pt idx="299">
                  <c:v>41574</c:v>
                </c:pt>
                <c:pt idx="300">
                  <c:v>41575</c:v>
                </c:pt>
                <c:pt idx="301">
                  <c:v>41576</c:v>
                </c:pt>
                <c:pt idx="302">
                  <c:v>41577</c:v>
                </c:pt>
                <c:pt idx="303">
                  <c:v>41578</c:v>
                </c:pt>
                <c:pt idx="304">
                  <c:v>41579</c:v>
                </c:pt>
                <c:pt idx="305">
                  <c:v>41580</c:v>
                </c:pt>
                <c:pt idx="306">
                  <c:v>41581</c:v>
                </c:pt>
                <c:pt idx="307">
                  <c:v>41582</c:v>
                </c:pt>
                <c:pt idx="308">
                  <c:v>41583</c:v>
                </c:pt>
                <c:pt idx="309">
                  <c:v>41584</c:v>
                </c:pt>
                <c:pt idx="310">
                  <c:v>41585</c:v>
                </c:pt>
                <c:pt idx="311">
                  <c:v>41586</c:v>
                </c:pt>
                <c:pt idx="312">
                  <c:v>41587</c:v>
                </c:pt>
                <c:pt idx="313">
                  <c:v>41588</c:v>
                </c:pt>
                <c:pt idx="314">
                  <c:v>41589</c:v>
                </c:pt>
                <c:pt idx="315">
                  <c:v>41590</c:v>
                </c:pt>
                <c:pt idx="316">
                  <c:v>41591</c:v>
                </c:pt>
                <c:pt idx="317">
                  <c:v>41592</c:v>
                </c:pt>
                <c:pt idx="318">
                  <c:v>41593</c:v>
                </c:pt>
                <c:pt idx="319">
                  <c:v>41594</c:v>
                </c:pt>
                <c:pt idx="320">
                  <c:v>41595</c:v>
                </c:pt>
                <c:pt idx="321">
                  <c:v>41596</c:v>
                </c:pt>
                <c:pt idx="322">
                  <c:v>41597</c:v>
                </c:pt>
                <c:pt idx="323">
                  <c:v>41598</c:v>
                </c:pt>
                <c:pt idx="324">
                  <c:v>41599</c:v>
                </c:pt>
                <c:pt idx="325">
                  <c:v>41600</c:v>
                </c:pt>
                <c:pt idx="326">
                  <c:v>41601</c:v>
                </c:pt>
                <c:pt idx="327">
                  <c:v>41602</c:v>
                </c:pt>
                <c:pt idx="328">
                  <c:v>41603</c:v>
                </c:pt>
                <c:pt idx="329">
                  <c:v>41604</c:v>
                </c:pt>
                <c:pt idx="330">
                  <c:v>41605</c:v>
                </c:pt>
                <c:pt idx="331">
                  <c:v>41606</c:v>
                </c:pt>
                <c:pt idx="332">
                  <c:v>41607</c:v>
                </c:pt>
                <c:pt idx="333">
                  <c:v>41608</c:v>
                </c:pt>
                <c:pt idx="334">
                  <c:v>41609</c:v>
                </c:pt>
                <c:pt idx="335">
                  <c:v>41610</c:v>
                </c:pt>
                <c:pt idx="336">
                  <c:v>41611</c:v>
                </c:pt>
                <c:pt idx="337">
                  <c:v>41612</c:v>
                </c:pt>
                <c:pt idx="338">
                  <c:v>41613</c:v>
                </c:pt>
                <c:pt idx="339">
                  <c:v>41614</c:v>
                </c:pt>
                <c:pt idx="340">
                  <c:v>41615</c:v>
                </c:pt>
                <c:pt idx="341">
                  <c:v>41616</c:v>
                </c:pt>
                <c:pt idx="342">
                  <c:v>41617</c:v>
                </c:pt>
                <c:pt idx="343">
                  <c:v>41618</c:v>
                </c:pt>
                <c:pt idx="344">
                  <c:v>41619</c:v>
                </c:pt>
                <c:pt idx="345">
                  <c:v>41620</c:v>
                </c:pt>
                <c:pt idx="346">
                  <c:v>41621</c:v>
                </c:pt>
                <c:pt idx="347">
                  <c:v>41622</c:v>
                </c:pt>
                <c:pt idx="348">
                  <c:v>41623</c:v>
                </c:pt>
                <c:pt idx="349">
                  <c:v>41624</c:v>
                </c:pt>
                <c:pt idx="350">
                  <c:v>41625</c:v>
                </c:pt>
                <c:pt idx="351">
                  <c:v>41626</c:v>
                </c:pt>
                <c:pt idx="352">
                  <c:v>41627</c:v>
                </c:pt>
                <c:pt idx="353">
                  <c:v>41628</c:v>
                </c:pt>
                <c:pt idx="354">
                  <c:v>41629</c:v>
                </c:pt>
                <c:pt idx="355">
                  <c:v>41630</c:v>
                </c:pt>
                <c:pt idx="356">
                  <c:v>41631</c:v>
                </c:pt>
                <c:pt idx="357">
                  <c:v>41632</c:v>
                </c:pt>
                <c:pt idx="358">
                  <c:v>41633</c:v>
                </c:pt>
                <c:pt idx="359">
                  <c:v>41634</c:v>
                </c:pt>
                <c:pt idx="360">
                  <c:v>41635</c:v>
                </c:pt>
                <c:pt idx="361">
                  <c:v>41636</c:v>
                </c:pt>
                <c:pt idx="362">
                  <c:v>41637</c:v>
                </c:pt>
                <c:pt idx="363">
                  <c:v>41638</c:v>
                </c:pt>
                <c:pt idx="364">
                  <c:v>41639</c:v>
                </c:pt>
                <c:pt idx="365">
                  <c:v>41640</c:v>
                </c:pt>
                <c:pt idx="366">
                  <c:v>41641</c:v>
                </c:pt>
                <c:pt idx="367">
                  <c:v>41642</c:v>
                </c:pt>
                <c:pt idx="368">
                  <c:v>41643</c:v>
                </c:pt>
                <c:pt idx="369">
                  <c:v>41644</c:v>
                </c:pt>
                <c:pt idx="370">
                  <c:v>41645</c:v>
                </c:pt>
                <c:pt idx="371">
                  <c:v>41646</c:v>
                </c:pt>
                <c:pt idx="372">
                  <c:v>41647</c:v>
                </c:pt>
                <c:pt idx="373">
                  <c:v>41648</c:v>
                </c:pt>
                <c:pt idx="374">
                  <c:v>41649</c:v>
                </c:pt>
                <c:pt idx="375">
                  <c:v>41650</c:v>
                </c:pt>
                <c:pt idx="376">
                  <c:v>41651</c:v>
                </c:pt>
                <c:pt idx="377">
                  <c:v>41652</c:v>
                </c:pt>
                <c:pt idx="378">
                  <c:v>41653</c:v>
                </c:pt>
                <c:pt idx="379">
                  <c:v>41654</c:v>
                </c:pt>
                <c:pt idx="380">
                  <c:v>41655</c:v>
                </c:pt>
                <c:pt idx="381">
                  <c:v>41656</c:v>
                </c:pt>
                <c:pt idx="382">
                  <c:v>41657</c:v>
                </c:pt>
                <c:pt idx="383">
                  <c:v>41658</c:v>
                </c:pt>
                <c:pt idx="384">
                  <c:v>41659</c:v>
                </c:pt>
                <c:pt idx="385">
                  <c:v>41660</c:v>
                </c:pt>
                <c:pt idx="386">
                  <c:v>41661</c:v>
                </c:pt>
                <c:pt idx="387">
                  <c:v>41662</c:v>
                </c:pt>
                <c:pt idx="388">
                  <c:v>41663</c:v>
                </c:pt>
                <c:pt idx="389">
                  <c:v>41664</c:v>
                </c:pt>
                <c:pt idx="390">
                  <c:v>41665</c:v>
                </c:pt>
                <c:pt idx="391">
                  <c:v>41666</c:v>
                </c:pt>
                <c:pt idx="392">
                  <c:v>41667</c:v>
                </c:pt>
                <c:pt idx="393">
                  <c:v>41668</c:v>
                </c:pt>
                <c:pt idx="394">
                  <c:v>41669</c:v>
                </c:pt>
                <c:pt idx="395">
                  <c:v>41670</c:v>
                </c:pt>
                <c:pt idx="396">
                  <c:v>41671</c:v>
                </c:pt>
                <c:pt idx="397">
                  <c:v>41672</c:v>
                </c:pt>
                <c:pt idx="398">
                  <c:v>41673</c:v>
                </c:pt>
                <c:pt idx="399">
                  <c:v>41674</c:v>
                </c:pt>
                <c:pt idx="400">
                  <c:v>41675</c:v>
                </c:pt>
                <c:pt idx="401">
                  <c:v>41676</c:v>
                </c:pt>
                <c:pt idx="402">
                  <c:v>41677</c:v>
                </c:pt>
                <c:pt idx="403">
                  <c:v>41678</c:v>
                </c:pt>
                <c:pt idx="404">
                  <c:v>41679</c:v>
                </c:pt>
                <c:pt idx="405">
                  <c:v>41680</c:v>
                </c:pt>
                <c:pt idx="406">
                  <c:v>41681</c:v>
                </c:pt>
                <c:pt idx="407">
                  <c:v>41682</c:v>
                </c:pt>
                <c:pt idx="408">
                  <c:v>41683</c:v>
                </c:pt>
                <c:pt idx="409">
                  <c:v>41684</c:v>
                </c:pt>
                <c:pt idx="410">
                  <c:v>41685</c:v>
                </c:pt>
                <c:pt idx="411">
                  <c:v>41686</c:v>
                </c:pt>
                <c:pt idx="412">
                  <c:v>41687</c:v>
                </c:pt>
                <c:pt idx="413">
                  <c:v>41688</c:v>
                </c:pt>
                <c:pt idx="414">
                  <c:v>41689</c:v>
                </c:pt>
                <c:pt idx="415">
                  <c:v>41690</c:v>
                </c:pt>
                <c:pt idx="416">
                  <c:v>41691</c:v>
                </c:pt>
                <c:pt idx="417">
                  <c:v>41692</c:v>
                </c:pt>
                <c:pt idx="418">
                  <c:v>41693</c:v>
                </c:pt>
                <c:pt idx="419">
                  <c:v>41694</c:v>
                </c:pt>
                <c:pt idx="420">
                  <c:v>41695</c:v>
                </c:pt>
                <c:pt idx="421">
                  <c:v>41696</c:v>
                </c:pt>
                <c:pt idx="422">
                  <c:v>41697</c:v>
                </c:pt>
                <c:pt idx="423">
                  <c:v>41698</c:v>
                </c:pt>
                <c:pt idx="424">
                  <c:v>41699</c:v>
                </c:pt>
                <c:pt idx="425">
                  <c:v>41700</c:v>
                </c:pt>
                <c:pt idx="426">
                  <c:v>41701</c:v>
                </c:pt>
                <c:pt idx="427">
                  <c:v>41702</c:v>
                </c:pt>
                <c:pt idx="428">
                  <c:v>41703</c:v>
                </c:pt>
                <c:pt idx="429">
                  <c:v>41704</c:v>
                </c:pt>
                <c:pt idx="430">
                  <c:v>41705</c:v>
                </c:pt>
                <c:pt idx="431">
                  <c:v>41706</c:v>
                </c:pt>
                <c:pt idx="432">
                  <c:v>41707</c:v>
                </c:pt>
                <c:pt idx="433">
                  <c:v>41708</c:v>
                </c:pt>
                <c:pt idx="434">
                  <c:v>41709</c:v>
                </c:pt>
                <c:pt idx="435">
                  <c:v>41710</c:v>
                </c:pt>
                <c:pt idx="436">
                  <c:v>41711</c:v>
                </c:pt>
                <c:pt idx="437">
                  <c:v>41712</c:v>
                </c:pt>
                <c:pt idx="438">
                  <c:v>41713</c:v>
                </c:pt>
                <c:pt idx="439">
                  <c:v>41714</c:v>
                </c:pt>
                <c:pt idx="440">
                  <c:v>41715</c:v>
                </c:pt>
                <c:pt idx="441">
                  <c:v>41716</c:v>
                </c:pt>
                <c:pt idx="442">
                  <c:v>41717</c:v>
                </c:pt>
                <c:pt idx="443">
                  <c:v>41718</c:v>
                </c:pt>
                <c:pt idx="444">
                  <c:v>41719</c:v>
                </c:pt>
                <c:pt idx="445">
                  <c:v>41720</c:v>
                </c:pt>
                <c:pt idx="446">
                  <c:v>41721</c:v>
                </c:pt>
                <c:pt idx="447">
                  <c:v>41722</c:v>
                </c:pt>
                <c:pt idx="448">
                  <c:v>41723</c:v>
                </c:pt>
                <c:pt idx="449">
                  <c:v>41724</c:v>
                </c:pt>
                <c:pt idx="450">
                  <c:v>41725</c:v>
                </c:pt>
                <c:pt idx="451">
                  <c:v>41726</c:v>
                </c:pt>
                <c:pt idx="452">
                  <c:v>41727</c:v>
                </c:pt>
                <c:pt idx="453">
                  <c:v>41728</c:v>
                </c:pt>
                <c:pt idx="454">
                  <c:v>41729</c:v>
                </c:pt>
                <c:pt idx="455">
                  <c:v>41730</c:v>
                </c:pt>
                <c:pt idx="456">
                  <c:v>41731</c:v>
                </c:pt>
                <c:pt idx="457">
                  <c:v>41732</c:v>
                </c:pt>
                <c:pt idx="458">
                  <c:v>41733</c:v>
                </c:pt>
                <c:pt idx="459">
                  <c:v>41734</c:v>
                </c:pt>
                <c:pt idx="460">
                  <c:v>41735</c:v>
                </c:pt>
                <c:pt idx="461">
                  <c:v>41736</c:v>
                </c:pt>
                <c:pt idx="462">
                  <c:v>41737</c:v>
                </c:pt>
                <c:pt idx="463">
                  <c:v>41738</c:v>
                </c:pt>
                <c:pt idx="464">
                  <c:v>41739</c:v>
                </c:pt>
                <c:pt idx="465">
                  <c:v>41740</c:v>
                </c:pt>
                <c:pt idx="466">
                  <c:v>41741</c:v>
                </c:pt>
                <c:pt idx="467">
                  <c:v>41742</c:v>
                </c:pt>
                <c:pt idx="468">
                  <c:v>41743</c:v>
                </c:pt>
                <c:pt idx="469">
                  <c:v>41744</c:v>
                </c:pt>
                <c:pt idx="470">
                  <c:v>41745</c:v>
                </c:pt>
                <c:pt idx="471">
                  <c:v>41746</c:v>
                </c:pt>
                <c:pt idx="472">
                  <c:v>41747</c:v>
                </c:pt>
                <c:pt idx="473">
                  <c:v>41748</c:v>
                </c:pt>
                <c:pt idx="474">
                  <c:v>41749</c:v>
                </c:pt>
                <c:pt idx="475">
                  <c:v>41750</c:v>
                </c:pt>
                <c:pt idx="476">
                  <c:v>41751</c:v>
                </c:pt>
                <c:pt idx="477">
                  <c:v>41752</c:v>
                </c:pt>
                <c:pt idx="478">
                  <c:v>41753</c:v>
                </c:pt>
                <c:pt idx="479">
                  <c:v>41754</c:v>
                </c:pt>
                <c:pt idx="480">
                  <c:v>41755</c:v>
                </c:pt>
                <c:pt idx="481">
                  <c:v>41756</c:v>
                </c:pt>
                <c:pt idx="482">
                  <c:v>41757</c:v>
                </c:pt>
                <c:pt idx="483">
                  <c:v>41758</c:v>
                </c:pt>
                <c:pt idx="484">
                  <c:v>41759</c:v>
                </c:pt>
                <c:pt idx="485">
                  <c:v>41760</c:v>
                </c:pt>
                <c:pt idx="486">
                  <c:v>41761</c:v>
                </c:pt>
                <c:pt idx="487">
                  <c:v>41762</c:v>
                </c:pt>
                <c:pt idx="488">
                  <c:v>41763</c:v>
                </c:pt>
                <c:pt idx="489">
                  <c:v>41764</c:v>
                </c:pt>
                <c:pt idx="490">
                  <c:v>41765</c:v>
                </c:pt>
                <c:pt idx="491">
                  <c:v>41766</c:v>
                </c:pt>
                <c:pt idx="492">
                  <c:v>41767</c:v>
                </c:pt>
                <c:pt idx="493">
                  <c:v>41768</c:v>
                </c:pt>
                <c:pt idx="494">
                  <c:v>41769</c:v>
                </c:pt>
                <c:pt idx="495">
                  <c:v>41770</c:v>
                </c:pt>
                <c:pt idx="496">
                  <c:v>41771</c:v>
                </c:pt>
                <c:pt idx="497">
                  <c:v>41772</c:v>
                </c:pt>
                <c:pt idx="498">
                  <c:v>41773</c:v>
                </c:pt>
                <c:pt idx="499">
                  <c:v>41774</c:v>
                </c:pt>
                <c:pt idx="500">
                  <c:v>41775</c:v>
                </c:pt>
                <c:pt idx="501">
                  <c:v>41776</c:v>
                </c:pt>
                <c:pt idx="502">
                  <c:v>41777</c:v>
                </c:pt>
                <c:pt idx="503">
                  <c:v>41778</c:v>
                </c:pt>
                <c:pt idx="504">
                  <c:v>41779</c:v>
                </c:pt>
                <c:pt idx="505">
                  <c:v>41780</c:v>
                </c:pt>
                <c:pt idx="506">
                  <c:v>41781</c:v>
                </c:pt>
                <c:pt idx="507">
                  <c:v>41782</c:v>
                </c:pt>
                <c:pt idx="508">
                  <c:v>41783</c:v>
                </c:pt>
                <c:pt idx="509">
                  <c:v>41784</c:v>
                </c:pt>
                <c:pt idx="510">
                  <c:v>41785</c:v>
                </c:pt>
                <c:pt idx="511">
                  <c:v>41786</c:v>
                </c:pt>
                <c:pt idx="512">
                  <c:v>41787</c:v>
                </c:pt>
                <c:pt idx="513">
                  <c:v>41788</c:v>
                </c:pt>
                <c:pt idx="514">
                  <c:v>41789</c:v>
                </c:pt>
                <c:pt idx="515">
                  <c:v>41790</c:v>
                </c:pt>
                <c:pt idx="516">
                  <c:v>41791</c:v>
                </c:pt>
                <c:pt idx="517">
                  <c:v>41792</c:v>
                </c:pt>
                <c:pt idx="518">
                  <c:v>41793</c:v>
                </c:pt>
                <c:pt idx="519">
                  <c:v>41794</c:v>
                </c:pt>
                <c:pt idx="520">
                  <c:v>41795</c:v>
                </c:pt>
                <c:pt idx="521">
                  <c:v>41796</c:v>
                </c:pt>
                <c:pt idx="522">
                  <c:v>41797</c:v>
                </c:pt>
                <c:pt idx="523">
                  <c:v>41798</c:v>
                </c:pt>
                <c:pt idx="524">
                  <c:v>41799</c:v>
                </c:pt>
                <c:pt idx="525">
                  <c:v>41800</c:v>
                </c:pt>
                <c:pt idx="526">
                  <c:v>41801</c:v>
                </c:pt>
                <c:pt idx="527">
                  <c:v>41802</c:v>
                </c:pt>
                <c:pt idx="528">
                  <c:v>41803</c:v>
                </c:pt>
                <c:pt idx="529">
                  <c:v>41804</c:v>
                </c:pt>
                <c:pt idx="530">
                  <c:v>41805</c:v>
                </c:pt>
                <c:pt idx="531">
                  <c:v>41806</c:v>
                </c:pt>
                <c:pt idx="532">
                  <c:v>41807</c:v>
                </c:pt>
                <c:pt idx="533">
                  <c:v>41808</c:v>
                </c:pt>
                <c:pt idx="534">
                  <c:v>41809</c:v>
                </c:pt>
                <c:pt idx="535">
                  <c:v>41810</c:v>
                </c:pt>
                <c:pt idx="536">
                  <c:v>41811</c:v>
                </c:pt>
                <c:pt idx="537">
                  <c:v>41812</c:v>
                </c:pt>
                <c:pt idx="538">
                  <c:v>41813</c:v>
                </c:pt>
                <c:pt idx="539">
                  <c:v>41814</c:v>
                </c:pt>
                <c:pt idx="540">
                  <c:v>41815</c:v>
                </c:pt>
                <c:pt idx="541">
                  <c:v>41816</c:v>
                </c:pt>
                <c:pt idx="542">
                  <c:v>41817</c:v>
                </c:pt>
                <c:pt idx="543">
                  <c:v>41818</c:v>
                </c:pt>
                <c:pt idx="544">
                  <c:v>41819</c:v>
                </c:pt>
                <c:pt idx="545">
                  <c:v>41820</c:v>
                </c:pt>
                <c:pt idx="546">
                  <c:v>41821</c:v>
                </c:pt>
                <c:pt idx="547">
                  <c:v>41822</c:v>
                </c:pt>
                <c:pt idx="548">
                  <c:v>41823</c:v>
                </c:pt>
                <c:pt idx="549">
                  <c:v>41824</c:v>
                </c:pt>
                <c:pt idx="550">
                  <c:v>41825</c:v>
                </c:pt>
                <c:pt idx="551">
                  <c:v>41826</c:v>
                </c:pt>
                <c:pt idx="552">
                  <c:v>41827</c:v>
                </c:pt>
                <c:pt idx="553">
                  <c:v>41828</c:v>
                </c:pt>
                <c:pt idx="554">
                  <c:v>41829</c:v>
                </c:pt>
                <c:pt idx="555">
                  <c:v>41830</c:v>
                </c:pt>
                <c:pt idx="556">
                  <c:v>41831</c:v>
                </c:pt>
                <c:pt idx="557">
                  <c:v>41832</c:v>
                </c:pt>
                <c:pt idx="558">
                  <c:v>41833</c:v>
                </c:pt>
                <c:pt idx="559">
                  <c:v>41834</c:v>
                </c:pt>
                <c:pt idx="560">
                  <c:v>41835</c:v>
                </c:pt>
                <c:pt idx="561">
                  <c:v>41836</c:v>
                </c:pt>
                <c:pt idx="562">
                  <c:v>41837</c:v>
                </c:pt>
                <c:pt idx="563">
                  <c:v>41838</c:v>
                </c:pt>
                <c:pt idx="564">
                  <c:v>41839</c:v>
                </c:pt>
                <c:pt idx="565">
                  <c:v>41840</c:v>
                </c:pt>
                <c:pt idx="566">
                  <c:v>41841</c:v>
                </c:pt>
                <c:pt idx="567">
                  <c:v>41842</c:v>
                </c:pt>
                <c:pt idx="568">
                  <c:v>41843</c:v>
                </c:pt>
                <c:pt idx="569">
                  <c:v>41844</c:v>
                </c:pt>
                <c:pt idx="570">
                  <c:v>41845</c:v>
                </c:pt>
                <c:pt idx="571">
                  <c:v>41846</c:v>
                </c:pt>
                <c:pt idx="572">
                  <c:v>41847</c:v>
                </c:pt>
                <c:pt idx="573">
                  <c:v>41848</c:v>
                </c:pt>
                <c:pt idx="574">
                  <c:v>41849</c:v>
                </c:pt>
                <c:pt idx="575">
                  <c:v>41850</c:v>
                </c:pt>
                <c:pt idx="576">
                  <c:v>41851</c:v>
                </c:pt>
                <c:pt idx="577">
                  <c:v>41852</c:v>
                </c:pt>
                <c:pt idx="578">
                  <c:v>41853</c:v>
                </c:pt>
                <c:pt idx="579">
                  <c:v>41854</c:v>
                </c:pt>
                <c:pt idx="580">
                  <c:v>41855</c:v>
                </c:pt>
                <c:pt idx="581">
                  <c:v>41856</c:v>
                </c:pt>
                <c:pt idx="582">
                  <c:v>41857</c:v>
                </c:pt>
                <c:pt idx="583">
                  <c:v>41858</c:v>
                </c:pt>
                <c:pt idx="584">
                  <c:v>41859</c:v>
                </c:pt>
                <c:pt idx="585">
                  <c:v>41860</c:v>
                </c:pt>
                <c:pt idx="586">
                  <c:v>41861</c:v>
                </c:pt>
                <c:pt idx="587">
                  <c:v>41862</c:v>
                </c:pt>
                <c:pt idx="588">
                  <c:v>41863</c:v>
                </c:pt>
                <c:pt idx="589">
                  <c:v>41864</c:v>
                </c:pt>
                <c:pt idx="590">
                  <c:v>41865</c:v>
                </c:pt>
                <c:pt idx="591">
                  <c:v>41866</c:v>
                </c:pt>
                <c:pt idx="592">
                  <c:v>41867</c:v>
                </c:pt>
                <c:pt idx="593">
                  <c:v>41868</c:v>
                </c:pt>
                <c:pt idx="594">
                  <c:v>41869</c:v>
                </c:pt>
                <c:pt idx="595">
                  <c:v>41870</c:v>
                </c:pt>
                <c:pt idx="596">
                  <c:v>41871</c:v>
                </c:pt>
                <c:pt idx="597">
                  <c:v>41872</c:v>
                </c:pt>
                <c:pt idx="598">
                  <c:v>41873</c:v>
                </c:pt>
                <c:pt idx="599">
                  <c:v>41874</c:v>
                </c:pt>
                <c:pt idx="600">
                  <c:v>41875</c:v>
                </c:pt>
                <c:pt idx="601">
                  <c:v>41876</c:v>
                </c:pt>
                <c:pt idx="602">
                  <c:v>41877</c:v>
                </c:pt>
                <c:pt idx="603">
                  <c:v>41878</c:v>
                </c:pt>
                <c:pt idx="604">
                  <c:v>41879</c:v>
                </c:pt>
                <c:pt idx="605">
                  <c:v>41880</c:v>
                </c:pt>
                <c:pt idx="606">
                  <c:v>41881</c:v>
                </c:pt>
                <c:pt idx="607">
                  <c:v>41882</c:v>
                </c:pt>
                <c:pt idx="608">
                  <c:v>41883</c:v>
                </c:pt>
                <c:pt idx="609">
                  <c:v>41884</c:v>
                </c:pt>
                <c:pt idx="610">
                  <c:v>41885</c:v>
                </c:pt>
                <c:pt idx="611">
                  <c:v>41886</c:v>
                </c:pt>
                <c:pt idx="612">
                  <c:v>41887</c:v>
                </c:pt>
                <c:pt idx="613">
                  <c:v>41888</c:v>
                </c:pt>
                <c:pt idx="614">
                  <c:v>41889</c:v>
                </c:pt>
                <c:pt idx="615">
                  <c:v>41890</c:v>
                </c:pt>
                <c:pt idx="616">
                  <c:v>41891</c:v>
                </c:pt>
                <c:pt idx="617">
                  <c:v>41892</c:v>
                </c:pt>
                <c:pt idx="618">
                  <c:v>41893</c:v>
                </c:pt>
                <c:pt idx="619">
                  <c:v>41894</c:v>
                </c:pt>
                <c:pt idx="620">
                  <c:v>41895</c:v>
                </c:pt>
                <c:pt idx="621">
                  <c:v>41896</c:v>
                </c:pt>
                <c:pt idx="622">
                  <c:v>41897</c:v>
                </c:pt>
                <c:pt idx="623">
                  <c:v>41898</c:v>
                </c:pt>
                <c:pt idx="624">
                  <c:v>41899</c:v>
                </c:pt>
                <c:pt idx="625">
                  <c:v>41900</c:v>
                </c:pt>
                <c:pt idx="626">
                  <c:v>41901</c:v>
                </c:pt>
                <c:pt idx="627">
                  <c:v>41902</c:v>
                </c:pt>
                <c:pt idx="628">
                  <c:v>41903</c:v>
                </c:pt>
                <c:pt idx="629">
                  <c:v>41904</c:v>
                </c:pt>
                <c:pt idx="630">
                  <c:v>41905</c:v>
                </c:pt>
                <c:pt idx="631">
                  <c:v>41906</c:v>
                </c:pt>
                <c:pt idx="632">
                  <c:v>41907</c:v>
                </c:pt>
                <c:pt idx="633">
                  <c:v>41908</c:v>
                </c:pt>
                <c:pt idx="634">
                  <c:v>41909</c:v>
                </c:pt>
                <c:pt idx="635">
                  <c:v>41910</c:v>
                </c:pt>
                <c:pt idx="636">
                  <c:v>41911</c:v>
                </c:pt>
                <c:pt idx="637">
                  <c:v>41912</c:v>
                </c:pt>
                <c:pt idx="638">
                  <c:v>41913</c:v>
                </c:pt>
                <c:pt idx="639">
                  <c:v>41914</c:v>
                </c:pt>
                <c:pt idx="640">
                  <c:v>41915</c:v>
                </c:pt>
                <c:pt idx="641">
                  <c:v>41916</c:v>
                </c:pt>
                <c:pt idx="642">
                  <c:v>41917</c:v>
                </c:pt>
                <c:pt idx="643">
                  <c:v>41918</c:v>
                </c:pt>
                <c:pt idx="644">
                  <c:v>41919</c:v>
                </c:pt>
                <c:pt idx="645">
                  <c:v>41920</c:v>
                </c:pt>
                <c:pt idx="646">
                  <c:v>41921</c:v>
                </c:pt>
                <c:pt idx="647">
                  <c:v>41922</c:v>
                </c:pt>
                <c:pt idx="648">
                  <c:v>41923</c:v>
                </c:pt>
                <c:pt idx="649">
                  <c:v>41924</c:v>
                </c:pt>
                <c:pt idx="650">
                  <c:v>41925</c:v>
                </c:pt>
                <c:pt idx="651">
                  <c:v>41926</c:v>
                </c:pt>
                <c:pt idx="652">
                  <c:v>41927</c:v>
                </c:pt>
                <c:pt idx="653">
                  <c:v>41928</c:v>
                </c:pt>
                <c:pt idx="654">
                  <c:v>41929</c:v>
                </c:pt>
                <c:pt idx="655">
                  <c:v>41930</c:v>
                </c:pt>
                <c:pt idx="656">
                  <c:v>41931</c:v>
                </c:pt>
                <c:pt idx="657">
                  <c:v>41932</c:v>
                </c:pt>
                <c:pt idx="658">
                  <c:v>41933</c:v>
                </c:pt>
                <c:pt idx="659">
                  <c:v>41934</c:v>
                </c:pt>
                <c:pt idx="660">
                  <c:v>41935</c:v>
                </c:pt>
                <c:pt idx="661">
                  <c:v>41936</c:v>
                </c:pt>
                <c:pt idx="662">
                  <c:v>41937</c:v>
                </c:pt>
                <c:pt idx="663">
                  <c:v>41938</c:v>
                </c:pt>
                <c:pt idx="664">
                  <c:v>41939</c:v>
                </c:pt>
                <c:pt idx="665">
                  <c:v>41940</c:v>
                </c:pt>
                <c:pt idx="666">
                  <c:v>41941</c:v>
                </c:pt>
                <c:pt idx="667">
                  <c:v>41942</c:v>
                </c:pt>
                <c:pt idx="668">
                  <c:v>41943</c:v>
                </c:pt>
                <c:pt idx="669">
                  <c:v>41944</c:v>
                </c:pt>
                <c:pt idx="670">
                  <c:v>41945</c:v>
                </c:pt>
                <c:pt idx="671">
                  <c:v>41946</c:v>
                </c:pt>
                <c:pt idx="672">
                  <c:v>41947</c:v>
                </c:pt>
                <c:pt idx="673">
                  <c:v>41948</c:v>
                </c:pt>
                <c:pt idx="674">
                  <c:v>41949</c:v>
                </c:pt>
                <c:pt idx="675">
                  <c:v>41950</c:v>
                </c:pt>
                <c:pt idx="676">
                  <c:v>41951</c:v>
                </c:pt>
                <c:pt idx="677">
                  <c:v>41952</c:v>
                </c:pt>
                <c:pt idx="678">
                  <c:v>41953</c:v>
                </c:pt>
                <c:pt idx="679">
                  <c:v>41954</c:v>
                </c:pt>
                <c:pt idx="680">
                  <c:v>41955</c:v>
                </c:pt>
                <c:pt idx="681">
                  <c:v>41956</c:v>
                </c:pt>
                <c:pt idx="682">
                  <c:v>41957</c:v>
                </c:pt>
                <c:pt idx="683">
                  <c:v>41958</c:v>
                </c:pt>
                <c:pt idx="684">
                  <c:v>41959</c:v>
                </c:pt>
                <c:pt idx="685">
                  <c:v>41960</c:v>
                </c:pt>
                <c:pt idx="686">
                  <c:v>41961</c:v>
                </c:pt>
                <c:pt idx="687">
                  <c:v>41962</c:v>
                </c:pt>
                <c:pt idx="688">
                  <c:v>41963</c:v>
                </c:pt>
                <c:pt idx="689">
                  <c:v>41964</c:v>
                </c:pt>
                <c:pt idx="690">
                  <c:v>41965</c:v>
                </c:pt>
                <c:pt idx="691">
                  <c:v>41966</c:v>
                </c:pt>
                <c:pt idx="692">
                  <c:v>41967</c:v>
                </c:pt>
                <c:pt idx="693">
                  <c:v>41968</c:v>
                </c:pt>
                <c:pt idx="694">
                  <c:v>41969</c:v>
                </c:pt>
                <c:pt idx="695">
                  <c:v>41970</c:v>
                </c:pt>
                <c:pt idx="696">
                  <c:v>41971</c:v>
                </c:pt>
                <c:pt idx="697">
                  <c:v>41972</c:v>
                </c:pt>
                <c:pt idx="698">
                  <c:v>41973</c:v>
                </c:pt>
                <c:pt idx="699">
                  <c:v>41974</c:v>
                </c:pt>
                <c:pt idx="700">
                  <c:v>41975</c:v>
                </c:pt>
                <c:pt idx="701">
                  <c:v>41976</c:v>
                </c:pt>
                <c:pt idx="702">
                  <c:v>41977</c:v>
                </c:pt>
                <c:pt idx="703">
                  <c:v>41978</c:v>
                </c:pt>
                <c:pt idx="704">
                  <c:v>41979</c:v>
                </c:pt>
                <c:pt idx="705">
                  <c:v>41980</c:v>
                </c:pt>
                <c:pt idx="706">
                  <c:v>41981</c:v>
                </c:pt>
                <c:pt idx="707">
                  <c:v>41982</c:v>
                </c:pt>
                <c:pt idx="708">
                  <c:v>41983</c:v>
                </c:pt>
                <c:pt idx="709">
                  <c:v>41984</c:v>
                </c:pt>
                <c:pt idx="710">
                  <c:v>41985</c:v>
                </c:pt>
                <c:pt idx="711">
                  <c:v>41986</c:v>
                </c:pt>
                <c:pt idx="712">
                  <c:v>41987</c:v>
                </c:pt>
                <c:pt idx="713">
                  <c:v>41988</c:v>
                </c:pt>
                <c:pt idx="714">
                  <c:v>41989</c:v>
                </c:pt>
                <c:pt idx="715">
                  <c:v>41990</c:v>
                </c:pt>
                <c:pt idx="716">
                  <c:v>41991</c:v>
                </c:pt>
                <c:pt idx="717">
                  <c:v>41992</c:v>
                </c:pt>
                <c:pt idx="718">
                  <c:v>41993</c:v>
                </c:pt>
                <c:pt idx="719">
                  <c:v>41994</c:v>
                </c:pt>
                <c:pt idx="720">
                  <c:v>41995</c:v>
                </c:pt>
                <c:pt idx="721">
                  <c:v>41996</c:v>
                </c:pt>
                <c:pt idx="722">
                  <c:v>41997</c:v>
                </c:pt>
                <c:pt idx="723">
                  <c:v>41998</c:v>
                </c:pt>
                <c:pt idx="724">
                  <c:v>41999</c:v>
                </c:pt>
                <c:pt idx="725">
                  <c:v>42000</c:v>
                </c:pt>
                <c:pt idx="726">
                  <c:v>42001</c:v>
                </c:pt>
                <c:pt idx="727">
                  <c:v>42002</c:v>
                </c:pt>
                <c:pt idx="728">
                  <c:v>42003</c:v>
                </c:pt>
                <c:pt idx="729">
                  <c:v>42004</c:v>
                </c:pt>
              </c:numCache>
            </c:numRef>
          </c:cat>
          <c:val>
            <c:numRef>
              <c:f>'График 2.3.2.1'!$C$5:$C$734</c:f>
              <c:numCache>
                <c:formatCode>0%</c:formatCode>
                <c:ptCount val="730"/>
                <c:pt idx="0">
                  <c:v>1</c:v>
                </c:pt>
                <c:pt idx="1">
                  <c:v>1.0287998546379578</c:v>
                </c:pt>
                <c:pt idx="2">
                  <c:v>1.0326156082492959</c:v>
                </c:pt>
                <c:pt idx="3">
                  <c:v>1.0231670754974109</c:v>
                </c:pt>
                <c:pt idx="4">
                  <c:v>#N/A</c:v>
                </c:pt>
                <c:pt idx="5">
                  <c:v>#N/A</c:v>
                </c:pt>
                <c:pt idx="6">
                  <c:v>1.0235304806032526</c:v>
                </c:pt>
                <c:pt idx="7">
                  <c:v>1.0268919778322887</c:v>
                </c:pt>
                <c:pt idx="8">
                  <c:v>1.0261651676206052</c:v>
                </c:pt>
                <c:pt idx="9">
                  <c:v>1.02716453166167</c:v>
                </c:pt>
                <c:pt idx="10">
                  <c:v>1.0026346870173526</c:v>
                </c:pt>
                <c:pt idx="11">
                  <c:v>#N/A</c:v>
                </c:pt>
                <c:pt idx="12">
                  <c:v>#N/A</c:v>
                </c:pt>
                <c:pt idx="13">
                  <c:v>1.0107204506223313</c:v>
                </c:pt>
                <c:pt idx="14">
                  <c:v>1.01462705551013</c:v>
                </c:pt>
                <c:pt idx="15">
                  <c:v>1.0089942763695832</c:v>
                </c:pt>
                <c:pt idx="16">
                  <c:v>1.0142636504042883</c:v>
                </c:pt>
                <c:pt idx="17">
                  <c:v>1.0203506859271374</c:v>
                </c:pt>
                <c:pt idx="18">
                  <c:v>#N/A</c:v>
                </c:pt>
                <c:pt idx="19">
                  <c:v>#N/A</c:v>
                </c:pt>
                <c:pt idx="20">
                  <c:v>1.0232579267738713</c:v>
                </c:pt>
                <c:pt idx="21">
                  <c:v>1.0241664395384755</c:v>
                </c:pt>
                <c:pt idx="22">
                  <c:v>1.0322522031434542</c:v>
                </c:pt>
                <c:pt idx="23">
                  <c:v>1.0408830744071955</c:v>
                </c:pt>
                <c:pt idx="24">
                  <c:v>1.0354319978195694</c:v>
                </c:pt>
                <c:pt idx="25">
                  <c:v>#N/A</c:v>
                </c:pt>
                <c:pt idx="26">
                  <c:v>#N/A</c:v>
                </c:pt>
                <c:pt idx="27">
                  <c:v>1.0358862542018716</c:v>
                </c:pt>
                <c:pt idx="28">
                  <c:v>1.0461524484419007</c:v>
                </c:pt>
                <c:pt idx="29">
                  <c:v>1.0486962841827929</c:v>
                </c:pt>
                <c:pt idx="30">
                  <c:v>1.0525120377941311</c:v>
                </c:pt>
                <c:pt idx="31">
                  <c:v>1.0659580267102753</c:v>
                </c:pt>
                <c:pt idx="32">
                  <c:v>#N/A</c:v>
                </c:pt>
                <c:pt idx="33">
                  <c:v>#N/A</c:v>
                </c:pt>
                <c:pt idx="34">
                  <c:v>1.0572363041700736</c:v>
                </c:pt>
                <c:pt idx="35">
                  <c:v>1.0621422730989372</c:v>
                </c:pt>
                <c:pt idx="36">
                  <c:v>1.0606886526755701</c:v>
                </c:pt>
                <c:pt idx="37">
                  <c:v>1.0661397292631962</c:v>
                </c:pt>
                <c:pt idx="38">
                  <c:v>1.082220405196693</c:v>
                </c:pt>
                <c:pt idx="39">
                  <c:v>#N/A</c:v>
                </c:pt>
                <c:pt idx="40">
                  <c:v>#N/A</c:v>
                </c:pt>
                <c:pt idx="41">
                  <c:v>1.0767693286090669</c:v>
                </c:pt>
                <c:pt idx="42">
                  <c:v>1.0726810211683475</c:v>
                </c:pt>
                <c:pt idx="43">
                  <c:v>1.0762242209503043</c:v>
                </c:pt>
                <c:pt idx="44">
                  <c:v>1.0759516671209233</c:v>
                </c:pt>
                <c:pt idx="45">
                  <c:v>1.0682293086217862</c:v>
                </c:pt>
                <c:pt idx="46">
                  <c:v>#N/A</c:v>
                </c:pt>
                <c:pt idx="47">
                  <c:v>#N/A</c:v>
                </c:pt>
                <c:pt idx="48">
                  <c:v>1.067775052239484</c:v>
                </c:pt>
                <c:pt idx="49">
                  <c:v>1.0646861088398292</c:v>
                </c:pt>
                <c:pt idx="50">
                  <c:v>1.0572363041700736</c:v>
                </c:pt>
                <c:pt idx="51">
                  <c:v>1.0379758335604616</c:v>
                </c:pt>
                <c:pt idx="52">
                  <c:v>1.0337966748432816</c:v>
                </c:pt>
                <c:pt idx="53">
                  <c:v>#N/A</c:v>
                </c:pt>
                <c:pt idx="54">
                  <c:v>#N/A</c:v>
                </c:pt>
                <c:pt idx="55">
                  <c:v>1.0451530844008359</c:v>
                </c:pt>
                <c:pt idx="56">
                  <c:v>1.0285273008085765</c:v>
                </c:pt>
                <c:pt idx="57">
                  <c:v>1.0201689833742165</c:v>
                </c:pt>
                <c:pt idx="58">
                  <c:v>1.0195330244389935</c:v>
                </c:pt>
                <c:pt idx="59">
                  <c:v>1.0007268102116835</c:v>
                </c:pt>
                <c:pt idx="60">
                  <c:v>#N/A</c:v>
                </c:pt>
                <c:pt idx="61">
                  <c:v>#N/A</c:v>
                </c:pt>
                <c:pt idx="62">
                  <c:v>0.998728082129554</c:v>
                </c:pt>
                <c:pt idx="63">
                  <c:v>1.0039974561642593</c:v>
                </c:pt>
                <c:pt idx="64">
                  <c:v>1.0019078768056693</c:v>
                </c:pt>
                <c:pt idx="65">
                  <c:v>1.0033614972290361</c:v>
                </c:pt>
                <c:pt idx="66">
                  <c:v>0.98937040065412929</c:v>
                </c:pt>
                <c:pt idx="67">
                  <c:v>#N/A</c:v>
                </c:pt>
                <c:pt idx="68">
                  <c:v>#N/A</c:v>
                </c:pt>
                <c:pt idx="69">
                  <c:v>0.98909784682474799</c:v>
                </c:pt>
                <c:pt idx="70">
                  <c:v>0.98655401108385588</c:v>
                </c:pt>
                <c:pt idx="71">
                  <c:v>0.97665122194966847</c:v>
                </c:pt>
                <c:pt idx="72">
                  <c:v>0.98201144726083411</c:v>
                </c:pt>
                <c:pt idx="73">
                  <c:v>0.99354955937130918</c:v>
                </c:pt>
                <c:pt idx="74">
                  <c:v>#N/A</c:v>
                </c:pt>
                <c:pt idx="75">
                  <c:v>#N/A</c:v>
                </c:pt>
                <c:pt idx="76">
                  <c:v>0.986190605978014</c:v>
                </c:pt>
                <c:pt idx="77">
                  <c:v>0.9783773962024167</c:v>
                </c:pt>
                <c:pt idx="78">
                  <c:v>0.97501589897338059</c:v>
                </c:pt>
                <c:pt idx="79">
                  <c:v>0.97120014536204247</c:v>
                </c:pt>
                <c:pt idx="80">
                  <c:v>0.965658217497956</c:v>
                </c:pt>
                <c:pt idx="81">
                  <c:v>#N/A</c:v>
                </c:pt>
                <c:pt idx="82">
                  <c:v>#N/A</c:v>
                </c:pt>
                <c:pt idx="83">
                  <c:v>0.96547651494503495</c:v>
                </c:pt>
                <c:pt idx="84">
                  <c:v>0.97192695557372588</c:v>
                </c:pt>
                <c:pt idx="85">
                  <c:v>0.98173889343145282</c:v>
                </c:pt>
                <c:pt idx="86">
                  <c:v>0.97592441173798494</c:v>
                </c:pt>
                <c:pt idx="87">
                  <c:v>0.97592441173798494</c:v>
                </c:pt>
                <c:pt idx="88">
                  <c:v>#N/A</c:v>
                </c:pt>
                <c:pt idx="89">
                  <c:v>#N/A</c:v>
                </c:pt>
                <c:pt idx="90">
                  <c:v>0.98773507767784141</c:v>
                </c:pt>
                <c:pt idx="91">
                  <c:v>0.99645680021804317</c:v>
                </c:pt>
                <c:pt idx="92">
                  <c:v>0.98055782683746717</c:v>
                </c:pt>
                <c:pt idx="93">
                  <c:v>0.95539202325792683</c:v>
                </c:pt>
                <c:pt idx="94">
                  <c:v>0.94467157263559565</c:v>
                </c:pt>
                <c:pt idx="95">
                  <c:v>#N/A</c:v>
                </c:pt>
                <c:pt idx="96">
                  <c:v>#N/A</c:v>
                </c:pt>
                <c:pt idx="97">
                  <c:v>0.93758517307168177</c:v>
                </c:pt>
                <c:pt idx="98">
                  <c:v>0.94594349050604176</c:v>
                </c:pt>
                <c:pt idx="99">
                  <c:v>0.95221222858181165</c:v>
                </c:pt>
                <c:pt idx="100">
                  <c:v>0.9416734805124013</c:v>
                </c:pt>
                <c:pt idx="101">
                  <c:v>0.91523575906241483</c:v>
                </c:pt>
                <c:pt idx="102">
                  <c:v>#N/A</c:v>
                </c:pt>
                <c:pt idx="103">
                  <c:v>#N/A</c:v>
                </c:pt>
                <c:pt idx="104">
                  <c:v>0.90297083674025624</c:v>
                </c:pt>
                <c:pt idx="105">
                  <c:v>0.89025165803579542</c:v>
                </c:pt>
                <c:pt idx="106">
                  <c:v>0.88098482783683119</c:v>
                </c:pt>
                <c:pt idx="107">
                  <c:v>0.88961569910057248</c:v>
                </c:pt>
                <c:pt idx="108">
                  <c:v>0.89879167802307636</c:v>
                </c:pt>
                <c:pt idx="109">
                  <c:v>#N/A</c:v>
                </c:pt>
                <c:pt idx="110">
                  <c:v>#N/A</c:v>
                </c:pt>
                <c:pt idx="111">
                  <c:v>0.90097210865812671</c:v>
                </c:pt>
                <c:pt idx="112">
                  <c:v>0.90115381121104754</c:v>
                </c:pt>
                <c:pt idx="113">
                  <c:v>0.91432724629781059</c:v>
                </c:pt>
                <c:pt idx="114">
                  <c:v>0.92350322522031447</c:v>
                </c:pt>
                <c:pt idx="115">
                  <c:v>0.93068047606068871</c:v>
                </c:pt>
                <c:pt idx="116">
                  <c:v>#N/A</c:v>
                </c:pt>
                <c:pt idx="117">
                  <c:v>#N/A</c:v>
                </c:pt>
                <c:pt idx="118">
                  <c:v>0.93413282456618518</c:v>
                </c:pt>
                <c:pt idx="119">
                  <c:v>0.92232215862632871</c:v>
                </c:pt>
                <c:pt idx="120">
                  <c:v>0.89461251930589625</c:v>
                </c:pt>
                <c:pt idx="121">
                  <c:v>0.91178341055691836</c:v>
                </c:pt>
                <c:pt idx="122">
                  <c:v>0.95284818751703459</c:v>
                </c:pt>
                <c:pt idx="123">
                  <c:v>#N/A</c:v>
                </c:pt>
                <c:pt idx="124">
                  <c:v>#N/A</c:v>
                </c:pt>
                <c:pt idx="125">
                  <c:v>0.95620968474607071</c:v>
                </c:pt>
                <c:pt idx="126">
                  <c:v>0.95720904878713553</c:v>
                </c:pt>
                <c:pt idx="127">
                  <c:v>0.94421731625329353</c:v>
                </c:pt>
                <c:pt idx="128">
                  <c:v>0.94212773689470342</c:v>
                </c:pt>
                <c:pt idx="129">
                  <c:v>0.921322794585264</c:v>
                </c:pt>
                <c:pt idx="130">
                  <c:v>#N/A</c:v>
                </c:pt>
                <c:pt idx="131">
                  <c:v>#N/A</c:v>
                </c:pt>
                <c:pt idx="132">
                  <c:v>0.9294085581902426</c:v>
                </c:pt>
                <c:pt idx="133">
                  <c:v>0.9333151630780413</c:v>
                </c:pt>
                <c:pt idx="134">
                  <c:v>0.923412373943854</c:v>
                </c:pt>
                <c:pt idx="135">
                  <c:v>0.94739711092940859</c:v>
                </c:pt>
                <c:pt idx="136">
                  <c:v>0.94448987008267471</c:v>
                </c:pt>
                <c:pt idx="137">
                  <c:v>#N/A</c:v>
                </c:pt>
                <c:pt idx="138">
                  <c:v>#N/A</c:v>
                </c:pt>
                <c:pt idx="139">
                  <c:v>0.95030435177614248</c:v>
                </c:pt>
                <c:pt idx="140">
                  <c:v>0.93731261924230047</c:v>
                </c:pt>
                <c:pt idx="141">
                  <c:v>0.92931770691378224</c:v>
                </c:pt>
                <c:pt idx="142">
                  <c:v>0.91287362587444365</c:v>
                </c:pt>
                <c:pt idx="143">
                  <c:v>0.91941491777959483</c:v>
                </c:pt>
                <c:pt idx="144">
                  <c:v>#N/A</c:v>
                </c:pt>
                <c:pt idx="145">
                  <c:v>#N/A</c:v>
                </c:pt>
                <c:pt idx="146">
                  <c:v>0.91941491777959483</c:v>
                </c:pt>
                <c:pt idx="147">
                  <c:v>0.94285454710638694</c:v>
                </c:pt>
                <c:pt idx="148">
                  <c:v>0.92931770691378224</c:v>
                </c:pt>
                <c:pt idx="149">
                  <c:v>0.925501953302444</c:v>
                </c:pt>
                <c:pt idx="150">
                  <c:v>0.91305532842736448</c:v>
                </c:pt>
                <c:pt idx="151">
                  <c:v>#N/A</c:v>
                </c:pt>
                <c:pt idx="152">
                  <c:v>#N/A</c:v>
                </c:pt>
                <c:pt idx="153">
                  <c:v>0.92313982011447271</c:v>
                </c:pt>
                <c:pt idx="154">
                  <c:v>0.92713727627873177</c:v>
                </c:pt>
                <c:pt idx="155">
                  <c:v>0.9416734805124013</c:v>
                </c:pt>
                <c:pt idx="156">
                  <c:v>0.93903879349504871</c:v>
                </c:pt>
                <c:pt idx="157">
                  <c:v>0.94548923412373942</c:v>
                </c:pt>
                <c:pt idx="158">
                  <c:v>#N/A</c:v>
                </c:pt>
                <c:pt idx="159">
                  <c:v>#N/A</c:v>
                </c:pt>
                <c:pt idx="160">
                  <c:v>0.93813028073044435</c:v>
                </c:pt>
                <c:pt idx="161">
                  <c:v>0.92259471245571001</c:v>
                </c:pt>
                <c:pt idx="162">
                  <c:v>0.93713091668937964</c:v>
                </c:pt>
                <c:pt idx="163">
                  <c:v>0.94067411647133659</c:v>
                </c:pt>
                <c:pt idx="164">
                  <c:v>0.95938947942218589</c:v>
                </c:pt>
                <c:pt idx="165">
                  <c:v>#N/A</c:v>
                </c:pt>
                <c:pt idx="166">
                  <c:v>#N/A</c:v>
                </c:pt>
                <c:pt idx="167">
                  <c:v>0.96102480239847377</c:v>
                </c:pt>
                <c:pt idx="168">
                  <c:v>0.95711819751067506</c:v>
                </c:pt>
                <c:pt idx="169">
                  <c:v>0.95929862814572553</c:v>
                </c:pt>
                <c:pt idx="170">
                  <c:v>0.93367856818388295</c:v>
                </c:pt>
                <c:pt idx="171">
                  <c:v>0.91169255928045789</c:v>
                </c:pt>
                <c:pt idx="172">
                  <c:v>#N/A</c:v>
                </c:pt>
                <c:pt idx="173">
                  <c:v>#N/A</c:v>
                </c:pt>
                <c:pt idx="174">
                  <c:v>0.90714999545743613</c:v>
                </c:pt>
                <c:pt idx="175">
                  <c:v>0.92277641500863083</c:v>
                </c:pt>
                <c:pt idx="176">
                  <c:v>0.91414554374488977</c:v>
                </c:pt>
                <c:pt idx="177">
                  <c:v>0.93395112201326436</c:v>
                </c:pt>
                <c:pt idx="178">
                  <c:v>0.9312255837194513</c:v>
                </c:pt>
                <c:pt idx="179">
                  <c:v>#N/A</c:v>
                </c:pt>
                <c:pt idx="180">
                  <c:v>#N/A</c:v>
                </c:pt>
                <c:pt idx="181">
                  <c:v>0.93885709094212788</c:v>
                </c:pt>
                <c:pt idx="182">
                  <c:v>0.94448987008267471</c:v>
                </c:pt>
                <c:pt idx="183">
                  <c:v>0.96465885345689117</c:v>
                </c:pt>
                <c:pt idx="184">
                  <c:v>0.95857181793404211</c:v>
                </c:pt>
                <c:pt idx="185">
                  <c:v>0.97519760152630153</c:v>
                </c:pt>
                <c:pt idx="186">
                  <c:v>#N/A</c:v>
                </c:pt>
                <c:pt idx="187">
                  <c:v>#N/A</c:v>
                </c:pt>
                <c:pt idx="188">
                  <c:v>0.98019442173162541</c:v>
                </c:pt>
                <c:pt idx="189">
                  <c:v>0.97964931407286282</c:v>
                </c:pt>
                <c:pt idx="190">
                  <c:v>0.98582720087217235</c:v>
                </c:pt>
                <c:pt idx="191">
                  <c:v>0.98382847279004282</c:v>
                </c:pt>
                <c:pt idx="192">
                  <c:v>0.99018806214227306</c:v>
                </c:pt>
                <c:pt idx="193">
                  <c:v>#N/A</c:v>
                </c:pt>
                <c:pt idx="194">
                  <c:v>#N/A</c:v>
                </c:pt>
                <c:pt idx="195">
                  <c:v>0.99300445171254659</c:v>
                </c:pt>
                <c:pt idx="196">
                  <c:v>0.99391296447715105</c:v>
                </c:pt>
                <c:pt idx="197">
                  <c:v>0.99691105660034529</c:v>
                </c:pt>
                <c:pt idx="198">
                  <c:v>0.9963659489415827</c:v>
                </c:pt>
                <c:pt idx="199">
                  <c:v>0.99509403107113659</c:v>
                </c:pt>
                <c:pt idx="200">
                  <c:v>#N/A</c:v>
                </c:pt>
                <c:pt idx="201">
                  <c:v>#N/A</c:v>
                </c:pt>
                <c:pt idx="202">
                  <c:v>0.99109657490687753</c:v>
                </c:pt>
                <c:pt idx="203">
                  <c:v>0.99445807213591353</c:v>
                </c:pt>
                <c:pt idx="204">
                  <c:v>0.98455528300172623</c:v>
                </c:pt>
                <c:pt idx="205">
                  <c:v>0.98510039066048893</c:v>
                </c:pt>
                <c:pt idx="206">
                  <c:v>0.98146633960207152</c:v>
                </c:pt>
                <c:pt idx="207">
                  <c:v>#N/A</c:v>
                </c:pt>
                <c:pt idx="208">
                  <c:v>#N/A</c:v>
                </c:pt>
                <c:pt idx="209">
                  <c:v>0.98382847279004282</c:v>
                </c:pt>
                <c:pt idx="210">
                  <c:v>0.97665122194966847</c:v>
                </c:pt>
                <c:pt idx="211">
                  <c:v>0.98010357045516494</c:v>
                </c:pt>
                <c:pt idx="212">
                  <c:v>0.99963659489415835</c:v>
                </c:pt>
                <c:pt idx="213">
                  <c:v>0.99672935404742435</c:v>
                </c:pt>
                <c:pt idx="214">
                  <c:v>#N/A</c:v>
                </c:pt>
                <c:pt idx="215">
                  <c:v>#N/A</c:v>
                </c:pt>
                <c:pt idx="216">
                  <c:v>0.998728082129554</c:v>
                </c:pt>
                <c:pt idx="217">
                  <c:v>0.98837103661306458</c:v>
                </c:pt>
                <c:pt idx="218">
                  <c:v>0.98419187789588447</c:v>
                </c:pt>
                <c:pt idx="219">
                  <c:v>0.97628781684382671</c:v>
                </c:pt>
                <c:pt idx="220">
                  <c:v>0.98655401108385588</c:v>
                </c:pt>
                <c:pt idx="221">
                  <c:v>#N/A</c:v>
                </c:pt>
                <c:pt idx="222">
                  <c:v>#N/A</c:v>
                </c:pt>
                <c:pt idx="223">
                  <c:v>0.99091487235395659</c:v>
                </c:pt>
                <c:pt idx="224">
                  <c:v>1.0040883074407196</c:v>
                </c:pt>
                <c:pt idx="225">
                  <c:v>1.0043608612701009</c:v>
                </c:pt>
                <c:pt idx="226">
                  <c:v>1.0166257835922596</c:v>
                </c:pt>
                <c:pt idx="227">
                  <c:v>1.0183519578450078</c:v>
                </c:pt>
                <c:pt idx="228">
                  <c:v>#N/A</c:v>
                </c:pt>
                <c:pt idx="229">
                  <c:v>#N/A</c:v>
                </c:pt>
                <c:pt idx="230">
                  <c:v>1.0129008812573816</c:v>
                </c:pt>
                <c:pt idx="231">
                  <c:v>1.0084491687108204</c:v>
                </c:pt>
                <c:pt idx="232">
                  <c:v>1.0066321431816116</c:v>
                </c:pt>
                <c:pt idx="233">
                  <c:v>1.0029072408467339</c:v>
                </c:pt>
                <c:pt idx="234">
                  <c:v>1.0145362042336696</c:v>
                </c:pt>
                <c:pt idx="235">
                  <c:v>#N/A</c:v>
                </c:pt>
                <c:pt idx="236">
                  <c:v>#N/A</c:v>
                </c:pt>
                <c:pt idx="237">
                  <c:v>1.0153538657218135</c:v>
                </c:pt>
                <c:pt idx="238">
                  <c:v>1.0452439356772962</c:v>
                </c:pt>
                <c:pt idx="239">
                  <c:v>1.0556009811937859</c:v>
                </c:pt>
                <c:pt idx="240">
                  <c:v>1.0613246116107931</c:v>
                </c:pt>
                <c:pt idx="241">
                  <c:v>1.0505133097120014</c:v>
                </c:pt>
                <c:pt idx="242">
                  <c:v>#N/A</c:v>
                </c:pt>
                <c:pt idx="243">
                  <c:v>#N/A</c:v>
                </c:pt>
                <c:pt idx="244">
                  <c:v>1.0396111565367494</c:v>
                </c:pt>
                <c:pt idx="245">
                  <c:v>1.0500590533296994</c:v>
                </c:pt>
                <c:pt idx="246">
                  <c:v>1.051058417370764</c:v>
                </c:pt>
                <c:pt idx="247">
                  <c:v>1.0508767148178433</c:v>
                </c:pt>
                <c:pt idx="248">
                  <c:v>1.0641410011810666</c:v>
                </c:pt>
                <c:pt idx="249">
                  <c:v>#N/A</c:v>
                </c:pt>
                <c:pt idx="250">
                  <c:v>#N/A</c:v>
                </c:pt>
                <c:pt idx="251">
                  <c:v>1.0440628690833107</c:v>
                </c:pt>
                <c:pt idx="252">
                  <c:v>1.0177159989097848</c:v>
                </c:pt>
                <c:pt idx="253">
                  <c:v>1.0215317525211229</c:v>
                </c:pt>
                <c:pt idx="254">
                  <c:v>1.0277096393204326</c:v>
                </c:pt>
                <c:pt idx="255">
                  <c:v>1.0294358135731807</c:v>
                </c:pt>
                <c:pt idx="256">
                  <c:v>#N/A</c:v>
                </c:pt>
                <c:pt idx="257">
                  <c:v>#N/A</c:v>
                </c:pt>
                <c:pt idx="258">
                  <c:v>1.0163532297628783</c:v>
                </c:pt>
                <c:pt idx="259">
                  <c:v>0.99909148723539576</c:v>
                </c:pt>
                <c:pt idx="260">
                  <c:v>1.0010902153175252</c:v>
                </c:pt>
                <c:pt idx="261">
                  <c:v>1.0059961842463887</c:v>
                </c:pt>
                <c:pt idx="262">
                  <c:v>0.99936404106477705</c:v>
                </c:pt>
                <c:pt idx="263">
                  <c:v>#N/A</c:v>
                </c:pt>
                <c:pt idx="264">
                  <c:v>#N/A</c:v>
                </c:pt>
                <c:pt idx="265">
                  <c:v>0.98718997001907882</c:v>
                </c:pt>
                <c:pt idx="266">
                  <c:v>0.98019442173162541</c:v>
                </c:pt>
                <c:pt idx="267">
                  <c:v>0.99618424638866188</c:v>
                </c:pt>
                <c:pt idx="268">
                  <c:v>0.9906423185245754</c:v>
                </c:pt>
                <c:pt idx="269">
                  <c:v>0.99309530298900706</c:v>
                </c:pt>
                <c:pt idx="270">
                  <c:v>#N/A</c:v>
                </c:pt>
                <c:pt idx="271">
                  <c:v>#N/A</c:v>
                </c:pt>
                <c:pt idx="272">
                  <c:v>0.98101208321976929</c:v>
                </c:pt>
                <c:pt idx="273">
                  <c:v>0.97519760152630153</c:v>
                </c:pt>
                <c:pt idx="274">
                  <c:v>0.99354955937130918</c:v>
                </c:pt>
                <c:pt idx="275">
                  <c:v>0.99536658490051788</c:v>
                </c:pt>
                <c:pt idx="276">
                  <c:v>0.99436722085945317</c:v>
                </c:pt>
                <c:pt idx="277">
                  <c:v>#N/A</c:v>
                </c:pt>
                <c:pt idx="278">
                  <c:v>#N/A</c:v>
                </c:pt>
                <c:pt idx="279">
                  <c:v>0.998728082129554</c:v>
                </c:pt>
                <c:pt idx="280">
                  <c:v>1.0051785227582448</c:v>
                </c:pt>
                <c:pt idx="281">
                  <c:v>0.99055146724811494</c:v>
                </c:pt>
                <c:pt idx="282">
                  <c:v>1.0140819478513674</c:v>
                </c:pt>
                <c:pt idx="283">
                  <c:v>1.0045425638230217</c:v>
                </c:pt>
                <c:pt idx="284">
                  <c:v>#N/A</c:v>
                </c:pt>
                <c:pt idx="285">
                  <c:v>#N/A</c:v>
                </c:pt>
                <c:pt idx="286">
                  <c:v>1.0008176614881439</c:v>
                </c:pt>
                <c:pt idx="287">
                  <c:v>1.0042700099936406</c:v>
                </c:pt>
                <c:pt idx="288">
                  <c:v>1.0097210865812665</c:v>
                </c:pt>
                <c:pt idx="289">
                  <c:v>0.99463977468883447</c:v>
                </c:pt>
                <c:pt idx="290">
                  <c:v>0.99391296447715105</c:v>
                </c:pt>
                <c:pt idx="291">
                  <c:v>#N/A</c:v>
                </c:pt>
                <c:pt idx="292">
                  <c:v>#N/A</c:v>
                </c:pt>
                <c:pt idx="293">
                  <c:v>0.99927318978831658</c:v>
                </c:pt>
                <c:pt idx="294">
                  <c:v>0.99791042064141011</c:v>
                </c:pt>
                <c:pt idx="295">
                  <c:v>0.98246570364313623</c:v>
                </c:pt>
                <c:pt idx="296">
                  <c:v>0.97138184791496329</c:v>
                </c:pt>
                <c:pt idx="297">
                  <c:v>0.96365948941582624</c:v>
                </c:pt>
                <c:pt idx="298">
                  <c:v>#N/A</c:v>
                </c:pt>
                <c:pt idx="299">
                  <c:v>#N/A</c:v>
                </c:pt>
                <c:pt idx="300">
                  <c:v>0.98382847279004282</c:v>
                </c:pt>
                <c:pt idx="301">
                  <c:v>0.98155719087853199</c:v>
                </c:pt>
                <c:pt idx="302">
                  <c:v>0.98537294448987012</c:v>
                </c:pt>
                <c:pt idx="303">
                  <c:v>0.97828654492595635</c:v>
                </c:pt>
                <c:pt idx="304">
                  <c:v>0.96057054601617164</c:v>
                </c:pt>
                <c:pt idx="305">
                  <c:v>#N/A</c:v>
                </c:pt>
                <c:pt idx="306">
                  <c:v>#N/A</c:v>
                </c:pt>
                <c:pt idx="307">
                  <c:v>0.95811756155173977</c:v>
                </c:pt>
                <c:pt idx="308">
                  <c:v>0.95575542836376859</c:v>
                </c:pt>
                <c:pt idx="309">
                  <c:v>0.95929862814572553</c:v>
                </c:pt>
                <c:pt idx="310">
                  <c:v>0.93849368583628601</c:v>
                </c:pt>
                <c:pt idx="311">
                  <c:v>0.94730625965294812</c:v>
                </c:pt>
                <c:pt idx="312">
                  <c:v>#N/A</c:v>
                </c:pt>
                <c:pt idx="313">
                  <c:v>#N/A</c:v>
                </c:pt>
                <c:pt idx="314">
                  <c:v>0.9609339511220133</c:v>
                </c:pt>
                <c:pt idx="315">
                  <c:v>0.9653856636685747</c:v>
                </c:pt>
                <c:pt idx="316">
                  <c:v>0.97038248387389847</c:v>
                </c:pt>
                <c:pt idx="317">
                  <c:v>0.98455528300172623</c:v>
                </c:pt>
                <c:pt idx="318">
                  <c:v>0.98373762151358235</c:v>
                </c:pt>
                <c:pt idx="319">
                  <c:v>#N/A</c:v>
                </c:pt>
                <c:pt idx="320">
                  <c:v>#N/A</c:v>
                </c:pt>
                <c:pt idx="321">
                  <c:v>0.98573634959571188</c:v>
                </c:pt>
                <c:pt idx="322">
                  <c:v>0.984101026619424</c:v>
                </c:pt>
                <c:pt idx="323">
                  <c:v>0.98573634959571188</c:v>
                </c:pt>
                <c:pt idx="324">
                  <c:v>0.99700190787680565</c:v>
                </c:pt>
                <c:pt idx="325">
                  <c:v>1.0129917325338422</c:v>
                </c:pt>
                <c:pt idx="326">
                  <c:v>#N/A</c:v>
                </c:pt>
                <c:pt idx="327">
                  <c:v>#N/A</c:v>
                </c:pt>
                <c:pt idx="328">
                  <c:v>1.00835831743436</c:v>
                </c:pt>
                <c:pt idx="329">
                  <c:v>1.0185336603979287</c:v>
                </c:pt>
                <c:pt idx="330">
                  <c:v>1.0116289633869355</c:v>
                </c:pt>
                <c:pt idx="331">
                  <c:v>1.0106295993458709</c:v>
                </c:pt>
                <c:pt idx="332">
                  <c:v>1.0095393840283458</c:v>
                </c:pt>
                <c:pt idx="333">
                  <c:v>#N/A</c:v>
                </c:pt>
                <c:pt idx="334">
                  <c:v>#N/A</c:v>
                </c:pt>
                <c:pt idx="335">
                  <c:v>1.0141727991278278</c:v>
                </c:pt>
                <c:pt idx="336">
                  <c:v>1.0268011265558281</c:v>
                </c:pt>
                <c:pt idx="337">
                  <c:v>1.0289815571908787</c:v>
                </c:pt>
                <c:pt idx="338">
                  <c:v>1.0195330244389935</c:v>
                </c:pt>
                <c:pt idx="339">
                  <c:v>1.0142636504042883</c:v>
                </c:pt>
                <c:pt idx="340">
                  <c:v>#N/A</c:v>
                </c:pt>
                <c:pt idx="341">
                  <c:v>#N/A</c:v>
                </c:pt>
                <c:pt idx="342">
                  <c:v>0.99963659489415835</c:v>
                </c:pt>
                <c:pt idx="343">
                  <c:v>0.98973380575997094</c:v>
                </c:pt>
                <c:pt idx="344">
                  <c:v>0.99345870809484871</c:v>
                </c:pt>
                <c:pt idx="345">
                  <c:v>0.99018806214227306</c:v>
                </c:pt>
                <c:pt idx="346">
                  <c:v>0.98319251385481976</c:v>
                </c:pt>
                <c:pt idx="347">
                  <c:v>#N/A</c:v>
                </c:pt>
                <c:pt idx="348">
                  <c:v>#N/A</c:v>
                </c:pt>
                <c:pt idx="349">
                  <c:v>1.0028163895702735</c:v>
                </c:pt>
                <c:pt idx="350">
                  <c:v>0.98973380575997094</c:v>
                </c:pt>
                <c:pt idx="351">
                  <c:v>0.99672935404742435</c:v>
                </c:pt>
                <c:pt idx="352">
                  <c:v>1.0081766148814391</c:v>
                </c:pt>
                <c:pt idx="353">
                  <c:v>1.0200781320977561</c:v>
                </c:pt>
                <c:pt idx="354">
                  <c:v>#N/A</c:v>
                </c:pt>
                <c:pt idx="355">
                  <c:v>#N/A</c:v>
                </c:pt>
                <c:pt idx="356">
                  <c:v>1.0135368401926048</c:v>
                </c:pt>
                <c:pt idx="357">
                  <c:v>1.0110838557281732</c:v>
                </c:pt>
                <c:pt idx="358">
                  <c:v>1.0110838557281732</c:v>
                </c:pt>
                <c:pt idx="359">
                  <c:v>1.0136276914690652</c:v>
                </c:pt>
                <c:pt idx="360">
                  <c:v>1.0219860089034252</c:v>
                </c:pt>
                <c:pt idx="361">
                  <c:v>#N/A</c:v>
                </c:pt>
                <c:pt idx="362">
                  <c:v>#N/A</c:v>
                </c:pt>
                <c:pt idx="363">
                  <c:v>1.0048151176524029</c:v>
                </c:pt>
                <c:pt idx="364">
                  <c:v>1.001635322976288</c:v>
                </c:pt>
                <c:pt idx="365">
                  <c:v>1.001635322976288</c:v>
                </c:pt>
                <c:pt idx="366">
                  <c:v>0.98173889343145282</c:v>
                </c:pt>
                <c:pt idx="367">
                  <c:v>0.96856545834468977</c:v>
                </c:pt>
                <c:pt idx="368">
                  <c:v>#N/A</c:v>
                </c:pt>
                <c:pt idx="369">
                  <c:v>#N/A</c:v>
                </c:pt>
                <c:pt idx="370">
                  <c:v>0.96956482238575459</c:v>
                </c:pt>
                <c:pt idx="371">
                  <c:v>0.97183610429726541</c:v>
                </c:pt>
                <c:pt idx="372">
                  <c:v>0.97501589897338059</c:v>
                </c:pt>
                <c:pt idx="373">
                  <c:v>0.97628781684382671</c:v>
                </c:pt>
                <c:pt idx="374">
                  <c:v>0.96865630962115024</c:v>
                </c:pt>
                <c:pt idx="375">
                  <c:v>#N/A</c:v>
                </c:pt>
                <c:pt idx="376">
                  <c:v>#N/A</c:v>
                </c:pt>
                <c:pt idx="377">
                  <c:v>0.98328336513128023</c:v>
                </c:pt>
                <c:pt idx="378">
                  <c:v>0.97465249386753894</c:v>
                </c:pt>
                <c:pt idx="379">
                  <c:v>0.98291996002543836</c:v>
                </c:pt>
                <c:pt idx="380">
                  <c:v>0.97692377577904976</c:v>
                </c:pt>
                <c:pt idx="381">
                  <c:v>0.98718997001907882</c:v>
                </c:pt>
                <c:pt idx="382">
                  <c:v>#N/A</c:v>
                </c:pt>
                <c:pt idx="383">
                  <c:v>#N/A</c:v>
                </c:pt>
                <c:pt idx="384">
                  <c:v>0.98600890342509317</c:v>
                </c:pt>
                <c:pt idx="385">
                  <c:v>0.99536658490051788</c:v>
                </c:pt>
                <c:pt idx="386">
                  <c:v>0.99918233851185623</c:v>
                </c:pt>
                <c:pt idx="387">
                  <c:v>0.99909148723539576</c:v>
                </c:pt>
                <c:pt idx="388">
                  <c:v>0.99345870809484871</c:v>
                </c:pt>
                <c:pt idx="389">
                  <c:v>#N/A</c:v>
                </c:pt>
                <c:pt idx="390">
                  <c:v>#N/A</c:v>
                </c:pt>
                <c:pt idx="391">
                  <c:v>0.98709911874261846</c:v>
                </c:pt>
                <c:pt idx="392">
                  <c:v>0.98964295448351058</c:v>
                </c:pt>
                <c:pt idx="393">
                  <c:v>0.99309530298900706</c:v>
                </c:pt>
                <c:pt idx="394">
                  <c:v>0.99745616425910799</c:v>
                </c:pt>
                <c:pt idx="395">
                  <c:v>0.98455528300172623</c:v>
                </c:pt>
                <c:pt idx="396">
                  <c:v>#N/A</c:v>
                </c:pt>
                <c:pt idx="397">
                  <c:v>#N/A</c:v>
                </c:pt>
                <c:pt idx="398">
                  <c:v>0.96992822749159635</c:v>
                </c:pt>
                <c:pt idx="399">
                  <c:v>0.97310802216771153</c:v>
                </c:pt>
                <c:pt idx="400">
                  <c:v>0.97101844280912153</c:v>
                </c:pt>
                <c:pt idx="401">
                  <c:v>0.98228400109021541</c:v>
                </c:pt>
                <c:pt idx="402">
                  <c:v>0.99291360043608623</c:v>
                </c:pt>
                <c:pt idx="403">
                  <c:v>#N/A</c:v>
                </c:pt>
                <c:pt idx="404">
                  <c:v>#N/A</c:v>
                </c:pt>
                <c:pt idx="405">
                  <c:v>1.0017261742527483</c:v>
                </c:pt>
                <c:pt idx="406">
                  <c:v>0.99318615426546741</c:v>
                </c:pt>
                <c:pt idx="407">
                  <c:v>0.98718997001907882</c:v>
                </c:pt>
                <c:pt idx="408">
                  <c:v>0.98991550831289177</c:v>
                </c:pt>
                <c:pt idx="409">
                  <c:v>0.98737167257199976</c:v>
                </c:pt>
                <c:pt idx="410">
                  <c:v>#N/A</c:v>
                </c:pt>
                <c:pt idx="411">
                  <c:v>#N/A</c:v>
                </c:pt>
                <c:pt idx="412">
                  <c:v>0.99182338511856094</c:v>
                </c:pt>
                <c:pt idx="413">
                  <c:v>0.99754701553556835</c:v>
                </c:pt>
                <c:pt idx="414">
                  <c:v>1.0022712819115109</c:v>
                </c:pt>
                <c:pt idx="415">
                  <c:v>0.99563913872989929</c:v>
                </c:pt>
                <c:pt idx="416">
                  <c:v>0.99073316980103576</c:v>
                </c:pt>
                <c:pt idx="417">
                  <c:v>#N/A</c:v>
                </c:pt>
                <c:pt idx="418">
                  <c:v>#N/A</c:v>
                </c:pt>
                <c:pt idx="419">
                  <c:v>0.99818297447079141</c:v>
                </c:pt>
                <c:pt idx="420">
                  <c:v>0.992459344053784</c:v>
                </c:pt>
                <c:pt idx="421">
                  <c:v>0.99445807213591353</c:v>
                </c:pt>
                <c:pt idx="422">
                  <c:v>0.98755337512492058</c:v>
                </c:pt>
                <c:pt idx="423">
                  <c:v>0.99000635958935224</c:v>
                </c:pt>
                <c:pt idx="424">
                  <c:v>#N/A</c:v>
                </c:pt>
                <c:pt idx="425">
                  <c:v>#N/A</c:v>
                </c:pt>
                <c:pt idx="426">
                  <c:v>1.0107204506223313</c:v>
                </c:pt>
                <c:pt idx="427">
                  <c:v>0.99182338511856094</c:v>
                </c:pt>
                <c:pt idx="428">
                  <c:v>0.98582720087217235</c:v>
                </c:pt>
                <c:pt idx="429">
                  <c:v>0.98119378577269012</c:v>
                </c:pt>
                <c:pt idx="430">
                  <c:v>0.99182338511856094</c:v>
                </c:pt>
                <c:pt idx="431">
                  <c:v>#N/A</c:v>
                </c:pt>
                <c:pt idx="432">
                  <c:v>#N/A</c:v>
                </c:pt>
                <c:pt idx="433">
                  <c:v>0.98401017534296364</c:v>
                </c:pt>
                <c:pt idx="434">
                  <c:v>0.98446443172526577</c:v>
                </c:pt>
                <c:pt idx="435">
                  <c:v>0.97992186790224411</c:v>
                </c:pt>
                <c:pt idx="436">
                  <c:v>0.97283546833833023</c:v>
                </c:pt>
                <c:pt idx="437">
                  <c:v>0.98182974470791318</c:v>
                </c:pt>
                <c:pt idx="438">
                  <c:v>#N/A</c:v>
                </c:pt>
                <c:pt idx="439">
                  <c:v>#N/A</c:v>
                </c:pt>
                <c:pt idx="440">
                  <c:v>0.97247206323248858</c:v>
                </c:pt>
                <c:pt idx="441">
                  <c:v>0.970291632597438</c:v>
                </c:pt>
                <c:pt idx="442">
                  <c:v>0.96320523303352412</c:v>
                </c:pt>
                <c:pt idx="443">
                  <c:v>0.96029799218679035</c:v>
                </c:pt>
                <c:pt idx="444">
                  <c:v>0.97383483237939494</c:v>
                </c:pt>
                <c:pt idx="445">
                  <c:v>#N/A</c:v>
                </c:pt>
                <c:pt idx="446">
                  <c:v>#N/A</c:v>
                </c:pt>
                <c:pt idx="447">
                  <c:v>0.96874716089761059</c:v>
                </c:pt>
                <c:pt idx="448">
                  <c:v>0.97274461706186977</c:v>
                </c:pt>
                <c:pt idx="449">
                  <c:v>0.96211501771599905</c:v>
                </c:pt>
                <c:pt idx="450">
                  <c:v>0.96892886345053164</c:v>
                </c:pt>
                <c:pt idx="451">
                  <c:v>0.96983737621513588</c:v>
                </c:pt>
                <c:pt idx="452">
                  <c:v>#N/A</c:v>
                </c:pt>
                <c:pt idx="453">
                  <c:v>#N/A</c:v>
                </c:pt>
                <c:pt idx="454">
                  <c:v>0.96320523303352412</c:v>
                </c:pt>
                <c:pt idx="455">
                  <c:v>0.96084309984555294</c:v>
                </c:pt>
                <c:pt idx="456">
                  <c:v>0.93849368583628601</c:v>
                </c:pt>
                <c:pt idx="457">
                  <c:v>0.95348414645225776</c:v>
                </c:pt>
                <c:pt idx="458">
                  <c:v>0.96865630962115024</c:v>
                </c:pt>
                <c:pt idx="459">
                  <c:v>#N/A</c:v>
                </c:pt>
                <c:pt idx="460">
                  <c:v>#N/A</c:v>
                </c:pt>
                <c:pt idx="461">
                  <c:v>0.95430180794040165</c:v>
                </c:pt>
                <c:pt idx="462">
                  <c:v>0.96129735622785506</c:v>
                </c:pt>
                <c:pt idx="463">
                  <c:v>0.97646951939674764</c:v>
                </c:pt>
                <c:pt idx="464">
                  <c:v>0.973198873444172</c:v>
                </c:pt>
                <c:pt idx="465">
                  <c:v>0.97692377577904976</c:v>
                </c:pt>
                <c:pt idx="466">
                  <c:v>#N/A</c:v>
                </c:pt>
                <c:pt idx="467">
                  <c:v>#N/A</c:v>
                </c:pt>
                <c:pt idx="468">
                  <c:v>0.97819569364949588</c:v>
                </c:pt>
                <c:pt idx="469">
                  <c:v>0.99109657490687753</c:v>
                </c:pt>
                <c:pt idx="470">
                  <c:v>0.99736531298264752</c:v>
                </c:pt>
                <c:pt idx="471">
                  <c:v>0.98964295448351058</c:v>
                </c:pt>
                <c:pt idx="472">
                  <c:v>0.98964295448351058</c:v>
                </c:pt>
                <c:pt idx="473">
                  <c:v>#N/A</c:v>
                </c:pt>
                <c:pt idx="474">
                  <c:v>#N/A</c:v>
                </c:pt>
                <c:pt idx="475">
                  <c:v>0.99645680021804317</c:v>
                </c:pt>
                <c:pt idx="476">
                  <c:v>0.98609975470155364</c:v>
                </c:pt>
                <c:pt idx="477">
                  <c:v>0.98582720087217235</c:v>
                </c:pt>
                <c:pt idx="478">
                  <c:v>0.99772871808848917</c:v>
                </c:pt>
                <c:pt idx="479">
                  <c:v>0.99554828745343882</c:v>
                </c:pt>
                <c:pt idx="480">
                  <c:v>#N/A</c:v>
                </c:pt>
                <c:pt idx="481">
                  <c:v>#N/A</c:v>
                </c:pt>
                <c:pt idx="482">
                  <c:v>0.99282274915962576</c:v>
                </c:pt>
                <c:pt idx="483">
                  <c:v>0.99954574361769788</c:v>
                </c:pt>
                <c:pt idx="484">
                  <c:v>0.984918688107568</c:v>
                </c:pt>
                <c:pt idx="485">
                  <c:v>0.98291996002543836</c:v>
                </c:pt>
                <c:pt idx="486">
                  <c:v>0.99609339511220141</c:v>
                </c:pt>
                <c:pt idx="487">
                  <c:v>#N/A</c:v>
                </c:pt>
                <c:pt idx="488">
                  <c:v>#N/A</c:v>
                </c:pt>
                <c:pt idx="489">
                  <c:v>0.98355591896066152</c:v>
                </c:pt>
                <c:pt idx="490">
                  <c:v>0.98382847279004282</c:v>
                </c:pt>
                <c:pt idx="491">
                  <c:v>0.98355591896066152</c:v>
                </c:pt>
                <c:pt idx="492">
                  <c:v>0.98419187789588447</c:v>
                </c:pt>
                <c:pt idx="493">
                  <c:v>0.984918688107568</c:v>
                </c:pt>
                <c:pt idx="494">
                  <c:v>#N/A</c:v>
                </c:pt>
                <c:pt idx="495">
                  <c:v>#N/A</c:v>
                </c:pt>
                <c:pt idx="496">
                  <c:v>0.98482783683110764</c:v>
                </c:pt>
                <c:pt idx="497">
                  <c:v>0.98791678023076224</c:v>
                </c:pt>
                <c:pt idx="498">
                  <c:v>0.99763786681202882</c:v>
                </c:pt>
                <c:pt idx="499">
                  <c:v>0.996638502770964</c:v>
                </c:pt>
                <c:pt idx="500">
                  <c:v>1.0113564095575542</c:v>
                </c:pt>
                <c:pt idx="501">
                  <c:v>#N/A</c:v>
                </c:pt>
                <c:pt idx="502">
                  <c:v>#N/A</c:v>
                </c:pt>
                <c:pt idx="503">
                  <c:v>1.0063595893522304</c:v>
                </c:pt>
                <c:pt idx="504">
                  <c:v>1.003724902334878</c:v>
                </c:pt>
                <c:pt idx="505">
                  <c:v>1.0093576814754248</c:v>
                </c:pt>
                <c:pt idx="506">
                  <c:v>1.0088125738166622</c:v>
                </c:pt>
                <c:pt idx="507">
                  <c:v>1.0029072408467339</c:v>
                </c:pt>
                <c:pt idx="508">
                  <c:v>#N/A</c:v>
                </c:pt>
                <c:pt idx="509">
                  <c:v>#N/A</c:v>
                </c:pt>
                <c:pt idx="510">
                  <c:v>1.0029072408467339</c:v>
                </c:pt>
                <c:pt idx="511">
                  <c:v>1.0000908512764606</c:v>
                </c:pt>
                <c:pt idx="512">
                  <c:v>0.99418551830653235</c:v>
                </c:pt>
                <c:pt idx="513">
                  <c:v>1.0005451076587626</c:v>
                </c:pt>
                <c:pt idx="514">
                  <c:v>0.99318615426546741</c:v>
                </c:pt>
                <c:pt idx="515">
                  <c:v>#N/A</c:v>
                </c:pt>
                <c:pt idx="516">
                  <c:v>#N/A</c:v>
                </c:pt>
                <c:pt idx="517">
                  <c:v>0.99027891341873364</c:v>
                </c:pt>
                <c:pt idx="518">
                  <c:v>0.99036976469519411</c:v>
                </c:pt>
                <c:pt idx="519">
                  <c:v>0.99582084128282011</c:v>
                </c:pt>
                <c:pt idx="520">
                  <c:v>0.98746252384846012</c:v>
                </c:pt>
                <c:pt idx="521">
                  <c:v>0.98927954937766882</c:v>
                </c:pt>
                <c:pt idx="522">
                  <c:v>#N/A</c:v>
                </c:pt>
                <c:pt idx="523">
                  <c:v>#N/A</c:v>
                </c:pt>
                <c:pt idx="524">
                  <c:v>1.0026346870173526</c:v>
                </c:pt>
                <c:pt idx="525">
                  <c:v>0.992459344053784</c:v>
                </c:pt>
                <c:pt idx="526">
                  <c:v>0.99954574361769788</c:v>
                </c:pt>
                <c:pt idx="527">
                  <c:v>1.0200781320977561</c:v>
                </c:pt>
                <c:pt idx="528">
                  <c:v>1.0246206959207778</c:v>
                </c:pt>
                <c:pt idx="529">
                  <c:v>#N/A</c:v>
                </c:pt>
                <c:pt idx="530">
                  <c:v>#N/A</c:v>
                </c:pt>
                <c:pt idx="531">
                  <c:v>1.029708367402562</c:v>
                </c:pt>
                <c:pt idx="532">
                  <c:v>1.0369764695193968</c:v>
                </c:pt>
                <c:pt idx="533">
                  <c:v>1.0384300899427636</c:v>
                </c:pt>
                <c:pt idx="534">
                  <c:v>1.0486962841827929</c:v>
                </c:pt>
                <c:pt idx="535">
                  <c:v>1.0404288180248933</c:v>
                </c:pt>
                <c:pt idx="536">
                  <c:v>#N/A</c:v>
                </c:pt>
                <c:pt idx="537">
                  <c:v>#N/A</c:v>
                </c:pt>
                <c:pt idx="538">
                  <c:v>1.0308894339965478</c:v>
                </c:pt>
                <c:pt idx="539">
                  <c:v>1.0345234850549652</c:v>
                </c:pt>
                <c:pt idx="540">
                  <c:v>1.0223494140092668</c:v>
                </c:pt>
                <c:pt idx="541">
                  <c:v>1.02298537294449</c:v>
                </c:pt>
                <c:pt idx="542">
                  <c:v>1.0184428091214681</c:v>
                </c:pt>
                <c:pt idx="543">
                  <c:v>#N/A</c:v>
                </c:pt>
                <c:pt idx="544">
                  <c:v>#N/A</c:v>
                </c:pt>
                <c:pt idx="545">
                  <c:v>1.0079949123285183</c:v>
                </c:pt>
                <c:pt idx="546">
                  <c:v>1.0052693740347054</c:v>
                </c:pt>
                <c:pt idx="547">
                  <c:v>0.99972744617061882</c:v>
                </c:pt>
                <c:pt idx="548">
                  <c:v>0.99173253384210047</c:v>
                </c:pt>
                <c:pt idx="549">
                  <c:v>0.99100572363041706</c:v>
                </c:pt>
                <c:pt idx="550">
                  <c:v>#N/A</c:v>
                </c:pt>
                <c:pt idx="551">
                  <c:v>#N/A</c:v>
                </c:pt>
                <c:pt idx="552">
                  <c:v>0.98864359044244576</c:v>
                </c:pt>
                <c:pt idx="553">
                  <c:v>0.97901335513763976</c:v>
                </c:pt>
                <c:pt idx="554">
                  <c:v>0.97192695557372588</c:v>
                </c:pt>
                <c:pt idx="555">
                  <c:v>0.96892886345053164</c:v>
                </c:pt>
                <c:pt idx="556">
                  <c:v>0.96175161261015718</c:v>
                </c:pt>
                <c:pt idx="557">
                  <c:v>#N/A</c:v>
                </c:pt>
                <c:pt idx="558">
                  <c:v>#N/A</c:v>
                </c:pt>
                <c:pt idx="559">
                  <c:v>0.9570273462342147</c:v>
                </c:pt>
                <c:pt idx="560">
                  <c:v>0.94285454710638694</c:v>
                </c:pt>
                <c:pt idx="561">
                  <c:v>0.96256927409830118</c:v>
                </c:pt>
                <c:pt idx="562">
                  <c:v>0.96911056600345247</c:v>
                </c:pt>
                <c:pt idx="563">
                  <c:v>0.96983737621513588</c:v>
                </c:pt>
                <c:pt idx="564">
                  <c:v>#N/A</c:v>
                </c:pt>
                <c:pt idx="565">
                  <c:v>#N/A</c:v>
                </c:pt>
                <c:pt idx="566">
                  <c:v>0.96193331516307801</c:v>
                </c:pt>
                <c:pt idx="567">
                  <c:v>0.96974652493867541</c:v>
                </c:pt>
                <c:pt idx="568">
                  <c:v>0.973198873444172</c:v>
                </c:pt>
                <c:pt idx="569">
                  <c:v>0.96320523303352412</c:v>
                </c:pt>
                <c:pt idx="570">
                  <c:v>0.96892886345053164</c:v>
                </c:pt>
                <c:pt idx="571">
                  <c:v>#N/A</c:v>
                </c:pt>
                <c:pt idx="572">
                  <c:v>#N/A</c:v>
                </c:pt>
                <c:pt idx="573">
                  <c:v>0.96547651494503495</c:v>
                </c:pt>
                <c:pt idx="574">
                  <c:v>0.96783864813300635</c:v>
                </c:pt>
                <c:pt idx="575">
                  <c:v>0.96465885345689117</c:v>
                </c:pt>
                <c:pt idx="576">
                  <c:v>0.95230307985827201</c:v>
                </c:pt>
                <c:pt idx="577">
                  <c:v>0.9369492141364586</c:v>
                </c:pt>
                <c:pt idx="578">
                  <c:v>#N/A</c:v>
                </c:pt>
                <c:pt idx="579">
                  <c:v>#N/A</c:v>
                </c:pt>
                <c:pt idx="580">
                  <c:v>0.94121922413009906</c:v>
                </c:pt>
                <c:pt idx="581">
                  <c:v>0.93585899881893353</c:v>
                </c:pt>
                <c:pt idx="582">
                  <c:v>0.94276369582992647</c:v>
                </c:pt>
                <c:pt idx="583">
                  <c:v>0.94158262923594083</c:v>
                </c:pt>
                <c:pt idx="584">
                  <c:v>0.93940219860089047</c:v>
                </c:pt>
                <c:pt idx="585">
                  <c:v>#N/A</c:v>
                </c:pt>
                <c:pt idx="586">
                  <c:v>#N/A</c:v>
                </c:pt>
                <c:pt idx="587">
                  <c:v>0.93967475243027176</c:v>
                </c:pt>
                <c:pt idx="588">
                  <c:v>0.92631961479058778</c:v>
                </c:pt>
                <c:pt idx="589">
                  <c:v>0.92613791223766695</c:v>
                </c:pt>
                <c:pt idx="590">
                  <c:v>0.91287362587444365</c:v>
                </c:pt>
                <c:pt idx="591">
                  <c:v>0.91696193331516318</c:v>
                </c:pt>
                <c:pt idx="592">
                  <c:v>#N/A</c:v>
                </c:pt>
                <c:pt idx="593">
                  <c:v>#N/A</c:v>
                </c:pt>
                <c:pt idx="594">
                  <c:v>0.89742890887616977</c:v>
                </c:pt>
                <c:pt idx="595">
                  <c:v>0.90560552375760894</c:v>
                </c:pt>
                <c:pt idx="596">
                  <c:v>0.91005723630417013</c:v>
                </c:pt>
                <c:pt idx="597">
                  <c:v>0.91341873353320624</c:v>
                </c:pt>
                <c:pt idx="598">
                  <c:v>0.91487235395657318</c:v>
                </c:pt>
                <c:pt idx="599">
                  <c:v>#N/A</c:v>
                </c:pt>
                <c:pt idx="600">
                  <c:v>#N/A</c:v>
                </c:pt>
                <c:pt idx="601">
                  <c:v>0.917961297356228</c:v>
                </c:pt>
                <c:pt idx="602">
                  <c:v>0.91868810756791142</c:v>
                </c:pt>
                <c:pt idx="603">
                  <c:v>0.91569001544471706</c:v>
                </c:pt>
                <c:pt idx="604">
                  <c:v>0.91696193331516318</c:v>
                </c:pt>
                <c:pt idx="605">
                  <c:v>0.92041428182065965</c:v>
                </c:pt>
                <c:pt idx="606">
                  <c:v>#N/A</c:v>
                </c:pt>
                <c:pt idx="607">
                  <c:v>#N/A</c:v>
                </c:pt>
                <c:pt idx="608">
                  <c:v>0.9215953484146453</c:v>
                </c:pt>
                <c:pt idx="609">
                  <c:v>0.91032979013355142</c:v>
                </c:pt>
                <c:pt idx="610">
                  <c:v>0.91668937948578189</c:v>
                </c:pt>
                <c:pt idx="611">
                  <c:v>0.91950576905605519</c:v>
                </c:pt>
                <c:pt idx="612">
                  <c:v>0.90587807758699013</c:v>
                </c:pt>
                <c:pt idx="613">
                  <c:v>#N/A</c:v>
                </c:pt>
                <c:pt idx="614">
                  <c:v>#N/A</c:v>
                </c:pt>
                <c:pt idx="615">
                  <c:v>0.89570273462342154</c:v>
                </c:pt>
                <c:pt idx="616">
                  <c:v>0.89579358589988189</c:v>
                </c:pt>
                <c:pt idx="617">
                  <c:v>0.87671481784319072</c:v>
                </c:pt>
                <c:pt idx="618">
                  <c:v>0.87507949486690284</c:v>
                </c:pt>
                <c:pt idx="619">
                  <c:v>0.87480694103752166</c:v>
                </c:pt>
                <c:pt idx="620">
                  <c:v>#N/A</c:v>
                </c:pt>
                <c:pt idx="621">
                  <c:v>#N/A</c:v>
                </c:pt>
                <c:pt idx="622">
                  <c:v>0.87507949486690284</c:v>
                </c:pt>
                <c:pt idx="623">
                  <c:v>0.88507313527755072</c:v>
                </c:pt>
                <c:pt idx="624">
                  <c:v>0.88788952484782424</c:v>
                </c:pt>
                <c:pt idx="625">
                  <c:v>0.88143908421913331</c:v>
                </c:pt>
                <c:pt idx="626">
                  <c:v>0.87880439720178083</c:v>
                </c:pt>
                <c:pt idx="627">
                  <c:v>#N/A</c:v>
                </c:pt>
                <c:pt idx="628">
                  <c:v>#N/A</c:v>
                </c:pt>
                <c:pt idx="629">
                  <c:v>0.86708458253838472</c:v>
                </c:pt>
                <c:pt idx="630">
                  <c:v>0.86444989552103213</c:v>
                </c:pt>
                <c:pt idx="631">
                  <c:v>0.85972562914508954</c:v>
                </c:pt>
                <c:pt idx="632">
                  <c:v>0.86572181339147825</c:v>
                </c:pt>
                <c:pt idx="633">
                  <c:v>0.86481330062687389</c:v>
                </c:pt>
                <c:pt idx="634">
                  <c:v>#N/A</c:v>
                </c:pt>
                <c:pt idx="635">
                  <c:v>#N/A</c:v>
                </c:pt>
                <c:pt idx="636">
                  <c:v>0.87044607976742083</c:v>
                </c:pt>
                <c:pt idx="637">
                  <c:v>0.8611792495684566</c:v>
                </c:pt>
                <c:pt idx="638">
                  <c:v>0.85945307531570814</c:v>
                </c:pt>
                <c:pt idx="639">
                  <c:v>0.82929045153084402</c:v>
                </c:pt>
                <c:pt idx="640">
                  <c:v>0.82474788770782237</c:v>
                </c:pt>
                <c:pt idx="641">
                  <c:v>#N/A</c:v>
                </c:pt>
                <c:pt idx="642">
                  <c:v>#N/A</c:v>
                </c:pt>
                <c:pt idx="643">
                  <c:v>0.82402107749613884</c:v>
                </c:pt>
                <c:pt idx="644">
                  <c:v>0.8249295902607432</c:v>
                </c:pt>
                <c:pt idx="645">
                  <c:v>0.82002362133187978</c:v>
                </c:pt>
                <c:pt idx="646">
                  <c:v>0.82338511856091579</c:v>
                </c:pt>
                <c:pt idx="647">
                  <c:v>0.80775869900972108</c:v>
                </c:pt>
                <c:pt idx="648">
                  <c:v>#N/A</c:v>
                </c:pt>
                <c:pt idx="649">
                  <c:v>#N/A</c:v>
                </c:pt>
                <c:pt idx="650">
                  <c:v>0.79849186881075684</c:v>
                </c:pt>
                <c:pt idx="651">
                  <c:v>0.78431906968292908</c:v>
                </c:pt>
                <c:pt idx="652">
                  <c:v>0.76678477332606532</c:v>
                </c:pt>
                <c:pt idx="653">
                  <c:v>0.75878986099754697</c:v>
                </c:pt>
                <c:pt idx="654">
                  <c:v>0.77441628054874168</c:v>
                </c:pt>
                <c:pt idx="655">
                  <c:v>#N/A</c:v>
                </c:pt>
                <c:pt idx="656">
                  <c:v>#N/A</c:v>
                </c:pt>
                <c:pt idx="657">
                  <c:v>0.76760243481420909</c:v>
                </c:pt>
                <c:pt idx="658">
                  <c:v>0.77468883437812297</c:v>
                </c:pt>
                <c:pt idx="659">
                  <c:v>0.78422821840646861</c:v>
                </c:pt>
                <c:pt idx="660">
                  <c:v>0.78077586990097214</c:v>
                </c:pt>
                <c:pt idx="661">
                  <c:v>0.78123012628327426</c:v>
                </c:pt>
                <c:pt idx="662">
                  <c:v>#N/A</c:v>
                </c:pt>
                <c:pt idx="663">
                  <c:v>#N/A</c:v>
                </c:pt>
                <c:pt idx="664">
                  <c:v>0.77568819841918779</c:v>
                </c:pt>
                <c:pt idx="665">
                  <c:v>0.77668756246025261</c:v>
                </c:pt>
                <c:pt idx="666">
                  <c:v>0.78777141818842555</c:v>
                </c:pt>
                <c:pt idx="667">
                  <c:v>0.77777777777777779</c:v>
                </c:pt>
                <c:pt idx="668">
                  <c:v>0.76587626056146096</c:v>
                </c:pt>
                <c:pt idx="669">
                  <c:v>#N/A</c:v>
                </c:pt>
                <c:pt idx="670">
                  <c:v>#N/A</c:v>
                </c:pt>
                <c:pt idx="671">
                  <c:v>0.7717815935313892</c:v>
                </c:pt>
                <c:pt idx="672">
                  <c:v>0.74825111292813673</c:v>
                </c:pt>
                <c:pt idx="673">
                  <c:v>0.75333878440992097</c:v>
                </c:pt>
                <c:pt idx="674">
                  <c:v>0.74707004633415108</c:v>
                </c:pt>
                <c:pt idx="675">
                  <c:v>0.75615517398019449</c:v>
                </c:pt>
                <c:pt idx="676">
                  <c:v>#N/A</c:v>
                </c:pt>
                <c:pt idx="677">
                  <c:v>#N/A</c:v>
                </c:pt>
                <c:pt idx="678">
                  <c:v>0.7514309076042518</c:v>
                </c:pt>
                <c:pt idx="679">
                  <c:v>0.73135277550649591</c:v>
                </c:pt>
                <c:pt idx="680">
                  <c:v>0.73307894975924415</c:v>
                </c:pt>
                <c:pt idx="681">
                  <c:v>0.71036613064413556</c:v>
                </c:pt>
                <c:pt idx="682">
                  <c:v>0.69719269555737262</c:v>
                </c:pt>
                <c:pt idx="683">
                  <c:v>#N/A</c:v>
                </c:pt>
                <c:pt idx="684">
                  <c:v>#N/A</c:v>
                </c:pt>
                <c:pt idx="685">
                  <c:v>0.70019078768056686</c:v>
                </c:pt>
                <c:pt idx="686">
                  <c:v>0.70264377214499874</c:v>
                </c:pt>
                <c:pt idx="687">
                  <c:v>0.70155355682747345</c:v>
                </c:pt>
                <c:pt idx="688">
                  <c:v>0.70482420278004909</c:v>
                </c:pt>
                <c:pt idx="689">
                  <c:v>0.71827019169619344</c:v>
                </c:pt>
                <c:pt idx="690">
                  <c:v>#N/A</c:v>
                </c:pt>
                <c:pt idx="691">
                  <c:v>#N/A</c:v>
                </c:pt>
                <c:pt idx="692">
                  <c:v>0.72081402743708556</c:v>
                </c:pt>
                <c:pt idx="693">
                  <c:v>0.70546016171527215</c:v>
                </c:pt>
                <c:pt idx="694">
                  <c:v>0.70318887980376132</c:v>
                </c:pt>
                <c:pt idx="695">
                  <c:v>0.64168256564004722</c:v>
                </c:pt>
                <c:pt idx="696">
                  <c:v>0.65122194966839297</c:v>
                </c:pt>
                <c:pt idx="697">
                  <c:v>#N/A</c:v>
                </c:pt>
                <c:pt idx="698">
                  <c:v>#N/A</c:v>
                </c:pt>
                <c:pt idx="699">
                  <c:v>0.64359044244571639</c:v>
                </c:pt>
                <c:pt idx="700">
                  <c:v>0.64686108839829204</c:v>
                </c:pt>
                <c:pt idx="701">
                  <c:v>0.63768510947578816</c:v>
                </c:pt>
                <c:pt idx="702">
                  <c:v>0.62269464885981662</c:v>
                </c:pt>
                <c:pt idx="703">
                  <c:v>0.61751612610157181</c:v>
                </c:pt>
                <c:pt idx="704">
                  <c:v>#N/A</c:v>
                </c:pt>
                <c:pt idx="705">
                  <c:v>#N/A</c:v>
                </c:pt>
                <c:pt idx="706">
                  <c:v>0.59652948123921146</c:v>
                </c:pt>
                <c:pt idx="707">
                  <c:v>0.60061778867993099</c:v>
                </c:pt>
                <c:pt idx="708">
                  <c:v>0.57263559553011723</c:v>
                </c:pt>
                <c:pt idx="709">
                  <c:v>0.57835922594712452</c:v>
                </c:pt>
                <c:pt idx="710">
                  <c:v>0.56064322703733993</c:v>
                </c:pt>
                <c:pt idx="711">
                  <c:v>#N/A</c:v>
                </c:pt>
                <c:pt idx="712">
                  <c:v>#N/A</c:v>
                </c:pt>
                <c:pt idx="713">
                  <c:v>0.5544653402380304</c:v>
                </c:pt>
                <c:pt idx="714">
                  <c:v>0.54647042790951217</c:v>
                </c:pt>
                <c:pt idx="715">
                  <c:v>0.54238212046879264</c:v>
                </c:pt>
                <c:pt idx="716">
                  <c:v>0.53320614154628876</c:v>
                </c:pt>
                <c:pt idx="717">
                  <c:v>0.53447805941673487</c:v>
                </c:pt>
                <c:pt idx="718">
                  <c:v>#N/A</c:v>
                </c:pt>
                <c:pt idx="719">
                  <c:v>#N/A</c:v>
                </c:pt>
                <c:pt idx="720">
                  <c:v>0.53266103388752617</c:v>
                </c:pt>
                <c:pt idx="721">
                  <c:v>0.53738530026346876</c:v>
                </c:pt>
                <c:pt idx="722">
                  <c:v>0.53347869537567005</c:v>
                </c:pt>
                <c:pt idx="723">
                  <c:v>0.53347869537567005</c:v>
                </c:pt>
                <c:pt idx="724">
                  <c:v>0.53393295175797229</c:v>
                </c:pt>
                <c:pt idx="725">
                  <c:v>#N/A</c:v>
                </c:pt>
                <c:pt idx="726">
                  <c:v>#N/A</c:v>
                </c:pt>
                <c:pt idx="727">
                  <c:v>0.52412101390024535</c:v>
                </c:pt>
                <c:pt idx="728">
                  <c:v>0.50685927137276277</c:v>
                </c:pt>
                <c:pt idx="729">
                  <c:v>0.49750158989733806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2.3.2.1'!$E$4</c:f>
              <c:strCache>
                <c:ptCount val="1"/>
                <c:pt idx="0">
                  <c:v>Российский рубль/ доллар США</c:v>
                </c:pt>
              </c:strCache>
            </c:strRef>
          </c:tx>
          <c:spPr>
            <a:ln w="25400"/>
          </c:spPr>
          <c:marker>
            <c:symbol val="none"/>
          </c:marker>
          <c:dLbls>
            <c:dLbl>
              <c:idx val="324"/>
              <c:layout>
                <c:manualLayout>
                  <c:x val="-0.36789802787462766"/>
                  <c:y val="-0.40444454738109853"/>
                </c:manualLayout>
              </c:layout>
              <c:tx>
                <c:rich>
                  <a:bodyPr/>
                  <a:lstStyle/>
                  <a:p>
                    <a:pPr>
                      <a:defRPr sz="800" b="0" i="1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2013г.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716"/>
              <c:layout>
                <c:manualLayout>
                  <c:x val="-0.36104206253344517"/>
                  <c:y val="-9.2592592592592622E-3"/>
                </c:manualLayout>
              </c:layout>
              <c:tx>
                <c:rich>
                  <a:bodyPr/>
                  <a:lstStyle/>
                  <a:p>
                    <a:pPr>
                      <a:defRPr sz="800" b="0" i="1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2014г.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2.3.2.1'!$B$5:$B$734</c:f>
              <c:numCache>
                <c:formatCode>m/d/yyyy</c:formatCode>
                <c:ptCount val="730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41279</c:v>
                </c:pt>
                <c:pt idx="5">
                  <c:v>41280</c:v>
                </c:pt>
                <c:pt idx="6">
                  <c:v>41281</c:v>
                </c:pt>
                <c:pt idx="7">
                  <c:v>41282</c:v>
                </c:pt>
                <c:pt idx="8">
                  <c:v>41283</c:v>
                </c:pt>
                <c:pt idx="9">
                  <c:v>41284</c:v>
                </c:pt>
                <c:pt idx="10">
                  <c:v>41285</c:v>
                </c:pt>
                <c:pt idx="11">
                  <c:v>41286</c:v>
                </c:pt>
                <c:pt idx="12">
                  <c:v>41287</c:v>
                </c:pt>
                <c:pt idx="13">
                  <c:v>41288</c:v>
                </c:pt>
                <c:pt idx="14">
                  <c:v>41289</c:v>
                </c:pt>
                <c:pt idx="15">
                  <c:v>41290</c:v>
                </c:pt>
                <c:pt idx="16">
                  <c:v>41291</c:v>
                </c:pt>
                <c:pt idx="17">
                  <c:v>41292</c:v>
                </c:pt>
                <c:pt idx="18">
                  <c:v>41293</c:v>
                </c:pt>
                <c:pt idx="19">
                  <c:v>41294</c:v>
                </c:pt>
                <c:pt idx="20">
                  <c:v>41295</c:v>
                </c:pt>
                <c:pt idx="21">
                  <c:v>41296</c:v>
                </c:pt>
                <c:pt idx="22">
                  <c:v>41297</c:v>
                </c:pt>
                <c:pt idx="23">
                  <c:v>41298</c:v>
                </c:pt>
                <c:pt idx="24">
                  <c:v>41299</c:v>
                </c:pt>
                <c:pt idx="25">
                  <c:v>41300</c:v>
                </c:pt>
                <c:pt idx="26">
                  <c:v>41301</c:v>
                </c:pt>
                <c:pt idx="27">
                  <c:v>41302</c:v>
                </c:pt>
                <c:pt idx="28">
                  <c:v>41303</c:v>
                </c:pt>
                <c:pt idx="29">
                  <c:v>41304</c:v>
                </c:pt>
                <c:pt idx="30">
                  <c:v>41305</c:v>
                </c:pt>
                <c:pt idx="31">
                  <c:v>41306</c:v>
                </c:pt>
                <c:pt idx="32">
                  <c:v>41307</c:v>
                </c:pt>
                <c:pt idx="33">
                  <c:v>41308</c:v>
                </c:pt>
                <c:pt idx="34">
                  <c:v>41309</c:v>
                </c:pt>
                <c:pt idx="35">
                  <c:v>41310</c:v>
                </c:pt>
                <c:pt idx="36">
                  <c:v>41311</c:v>
                </c:pt>
                <c:pt idx="37">
                  <c:v>41312</c:v>
                </c:pt>
                <c:pt idx="38">
                  <c:v>41313</c:v>
                </c:pt>
                <c:pt idx="39">
                  <c:v>41314</c:v>
                </c:pt>
                <c:pt idx="40">
                  <c:v>41315</c:v>
                </c:pt>
                <c:pt idx="41">
                  <c:v>41316</c:v>
                </c:pt>
                <c:pt idx="42">
                  <c:v>41317</c:v>
                </c:pt>
                <c:pt idx="43">
                  <c:v>41318</c:v>
                </c:pt>
                <c:pt idx="44">
                  <c:v>41319</c:v>
                </c:pt>
                <c:pt idx="45">
                  <c:v>41320</c:v>
                </c:pt>
                <c:pt idx="46">
                  <c:v>41321</c:v>
                </c:pt>
                <c:pt idx="47">
                  <c:v>41322</c:v>
                </c:pt>
                <c:pt idx="48">
                  <c:v>41323</c:v>
                </c:pt>
                <c:pt idx="49">
                  <c:v>41324</c:v>
                </c:pt>
                <c:pt idx="50">
                  <c:v>41325</c:v>
                </c:pt>
                <c:pt idx="51">
                  <c:v>41326</c:v>
                </c:pt>
                <c:pt idx="52">
                  <c:v>41327</c:v>
                </c:pt>
                <c:pt idx="53">
                  <c:v>41328</c:v>
                </c:pt>
                <c:pt idx="54">
                  <c:v>41329</c:v>
                </c:pt>
                <c:pt idx="55">
                  <c:v>41330</c:v>
                </c:pt>
                <c:pt idx="56">
                  <c:v>41331</c:v>
                </c:pt>
                <c:pt idx="57">
                  <c:v>41332</c:v>
                </c:pt>
                <c:pt idx="58">
                  <c:v>41333</c:v>
                </c:pt>
                <c:pt idx="59">
                  <c:v>41334</c:v>
                </c:pt>
                <c:pt idx="60">
                  <c:v>41335</c:v>
                </c:pt>
                <c:pt idx="61">
                  <c:v>41336</c:v>
                </c:pt>
                <c:pt idx="62">
                  <c:v>41337</c:v>
                </c:pt>
                <c:pt idx="63">
                  <c:v>41338</c:v>
                </c:pt>
                <c:pt idx="64">
                  <c:v>41339</c:v>
                </c:pt>
                <c:pt idx="65">
                  <c:v>41340</c:v>
                </c:pt>
                <c:pt idx="66">
                  <c:v>41341</c:v>
                </c:pt>
                <c:pt idx="67">
                  <c:v>41342</c:v>
                </c:pt>
                <c:pt idx="68">
                  <c:v>41343</c:v>
                </c:pt>
                <c:pt idx="69">
                  <c:v>41344</c:v>
                </c:pt>
                <c:pt idx="70">
                  <c:v>41345</c:v>
                </c:pt>
                <c:pt idx="71">
                  <c:v>41346</c:v>
                </c:pt>
                <c:pt idx="72">
                  <c:v>41347</c:v>
                </c:pt>
                <c:pt idx="73">
                  <c:v>41348</c:v>
                </c:pt>
                <c:pt idx="74">
                  <c:v>41349</c:v>
                </c:pt>
                <c:pt idx="75">
                  <c:v>41350</c:v>
                </c:pt>
                <c:pt idx="76">
                  <c:v>41351</c:v>
                </c:pt>
                <c:pt idx="77">
                  <c:v>41352</c:v>
                </c:pt>
                <c:pt idx="78">
                  <c:v>41353</c:v>
                </c:pt>
                <c:pt idx="79">
                  <c:v>41354</c:v>
                </c:pt>
                <c:pt idx="80">
                  <c:v>41355</c:v>
                </c:pt>
                <c:pt idx="81">
                  <c:v>41356</c:v>
                </c:pt>
                <c:pt idx="82">
                  <c:v>41357</c:v>
                </c:pt>
                <c:pt idx="83">
                  <c:v>41358</c:v>
                </c:pt>
                <c:pt idx="84">
                  <c:v>41359</c:v>
                </c:pt>
                <c:pt idx="85">
                  <c:v>41360</c:v>
                </c:pt>
                <c:pt idx="86">
                  <c:v>41361</c:v>
                </c:pt>
                <c:pt idx="87">
                  <c:v>41362</c:v>
                </c:pt>
                <c:pt idx="88">
                  <c:v>41363</c:v>
                </c:pt>
                <c:pt idx="89">
                  <c:v>41364</c:v>
                </c:pt>
                <c:pt idx="90">
                  <c:v>41365</c:v>
                </c:pt>
                <c:pt idx="91">
                  <c:v>41366</c:v>
                </c:pt>
                <c:pt idx="92">
                  <c:v>41367</c:v>
                </c:pt>
                <c:pt idx="93">
                  <c:v>41368</c:v>
                </c:pt>
                <c:pt idx="94">
                  <c:v>41369</c:v>
                </c:pt>
                <c:pt idx="95">
                  <c:v>41370</c:v>
                </c:pt>
                <c:pt idx="96">
                  <c:v>41371</c:v>
                </c:pt>
                <c:pt idx="97">
                  <c:v>41372</c:v>
                </c:pt>
                <c:pt idx="98">
                  <c:v>41373</c:v>
                </c:pt>
                <c:pt idx="99">
                  <c:v>41374</c:v>
                </c:pt>
                <c:pt idx="100">
                  <c:v>41375</c:v>
                </c:pt>
                <c:pt idx="101">
                  <c:v>41376</c:v>
                </c:pt>
                <c:pt idx="102">
                  <c:v>41377</c:v>
                </c:pt>
                <c:pt idx="103">
                  <c:v>41378</c:v>
                </c:pt>
                <c:pt idx="104">
                  <c:v>41379</c:v>
                </c:pt>
                <c:pt idx="105">
                  <c:v>41380</c:v>
                </c:pt>
                <c:pt idx="106">
                  <c:v>41381</c:v>
                </c:pt>
                <c:pt idx="107">
                  <c:v>41382</c:v>
                </c:pt>
                <c:pt idx="108">
                  <c:v>41383</c:v>
                </c:pt>
                <c:pt idx="109">
                  <c:v>41384</c:v>
                </c:pt>
                <c:pt idx="110">
                  <c:v>41385</c:v>
                </c:pt>
                <c:pt idx="111">
                  <c:v>41386</c:v>
                </c:pt>
                <c:pt idx="112">
                  <c:v>41387</c:v>
                </c:pt>
                <c:pt idx="113">
                  <c:v>41388</c:v>
                </c:pt>
                <c:pt idx="114">
                  <c:v>41389</c:v>
                </c:pt>
                <c:pt idx="115">
                  <c:v>41390</c:v>
                </c:pt>
                <c:pt idx="116">
                  <c:v>41391</c:v>
                </c:pt>
                <c:pt idx="117">
                  <c:v>41392</c:v>
                </c:pt>
                <c:pt idx="118">
                  <c:v>41393</c:v>
                </c:pt>
                <c:pt idx="119">
                  <c:v>41394</c:v>
                </c:pt>
                <c:pt idx="120">
                  <c:v>41395</c:v>
                </c:pt>
                <c:pt idx="121">
                  <c:v>41396</c:v>
                </c:pt>
                <c:pt idx="122">
                  <c:v>41397</c:v>
                </c:pt>
                <c:pt idx="123">
                  <c:v>41398</c:v>
                </c:pt>
                <c:pt idx="124">
                  <c:v>41399</c:v>
                </c:pt>
                <c:pt idx="125">
                  <c:v>41400</c:v>
                </c:pt>
                <c:pt idx="126">
                  <c:v>41401</c:v>
                </c:pt>
                <c:pt idx="127">
                  <c:v>41402</c:v>
                </c:pt>
                <c:pt idx="128">
                  <c:v>41403</c:v>
                </c:pt>
                <c:pt idx="129">
                  <c:v>41404</c:v>
                </c:pt>
                <c:pt idx="130">
                  <c:v>41405</c:v>
                </c:pt>
                <c:pt idx="131">
                  <c:v>41406</c:v>
                </c:pt>
                <c:pt idx="132">
                  <c:v>41407</c:v>
                </c:pt>
                <c:pt idx="133">
                  <c:v>41408</c:v>
                </c:pt>
                <c:pt idx="134">
                  <c:v>41409</c:v>
                </c:pt>
                <c:pt idx="135">
                  <c:v>41410</c:v>
                </c:pt>
                <c:pt idx="136">
                  <c:v>41411</c:v>
                </c:pt>
                <c:pt idx="137">
                  <c:v>41412</c:v>
                </c:pt>
                <c:pt idx="138">
                  <c:v>41413</c:v>
                </c:pt>
                <c:pt idx="139">
                  <c:v>41414</c:v>
                </c:pt>
                <c:pt idx="140">
                  <c:v>41415</c:v>
                </c:pt>
                <c:pt idx="141">
                  <c:v>41416</c:v>
                </c:pt>
                <c:pt idx="142">
                  <c:v>41417</c:v>
                </c:pt>
                <c:pt idx="143">
                  <c:v>41418</c:v>
                </c:pt>
                <c:pt idx="144">
                  <c:v>41419</c:v>
                </c:pt>
                <c:pt idx="145">
                  <c:v>41420</c:v>
                </c:pt>
                <c:pt idx="146">
                  <c:v>41421</c:v>
                </c:pt>
                <c:pt idx="147">
                  <c:v>41422</c:v>
                </c:pt>
                <c:pt idx="148">
                  <c:v>41423</c:v>
                </c:pt>
                <c:pt idx="149">
                  <c:v>41424</c:v>
                </c:pt>
                <c:pt idx="150">
                  <c:v>41425</c:v>
                </c:pt>
                <c:pt idx="151">
                  <c:v>41426</c:v>
                </c:pt>
                <c:pt idx="152">
                  <c:v>41427</c:v>
                </c:pt>
                <c:pt idx="153">
                  <c:v>41428</c:v>
                </c:pt>
                <c:pt idx="154">
                  <c:v>41429</c:v>
                </c:pt>
                <c:pt idx="155">
                  <c:v>41430</c:v>
                </c:pt>
                <c:pt idx="156">
                  <c:v>41431</c:v>
                </c:pt>
                <c:pt idx="157">
                  <c:v>41432</c:v>
                </c:pt>
                <c:pt idx="158">
                  <c:v>41433</c:v>
                </c:pt>
                <c:pt idx="159">
                  <c:v>41434</c:v>
                </c:pt>
                <c:pt idx="160">
                  <c:v>41435</c:v>
                </c:pt>
                <c:pt idx="161">
                  <c:v>41436</c:v>
                </c:pt>
                <c:pt idx="162">
                  <c:v>41437</c:v>
                </c:pt>
                <c:pt idx="163">
                  <c:v>41438</c:v>
                </c:pt>
                <c:pt idx="164">
                  <c:v>41439</c:v>
                </c:pt>
                <c:pt idx="165">
                  <c:v>41440</c:v>
                </c:pt>
                <c:pt idx="166">
                  <c:v>41441</c:v>
                </c:pt>
                <c:pt idx="167">
                  <c:v>41442</c:v>
                </c:pt>
                <c:pt idx="168">
                  <c:v>41443</c:v>
                </c:pt>
                <c:pt idx="169">
                  <c:v>41444</c:v>
                </c:pt>
                <c:pt idx="170">
                  <c:v>41445</c:v>
                </c:pt>
                <c:pt idx="171">
                  <c:v>41446</c:v>
                </c:pt>
                <c:pt idx="172">
                  <c:v>41447</c:v>
                </c:pt>
                <c:pt idx="173">
                  <c:v>41448</c:v>
                </c:pt>
                <c:pt idx="174">
                  <c:v>41449</c:v>
                </c:pt>
                <c:pt idx="175">
                  <c:v>41450</c:v>
                </c:pt>
                <c:pt idx="176">
                  <c:v>41451</c:v>
                </c:pt>
                <c:pt idx="177">
                  <c:v>41452</c:v>
                </c:pt>
                <c:pt idx="178">
                  <c:v>41453</c:v>
                </c:pt>
                <c:pt idx="179">
                  <c:v>41454</c:v>
                </c:pt>
                <c:pt idx="180">
                  <c:v>41455</c:v>
                </c:pt>
                <c:pt idx="181">
                  <c:v>41456</c:v>
                </c:pt>
                <c:pt idx="182">
                  <c:v>41457</c:v>
                </c:pt>
                <c:pt idx="183">
                  <c:v>41458</c:v>
                </c:pt>
                <c:pt idx="184">
                  <c:v>41459</c:v>
                </c:pt>
                <c:pt idx="185">
                  <c:v>41460</c:v>
                </c:pt>
                <c:pt idx="186">
                  <c:v>41461</c:v>
                </c:pt>
                <c:pt idx="187">
                  <c:v>41462</c:v>
                </c:pt>
                <c:pt idx="188">
                  <c:v>41463</c:v>
                </c:pt>
                <c:pt idx="189">
                  <c:v>41464</c:v>
                </c:pt>
                <c:pt idx="190">
                  <c:v>41465</c:v>
                </c:pt>
                <c:pt idx="191">
                  <c:v>41466</c:v>
                </c:pt>
                <c:pt idx="192">
                  <c:v>41467</c:v>
                </c:pt>
                <c:pt idx="193">
                  <c:v>41468</c:v>
                </c:pt>
                <c:pt idx="194">
                  <c:v>41469</c:v>
                </c:pt>
                <c:pt idx="195">
                  <c:v>41470</c:v>
                </c:pt>
                <c:pt idx="196">
                  <c:v>41471</c:v>
                </c:pt>
                <c:pt idx="197">
                  <c:v>41472</c:v>
                </c:pt>
                <c:pt idx="198">
                  <c:v>41473</c:v>
                </c:pt>
                <c:pt idx="199">
                  <c:v>41474</c:v>
                </c:pt>
                <c:pt idx="200">
                  <c:v>41475</c:v>
                </c:pt>
                <c:pt idx="201">
                  <c:v>41476</c:v>
                </c:pt>
                <c:pt idx="202">
                  <c:v>41477</c:v>
                </c:pt>
                <c:pt idx="203">
                  <c:v>41478</c:v>
                </c:pt>
                <c:pt idx="204">
                  <c:v>41479</c:v>
                </c:pt>
                <c:pt idx="205">
                  <c:v>41480</c:v>
                </c:pt>
                <c:pt idx="206">
                  <c:v>41481</c:v>
                </c:pt>
                <c:pt idx="207">
                  <c:v>41482</c:v>
                </c:pt>
                <c:pt idx="208">
                  <c:v>41483</c:v>
                </c:pt>
                <c:pt idx="209">
                  <c:v>41484</c:v>
                </c:pt>
                <c:pt idx="210">
                  <c:v>41485</c:v>
                </c:pt>
                <c:pt idx="211">
                  <c:v>41486</c:v>
                </c:pt>
                <c:pt idx="212">
                  <c:v>41487</c:v>
                </c:pt>
                <c:pt idx="213">
                  <c:v>41488</c:v>
                </c:pt>
                <c:pt idx="214">
                  <c:v>41489</c:v>
                </c:pt>
                <c:pt idx="215">
                  <c:v>41490</c:v>
                </c:pt>
                <c:pt idx="216">
                  <c:v>41491</c:v>
                </c:pt>
                <c:pt idx="217">
                  <c:v>41492</c:v>
                </c:pt>
                <c:pt idx="218">
                  <c:v>41493</c:v>
                </c:pt>
                <c:pt idx="219">
                  <c:v>41494</c:v>
                </c:pt>
                <c:pt idx="220">
                  <c:v>41495</c:v>
                </c:pt>
                <c:pt idx="221">
                  <c:v>41496</c:v>
                </c:pt>
                <c:pt idx="222">
                  <c:v>41497</c:v>
                </c:pt>
                <c:pt idx="223">
                  <c:v>41498</c:v>
                </c:pt>
                <c:pt idx="224">
                  <c:v>41499</c:v>
                </c:pt>
                <c:pt idx="225">
                  <c:v>41500</c:v>
                </c:pt>
                <c:pt idx="226">
                  <c:v>41501</c:v>
                </c:pt>
                <c:pt idx="227">
                  <c:v>41502</c:v>
                </c:pt>
                <c:pt idx="228">
                  <c:v>41503</c:v>
                </c:pt>
                <c:pt idx="229">
                  <c:v>41504</c:v>
                </c:pt>
                <c:pt idx="230">
                  <c:v>41505</c:v>
                </c:pt>
                <c:pt idx="231">
                  <c:v>41506</c:v>
                </c:pt>
                <c:pt idx="232">
                  <c:v>41507</c:v>
                </c:pt>
                <c:pt idx="233">
                  <c:v>41508</c:v>
                </c:pt>
                <c:pt idx="234">
                  <c:v>41509</c:v>
                </c:pt>
                <c:pt idx="235">
                  <c:v>41510</c:v>
                </c:pt>
                <c:pt idx="236">
                  <c:v>41511</c:v>
                </c:pt>
                <c:pt idx="237">
                  <c:v>41512</c:v>
                </c:pt>
                <c:pt idx="238">
                  <c:v>41513</c:v>
                </c:pt>
                <c:pt idx="239">
                  <c:v>41514</c:v>
                </c:pt>
                <c:pt idx="240">
                  <c:v>41515</c:v>
                </c:pt>
                <c:pt idx="241">
                  <c:v>41516</c:v>
                </c:pt>
                <c:pt idx="242">
                  <c:v>41517</c:v>
                </c:pt>
                <c:pt idx="243">
                  <c:v>41518</c:v>
                </c:pt>
                <c:pt idx="244">
                  <c:v>41519</c:v>
                </c:pt>
                <c:pt idx="245">
                  <c:v>41520</c:v>
                </c:pt>
                <c:pt idx="246">
                  <c:v>41521</c:v>
                </c:pt>
                <c:pt idx="247">
                  <c:v>41522</c:v>
                </c:pt>
                <c:pt idx="248">
                  <c:v>41523</c:v>
                </c:pt>
                <c:pt idx="249">
                  <c:v>41524</c:v>
                </c:pt>
                <c:pt idx="250">
                  <c:v>41525</c:v>
                </c:pt>
                <c:pt idx="251">
                  <c:v>41526</c:v>
                </c:pt>
                <c:pt idx="252">
                  <c:v>41527</c:v>
                </c:pt>
                <c:pt idx="253">
                  <c:v>41528</c:v>
                </c:pt>
                <c:pt idx="254">
                  <c:v>41529</c:v>
                </c:pt>
                <c:pt idx="255">
                  <c:v>41530</c:v>
                </c:pt>
                <c:pt idx="256">
                  <c:v>41531</c:v>
                </c:pt>
                <c:pt idx="257">
                  <c:v>41532</c:v>
                </c:pt>
                <c:pt idx="258">
                  <c:v>41533</c:v>
                </c:pt>
                <c:pt idx="259">
                  <c:v>41534</c:v>
                </c:pt>
                <c:pt idx="260">
                  <c:v>41535</c:v>
                </c:pt>
                <c:pt idx="261">
                  <c:v>41536</c:v>
                </c:pt>
                <c:pt idx="262">
                  <c:v>41537</c:v>
                </c:pt>
                <c:pt idx="263">
                  <c:v>41538</c:v>
                </c:pt>
                <c:pt idx="264">
                  <c:v>41539</c:v>
                </c:pt>
                <c:pt idx="265">
                  <c:v>41540</c:v>
                </c:pt>
                <c:pt idx="266">
                  <c:v>41541</c:v>
                </c:pt>
                <c:pt idx="267">
                  <c:v>41542</c:v>
                </c:pt>
                <c:pt idx="268">
                  <c:v>41543</c:v>
                </c:pt>
                <c:pt idx="269">
                  <c:v>41544</c:v>
                </c:pt>
                <c:pt idx="270">
                  <c:v>41545</c:v>
                </c:pt>
                <c:pt idx="271">
                  <c:v>41546</c:v>
                </c:pt>
                <c:pt idx="272">
                  <c:v>41547</c:v>
                </c:pt>
                <c:pt idx="273">
                  <c:v>41548</c:v>
                </c:pt>
                <c:pt idx="274">
                  <c:v>41549</c:v>
                </c:pt>
                <c:pt idx="275">
                  <c:v>41550</c:v>
                </c:pt>
                <c:pt idx="276">
                  <c:v>41551</c:v>
                </c:pt>
                <c:pt idx="277">
                  <c:v>41552</c:v>
                </c:pt>
                <c:pt idx="278">
                  <c:v>41553</c:v>
                </c:pt>
                <c:pt idx="279">
                  <c:v>41554</c:v>
                </c:pt>
                <c:pt idx="280">
                  <c:v>41555</c:v>
                </c:pt>
                <c:pt idx="281">
                  <c:v>41556</c:v>
                </c:pt>
                <c:pt idx="282">
                  <c:v>41557</c:v>
                </c:pt>
                <c:pt idx="283">
                  <c:v>41558</c:v>
                </c:pt>
                <c:pt idx="284">
                  <c:v>41559</c:v>
                </c:pt>
                <c:pt idx="285">
                  <c:v>41560</c:v>
                </c:pt>
                <c:pt idx="286">
                  <c:v>41561</c:v>
                </c:pt>
                <c:pt idx="287">
                  <c:v>41562</c:v>
                </c:pt>
                <c:pt idx="288">
                  <c:v>41563</c:v>
                </c:pt>
                <c:pt idx="289">
                  <c:v>41564</c:v>
                </c:pt>
                <c:pt idx="290">
                  <c:v>41565</c:v>
                </c:pt>
                <c:pt idx="291">
                  <c:v>41566</c:v>
                </c:pt>
                <c:pt idx="292">
                  <c:v>41567</c:v>
                </c:pt>
                <c:pt idx="293">
                  <c:v>41568</c:v>
                </c:pt>
                <c:pt idx="294">
                  <c:v>41569</c:v>
                </c:pt>
                <c:pt idx="295">
                  <c:v>41570</c:v>
                </c:pt>
                <c:pt idx="296">
                  <c:v>41571</c:v>
                </c:pt>
                <c:pt idx="297">
                  <c:v>41572</c:v>
                </c:pt>
                <c:pt idx="298">
                  <c:v>41573</c:v>
                </c:pt>
                <c:pt idx="299">
                  <c:v>41574</c:v>
                </c:pt>
                <c:pt idx="300">
                  <c:v>41575</c:v>
                </c:pt>
                <c:pt idx="301">
                  <c:v>41576</c:v>
                </c:pt>
                <c:pt idx="302">
                  <c:v>41577</c:v>
                </c:pt>
                <c:pt idx="303">
                  <c:v>41578</c:v>
                </c:pt>
                <c:pt idx="304">
                  <c:v>41579</c:v>
                </c:pt>
                <c:pt idx="305">
                  <c:v>41580</c:v>
                </c:pt>
                <c:pt idx="306">
                  <c:v>41581</c:v>
                </c:pt>
                <c:pt idx="307">
                  <c:v>41582</c:v>
                </c:pt>
                <c:pt idx="308">
                  <c:v>41583</c:v>
                </c:pt>
                <c:pt idx="309">
                  <c:v>41584</c:v>
                </c:pt>
                <c:pt idx="310">
                  <c:v>41585</c:v>
                </c:pt>
                <c:pt idx="311">
                  <c:v>41586</c:v>
                </c:pt>
                <c:pt idx="312">
                  <c:v>41587</c:v>
                </c:pt>
                <c:pt idx="313">
                  <c:v>41588</c:v>
                </c:pt>
                <c:pt idx="314">
                  <c:v>41589</c:v>
                </c:pt>
                <c:pt idx="315">
                  <c:v>41590</c:v>
                </c:pt>
                <c:pt idx="316">
                  <c:v>41591</c:v>
                </c:pt>
                <c:pt idx="317">
                  <c:v>41592</c:v>
                </c:pt>
                <c:pt idx="318">
                  <c:v>41593</c:v>
                </c:pt>
                <c:pt idx="319">
                  <c:v>41594</c:v>
                </c:pt>
                <c:pt idx="320">
                  <c:v>41595</c:v>
                </c:pt>
                <c:pt idx="321">
                  <c:v>41596</c:v>
                </c:pt>
                <c:pt idx="322">
                  <c:v>41597</c:v>
                </c:pt>
                <c:pt idx="323">
                  <c:v>41598</c:v>
                </c:pt>
                <c:pt idx="324">
                  <c:v>41599</c:v>
                </c:pt>
                <c:pt idx="325">
                  <c:v>41600</c:v>
                </c:pt>
                <c:pt idx="326">
                  <c:v>41601</c:v>
                </c:pt>
                <c:pt idx="327">
                  <c:v>41602</c:v>
                </c:pt>
                <c:pt idx="328">
                  <c:v>41603</c:v>
                </c:pt>
                <c:pt idx="329">
                  <c:v>41604</c:v>
                </c:pt>
                <c:pt idx="330">
                  <c:v>41605</c:v>
                </c:pt>
                <c:pt idx="331">
                  <c:v>41606</c:v>
                </c:pt>
                <c:pt idx="332">
                  <c:v>41607</c:v>
                </c:pt>
                <c:pt idx="333">
                  <c:v>41608</c:v>
                </c:pt>
                <c:pt idx="334">
                  <c:v>41609</c:v>
                </c:pt>
                <c:pt idx="335">
                  <c:v>41610</c:v>
                </c:pt>
                <c:pt idx="336">
                  <c:v>41611</c:v>
                </c:pt>
                <c:pt idx="337">
                  <c:v>41612</c:v>
                </c:pt>
                <c:pt idx="338">
                  <c:v>41613</c:v>
                </c:pt>
                <c:pt idx="339">
                  <c:v>41614</c:v>
                </c:pt>
                <c:pt idx="340">
                  <c:v>41615</c:v>
                </c:pt>
                <c:pt idx="341">
                  <c:v>41616</c:v>
                </c:pt>
                <c:pt idx="342">
                  <c:v>41617</c:v>
                </c:pt>
                <c:pt idx="343">
                  <c:v>41618</c:v>
                </c:pt>
                <c:pt idx="344">
                  <c:v>41619</c:v>
                </c:pt>
                <c:pt idx="345">
                  <c:v>41620</c:v>
                </c:pt>
                <c:pt idx="346">
                  <c:v>41621</c:v>
                </c:pt>
                <c:pt idx="347">
                  <c:v>41622</c:v>
                </c:pt>
                <c:pt idx="348">
                  <c:v>41623</c:v>
                </c:pt>
                <c:pt idx="349">
                  <c:v>41624</c:v>
                </c:pt>
                <c:pt idx="350">
                  <c:v>41625</c:v>
                </c:pt>
                <c:pt idx="351">
                  <c:v>41626</c:v>
                </c:pt>
                <c:pt idx="352">
                  <c:v>41627</c:v>
                </c:pt>
                <c:pt idx="353">
                  <c:v>41628</c:v>
                </c:pt>
                <c:pt idx="354">
                  <c:v>41629</c:v>
                </c:pt>
                <c:pt idx="355">
                  <c:v>41630</c:v>
                </c:pt>
                <c:pt idx="356">
                  <c:v>41631</c:v>
                </c:pt>
                <c:pt idx="357">
                  <c:v>41632</c:v>
                </c:pt>
                <c:pt idx="358">
                  <c:v>41633</c:v>
                </c:pt>
                <c:pt idx="359">
                  <c:v>41634</c:v>
                </c:pt>
                <c:pt idx="360">
                  <c:v>41635</c:v>
                </c:pt>
                <c:pt idx="361">
                  <c:v>41636</c:v>
                </c:pt>
                <c:pt idx="362">
                  <c:v>41637</c:v>
                </c:pt>
                <c:pt idx="363">
                  <c:v>41638</c:v>
                </c:pt>
                <c:pt idx="364">
                  <c:v>41639</c:v>
                </c:pt>
                <c:pt idx="365">
                  <c:v>41640</c:v>
                </c:pt>
                <c:pt idx="366">
                  <c:v>41641</c:v>
                </c:pt>
                <c:pt idx="367">
                  <c:v>41642</c:v>
                </c:pt>
                <c:pt idx="368">
                  <c:v>41643</c:v>
                </c:pt>
                <c:pt idx="369">
                  <c:v>41644</c:v>
                </c:pt>
                <c:pt idx="370">
                  <c:v>41645</c:v>
                </c:pt>
                <c:pt idx="371">
                  <c:v>41646</c:v>
                </c:pt>
                <c:pt idx="372">
                  <c:v>41647</c:v>
                </c:pt>
                <c:pt idx="373">
                  <c:v>41648</c:v>
                </c:pt>
                <c:pt idx="374">
                  <c:v>41649</c:v>
                </c:pt>
                <c:pt idx="375">
                  <c:v>41650</c:v>
                </c:pt>
                <c:pt idx="376">
                  <c:v>41651</c:v>
                </c:pt>
                <c:pt idx="377">
                  <c:v>41652</c:v>
                </c:pt>
                <c:pt idx="378">
                  <c:v>41653</c:v>
                </c:pt>
                <c:pt idx="379">
                  <c:v>41654</c:v>
                </c:pt>
                <c:pt idx="380">
                  <c:v>41655</c:v>
                </c:pt>
                <c:pt idx="381">
                  <c:v>41656</c:v>
                </c:pt>
                <c:pt idx="382">
                  <c:v>41657</c:v>
                </c:pt>
                <c:pt idx="383">
                  <c:v>41658</c:v>
                </c:pt>
                <c:pt idx="384">
                  <c:v>41659</c:v>
                </c:pt>
                <c:pt idx="385">
                  <c:v>41660</c:v>
                </c:pt>
                <c:pt idx="386">
                  <c:v>41661</c:v>
                </c:pt>
                <c:pt idx="387">
                  <c:v>41662</c:v>
                </c:pt>
                <c:pt idx="388">
                  <c:v>41663</c:v>
                </c:pt>
                <c:pt idx="389">
                  <c:v>41664</c:v>
                </c:pt>
                <c:pt idx="390">
                  <c:v>41665</c:v>
                </c:pt>
                <c:pt idx="391">
                  <c:v>41666</c:v>
                </c:pt>
                <c:pt idx="392">
                  <c:v>41667</c:v>
                </c:pt>
                <c:pt idx="393">
                  <c:v>41668</c:v>
                </c:pt>
                <c:pt idx="394">
                  <c:v>41669</c:v>
                </c:pt>
                <c:pt idx="395">
                  <c:v>41670</c:v>
                </c:pt>
                <c:pt idx="396">
                  <c:v>41671</c:v>
                </c:pt>
                <c:pt idx="397">
                  <c:v>41672</c:v>
                </c:pt>
                <c:pt idx="398">
                  <c:v>41673</c:v>
                </c:pt>
                <c:pt idx="399">
                  <c:v>41674</c:v>
                </c:pt>
                <c:pt idx="400">
                  <c:v>41675</c:v>
                </c:pt>
                <c:pt idx="401">
                  <c:v>41676</c:v>
                </c:pt>
                <c:pt idx="402">
                  <c:v>41677</c:v>
                </c:pt>
                <c:pt idx="403">
                  <c:v>41678</c:v>
                </c:pt>
                <c:pt idx="404">
                  <c:v>41679</c:v>
                </c:pt>
                <c:pt idx="405">
                  <c:v>41680</c:v>
                </c:pt>
                <c:pt idx="406">
                  <c:v>41681</c:v>
                </c:pt>
                <c:pt idx="407">
                  <c:v>41682</c:v>
                </c:pt>
                <c:pt idx="408">
                  <c:v>41683</c:v>
                </c:pt>
                <c:pt idx="409">
                  <c:v>41684</c:v>
                </c:pt>
                <c:pt idx="410">
                  <c:v>41685</c:v>
                </c:pt>
                <c:pt idx="411">
                  <c:v>41686</c:v>
                </c:pt>
                <c:pt idx="412">
                  <c:v>41687</c:v>
                </c:pt>
                <c:pt idx="413">
                  <c:v>41688</c:v>
                </c:pt>
                <c:pt idx="414">
                  <c:v>41689</c:v>
                </c:pt>
                <c:pt idx="415">
                  <c:v>41690</c:v>
                </c:pt>
                <c:pt idx="416">
                  <c:v>41691</c:v>
                </c:pt>
                <c:pt idx="417">
                  <c:v>41692</c:v>
                </c:pt>
                <c:pt idx="418">
                  <c:v>41693</c:v>
                </c:pt>
                <c:pt idx="419">
                  <c:v>41694</c:v>
                </c:pt>
                <c:pt idx="420">
                  <c:v>41695</c:v>
                </c:pt>
                <c:pt idx="421">
                  <c:v>41696</c:v>
                </c:pt>
                <c:pt idx="422">
                  <c:v>41697</c:v>
                </c:pt>
                <c:pt idx="423">
                  <c:v>41698</c:v>
                </c:pt>
                <c:pt idx="424">
                  <c:v>41699</c:v>
                </c:pt>
                <c:pt idx="425">
                  <c:v>41700</c:v>
                </c:pt>
                <c:pt idx="426">
                  <c:v>41701</c:v>
                </c:pt>
                <c:pt idx="427">
                  <c:v>41702</c:v>
                </c:pt>
                <c:pt idx="428">
                  <c:v>41703</c:v>
                </c:pt>
                <c:pt idx="429">
                  <c:v>41704</c:v>
                </c:pt>
                <c:pt idx="430">
                  <c:v>41705</c:v>
                </c:pt>
                <c:pt idx="431">
                  <c:v>41706</c:v>
                </c:pt>
                <c:pt idx="432">
                  <c:v>41707</c:v>
                </c:pt>
                <c:pt idx="433">
                  <c:v>41708</c:v>
                </c:pt>
                <c:pt idx="434">
                  <c:v>41709</c:v>
                </c:pt>
                <c:pt idx="435">
                  <c:v>41710</c:v>
                </c:pt>
                <c:pt idx="436">
                  <c:v>41711</c:v>
                </c:pt>
                <c:pt idx="437">
                  <c:v>41712</c:v>
                </c:pt>
                <c:pt idx="438">
                  <c:v>41713</c:v>
                </c:pt>
                <c:pt idx="439">
                  <c:v>41714</c:v>
                </c:pt>
                <c:pt idx="440">
                  <c:v>41715</c:v>
                </c:pt>
                <c:pt idx="441">
                  <c:v>41716</c:v>
                </c:pt>
                <c:pt idx="442">
                  <c:v>41717</c:v>
                </c:pt>
                <c:pt idx="443">
                  <c:v>41718</c:v>
                </c:pt>
                <c:pt idx="444">
                  <c:v>41719</c:v>
                </c:pt>
                <c:pt idx="445">
                  <c:v>41720</c:v>
                </c:pt>
                <c:pt idx="446">
                  <c:v>41721</c:v>
                </c:pt>
                <c:pt idx="447">
                  <c:v>41722</c:v>
                </c:pt>
                <c:pt idx="448">
                  <c:v>41723</c:v>
                </c:pt>
                <c:pt idx="449">
                  <c:v>41724</c:v>
                </c:pt>
                <c:pt idx="450">
                  <c:v>41725</c:v>
                </c:pt>
                <c:pt idx="451">
                  <c:v>41726</c:v>
                </c:pt>
                <c:pt idx="452">
                  <c:v>41727</c:v>
                </c:pt>
                <c:pt idx="453">
                  <c:v>41728</c:v>
                </c:pt>
                <c:pt idx="454">
                  <c:v>41729</c:v>
                </c:pt>
                <c:pt idx="455">
                  <c:v>41730</c:v>
                </c:pt>
                <c:pt idx="456">
                  <c:v>41731</c:v>
                </c:pt>
                <c:pt idx="457">
                  <c:v>41732</c:v>
                </c:pt>
                <c:pt idx="458">
                  <c:v>41733</c:v>
                </c:pt>
                <c:pt idx="459">
                  <c:v>41734</c:v>
                </c:pt>
                <c:pt idx="460">
                  <c:v>41735</c:v>
                </c:pt>
                <c:pt idx="461">
                  <c:v>41736</c:v>
                </c:pt>
                <c:pt idx="462">
                  <c:v>41737</c:v>
                </c:pt>
                <c:pt idx="463">
                  <c:v>41738</c:v>
                </c:pt>
                <c:pt idx="464">
                  <c:v>41739</c:v>
                </c:pt>
                <c:pt idx="465">
                  <c:v>41740</c:v>
                </c:pt>
                <c:pt idx="466">
                  <c:v>41741</c:v>
                </c:pt>
                <c:pt idx="467">
                  <c:v>41742</c:v>
                </c:pt>
                <c:pt idx="468">
                  <c:v>41743</c:v>
                </c:pt>
                <c:pt idx="469">
                  <c:v>41744</c:v>
                </c:pt>
                <c:pt idx="470">
                  <c:v>41745</c:v>
                </c:pt>
                <c:pt idx="471">
                  <c:v>41746</c:v>
                </c:pt>
                <c:pt idx="472">
                  <c:v>41747</c:v>
                </c:pt>
                <c:pt idx="473">
                  <c:v>41748</c:v>
                </c:pt>
                <c:pt idx="474">
                  <c:v>41749</c:v>
                </c:pt>
                <c:pt idx="475">
                  <c:v>41750</c:v>
                </c:pt>
                <c:pt idx="476">
                  <c:v>41751</c:v>
                </c:pt>
                <c:pt idx="477">
                  <c:v>41752</c:v>
                </c:pt>
                <c:pt idx="478">
                  <c:v>41753</c:v>
                </c:pt>
                <c:pt idx="479">
                  <c:v>41754</c:v>
                </c:pt>
                <c:pt idx="480">
                  <c:v>41755</c:v>
                </c:pt>
                <c:pt idx="481">
                  <c:v>41756</c:v>
                </c:pt>
                <c:pt idx="482">
                  <c:v>41757</c:v>
                </c:pt>
                <c:pt idx="483">
                  <c:v>41758</c:v>
                </c:pt>
                <c:pt idx="484">
                  <c:v>41759</c:v>
                </c:pt>
                <c:pt idx="485">
                  <c:v>41760</c:v>
                </c:pt>
                <c:pt idx="486">
                  <c:v>41761</c:v>
                </c:pt>
                <c:pt idx="487">
                  <c:v>41762</c:v>
                </c:pt>
                <c:pt idx="488">
                  <c:v>41763</c:v>
                </c:pt>
                <c:pt idx="489">
                  <c:v>41764</c:v>
                </c:pt>
                <c:pt idx="490">
                  <c:v>41765</c:v>
                </c:pt>
                <c:pt idx="491">
                  <c:v>41766</c:v>
                </c:pt>
                <c:pt idx="492">
                  <c:v>41767</c:v>
                </c:pt>
                <c:pt idx="493">
                  <c:v>41768</c:v>
                </c:pt>
                <c:pt idx="494">
                  <c:v>41769</c:v>
                </c:pt>
                <c:pt idx="495">
                  <c:v>41770</c:v>
                </c:pt>
                <c:pt idx="496">
                  <c:v>41771</c:v>
                </c:pt>
                <c:pt idx="497">
                  <c:v>41772</c:v>
                </c:pt>
                <c:pt idx="498">
                  <c:v>41773</c:v>
                </c:pt>
                <c:pt idx="499">
                  <c:v>41774</c:v>
                </c:pt>
                <c:pt idx="500">
                  <c:v>41775</c:v>
                </c:pt>
                <c:pt idx="501">
                  <c:v>41776</c:v>
                </c:pt>
                <c:pt idx="502">
                  <c:v>41777</c:v>
                </c:pt>
                <c:pt idx="503">
                  <c:v>41778</c:v>
                </c:pt>
                <c:pt idx="504">
                  <c:v>41779</c:v>
                </c:pt>
                <c:pt idx="505">
                  <c:v>41780</c:v>
                </c:pt>
                <c:pt idx="506">
                  <c:v>41781</c:v>
                </c:pt>
                <c:pt idx="507">
                  <c:v>41782</c:v>
                </c:pt>
                <c:pt idx="508">
                  <c:v>41783</c:v>
                </c:pt>
                <c:pt idx="509">
                  <c:v>41784</c:v>
                </c:pt>
                <c:pt idx="510">
                  <c:v>41785</c:v>
                </c:pt>
                <c:pt idx="511">
                  <c:v>41786</c:v>
                </c:pt>
                <c:pt idx="512">
                  <c:v>41787</c:v>
                </c:pt>
                <c:pt idx="513">
                  <c:v>41788</c:v>
                </c:pt>
                <c:pt idx="514">
                  <c:v>41789</c:v>
                </c:pt>
                <c:pt idx="515">
                  <c:v>41790</c:v>
                </c:pt>
                <c:pt idx="516">
                  <c:v>41791</c:v>
                </c:pt>
                <c:pt idx="517">
                  <c:v>41792</c:v>
                </c:pt>
                <c:pt idx="518">
                  <c:v>41793</c:v>
                </c:pt>
                <c:pt idx="519">
                  <c:v>41794</c:v>
                </c:pt>
                <c:pt idx="520">
                  <c:v>41795</c:v>
                </c:pt>
                <c:pt idx="521">
                  <c:v>41796</c:v>
                </c:pt>
                <c:pt idx="522">
                  <c:v>41797</c:v>
                </c:pt>
                <c:pt idx="523">
                  <c:v>41798</c:v>
                </c:pt>
                <c:pt idx="524">
                  <c:v>41799</c:v>
                </c:pt>
                <c:pt idx="525">
                  <c:v>41800</c:v>
                </c:pt>
                <c:pt idx="526">
                  <c:v>41801</c:v>
                </c:pt>
                <c:pt idx="527">
                  <c:v>41802</c:v>
                </c:pt>
                <c:pt idx="528">
                  <c:v>41803</c:v>
                </c:pt>
                <c:pt idx="529">
                  <c:v>41804</c:v>
                </c:pt>
                <c:pt idx="530">
                  <c:v>41805</c:v>
                </c:pt>
                <c:pt idx="531">
                  <c:v>41806</c:v>
                </c:pt>
                <c:pt idx="532">
                  <c:v>41807</c:v>
                </c:pt>
                <c:pt idx="533">
                  <c:v>41808</c:v>
                </c:pt>
                <c:pt idx="534">
                  <c:v>41809</c:v>
                </c:pt>
                <c:pt idx="535">
                  <c:v>41810</c:v>
                </c:pt>
                <c:pt idx="536">
                  <c:v>41811</c:v>
                </c:pt>
                <c:pt idx="537">
                  <c:v>41812</c:v>
                </c:pt>
                <c:pt idx="538">
                  <c:v>41813</c:v>
                </c:pt>
                <c:pt idx="539">
                  <c:v>41814</c:v>
                </c:pt>
                <c:pt idx="540">
                  <c:v>41815</c:v>
                </c:pt>
                <c:pt idx="541">
                  <c:v>41816</c:v>
                </c:pt>
                <c:pt idx="542">
                  <c:v>41817</c:v>
                </c:pt>
                <c:pt idx="543">
                  <c:v>41818</c:v>
                </c:pt>
                <c:pt idx="544">
                  <c:v>41819</c:v>
                </c:pt>
                <c:pt idx="545">
                  <c:v>41820</c:v>
                </c:pt>
                <c:pt idx="546">
                  <c:v>41821</c:v>
                </c:pt>
                <c:pt idx="547">
                  <c:v>41822</c:v>
                </c:pt>
                <c:pt idx="548">
                  <c:v>41823</c:v>
                </c:pt>
                <c:pt idx="549">
                  <c:v>41824</c:v>
                </c:pt>
                <c:pt idx="550">
                  <c:v>41825</c:v>
                </c:pt>
                <c:pt idx="551">
                  <c:v>41826</c:v>
                </c:pt>
                <c:pt idx="552">
                  <c:v>41827</c:v>
                </c:pt>
                <c:pt idx="553">
                  <c:v>41828</c:v>
                </c:pt>
                <c:pt idx="554">
                  <c:v>41829</c:v>
                </c:pt>
                <c:pt idx="555">
                  <c:v>41830</c:v>
                </c:pt>
                <c:pt idx="556">
                  <c:v>41831</c:v>
                </c:pt>
                <c:pt idx="557">
                  <c:v>41832</c:v>
                </c:pt>
                <c:pt idx="558">
                  <c:v>41833</c:v>
                </c:pt>
                <c:pt idx="559">
                  <c:v>41834</c:v>
                </c:pt>
                <c:pt idx="560">
                  <c:v>41835</c:v>
                </c:pt>
                <c:pt idx="561">
                  <c:v>41836</c:v>
                </c:pt>
                <c:pt idx="562">
                  <c:v>41837</c:v>
                </c:pt>
                <c:pt idx="563">
                  <c:v>41838</c:v>
                </c:pt>
                <c:pt idx="564">
                  <c:v>41839</c:v>
                </c:pt>
                <c:pt idx="565">
                  <c:v>41840</c:v>
                </c:pt>
                <c:pt idx="566">
                  <c:v>41841</c:v>
                </c:pt>
                <c:pt idx="567">
                  <c:v>41842</c:v>
                </c:pt>
                <c:pt idx="568">
                  <c:v>41843</c:v>
                </c:pt>
                <c:pt idx="569">
                  <c:v>41844</c:v>
                </c:pt>
                <c:pt idx="570">
                  <c:v>41845</c:v>
                </c:pt>
                <c:pt idx="571">
                  <c:v>41846</c:v>
                </c:pt>
                <c:pt idx="572">
                  <c:v>41847</c:v>
                </c:pt>
                <c:pt idx="573">
                  <c:v>41848</c:v>
                </c:pt>
                <c:pt idx="574">
                  <c:v>41849</c:v>
                </c:pt>
                <c:pt idx="575">
                  <c:v>41850</c:v>
                </c:pt>
                <c:pt idx="576">
                  <c:v>41851</c:v>
                </c:pt>
                <c:pt idx="577">
                  <c:v>41852</c:v>
                </c:pt>
                <c:pt idx="578">
                  <c:v>41853</c:v>
                </c:pt>
                <c:pt idx="579">
                  <c:v>41854</c:v>
                </c:pt>
                <c:pt idx="580">
                  <c:v>41855</c:v>
                </c:pt>
                <c:pt idx="581">
                  <c:v>41856</c:v>
                </c:pt>
                <c:pt idx="582">
                  <c:v>41857</c:v>
                </c:pt>
                <c:pt idx="583">
                  <c:v>41858</c:v>
                </c:pt>
                <c:pt idx="584">
                  <c:v>41859</c:v>
                </c:pt>
                <c:pt idx="585">
                  <c:v>41860</c:v>
                </c:pt>
                <c:pt idx="586">
                  <c:v>41861</c:v>
                </c:pt>
                <c:pt idx="587">
                  <c:v>41862</c:v>
                </c:pt>
                <c:pt idx="588">
                  <c:v>41863</c:v>
                </c:pt>
                <c:pt idx="589">
                  <c:v>41864</c:v>
                </c:pt>
                <c:pt idx="590">
                  <c:v>41865</c:v>
                </c:pt>
                <c:pt idx="591">
                  <c:v>41866</c:v>
                </c:pt>
                <c:pt idx="592">
                  <c:v>41867</c:v>
                </c:pt>
                <c:pt idx="593">
                  <c:v>41868</c:v>
                </c:pt>
                <c:pt idx="594">
                  <c:v>41869</c:v>
                </c:pt>
                <c:pt idx="595">
                  <c:v>41870</c:v>
                </c:pt>
                <c:pt idx="596">
                  <c:v>41871</c:v>
                </c:pt>
                <c:pt idx="597">
                  <c:v>41872</c:v>
                </c:pt>
                <c:pt idx="598">
                  <c:v>41873</c:v>
                </c:pt>
                <c:pt idx="599">
                  <c:v>41874</c:v>
                </c:pt>
                <c:pt idx="600">
                  <c:v>41875</c:v>
                </c:pt>
                <c:pt idx="601">
                  <c:v>41876</c:v>
                </c:pt>
                <c:pt idx="602">
                  <c:v>41877</c:v>
                </c:pt>
                <c:pt idx="603">
                  <c:v>41878</c:v>
                </c:pt>
                <c:pt idx="604">
                  <c:v>41879</c:v>
                </c:pt>
                <c:pt idx="605">
                  <c:v>41880</c:v>
                </c:pt>
                <c:pt idx="606">
                  <c:v>41881</c:v>
                </c:pt>
                <c:pt idx="607">
                  <c:v>41882</c:v>
                </c:pt>
                <c:pt idx="608">
                  <c:v>41883</c:v>
                </c:pt>
                <c:pt idx="609">
                  <c:v>41884</c:v>
                </c:pt>
                <c:pt idx="610">
                  <c:v>41885</c:v>
                </c:pt>
                <c:pt idx="611">
                  <c:v>41886</c:v>
                </c:pt>
                <c:pt idx="612">
                  <c:v>41887</c:v>
                </c:pt>
                <c:pt idx="613">
                  <c:v>41888</c:v>
                </c:pt>
                <c:pt idx="614">
                  <c:v>41889</c:v>
                </c:pt>
                <c:pt idx="615">
                  <c:v>41890</c:v>
                </c:pt>
                <c:pt idx="616">
                  <c:v>41891</c:v>
                </c:pt>
                <c:pt idx="617">
                  <c:v>41892</c:v>
                </c:pt>
                <c:pt idx="618">
                  <c:v>41893</c:v>
                </c:pt>
                <c:pt idx="619">
                  <c:v>41894</c:v>
                </c:pt>
                <c:pt idx="620">
                  <c:v>41895</c:v>
                </c:pt>
                <c:pt idx="621">
                  <c:v>41896</c:v>
                </c:pt>
                <c:pt idx="622">
                  <c:v>41897</c:v>
                </c:pt>
                <c:pt idx="623">
                  <c:v>41898</c:v>
                </c:pt>
                <c:pt idx="624">
                  <c:v>41899</c:v>
                </c:pt>
                <c:pt idx="625">
                  <c:v>41900</c:v>
                </c:pt>
                <c:pt idx="626">
                  <c:v>41901</c:v>
                </c:pt>
                <c:pt idx="627">
                  <c:v>41902</c:v>
                </c:pt>
                <c:pt idx="628">
                  <c:v>41903</c:v>
                </c:pt>
                <c:pt idx="629">
                  <c:v>41904</c:v>
                </c:pt>
                <c:pt idx="630">
                  <c:v>41905</c:v>
                </c:pt>
                <c:pt idx="631">
                  <c:v>41906</c:v>
                </c:pt>
                <c:pt idx="632">
                  <c:v>41907</c:v>
                </c:pt>
                <c:pt idx="633">
                  <c:v>41908</c:v>
                </c:pt>
                <c:pt idx="634">
                  <c:v>41909</c:v>
                </c:pt>
                <c:pt idx="635">
                  <c:v>41910</c:v>
                </c:pt>
                <c:pt idx="636">
                  <c:v>41911</c:v>
                </c:pt>
                <c:pt idx="637">
                  <c:v>41912</c:v>
                </c:pt>
                <c:pt idx="638">
                  <c:v>41913</c:v>
                </c:pt>
                <c:pt idx="639">
                  <c:v>41914</c:v>
                </c:pt>
                <c:pt idx="640">
                  <c:v>41915</c:v>
                </c:pt>
                <c:pt idx="641">
                  <c:v>41916</c:v>
                </c:pt>
                <c:pt idx="642">
                  <c:v>41917</c:v>
                </c:pt>
                <c:pt idx="643">
                  <c:v>41918</c:v>
                </c:pt>
                <c:pt idx="644">
                  <c:v>41919</c:v>
                </c:pt>
                <c:pt idx="645">
                  <c:v>41920</c:v>
                </c:pt>
                <c:pt idx="646">
                  <c:v>41921</c:v>
                </c:pt>
                <c:pt idx="647">
                  <c:v>41922</c:v>
                </c:pt>
                <c:pt idx="648">
                  <c:v>41923</c:v>
                </c:pt>
                <c:pt idx="649">
                  <c:v>41924</c:v>
                </c:pt>
                <c:pt idx="650">
                  <c:v>41925</c:v>
                </c:pt>
                <c:pt idx="651">
                  <c:v>41926</c:v>
                </c:pt>
                <c:pt idx="652">
                  <c:v>41927</c:v>
                </c:pt>
                <c:pt idx="653">
                  <c:v>41928</c:v>
                </c:pt>
                <c:pt idx="654">
                  <c:v>41929</c:v>
                </c:pt>
                <c:pt idx="655">
                  <c:v>41930</c:v>
                </c:pt>
                <c:pt idx="656">
                  <c:v>41931</c:v>
                </c:pt>
                <c:pt idx="657">
                  <c:v>41932</c:v>
                </c:pt>
                <c:pt idx="658">
                  <c:v>41933</c:v>
                </c:pt>
                <c:pt idx="659">
                  <c:v>41934</c:v>
                </c:pt>
                <c:pt idx="660">
                  <c:v>41935</c:v>
                </c:pt>
                <c:pt idx="661">
                  <c:v>41936</c:v>
                </c:pt>
                <c:pt idx="662">
                  <c:v>41937</c:v>
                </c:pt>
                <c:pt idx="663">
                  <c:v>41938</c:v>
                </c:pt>
                <c:pt idx="664">
                  <c:v>41939</c:v>
                </c:pt>
                <c:pt idx="665">
                  <c:v>41940</c:v>
                </c:pt>
                <c:pt idx="666">
                  <c:v>41941</c:v>
                </c:pt>
                <c:pt idx="667">
                  <c:v>41942</c:v>
                </c:pt>
                <c:pt idx="668">
                  <c:v>41943</c:v>
                </c:pt>
                <c:pt idx="669">
                  <c:v>41944</c:v>
                </c:pt>
                <c:pt idx="670">
                  <c:v>41945</c:v>
                </c:pt>
                <c:pt idx="671">
                  <c:v>41946</c:v>
                </c:pt>
                <c:pt idx="672">
                  <c:v>41947</c:v>
                </c:pt>
                <c:pt idx="673">
                  <c:v>41948</c:v>
                </c:pt>
                <c:pt idx="674">
                  <c:v>41949</c:v>
                </c:pt>
                <c:pt idx="675">
                  <c:v>41950</c:v>
                </c:pt>
                <c:pt idx="676">
                  <c:v>41951</c:v>
                </c:pt>
                <c:pt idx="677">
                  <c:v>41952</c:v>
                </c:pt>
                <c:pt idx="678">
                  <c:v>41953</c:v>
                </c:pt>
                <c:pt idx="679">
                  <c:v>41954</c:v>
                </c:pt>
                <c:pt idx="680">
                  <c:v>41955</c:v>
                </c:pt>
                <c:pt idx="681">
                  <c:v>41956</c:v>
                </c:pt>
                <c:pt idx="682">
                  <c:v>41957</c:v>
                </c:pt>
                <c:pt idx="683">
                  <c:v>41958</c:v>
                </c:pt>
                <c:pt idx="684">
                  <c:v>41959</c:v>
                </c:pt>
                <c:pt idx="685">
                  <c:v>41960</c:v>
                </c:pt>
                <c:pt idx="686">
                  <c:v>41961</c:v>
                </c:pt>
                <c:pt idx="687">
                  <c:v>41962</c:v>
                </c:pt>
                <c:pt idx="688">
                  <c:v>41963</c:v>
                </c:pt>
                <c:pt idx="689">
                  <c:v>41964</c:v>
                </c:pt>
                <c:pt idx="690">
                  <c:v>41965</c:v>
                </c:pt>
                <c:pt idx="691">
                  <c:v>41966</c:v>
                </c:pt>
                <c:pt idx="692">
                  <c:v>41967</c:v>
                </c:pt>
                <c:pt idx="693">
                  <c:v>41968</c:v>
                </c:pt>
                <c:pt idx="694">
                  <c:v>41969</c:v>
                </c:pt>
                <c:pt idx="695">
                  <c:v>41970</c:v>
                </c:pt>
                <c:pt idx="696">
                  <c:v>41971</c:v>
                </c:pt>
                <c:pt idx="697">
                  <c:v>41972</c:v>
                </c:pt>
                <c:pt idx="698">
                  <c:v>41973</c:v>
                </c:pt>
                <c:pt idx="699">
                  <c:v>41974</c:v>
                </c:pt>
                <c:pt idx="700">
                  <c:v>41975</c:v>
                </c:pt>
                <c:pt idx="701">
                  <c:v>41976</c:v>
                </c:pt>
                <c:pt idx="702">
                  <c:v>41977</c:v>
                </c:pt>
                <c:pt idx="703">
                  <c:v>41978</c:v>
                </c:pt>
                <c:pt idx="704">
                  <c:v>41979</c:v>
                </c:pt>
                <c:pt idx="705">
                  <c:v>41980</c:v>
                </c:pt>
                <c:pt idx="706">
                  <c:v>41981</c:v>
                </c:pt>
                <c:pt idx="707">
                  <c:v>41982</c:v>
                </c:pt>
                <c:pt idx="708">
                  <c:v>41983</c:v>
                </c:pt>
                <c:pt idx="709">
                  <c:v>41984</c:v>
                </c:pt>
                <c:pt idx="710">
                  <c:v>41985</c:v>
                </c:pt>
                <c:pt idx="711">
                  <c:v>41986</c:v>
                </c:pt>
                <c:pt idx="712">
                  <c:v>41987</c:v>
                </c:pt>
                <c:pt idx="713">
                  <c:v>41988</c:v>
                </c:pt>
                <c:pt idx="714">
                  <c:v>41989</c:v>
                </c:pt>
                <c:pt idx="715">
                  <c:v>41990</c:v>
                </c:pt>
                <c:pt idx="716">
                  <c:v>41991</c:v>
                </c:pt>
                <c:pt idx="717">
                  <c:v>41992</c:v>
                </c:pt>
                <c:pt idx="718">
                  <c:v>41993</c:v>
                </c:pt>
                <c:pt idx="719">
                  <c:v>41994</c:v>
                </c:pt>
                <c:pt idx="720">
                  <c:v>41995</c:v>
                </c:pt>
                <c:pt idx="721">
                  <c:v>41996</c:v>
                </c:pt>
                <c:pt idx="722">
                  <c:v>41997</c:v>
                </c:pt>
                <c:pt idx="723">
                  <c:v>41998</c:v>
                </c:pt>
                <c:pt idx="724">
                  <c:v>41999</c:v>
                </c:pt>
                <c:pt idx="725">
                  <c:v>42000</c:v>
                </c:pt>
                <c:pt idx="726">
                  <c:v>42001</c:v>
                </c:pt>
                <c:pt idx="727">
                  <c:v>42002</c:v>
                </c:pt>
                <c:pt idx="728">
                  <c:v>42003</c:v>
                </c:pt>
                <c:pt idx="729">
                  <c:v>42004</c:v>
                </c:pt>
              </c:numCache>
            </c:numRef>
          </c:cat>
          <c:val>
            <c:numRef>
              <c:f>'График 2.3.2.1'!$E$5:$E$734</c:f>
              <c:numCache>
                <c:formatCode>General</c:formatCode>
                <c:ptCount val="730"/>
                <c:pt idx="9" formatCode="0%">
                  <c:v>1</c:v>
                </c:pt>
                <c:pt idx="10" formatCode="0%">
                  <c:v>0.99814276087635379</c:v>
                </c:pt>
                <c:pt idx="11" formatCode="0%">
                  <c:v>0.99448416416021557</c:v>
                </c:pt>
                <c:pt idx="12" formatCode="0%">
                  <c:v>#N/A</c:v>
                </c:pt>
                <c:pt idx="13" formatCode="0%">
                  <c:v>#N/A</c:v>
                </c:pt>
                <c:pt idx="14" formatCode="0%">
                  <c:v>0.99471426458261425</c:v>
                </c:pt>
                <c:pt idx="15" formatCode="0%">
                  <c:v>0.99454661998915239</c:v>
                </c:pt>
                <c:pt idx="16" formatCode="0%">
                  <c:v>0.99731768650461017</c:v>
                </c:pt>
                <c:pt idx="17" formatCode="0%">
                  <c:v>0.9974228752691352</c:v>
                </c:pt>
                <c:pt idx="18" formatCode="0%">
                  <c:v>0.99293262988347042</c:v>
                </c:pt>
                <c:pt idx="19" formatCode="0%">
                  <c:v>#N/A</c:v>
                </c:pt>
                <c:pt idx="20" formatCode="0%">
                  <c:v>#N/A</c:v>
                </c:pt>
                <c:pt idx="21" formatCode="0%">
                  <c:v>0.99590749963019576</c:v>
                </c:pt>
                <c:pt idx="22" formatCode="0%">
                  <c:v>0.9925546077609585</c:v>
                </c:pt>
                <c:pt idx="23" formatCode="0%">
                  <c:v>0.99367881268182034</c:v>
                </c:pt>
                <c:pt idx="24" formatCode="0%">
                  <c:v>0.99156188879575291</c:v>
                </c:pt>
                <c:pt idx="25" formatCode="0%">
                  <c:v>0.98762717157273638</c:v>
                </c:pt>
                <c:pt idx="26" formatCode="0%">
                  <c:v>#N/A</c:v>
                </c:pt>
                <c:pt idx="27" formatCode="0%">
                  <c:v>#N/A</c:v>
                </c:pt>
                <c:pt idx="28" formatCode="0%">
                  <c:v>0.98871521785579264</c:v>
                </c:pt>
                <c:pt idx="29" formatCode="0%">
                  <c:v>0.99111812369541274</c:v>
                </c:pt>
                <c:pt idx="30" formatCode="0%">
                  <c:v>0.98705520766563115</c:v>
                </c:pt>
                <c:pt idx="31" formatCode="0%">
                  <c:v>0.98667389839422781</c:v>
                </c:pt>
                <c:pt idx="32" formatCode="0%">
                  <c:v>0.98603290436040303</c:v>
                </c:pt>
                <c:pt idx="33" formatCode="0%">
                  <c:v>#N/A</c:v>
                </c:pt>
                <c:pt idx="34" formatCode="0%">
                  <c:v>#N/A</c:v>
                </c:pt>
                <c:pt idx="35" formatCode="0%">
                  <c:v>0.98368259290304549</c:v>
                </c:pt>
                <c:pt idx="36" formatCode="0%">
                  <c:v>0.9901911477080354</c:v>
                </c:pt>
                <c:pt idx="37" formatCode="0%">
                  <c:v>0.98482323356836443</c:v>
                </c:pt>
                <c:pt idx="38" formatCode="0%">
                  <c:v>0.98777509327284974</c:v>
                </c:pt>
                <c:pt idx="39" formatCode="0%">
                  <c:v>0.99132192692668009</c:v>
                </c:pt>
                <c:pt idx="40" formatCode="0%">
                  <c:v>#N/A</c:v>
                </c:pt>
                <c:pt idx="41" formatCode="0%">
                  <c:v>#N/A</c:v>
                </c:pt>
                <c:pt idx="42" formatCode="0%">
                  <c:v>0.99137123416005124</c:v>
                </c:pt>
                <c:pt idx="43" formatCode="0%">
                  <c:v>0.9917755534736945</c:v>
                </c:pt>
                <c:pt idx="44" formatCode="0%">
                  <c:v>0.98841937445556582</c:v>
                </c:pt>
                <c:pt idx="45" formatCode="0%">
                  <c:v>0.9886856335157701</c:v>
                </c:pt>
                <c:pt idx="46" formatCode="0%">
                  <c:v>0.98988873001002575</c:v>
                </c:pt>
                <c:pt idx="47" formatCode="0%">
                  <c:v>#N/A</c:v>
                </c:pt>
                <c:pt idx="48" formatCode="0%">
                  <c:v>#N/A</c:v>
                </c:pt>
                <c:pt idx="49" formatCode="0%">
                  <c:v>0.99027990072810346</c:v>
                </c:pt>
                <c:pt idx="50" formatCode="0%">
                  <c:v>0.99034235655704017</c:v>
                </c:pt>
                <c:pt idx="51" formatCode="0%">
                  <c:v>0.98779481616619824</c:v>
                </c:pt>
                <c:pt idx="52" formatCode="0%">
                  <c:v>0.9938267343819337</c:v>
                </c:pt>
                <c:pt idx="53" formatCode="0%">
                  <c:v>0.99796525483621779</c:v>
                </c:pt>
                <c:pt idx="54" formatCode="0%">
                  <c:v>#N/A</c:v>
                </c:pt>
                <c:pt idx="55" formatCode="0%">
                  <c:v>#N/A</c:v>
                </c:pt>
                <c:pt idx="56" formatCode="0%">
                  <c:v>0.99721578488897644</c:v>
                </c:pt>
                <c:pt idx="57" formatCode="0%">
                  <c:v>1.0055026872442185</c:v>
                </c:pt>
                <c:pt idx="58" formatCode="0%">
                  <c:v>1.0065315648472297</c:v>
                </c:pt>
                <c:pt idx="59" formatCode="0%">
                  <c:v>1.0029880183422908</c:v>
                </c:pt>
                <c:pt idx="60" formatCode="0%">
                  <c:v>1.007119964498792</c:v>
                </c:pt>
                <c:pt idx="61" formatCode="0%">
                  <c:v>#N/A</c:v>
                </c:pt>
                <c:pt idx="62" formatCode="0%">
                  <c:v>#N/A</c:v>
                </c:pt>
                <c:pt idx="63" formatCode="0%">
                  <c:v>1.0120145291981</c:v>
                </c:pt>
                <c:pt idx="64" formatCode="0%">
                  <c:v>1.009033085153592</c:v>
                </c:pt>
                <c:pt idx="65" formatCode="0%">
                  <c:v>1.0065710106339267</c:v>
                </c:pt>
                <c:pt idx="66" formatCode="0%">
                  <c:v>1.0112190391663789</c:v>
                </c:pt>
                <c:pt idx="67" formatCode="0%">
                  <c:v>#N/A</c:v>
                </c:pt>
                <c:pt idx="68" formatCode="0%">
                  <c:v>#N/A</c:v>
                </c:pt>
                <c:pt idx="69" formatCode="0%">
                  <c:v>#N/A</c:v>
                </c:pt>
                <c:pt idx="70" formatCode="0%">
                  <c:v>1.0110481074240256</c:v>
                </c:pt>
                <c:pt idx="71" formatCode="0%">
                  <c:v>1.0107949969593872</c:v>
                </c:pt>
                <c:pt idx="72" formatCode="0%">
                  <c:v>1.0098417237808786</c:v>
                </c:pt>
                <c:pt idx="73" formatCode="0%">
                  <c:v>1.0116825271600678</c:v>
                </c:pt>
                <c:pt idx="74" formatCode="0%">
                  <c:v>1.0097989908452902</c:v>
                </c:pt>
                <c:pt idx="75" formatCode="0%">
                  <c:v>#N/A</c:v>
                </c:pt>
                <c:pt idx="76" formatCode="0%">
                  <c:v>#N/A</c:v>
                </c:pt>
                <c:pt idx="77" formatCode="0%">
                  <c:v>1.0154265897473824</c:v>
                </c:pt>
                <c:pt idx="78" formatCode="0%">
                  <c:v>1.0133786959880347</c:v>
                </c:pt>
                <c:pt idx="79" formatCode="0%">
                  <c:v>1.0171950758509607</c:v>
                </c:pt>
                <c:pt idx="80" formatCode="0%">
                  <c:v>1.0154758969807536</c:v>
                </c:pt>
                <c:pt idx="81" formatCode="0%">
                  <c:v>1.0167973308351002</c:v>
                </c:pt>
                <c:pt idx="82" formatCode="0%">
                  <c:v>#N/A</c:v>
                </c:pt>
                <c:pt idx="83" formatCode="0%">
                  <c:v>#N/A</c:v>
                </c:pt>
                <c:pt idx="84" formatCode="0%">
                  <c:v>1.0110776917640485</c:v>
                </c:pt>
                <c:pt idx="85" formatCode="0%">
                  <c:v>1.0148546258402773</c:v>
                </c:pt>
                <c:pt idx="86" formatCode="0%">
                  <c:v>1.0145127623555708</c:v>
                </c:pt>
                <c:pt idx="87" formatCode="0%">
                  <c:v>1.0188912446789278</c:v>
                </c:pt>
                <c:pt idx="88" formatCode="0%">
                  <c:v>1.0217576385122364</c:v>
                </c:pt>
                <c:pt idx="89" formatCode="0%">
                  <c:v>#N/A</c:v>
                </c:pt>
                <c:pt idx="90" formatCode="0%">
                  <c:v>#N/A</c:v>
                </c:pt>
                <c:pt idx="91" formatCode="0%">
                  <c:v>1.0226090100751113</c:v>
                </c:pt>
                <c:pt idx="92" formatCode="0%">
                  <c:v>1.022888417730881</c:v>
                </c:pt>
                <c:pt idx="93" formatCode="0%">
                  <c:v>1.0318952056933419</c:v>
                </c:pt>
                <c:pt idx="94" formatCode="0%">
                  <c:v>1.0426934898016205</c:v>
                </c:pt>
                <c:pt idx="95" formatCode="0%">
                  <c:v>1.0394194895057771</c:v>
                </c:pt>
                <c:pt idx="96" formatCode="0%">
                  <c:v>#N/A</c:v>
                </c:pt>
                <c:pt idx="97" formatCode="0%">
                  <c:v>#N/A</c:v>
                </c:pt>
                <c:pt idx="98" formatCode="0%">
                  <c:v>1.0392123991256184</c:v>
                </c:pt>
                <c:pt idx="99" formatCode="0%">
                  <c:v>1.0258731489242805</c:v>
                </c:pt>
                <c:pt idx="100" formatCode="0%">
                  <c:v>1.0191344936968918</c:v>
                </c:pt>
                <c:pt idx="101" formatCode="0%">
                  <c:v>1.0151175977515901</c:v>
                </c:pt>
                <c:pt idx="102" formatCode="0%">
                  <c:v>1.0167414493039462</c:v>
                </c:pt>
                <c:pt idx="103" formatCode="0%">
                  <c:v>#N/A</c:v>
                </c:pt>
                <c:pt idx="104" formatCode="0%">
                  <c:v>#N/A</c:v>
                </c:pt>
                <c:pt idx="105" formatCode="0%">
                  <c:v>1.0290452476044902</c:v>
                </c:pt>
                <c:pt idx="106" formatCode="0%">
                  <c:v>1.0338477721348387</c:v>
                </c:pt>
                <c:pt idx="107" formatCode="0%">
                  <c:v>1.0266423417648702</c:v>
                </c:pt>
                <c:pt idx="108" formatCode="0%">
                  <c:v>1.0425225580592672</c:v>
                </c:pt>
                <c:pt idx="109" formatCode="0%">
                  <c:v>1.0341534769817398</c:v>
                </c:pt>
                <c:pt idx="110" formatCode="0%">
                  <c:v>#N/A</c:v>
                </c:pt>
                <c:pt idx="111" formatCode="0%">
                  <c:v>#N/A</c:v>
                </c:pt>
                <c:pt idx="112" formatCode="0%">
                  <c:v>1.0376345676577421</c:v>
                </c:pt>
                <c:pt idx="113" formatCode="0%">
                  <c:v>1.0400999293262989</c:v>
                </c:pt>
                <c:pt idx="114" formatCode="0%">
                  <c:v>1.0384662163272684</c:v>
                </c:pt>
                <c:pt idx="115" formatCode="0%">
                  <c:v>1.0294331311736764</c:v>
                </c:pt>
                <c:pt idx="116" formatCode="0%">
                  <c:v>1.0262347353023356</c:v>
                </c:pt>
                <c:pt idx="117" formatCode="0%">
                  <c:v>#N/A</c:v>
                </c:pt>
                <c:pt idx="118" formatCode="0%">
                  <c:v>#N/A</c:v>
                </c:pt>
                <c:pt idx="119" formatCode="0%">
                  <c:v>1.027427970349917</c:v>
                </c:pt>
                <c:pt idx="120" formatCode="0%">
                  <c:v>1.0204394918067812</c:v>
                </c:pt>
                <c:pt idx="121" formatCode="0%">
                  <c:v>#N/A</c:v>
                </c:pt>
                <c:pt idx="122" formatCode="0%">
                  <c:v>#N/A</c:v>
                </c:pt>
                <c:pt idx="123" formatCode="0%">
                  <c:v>#N/A</c:v>
                </c:pt>
                <c:pt idx="124" formatCode="0%">
                  <c:v>#N/A</c:v>
                </c:pt>
                <c:pt idx="125" formatCode="0%">
                  <c:v>#N/A</c:v>
                </c:pt>
                <c:pt idx="126" formatCode="0%">
                  <c:v>1.0217740742566934</c:v>
                </c:pt>
                <c:pt idx="127" formatCode="0%">
                  <c:v>1.021609716812123</c:v>
                </c:pt>
                <c:pt idx="128" formatCode="0%">
                  <c:v>1.0217412027677792</c:v>
                </c:pt>
                <c:pt idx="129" formatCode="0%">
                  <c:v>#N/A</c:v>
                </c:pt>
                <c:pt idx="130" formatCode="0%">
                  <c:v>#N/A</c:v>
                </c:pt>
                <c:pt idx="131" formatCode="0%">
                  <c:v>#N/A</c:v>
                </c:pt>
                <c:pt idx="132" formatCode="0%">
                  <c:v>#N/A</c:v>
                </c:pt>
                <c:pt idx="133" formatCode="0%">
                  <c:v>1.0314317176996532</c:v>
                </c:pt>
                <c:pt idx="134" formatCode="0%">
                  <c:v>1.0281478559571355</c:v>
                </c:pt>
                <c:pt idx="135" formatCode="0%">
                  <c:v>1.0330884407409233</c:v>
                </c:pt>
                <c:pt idx="136" formatCode="0%">
                  <c:v>1.0327104186184113</c:v>
                </c:pt>
                <c:pt idx="137" formatCode="0%">
                  <c:v>1.0319379386289302</c:v>
                </c:pt>
                <c:pt idx="138" formatCode="0%">
                  <c:v>#N/A</c:v>
                </c:pt>
                <c:pt idx="139" formatCode="0%">
                  <c:v>#N/A</c:v>
                </c:pt>
                <c:pt idx="140" formatCode="0%">
                  <c:v>1.0302121854609403</c:v>
                </c:pt>
                <c:pt idx="141" formatCode="0%">
                  <c:v>1.0248344098745952</c:v>
                </c:pt>
                <c:pt idx="142" formatCode="0%">
                  <c:v>1.026510855809214</c:v>
                </c:pt>
                <c:pt idx="143" formatCode="0%">
                  <c:v>1.0345019147642291</c:v>
                </c:pt>
                <c:pt idx="144" formatCode="0%">
                  <c:v>1.0294166954292194</c:v>
                </c:pt>
                <c:pt idx="145" formatCode="0%">
                  <c:v>#N/A</c:v>
                </c:pt>
                <c:pt idx="146" formatCode="0%">
                  <c:v>#N/A</c:v>
                </c:pt>
                <c:pt idx="147" formatCode="0%">
                  <c:v>1.0289597817333136</c:v>
                </c:pt>
                <c:pt idx="148" formatCode="0%">
                  <c:v>1.0314547277418931</c:v>
                </c:pt>
                <c:pt idx="149" formatCode="0%">
                  <c:v>1.0361191920188024</c:v>
                </c:pt>
                <c:pt idx="150" formatCode="0%">
                  <c:v>1.0383873247538746</c:v>
                </c:pt>
                <c:pt idx="151" formatCode="0%">
                  <c:v>1.0452443173413539</c:v>
                </c:pt>
                <c:pt idx="152" formatCode="0%">
                  <c:v>#N/A</c:v>
                </c:pt>
                <c:pt idx="153" formatCode="0%">
                  <c:v>#N/A</c:v>
                </c:pt>
                <c:pt idx="154" formatCode="0%">
                  <c:v>1.0534884867610077</c:v>
                </c:pt>
                <c:pt idx="155" formatCode="0%">
                  <c:v>1.0464441266867182</c:v>
                </c:pt>
                <c:pt idx="156" formatCode="0%">
                  <c:v>1.0512828098548723</c:v>
                </c:pt>
                <c:pt idx="157" formatCode="0%">
                  <c:v>1.056440346465493</c:v>
                </c:pt>
                <c:pt idx="158" formatCode="0%">
                  <c:v>1.059766941143599</c:v>
                </c:pt>
                <c:pt idx="159" formatCode="0%">
                  <c:v>#N/A</c:v>
                </c:pt>
                <c:pt idx="160" formatCode="0%">
                  <c:v>#N/A</c:v>
                </c:pt>
                <c:pt idx="161" formatCode="0%">
                  <c:v>1.0625577305524052</c:v>
                </c:pt>
                <c:pt idx="162" formatCode="0%">
                  <c:v>1.0648751705208486</c:v>
                </c:pt>
                <c:pt idx="163" formatCode="0%">
                  <c:v>#N/A</c:v>
                </c:pt>
                <c:pt idx="164" formatCode="0%">
                  <c:v>1.0632841904574066</c:v>
                </c:pt>
                <c:pt idx="165" formatCode="0%">
                  <c:v>1.0454086747859244</c:v>
                </c:pt>
                <c:pt idx="166" formatCode="0%">
                  <c:v>#N/A</c:v>
                </c:pt>
                <c:pt idx="167" formatCode="0%">
                  <c:v>#N/A</c:v>
                </c:pt>
                <c:pt idx="168" formatCode="0%">
                  <c:v>1.0413358973094686</c:v>
                </c:pt>
                <c:pt idx="169" formatCode="0%">
                  <c:v>1.0480219581545946</c:v>
                </c:pt>
                <c:pt idx="170" formatCode="0%">
                  <c:v>1.0558355110694739</c:v>
                </c:pt>
                <c:pt idx="171" formatCode="0%">
                  <c:v>1.0750324605953026</c:v>
                </c:pt>
                <c:pt idx="172" formatCode="0%">
                  <c:v>1.076321022960735</c:v>
                </c:pt>
                <c:pt idx="173" formatCode="0%">
                  <c:v>#N/A</c:v>
                </c:pt>
                <c:pt idx="174" formatCode="0%">
                  <c:v>#N/A</c:v>
                </c:pt>
                <c:pt idx="175" formatCode="0%">
                  <c:v>1.0817908387160395</c:v>
                </c:pt>
                <c:pt idx="176" formatCode="0%">
                  <c:v>1.0753578883355521</c:v>
                </c:pt>
                <c:pt idx="177" formatCode="0%">
                  <c:v>1.0810643788110381</c:v>
                </c:pt>
                <c:pt idx="178" formatCode="0%">
                  <c:v>1.0807027924329833</c:v>
                </c:pt>
                <c:pt idx="179" formatCode="0%">
                  <c:v>1.0751935308909817</c:v>
                </c:pt>
                <c:pt idx="180" formatCode="0%">
                  <c:v>#N/A</c:v>
                </c:pt>
                <c:pt idx="181" formatCode="0%">
                  <c:v>#N/A</c:v>
                </c:pt>
                <c:pt idx="182" formatCode="0%">
                  <c:v>1.0798842923590224</c:v>
                </c:pt>
                <c:pt idx="183" formatCode="0%">
                  <c:v>1.0830333809969921</c:v>
                </c:pt>
                <c:pt idx="184" formatCode="0%">
                  <c:v>1.0920040103216473</c:v>
                </c:pt>
                <c:pt idx="185" formatCode="0%">
                  <c:v>1.0900350081356933</c:v>
                </c:pt>
                <c:pt idx="186" formatCode="0%">
                  <c:v>1.0921453577239779</c:v>
                </c:pt>
                <c:pt idx="187" formatCode="0%">
                  <c:v>#N/A</c:v>
                </c:pt>
                <c:pt idx="188" formatCode="0%">
                  <c:v>#N/A</c:v>
                </c:pt>
                <c:pt idx="189" formatCode="0%">
                  <c:v>1.0953108821064048</c:v>
                </c:pt>
                <c:pt idx="190" formatCode="0%">
                  <c:v>1.0875269135315484</c:v>
                </c:pt>
                <c:pt idx="191" formatCode="0%">
                  <c:v>1.0818401459494107</c:v>
                </c:pt>
                <c:pt idx="192" formatCode="0%">
                  <c:v>1.0711733477967884</c:v>
                </c:pt>
                <c:pt idx="193" formatCode="0%">
                  <c:v>1.0730207254737603</c:v>
                </c:pt>
                <c:pt idx="194" formatCode="0%">
                  <c:v>#N/A</c:v>
                </c:pt>
                <c:pt idx="195" formatCode="0%">
                  <c:v>#N/A</c:v>
                </c:pt>
                <c:pt idx="196" formatCode="0%">
                  <c:v>1.0723337113554559</c:v>
                </c:pt>
                <c:pt idx="197" formatCode="0%">
                  <c:v>1.0696941307956542</c:v>
                </c:pt>
                <c:pt idx="198" formatCode="0%">
                  <c:v>1.0667652811334087</c:v>
                </c:pt>
                <c:pt idx="199" formatCode="0%">
                  <c:v>1.0650296665187449</c:v>
                </c:pt>
                <c:pt idx="200" formatCode="0%">
                  <c:v>1.0659829396972536</c:v>
                </c:pt>
                <c:pt idx="201" formatCode="0%">
                  <c:v>#N/A</c:v>
                </c:pt>
                <c:pt idx="202" formatCode="0%">
                  <c:v>#N/A</c:v>
                </c:pt>
                <c:pt idx="203" formatCode="0%">
                  <c:v>1.0625248590634913</c:v>
                </c:pt>
                <c:pt idx="204" formatCode="0%">
                  <c:v>1.0620975297076081</c:v>
                </c:pt>
                <c:pt idx="205" formatCode="0%">
                  <c:v>1.0632677547129499</c:v>
                </c:pt>
                <c:pt idx="206" formatCode="0%">
                  <c:v>1.0695593576911064</c:v>
                </c:pt>
                <c:pt idx="207" formatCode="0%">
                  <c:v>1.0728300708380585</c:v>
                </c:pt>
                <c:pt idx="208" formatCode="0%">
                  <c:v>#N/A</c:v>
                </c:pt>
                <c:pt idx="209" formatCode="0%">
                  <c:v>#N/A</c:v>
                </c:pt>
                <c:pt idx="210" formatCode="0%">
                  <c:v>1.0800124911657873</c:v>
                </c:pt>
                <c:pt idx="211" formatCode="0%">
                  <c:v>1.0811465575333232</c:v>
                </c:pt>
                <c:pt idx="212" formatCode="0%">
                  <c:v>1.085843893299147</c:v>
                </c:pt>
                <c:pt idx="213" formatCode="0%">
                  <c:v>1.083907762602107</c:v>
                </c:pt>
                <c:pt idx="214" formatCode="0%">
                  <c:v>1.0879739657807799</c:v>
                </c:pt>
                <c:pt idx="215" formatCode="0%">
                  <c:v>#N/A</c:v>
                </c:pt>
                <c:pt idx="216" formatCode="0%">
                  <c:v>#N/A</c:v>
                </c:pt>
                <c:pt idx="217" formatCode="0%">
                  <c:v>1.0808507141330967</c:v>
                </c:pt>
                <c:pt idx="218" formatCode="0%">
                  <c:v>1.0827539733412224</c:v>
                </c:pt>
                <c:pt idx="219" formatCode="0%">
                  <c:v>1.0842594875334877</c:v>
                </c:pt>
                <c:pt idx="220" formatCode="0%">
                  <c:v>1.0827901319790281</c:v>
                </c:pt>
                <c:pt idx="221" formatCode="0%">
                  <c:v>1.0801768486103578</c:v>
                </c:pt>
                <c:pt idx="222" formatCode="0%">
                  <c:v>#N/A</c:v>
                </c:pt>
                <c:pt idx="223" formatCode="0%">
                  <c:v>#N/A</c:v>
                </c:pt>
                <c:pt idx="224" formatCode="0%">
                  <c:v>1.0811761418733461</c:v>
                </c:pt>
                <c:pt idx="225" formatCode="0%">
                  <c:v>1.0861594595927222</c:v>
                </c:pt>
                <c:pt idx="226" formatCode="0%">
                  <c:v>1.0899626908600824</c:v>
                </c:pt>
                <c:pt idx="227" formatCode="0%">
                  <c:v>1.0847722827605475</c:v>
                </c:pt>
                <c:pt idx="228" formatCode="0%">
                  <c:v>1.0828558749568562</c:v>
                </c:pt>
                <c:pt idx="229" formatCode="0%">
                  <c:v>#N/A</c:v>
                </c:pt>
                <c:pt idx="230" formatCode="0%">
                  <c:v>#N/A</c:v>
                </c:pt>
                <c:pt idx="231" formatCode="0%">
                  <c:v>1.0822148809230314</c:v>
                </c:pt>
                <c:pt idx="232" formatCode="0%">
                  <c:v>1.0847788570583303</c:v>
                </c:pt>
                <c:pt idx="233" formatCode="0%">
                  <c:v>1.0838946140065413</c:v>
                </c:pt>
                <c:pt idx="234" formatCode="0%">
                  <c:v>1.0910310142497905</c:v>
                </c:pt>
                <c:pt idx="235" formatCode="0%">
                  <c:v>1.0865736403530397</c:v>
                </c:pt>
                <c:pt idx="236" formatCode="0%">
                  <c:v>#N/A</c:v>
                </c:pt>
                <c:pt idx="237" formatCode="0%">
                  <c:v>#N/A</c:v>
                </c:pt>
                <c:pt idx="238" formatCode="0%">
                  <c:v>1.0833259372483277</c:v>
                </c:pt>
                <c:pt idx="239" formatCode="0%">
                  <c:v>1.0887826044080666</c:v>
                </c:pt>
                <c:pt idx="240" formatCode="0%">
                  <c:v>1.0906694278717355</c:v>
                </c:pt>
                <c:pt idx="241" formatCode="0%">
                  <c:v>1.0906201206383643</c:v>
                </c:pt>
                <c:pt idx="242" formatCode="0%">
                  <c:v>1.0928915405223278</c:v>
                </c:pt>
                <c:pt idx="243" formatCode="0%">
                  <c:v>#N/A</c:v>
                </c:pt>
                <c:pt idx="244" formatCode="0%">
                  <c:v>#N/A</c:v>
                </c:pt>
                <c:pt idx="245" formatCode="0%">
                  <c:v>1.0930493236691157</c:v>
                </c:pt>
                <c:pt idx="246" formatCode="0%">
                  <c:v>1.0968985750209557</c:v>
                </c:pt>
                <c:pt idx="247" formatCode="0%">
                  <c:v>1.1000640994033826</c:v>
                </c:pt>
                <c:pt idx="248" formatCode="0%">
                  <c:v>1.0975823019903685</c:v>
                </c:pt>
                <c:pt idx="249" formatCode="0%">
                  <c:v>1.0990187860559142</c:v>
                </c:pt>
                <c:pt idx="250" formatCode="0%">
                  <c:v>#N/A</c:v>
                </c:pt>
                <c:pt idx="251" formatCode="0%">
                  <c:v>#N/A</c:v>
                </c:pt>
                <c:pt idx="252" formatCode="0%">
                  <c:v>1.0954193580198215</c:v>
                </c:pt>
                <c:pt idx="253" formatCode="0%">
                  <c:v>1.0867314234998275</c:v>
                </c:pt>
                <c:pt idx="254" formatCode="0%">
                  <c:v>1.0835396019262691</c:v>
                </c:pt>
                <c:pt idx="255" formatCode="0%">
                  <c:v>1.0740134444389657</c:v>
                </c:pt>
                <c:pt idx="256" formatCode="0%">
                  <c:v>1.076232269940667</c:v>
                </c:pt>
                <c:pt idx="257" formatCode="0%">
                  <c:v>#N/A</c:v>
                </c:pt>
                <c:pt idx="258" formatCode="0%">
                  <c:v>#N/A</c:v>
                </c:pt>
                <c:pt idx="259" formatCode="0%">
                  <c:v>1.0614433870782176</c:v>
                </c:pt>
                <c:pt idx="260" formatCode="0%">
                  <c:v>1.0625281462123828</c:v>
                </c:pt>
                <c:pt idx="261" formatCode="0%">
                  <c:v>1.0599411600348436</c:v>
                </c:pt>
                <c:pt idx="262" formatCode="0%">
                  <c:v>1.0383840376049833</c:v>
                </c:pt>
                <c:pt idx="263" formatCode="0%">
                  <c:v>1.0430978091152638</c:v>
                </c:pt>
                <c:pt idx="264" formatCode="0%">
                  <c:v>#N/A</c:v>
                </c:pt>
                <c:pt idx="265" formatCode="0%">
                  <c:v>#N/A</c:v>
                </c:pt>
                <c:pt idx="266" formatCode="0%">
                  <c:v>1.0489489341419718</c:v>
                </c:pt>
                <c:pt idx="267" formatCode="0%">
                  <c:v>1.0458623013329389</c:v>
                </c:pt>
                <c:pt idx="268" formatCode="0%">
                  <c:v>1.0497279884292359</c:v>
                </c:pt>
                <c:pt idx="269" formatCode="0%">
                  <c:v>1.0575941357263776</c:v>
                </c:pt>
                <c:pt idx="270" formatCode="0%">
                  <c:v>1.0632315960751442</c:v>
                </c:pt>
                <c:pt idx="271" formatCode="0%">
                  <c:v>#N/A</c:v>
                </c:pt>
                <c:pt idx="272" formatCode="0%">
                  <c:v>#N/A</c:v>
                </c:pt>
                <c:pt idx="273" formatCode="0%">
                  <c:v>1.0677941587364199</c:v>
                </c:pt>
                <c:pt idx="274" formatCode="0%">
                  <c:v>1.0616340417139194</c:v>
                </c:pt>
                <c:pt idx="275" formatCode="0%">
                  <c:v>1.061680061798399</c:v>
                </c:pt>
                <c:pt idx="276" formatCode="0%">
                  <c:v>1.0559965813651528</c:v>
                </c:pt>
                <c:pt idx="277" formatCode="0%">
                  <c:v>1.0551912298867576</c:v>
                </c:pt>
                <c:pt idx="278" formatCode="0%">
                  <c:v>#N/A</c:v>
                </c:pt>
                <c:pt idx="279" formatCode="0%">
                  <c:v>#N/A</c:v>
                </c:pt>
                <c:pt idx="280" formatCode="0%">
                  <c:v>1.0615222786516116</c:v>
                </c:pt>
                <c:pt idx="281" formatCode="0%">
                  <c:v>1.0616964975428562</c:v>
                </c:pt>
                <c:pt idx="282" formatCode="0%">
                  <c:v>1.0637838370889008</c:v>
                </c:pt>
                <c:pt idx="283" formatCode="0%">
                  <c:v>1.0636030438998734</c:v>
                </c:pt>
                <c:pt idx="284" formatCode="0%">
                  <c:v>1.058899133836267</c:v>
                </c:pt>
                <c:pt idx="285" formatCode="0%">
                  <c:v>#N/A</c:v>
                </c:pt>
                <c:pt idx="286" formatCode="0%">
                  <c:v>#N/A</c:v>
                </c:pt>
                <c:pt idx="287" formatCode="0%">
                  <c:v>1.0606413227487139</c:v>
                </c:pt>
                <c:pt idx="288" formatCode="0%">
                  <c:v>1.0606840556843022</c:v>
                </c:pt>
                <c:pt idx="289" formatCode="0%">
                  <c:v>1.0603060335617902</c:v>
                </c:pt>
                <c:pt idx="290" formatCode="0%">
                  <c:v>1.0545699587462813</c:v>
                </c:pt>
                <c:pt idx="291" formatCode="0%">
                  <c:v>1.0468254359581217</c:v>
                </c:pt>
                <c:pt idx="292" formatCode="0%">
                  <c:v>#N/A</c:v>
                </c:pt>
                <c:pt idx="293" formatCode="0%">
                  <c:v>#N/A</c:v>
                </c:pt>
                <c:pt idx="294" formatCode="0%">
                  <c:v>1.0486432292950709</c:v>
                </c:pt>
                <c:pt idx="295" formatCode="0%">
                  <c:v>1.04973784987591</c:v>
                </c:pt>
                <c:pt idx="296" formatCode="0%">
                  <c:v>1.0434988412800157</c:v>
                </c:pt>
                <c:pt idx="297" formatCode="0%">
                  <c:v>1.0407705077001461</c:v>
                </c:pt>
                <c:pt idx="298" formatCode="0%">
                  <c:v>1.0412865900760975</c:v>
                </c:pt>
                <c:pt idx="299" formatCode="0%">
                  <c:v>#N/A</c:v>
                </c:pt>
                <c:pt idx="300" formatCode="0%">
                  <c:v>#N/A</c:v>
                </c:pt>
                <c:pt idx="301" formatCode="0%">
                  <c:v>1.0457045181861513</c:v>
                </c:pt>
                <c:pt idx="302" formatCode="0%">
                  <c:v>1.0500632776161596</c:v>
                </c:pt>
                <c:pt idx="303" formatCode="0%">
                  <c:v>1.0539026675213254</c:v>
                </c:pt>
                <c:pt idx="304" formatCode="0%">
                  <c:v>1.0543793041105796</c:v>
                </c:pt>
                <c:pt idx="305" formatCode="0%">
                  <c:v>1.057830810446559</c:v>
                </c:pt>
                <c:pt idx="306" formatCode="0%">
                  <c:v>#N/A</c:v>
                </c:pt>
                <c:pt idx="307" formatCode="0%">
                  <c:v>#N/A</c:v>
                </c:pt>
                <c:pt idx="308" formatCode="0%">
                  <c:v>#N/A</c:v>
                </c:pt>
                <c:pt idx="309" formatCode="0%">
                  <c:v>1.063422250710846</c:v>
                </c:pt>
                <c:pt idx="310" formatCode="0%">
                  <c:v>1.0667159739000376</c:v>
                </c:pt>
                <c:pt idx="311" formatCode="0%">
                  <c:v>1.0643886724849201</c:v>
                </c:pt>
                <c:pt idx="312" formatCode="0%">
                  <c:v>1.0698979340269217</c:v>
                </c:pt>
                <c:pt idx="313" formatCode="0%">
                  <c:v>#N/A</c:v>
                </c:pt>
                <c:pt idx="314" formatCode="0%">
                  <c:v>#N/A</c:v>
                </c:pt>
                <c:pt idx="315" formatCode="0%">
                  <c:v>1.0736551452098022</c:v>
                </c:pt>
                <c:pt idx="316" formatCode="0%">
                  <c:v>1.0784346596979111</c:v>
                </c:pt>
                <c:pt idx="317" formatCode="0%">
                  <c:v>1.0787896717781831</c:v>
                </c:pt>
                <c:pt idx="318" formatCode="0%">
                  <c:v>1.0744835067304372</c:v>
                </c:pt>
                <c:pt idx="319" formatCode="0%">
                  <c:v>1.074263267754713</c:v>
                </c:pt>
                <c:pt idx="320" formatCode="0%">
                  <c:v>#N/A</c:v>
                </c:pt>
                <c:pt idx="321" formatCode="0%">
                  <c:v>#N/A</c:v>
                </c:pt>
                <c:pt idx="322" formatCode="0%">
                  <c:v>1.070486333678484</c:v>
                </c:pt>
                <c:pt idx="323" formatCode="0%">
                  <c:v>1.0719326791907038</c:v>
                </c:pt>
                <c:pt idx="324" formatCode="0%">
                  <c:v>1.0762684285784725</c:v>
                </c:pt>
                <c:pt idx="325" formatCode="0%">
                  <c:v>1.0853508209654357</c:v>
                </c:pt>
                <c:pt idx="326" formatCode="0%">
                  <c:v>1.0816527784626004</c:v>
                </c:pt>
                <c:pt idx="327" formatCode="0%">
                  <c:v>#N/A</c:v>
                </c:pt>
                <c:pt idx="328" formatCode="0%">
                  <c:v>#N/A</c:v>
                </c:pt>
                <c:pt idx="329" formatCode="0%">
                  <c:v>1.0773071676281576</c:v>
                </c:pt>
                <c:pt idx="330" formatCode="0%">
                  <c:v>1.0843613891491215</c:v>
                </c:pt>
                <c:pt idx="331" formatCode="0%">
                  <c:v>1.0848939072695298</c:v>
                </c:pt>
                <c:pt idx="332" formatCode="0%">
                  <c:v>1.0891376164883388</c:v>
                </c:pt>
                <c:pt idx="333" formatCode="0%">
                  <c:v>1.0910573114409217</c:v>
                </c:pt>
                <c:pt idx="334" formatCode="0%">
                  <c:v>#N/A</c:v>
                </c:pt>
                <c:pt idx="335" formatCode="0%">
                  <c:v>#N/A</c:v>
                </c:pt>
                <c:pt idx="336" formatCode="0%">
                  <c:v>1.0896306888220502</c:v>
                </c:pt>
                <c:pt idx="337" formatCode="0%">
                  <c:v>1.0928455204378482</c:v>
                </c:pt>
                <c:pt idx="338" formatCode="0%">
                  <c:v>1.0934109100471705</c:v>
                </c:pt>
                <c:pt idx="339" formatCode="0%">
                  <c:v>1.0885064839011882</c:v>
                </c:pt>
                <c:pt idx="340" formatCode="0%">
                  <c:v>1.083161579803757</c:v>
                </c:pt>
                <c:pt idx="341" formatCode="0%">
                  <c:v>#N/A</c:v>
                </c:pt>
                <c:pt idx="342" formatCode="0%">
                  <c:v>#N/A</c:v>
                </c:pt>
                <c:pt idx="343" formatCode="0%">
                  <c:v>1.0774682379238367</c:v>
                </c:pt>
                <c:pt idx="344" formatCode="0%">
                  <c:v>1.0776851897506696</c:v>
                </c:pt>
                <c:pt idx="345" formatCode="0%">
                  <c:v>1.0759331393915486</c:v>
                </c:pt>
                <c:pt idx="346" formatCode="0%">
                  <c:v>1.0766004306165049</c:v>
                </c:pt>
                <c:pt idx="347" formatCode="0%">
                  <c:v>1.080364216097168</c:v>
                </c:pt>
                <c:pt idx="348" formatCode="0%">
                  <c:v>#N/A</c:v>
                </c:pt>
                <c:pt idx="349" formatCode="0%">
                  <c:v>#N/A</c:v>
                </c:pt>
                <c:pt idx="350" formatCode="0%">
                  <c:v>1.0803477803527111</c:v>
                </c:pt>
                <c:pt idx="351" formatCode="0%">
                  <c:v>1.0803083345660143</c:v>
                </c:pt>
                <c:pt idx="352" formatCode="0%">
                  <c:v>1.082799993425702</c:v>
                </c:pt>
                <c:pt idx="353" formatCode="0%">
                  <c:v>1.0832043127393454</c:v>
                </c:pt>
                <c:pt idx="354" formatCode="0%">
                  <c:v>1.0840951300889172</c:v>
                </c:pt>
                <c:pt idx="355" formatCode="0%">
                  <c:v>#N/A</c:v>
                </c:pt>
                <c:pt idx="356" formatCode="0%">
                  <c:v>#N/A</c:v>
                </c:pt>
                <c:pt idx="357" formatCode="0%">
                  <c:v>1.0831352826126259</c:v>
                </c:pt>
                <c:pt idx="358" formatCode="0%">
                  <c:v>1.0725440888845059</c:v>
                </c:pt>
                <c:pt idx="359" formatCode="0%">
                  <c:v>1.0732113801094618</c:v>
                </c:pt>
                <c:pt idx="360" formatCode="0%">
                  <c:v>1.0739444143122463</c:v>
                </c:pt>
                <c:pt idx="361" formatCode="0%">
                  <c:v>1.0725375145867231</c:v>
                </c:pt>
                <c:pt idx="362" formatCode="0%">
                  <c:v>#N/A</c:v>
                </c:pt>
                <c:pt idx="363" formatCode="0%">
                  <c:v>#N/A</c:v>
                </c:pt>
                <c:pt idx="364" formatCode="0%">
                  <c:v>1.0758575349670463</c:v>
                </c:pt>
                <c:pt idx="365" formatCode="0%">
                  <c:v>1.0735400949986029</c:v>
                </c:pt>
                <c:pt idx="366" formatCode="0%">
                  <c:v>#N/A</c:v>
                </c:pt>
                <c:pt idx="367" formatCode="0%">
                  <c:v>#N/A</c:v>
                </c:pt>
                <c:pt idx="368" formatCode="0%">
                  <c:v>#N/A</c:v>
                </c:pt>
                <c:pt idx="369" formatCode="0%">
                  <c:v>#N/A</c:v>
                </c:pt>
                <c:pt idx="370" formatCode="0%">
                  <c:v>#N/A</c:v>
                </c:pt>
                <c:pt idx="371" formatCode="0%">
                  <c:v>#N/A</c:v>
                </c:pt>
                <c:pt idx="372" formatCode="0%">
                  <c:v>#N/A</c:v>
                </c:pt>
                <c:pt idx="373" formatCode="0%">
                  <c:v>#N/A</c:v>
                </c:pt>
                <c:pt idx="374" formatCode="0%">
                  <c:v>1.0898443534999918</c:v>
                </c:pt>
                <c:pt idx="375" formatCode="0%">
                  <c:v>1.0915372351790675</c:v>
                </c:pt>
                <c:pt idx="376" formatCode="0%">
                  <c:v>#N/A</c:v>
                </c:pt>
                <c:pt idx="377" formatCode="0%">
                  <c:v>#N/A</c:v>
                </c:pt>
                <c:pt idx="378" formatCode="0%">
                  <c:v>1.0887168614302383</c:v>
                </c:pt>
                <c:pt idx="379" formatCode="0%">
                  <c:v>1.0926022714198838</c:v>
                </c:pt>
                <c:pt idx="380" formatCode="0%">
                  <c:v>1.096467958516181</c:v>
                </c:pt>
                <c:pt idx="381" formatCode="0%">
                  <c:v>1.0979504626662064</c:v>
                </c:pt>
                <c:pt idx="382" formatCode="0%">
                  <c:v>1.0990352218003714</c:v>
                </c:pt>
                <c:pt idx="383" formatCode="0%">
                  <c:v>#N/A</c:v>
                </c:pt>
                <c:pt idx="384" formatCode="0%">
                  <c:v>#N/A</c:v>
                </c:pt>
                <c:pt idx="385" formatCode="0%">
                  <c:v>1.1058922143878505</c:v>
                </c:pt>
                <c:pt idx="386" formatCode="0%">
                  <c:v>1.111585556267771</c:v>
                </c:pt>
                <c:pt idx="387" formatCode="0%">
                  <c:v>1.1133178837335436</c:v>
                </c:pt>
                <c:pt idx="388" formatCode="0%">
                  <c:v>1.1187285308088029</c:v>
                </c:pt>
                <c:pt idx="389" formatCode="0%">
                  <c:v>1.1261772101967358</c:v>
                </c:pt>
                <c:pt idx="390" formatCode="0%">
                  <c:v>#N/A</c:v>
                </c:pt>
                <c:pt idx="391" formatCode="0%">
                  <c:v>#N/A</c:v>
                </c:pt>
                <c:pt idx="392" formatCode="0%">
                  <c:v>1.1409463701658367</c:v>
                </c:pt>
                <c:pt idx="393" formatCode="0%">
                  <c:v>1.1381753036503788</c:v>
                </c:pt>
                <c:pt idx="394" formatCode="0%">
                  <c:v>1.1361471327843793</c:v>
                </c:pt>
                <c:pt idx="395" formatCode="0%">
                  <c:v>1.1585490524793318</c:v>
                </c:pt>
                <c:pt idx="396" formatCode="0%">
                  <c:v>1.1564189799976989</c:v>
                </c:pt>
                <c:pt idx="397" formatCode="0%">
                  <c:v>#N/A</c:v>
                </c:pt>
                <c:pt idx="398" formatCode="0%">
                  <c:v>#N/A</c:v>
                </c:pt>
                <c:pt idx="399" formatCode="0%">
                  <c:v>1.1582170504412996</c:v>
                </c:pt>
                <c:pt idx="400" formatCode="0%">
                  <c:v>1.1653008563022862</c:v>
                </c:pt>
                <c:pt idx="401" formatCode="0%">
                  <c:v>1.1491609552454678</c:v>
                </c:pt>
                <c:pt idx="402" formatCode="0%">
                  <c:v>1.1415840770507701</c:v>
                </c:pt>
                <c:pt idx="403" formatCode="0%">
                  <c:v>1.1374981509787485</c:v>
                </c:pt>
                <c:pt idx="404" formatCode="0%">
                  <c:v>#N/A</c:v>
                </c:pt>
                <c:pt idx="405" formatCode="0%">
                  <c:v>#N/A</c:v>
                </c:pt>
                <c:pt idx="406" formatCode="0%">
                  <c:v>1.1427312920138717</c:v>
                </c:pt>
                <c:pt idx="407" formatCode="0%">
                  <c:v>1.1438094768502538</c:v>
                </c:pt>
                <c:pt idx="408" formatCode="0%">
                  <c:v>1.1425965189093241</c:v>
                </c:pt>
                <c:pt idx="409" formatCode="0%">
                  <c:v>1.1459362621829956</c:v>
                </c:pt>
                <c:pt idx="410" formatCode="0%">
                  <c:v>1.1589139260062782</c:v>
                </c:pt>
                <c:pt idx="411" formatCode="0%">
                  <c:v>#N/A</c:v>
                </c:pt>
                <c:pt idx="412" formatCode="0%">
                  <c:v>#N/A</c:v>
                </c:pt>
                <c:pt idx="413" formatCode="0%">
                  <c:v>1.1537103693111779</c:v>
                </c:pt>
                <c:pt idx="414" formatCode="0%">
                  <c:v>1.1583452492480646</c:v>
                </c:pt>
                <c:pt idx="415" formatCode="0%">
                  <c:v>1.1697549430501455</c:v>
                </c:pt>
                <c:pt idx="416" formatCode="0%">
                  <c:v>1.1757145439902701</c:v>
                </c:pt>
                <c:pt idx="417" formatCode="0%">
                  <c:v>1.1729467646237035</c:v>
                </c:pt>
                <c:pt idx="418" formatCode="0%">
                  <c:v>#N/A</c:v>
                </c:pt>
                <c:pt idx="419" formatCode="0%">
                  <c:v>#N/A</c:v>
                </c:pt>
                <c:pt idx="420" formatCode="0%">
                  <c:v>1.1673060171260456</c:v>
                </c:pt>
                <c:pt idx="421" formatCode="0%">
                  <c:v>1.1691369590585603</c:v>
                </c:pt>
                <c:pt idx="422" formatCode="0%">
                  <c:v>1.1763785480663345</c:v>
                </c:pt>
                <c:pt idx="423" formatCode="0%">
                  <c:v>1.185020462501849</c:v>
                </c:pt>
                <c:pt idx="424" formatCode="0%">
                  <c:v>1.1894449649096854</c:v>
                </c:pt>
                <c:pt idx="425" formatCode="0%">
                  <c:v>#N/A</c:v>
                </c:pt>
                <c:pt idx="426" formatCode="0%">
                  <c:v>#N/A</c:v>
                </c:pt>
                <c:pt idx="427" formatCode="0%">
                  <c:v>1.1958121723123447</c:v>
                </c:pt>
                <c:pt idx="428" formatCode="0%">
                  <c:v>1.1939187745508932</c:v>
                </c:pt>
                <c:pt idx="429" formatCode="0%">
                  <c:v>1.1861643903160592</c:v>
                </c:pt>
                <c:pt idx="430" formatCode="0%">
                  <c:v>1.1874858241704058</c:v>
                </c:pt>
                <c:pt idx="431" formatCode="0%">
                  <c:v>1.1919793567049619</c:v>
                </c:pt>
                <c:pt idx="432" formatCode="0%">
                  <c:v>#N/A</c:v>
                </c:pt>
                <c:pt idx="433" formatCode="0%">
                  <c:v>#N/A</c:v>
                </c:pt>
                <c:pt idx="434" formatCode="0%">
                  <c:v>#N/A</c:v>
                </c:pt>
                <c:pt idx="435" formatCode="0%">
                  <c:v>1.1965715037062603</c:v>
                </c:pt>
                <c:pt idx="436" formatCode="0%">
                  <c:v>1.199365580263958</c:v>
                </c:pt>
                <c:pt idx="437" formatCode="0%">
                  <c:v>1.1983827227454267</c:v>
                </c:pt>
                <c:pt idx="438" formatCode="0%">
                  <c:v>1.2043817694722481</c:v>
                </c:pt>
                <c:pt idx="439" formatCode="0%">
                  <c:v>#N/A</c:v>
                </c:pt>
                <c:pt idx="440" formatCode="0%">
                  <c:v>#N/A</c:v>
                </c:pt>
                <c:pt idx="441" formatCode="0%">
                  <c:v>1.2047565044458688</c:v>
                </c:pt>
                <c:pt idx="442" formatCode="0%">
                  <c:v>1.1981230379830055</c:v>
                </c:pt>
                <c:pt idx="443" formatCode="0%">
                  <c:v>1.1901779991124697</c:v>
                </c:pt>
                <c:pt idx="444" formatCode="0%">
                  <c:v>1.1869270088588662</c:v>
                </c:pt>
                <c:pt idx="445" formatCode="0%">
                  <c:v>1.1965945137485001</c:v>
                </c:pt>
                <c:pt idx="446" formatCode="0%">
                  <c:v>#N/A</c:v>
                </c:pt>
                <c:pt idx="447" formatCode="0%">
                  <c:v>#N/A</c:v>
                </c:pt>
                <c:pt idx="448" formatCode="0%">
                  <c:v>1.1888401295136661</c:v>
                </c:pt>
                <c:pt idx="449" formatCode="0%">
                  <c:v>1.1811251910655294</c:v>
                </c:pt>
                <c:pt idx="450" formatCode="0%">
                  <c:v>1.1652745591111549</c:v>
                </c:pt>
                <c:pt idx="451" formatCode="0%">
                  <c:v>1.1696004470522492</c:v>
                </c:pt>
                <c:pt idx="452" formatCode="0%">
                  <c:v>1.1730881120260341</c:v>
                </c:pt>
                <c:pt idx="453" formatCode="0%">
                  <c:v>#N/A</c:v>
                </c:pt>
                <c:pt idx="454" formatCode="0%">
                  <c:v>#N/A</c:v>
                </c:pt>
                <c:pt idx="455" formatCode="0%">
                  <c:v>1.1703992242328616</c:v>
                </c:pt>
                <c:pt idx="456" formatCode="0%">
                  <c:v>1.1512910277271009</c:v>
                </c:pt>
                <c:pt idx="457" formatCode="0%">
                  <c:v>1.1587758657528391</c:v>
                </c:pt>
                <c:pt idx="458" formatCode="0%">
                  <c:v>1.1674440773794847</c:v>
                </c:pt>
                <c:pt idx="459" formatCode="0%">
                  <c:v>1.1669707279391219</c:v>
                </c:pt>
                <c:pt idx="460" formatCode="0%">
                  <c:v>#N/A</c:v>
                </c:pt>
                <c:pt idx="461" formatCode="0%">
                  <c:v>#N/A</c:v>
                </c:pt>
                <c:pt idx="462" formatCode="0%">
                  <c:v>1.1658826816560655</c:v>
                </c:pt>
                <c:pt idx="463" formatCode="0%">
                  <c:v>1.168499252173627</c:v>
                </c:pt>
                <c:pt idx="464" formatCode="0%">
                  <c:v>1.1751327186364906</c:v>
                </c:pt>
                <c:pt idx="465" formatCode="0%">
                  <c:v>1.1688476899561167</c:v>
                </c:pt>
                <c:pt idx="466" formatCode="0%">
                  <c:v>1.1710106339266637</c:v>
                </c:pt>
                <c:pt idx="467" formatCode="0%">
                  <c:v>#N/A</c:v>
                </c:pt>
                <c:pt idx="468" formatCode="0%">
                  <c:v>#N/A</c:v>
                </c:pt>
                <c:pt idx="469" formatCode="0%">
                  <c:v>1.183012014529198</c:v>
                </c:pt>
                <c:pt idx="470" formatCode="0%">
                  <c:v>1.1821737915618888</c:v>
                </c:pt>
                <c:pt idx="471" formatCode="0%">
                  <c:v>1.1860460529559684</c:v>
                </c:pt>
                <c:pt idx="472" formatCode="0%">
                  <c:v>1.1810298637476784</c:v>
                </c:pt>
                <c:pt idx="473" formatCode="0%">
                  <c:v>1.1682165573689658</c:v>
                </c:pt>
                <c:pt idx="474" formatCode="0%">
                  <c:v>#N/A</c:v>
                </c:pt>
                <c:pt idx="475" formatCode="0%">
                  <c:v>#N/A</c:v>
                </c:pt>
                <c:pt idx="476" formatCode="0%">
                  <c:v>1.1724865637789061</c:v>
                </c:pt>
                <c:pt idx="477" formatCode="0%">
                  <c:v>1.1728054172213729</c:v>
                </c:pt>
                <c:pt idx="478" formatCode="0%">
                  <c:v>1.1722794733987476</c:v>
                </c:pt>
                <c:pt idx="479" formatCode="0%">
                  <c:v>1.1729533389214863</c:v>
                </c:pt>
                <c:pt idx="480" formatCode="0%">
                  <c:v>1.1810364380454612</c:v>
                </c:pt>
                <c:pt idx="481" formatCode="0%">
                  <c:v>#N/A</c:v>
                </c:pt>
                <c:pt idx="482" formatCode="0%">
                  <c:v>#N/A</c:v>
                </c:pt>
                <c:pt idx="483" formatCode="0%">
                  <c:v>1.1841789523856483</c:v>
                </c:pt>
                <c:pt idx="484" formatCode="0%">
                  <c:v>1.173456272701872</c:v>
                </c:pt>
                <c:pt idx="485" formatCode="0%">
                  <c:v>1.1742583370313759</c:v>
                </c:pt>
                <c:pt idx="486" formatCode="0%">
                  <c:v>#N/A</c:v>
                </c:pt>
                <c:pt idx="487" formatCode="0%">
                  <c:v>#N/A</c:v>
                </c:pt>
                <c:pt idx="488" formatCode="0%">
                  <c:v>#N/A</c:v>
                </c:pt>
                <c:pt idx="489" formatCode="0%">
                  <c:v>#N/A</c:v>
                </c:pt>
                <c:pt idx="490" formatCode="0%">
                  <c:v>1.1780517068520617</c:v>
                </c:pt>
                <c:pt idx="491" formatCode="0%">
                  <c:v>1.1720329372318918</c:v>
                </c:pt>
                <c:pt idx="492" formatCode="0%">
                  <c:v>1.1668425291323572</c:v>
                </c:pt>
                <c:pt idx="493" formatCode="0%">
                  <c:v>1.1516296040629159</c:v>
                </c:pt>
                <c:pt idx="494" formatCode="0%">
                  <c:v>#N/A</c:v>
                </c:pt>
                <c:pt idx="495" formatCode="0%">
                  <c:v>#N/A</c:v>
                </c:pt>
                <c:pt idx="496" formatCode="0%">
                  <c:v>#N/A</c:v>
                </c:pt>
                <c:pt idx="497" formatCode="0%">
                  <c:v>1.1573755403250989</c:v>
                </c:pt>
                <c:pt idx="498" formatCode="0%">
                  <c:v>1.1465213746856664</c:v>
                </c:pt>
                <c:pt idx="499" formatCode="0%">
                  <c:v>1.1409365087191625</c:v>
                </c:pt>
                <c:pt idx="500" formatCode="0%">
                  <c:v>1.1406571010633926</c:v>
                </c:pt>
                <c:pt idx="501" formatCode="0%">
                  <c:v>1.1432506615387144</c:v>
                </c:pt>
                <c:pt idx="502" formatCode="0%">
                  <c:v>#N/A</c:v>
                </c:pt>
                <c:pt idx="503" formatCode="0%">
                  <c:v>#N/A</c:v>
                </c:pt>
                <c:pt idx="504" formatCode="0%">
                  <c:v>1.1419358019821508</c:v>
                </c:pt>
                <c:pt idx="505" formatCode="0%">
                  <c:v>1.1373765264697664</c:v>
                </c:pt>
                <c:pt idx="506" formatCode="0%">
                  <c:v>1.1343227651496475</c:v>
                </c:pt>
                <c:pt idx="507" formatCode="0%">
                  <c:v>1.1268412142728004</c:v>
                </c:pt>
                <c:pt idx="508" formatCode="0%">
                  <c:v>1.1279489834492051</c:v>
                </c:pt>
                <c:pt idx="509" formatCode="0%">
                  <c:v>#N/A</c:v>
                </c:pt>
                <c:pt idx="510" formatCode="0%">
                  <c:v>#N/A</c:v>
                </c:pt>
                <c:pt idx="511" formatCode="0%">
                  <c:v>1.1201650148743487</c:v>
                </c:pt>
                <c:pt idx="512" formatCode="0%">
                  <c:v>1.126081882878885</c:v>
                </c:pt>
                <c:pt idx="513" formatCode="0%">
                  <c:v>1.1337212169025195</c:v>
                </c:pt>
                <c:pt idx="514" formatCode="0%">
                  <c:v>1.1389346350442942</c:v>
                </c:pt>
                <c:pt idx="515" formatCode="0%">
                  <c:v>1.1417977417287115</c:v>
                </c:pt>
                <c:pt idx="516" formatCode="0%">
                  <c:v>#N/A</c:v>
                </c:pt>
                <c:pt idx="517" formatCode="0%">
                  <c:v>#N/A</c:v>
                </c:pt>
                <c:pt idx="518" formatCode="0%">
                  <c:v>1.1468435152770244</c:v>
                </c:pt>
                <c:pt idx="519" formatCode="0%">
                  <c:v>1.1508801341156747</c:v>
                </c:pt>
                <c:pt idx="520" formatCode="0%">
                  <c:v>1.1550975461433526</c:v>
                </c:pt>
                <c:pt idx="521" formatCode="0%">
                  <c:v>1.1473563105040843</c:v>
                </c:pt>
                <c:pt idx="522" formatCode="0%">
                  <c:v>1.1392370527423039</c:v>
                </c:pt>
                <c:pt idx="523" formatCode="0%">
                  <c:v>#N/A</c:v>
                </c:pt>
                <c:pt idx="524" formatCode="0%">
                  <c:v>#N/A</c:v>
                </c:pt>
                <c:pt idx="525" formatCode="0%">
                  <c:v>1.1284880758673963</c:v>
                </c:pt>
                <c:pt idx="526" formatCode="0%">
                  <c:v>1.1297306181483489</c:v>
                </c:pt>
                <c:pt idx="527" formatCode="0%">
                  <c:v>1.1282382525516492</c:v>
                </c:pt>
                <c:pt idx="528" formatCode="0%">
                  <c:v>#N/A</c:v>
                </c:pt>
                <c:pt idx="529" formatCode="0%">
                  <c:v>#N/A</c:v>
                </c:pt>
                <c:pt idx="530" formatCode="0%">
                  <c:v>#N/A</c:v>
                </c:pt>
                <c:pt idx="531" formatCode="0%">
                  <c:v>#N/A</c:v>
                </c:pt>
                <c:pt idx="532" formatCode="0%">
                  <c:v>1.1362161629110989</c:v>
                </c:pt>
                <c:pt idx="533" formatCode="0%">
                  <c:v>1.1442400933550285</c:v>
                </c:pt>
                <c:pt idx="534" formatCode="0%">
                  <c:v>1.1446904327531515</c:v>
                </c:pt>
                <c:pt idx="535" formatCode="0%">
                  <c:v>1.1275742484755846</c:v>
                </c:pt>
                <c:pt idx="536" formatCode="0%">
                  <c:v>1.1314037769340761</c:v>
                </c:pt>
                <c:pt idx="537" formatCode="0%">
                  <c:v>#N/A</c:v>
                </c:pt>
                <c:pt idx="538" formatCode="0%">
                  <c:v>#N/A</c:v>
                </c:pt>
                <c:pt idx="539" formatCode="0%">
                  <c:v>1.1268247785283434</c:v>
                </c:pt>
                <c:pt idx="540" formatCode="0%">
                  <c:v>1.1170126390874875</c:v>
                </c:pt>
                <c:pt idx="541" formatCode="0%">
                  <c:v>1.1145735746100618</c:v>
                </c:pt>
                <c:pt idx="542" formatCode="0%">
                  <c:v>1.1094390480416809</c:v>
                </c:pt>
                <c:pt idx="543" formatCode="0%">
                  <c:v>1.1054878950742073</c:v>
                </c:pt>
                <c:pt idx="544" formatCode="0%">
                  <c:v>#N/A</c:v>
                </c:pt>
                <c:pt idx="545" formatCode="0%">
                  <c:v>#N/A</c:v>
                </c:pt>
                <c:pt idx="546" formatCode="0%">
                  <c:v>1.1124829479151259</c:v>
                </c:pt>
                <c:pt idx="547" formatCode="0%">
                  <c:v>1.1251088868070278</c:v>
                </c:pt>
                <c:pt idx="548" formatCode="0%">
                  <c:v>1.1258353467120292</c:v>
                </c:pt>
                <c:pt idx="549" formatCode="0%">
                  <c:v>1.1240372762684283</c:v>
                </c:pt>
                <c:pt idx="550" formatCode="0%">
                  <c:v>1.1282678368916719</c:v>
                </c:pt>
                <c:pt idx="551" formatCode="0%">
                  <c:v>#N/A</c:v>
                </c:pt>
                <c:pt idx="552" formatCode="0%">
                  <c:v>#N/A</c:v>
                </c:pt>
                <c:pt idx="553" formatCode="0%">
                  <c:v>1.1363377874200811</c:v>
                </c:pt>
                <c:pt idx="554" formatCode="0%">
                  <c:v>1.1316273030586921</c:v>
                </c:pt>
                <c:pt idx="555" formatCode="0%">
                  <c:v>1.1201222819387604</c:v>
                </c:pt>
                <c:pt idx="556" formatCode="0%">
                  <c:v>1.1122166888549214</c:v>
                </c:pt>
                <c:pt idx="557" formatCode="0%">
                  <c:v>1.1195437437338724</c:v>
                </c:pt>
                <c:pt idx="558" formatCode="0%">
                  <c:v>#N/A</c:v>
                </c:pt>
                <c:pt idx="559" formatCode="0%">
                  <c:v>#N/A</c:v>
                </c:pt>
                <c:pt idx="560" formatCode="0%">
                  <c:v>1.1279358348536395</c:v>
                </c:pt>
                <c:pt idx="561" formatCode="0%">
                  <c:v>1.1298686784017882</c:v>
                </c:pt>
                <c:pt idx="562" formatCode="0%">
                  <c:v>1.1302960077576714</c:v>
                </c:pt>
                <c:pt idx="563" formatCode="0%">
                  <c:v>1.1439212399125618</c:v>
                </c:pt>
                <c:pt idx="564" formatCode="0%">
                  <c:v>1.1558503032394851</c:v>
                </c:pt>
                <c:pt idx="565" formatCode="0%">
                  <c:v>#N/A</c:v>
                </c:pt>
                <c:pt idx="566" formatCode="0%">
                  <c:v>#N/A</c:v>
                </c:pt>
                <c:pt idx="567" formatCode="0%">
                  <c:v>1.153460545995431</c:v>
                </c:pt>
                <c:pt idx="568" formatCode="0%">
                  <c:v>1.1517742386141379</c:v>
                </c:pt>
                <c:pt idx="569" formatCode="0%">
                  <c:v>1.1442598162483768</c:v>
                </c:pt>
                <c:pt idx="570" formatCode="0%">
                  <c:v>1.1530858110218103</c:v>
                </c:pt>
                <c:pt idx="571" formatCode="0%">
                  <c:v>1.1522607366500666</c:v>
                </c:pt>
                <c:pt idx="572" formatCode="0%">
                  <c:v>#N/A</c:v>
                </c:pt>
                <c:pt idx="573" formatCode="0%">
                  <c:v>#N/A</c:v>
                </c:pt>
                <c:pt idx="574" formatCode="0%">
                  <c:v>1.1618657857107637</c:v>
                </c:pt>
                <c:pt idx="575" formatCode="0%">
                  <c:v>1.1713393488158044</c:v>
                </c:pt>
                <c:pt idx="576" formatCode="0%">
                  <c:v>1.1744029715825979</c:v>
                </c:pt>
                <c:pt idx="577" formatCode="0%">
                  <c:v>1.1650904787732361</c:v>
                </c:pt>
                <c:pt idx="578" formatCode="0%">
                  <c:v>1.1744062587314892</c:v>
                </c:pt>
                <c:pt idx="579" formatCode="0%">
                  <c:v>#N/A</c:v>
                </c:pt>
                <c:pt idx="580" formatCode="0%">
                  <c:v>#N/A</c:v>
                </c:pt>
                <c:pt idx="581" formatCode="0%">
                  <c:v>1.1722137304209193</c:v>
                </c:pt>
                <c:pt idx="582" formatCode="0%">
                  <c:v>1.1767565701888465</c:v>
                </c:pt>
                <c:pt idx="583" formatCode="0%">
                  <c:v>1.1869960389855858</c:v>
                </c:pt>
                <c:pt idx="584" formatCode="0%">
                  <c:v>1.1915783245402101</c:v>
                </c:pt>
                <c:pt idx="585" formatCode="0%">
                  <c:v>1.1980375721118288</c:v>
                </c:pt>
                <c:pt idx="586" formatCode="0%">
                  <c:v>#N/A</c:v>
                </c:pt>
                <c:pt idx="587" formatCode="0%">
                  <c:v>#N/A</c:v>
                </c:pt>
                <c:pt idx="588" formatCode="0%">
                  <c:v>1.1849349966306724</c:v>
                </c:pt>
                <c:pt idx="589" formatCode="0%">
                  <c:v>1.186299163420607</c:v>
                </c:pt>
                <c:pt idx="590" formatCode="0%">
                  <c:v>1.1906776457439638</c:v>
                </c:pt>
                <c:pt idx="591" formatCode="0%">
                  <c:v>1.1846720247193594</c:v>
                </c:pt>
                <c:pt idx="592" formatCode="0%">
                  <c:v>1.1834196209917327</c:v>
                </c:pt>
                <c:pt idx="593" formatCode="0%">
                  <c:v>#N/A</c:v>
                </c:pt>
                <c:pt idx="594" formatCode="0%">
                  <c:v>#N/A</c:v>
                </c:pt>
                <c:pt idx="595" formatCode="0%">
                  <c:v>1.1843400226813274</c:v>
                </c:pt>
                <c:pt idx="596" formatCode="0%">
                  <c:v>1.1869697417944545</c:v>
                </c:pt>
                <c:pt idx="597" formatCode="0%">
                  <c:v>1.1907368144240091</c:v>
                </c:pt>
                <c:pt idx="598" formatCode="0%">
                  <c:v>1.1942770737800568</c:v>
                </c:pt>
                <c:pt idx="599" formatCode="0%">
                  <c:v>1.183462353927321</c:v>
                </c:pt>
                <c:pt idx="600" formatCode="0%">
                  <c:v>#N/A</c:v>
                </c:pt>
                <c:pt idx="601" formatCode="0%">
                  <c:v>#N/A</c:v>
                </c:pt>
                <c:pt idx="602" formatCode="0%">
                  <c:v>1.1873214667258354</c:v>
                </c:pt>
                <c:pt idx="603" formatCode="0%">
                  <c:v>1.1878375491017865</c:v>
                </c:pt>
                <c:pt idx="604" formatCode="0%">
                  <c:v>1.1879657479085515</c:v>
                </c:pt>
                <c:pt idx="605" formatCode="0%">
                  <c:v>1.1934092664727249</c:v>
                </c:pt>
                <c:pt idx="606" formatCode="0%">
                  <c:v>1.2139966799796198</c:v>
                </c:pt>
                <c:pt idx="607" formatCode="0%">
                  <c:v>#N/A</c:v>
                </c:pt>
                <c:pt idx="608" formatCode="0%">
                  <c:v>#N/A</c:v>
                </c:pt>
                <c:pt idx="609" formatCode="0%">
                  <c:v>1.2259257433065429</c:v>
                </c:pt>
                <c:pt idx="610" formatCode="0%">
                  <c:v>1.2276843679634468</c:v>
                </c:pt>
                <c:pt idx="611" formatCode="0%">
                  <c:v>1.2267080847426983</c:v>
                </c:pt>
                <c:pt idx="612" formatCode="0%">
                  <c:v>1.2097957036963989</c:v>
                </c:pt>
                <c:pt idx="613" formatCode="0%">
                  <c:v>1.2136778265371531</c:v>
                </c:pt>
                <c:pt idx="614" formatCode="0%">
                  <c:v>#N/A</c:v>
                </c:pt>
                <c:pt idx="615" formatCode="0%">
                  <c:v>#N/A</c:v>
                </c:pt>
                <c:pt idx="616" formatCode="0%">
                  <c:v>1.2190917607613034</c:v>
                </c:pt>
                <c:pt idx="617" formatCode="0%">
                  <c:v>1.2171030356820012</c:v>
                </c:pt>
                <c:pt idx="618" formatCode="0%">
                  <c:v>1.2218102328944989</c:v>
                </c:pt>
                <c:pt idx="619" formatCode="0%">
                  <c:v>1.2285981953552585</c:v>
                </c:pt>
                <c:pt idx="620" formatCode="0%">
                  <c:v>1.2377594793156155</c:v>
                </c:pt>
                <c:pt idx="621" formatCode="0%">
                  <c:v>#N/A</c:v>
                </c:pt>
                <c:pt idx="622" formatCode="0%">
                  <c:v>#N/A</c:v>
                </c:pt>
                <c:pt idx="623" formatCode="0%">
                  <c:v>1.2486596650395279</c:v>
                </c:pt>
                <c:pt idx="624" formatCode="0%">
                  <c:v>1.2723172756109988</c:v>
                </c:pt>
                <c:pt idx="625" formatCode="0%">
                  <c:v>1.2613579212070409</c:v>
                </c:pt>
                <c:pt idx="626" formatCode="0%">
                  <c:v>1.2629521884193744</c:v>
                </c:pt>
                <c:pt idx="627" formatCode="0%">
                  <c:v>1.2627056522525189</c:v>
                </c:pt>
                <c:pt idx="628" formatCode="0%">
                  <c:v>#N/A</c:v>
                </c:pt>
                <c:pt idx="629" formatCode="0%">
                  <c:v>#N/A</c:v>
                </c:pt>
                <c:pt idx="630" formatCode="0%">
                  <c:v>1.268122873625561</c:v>
                </c:pt>
                <c:pt idx="631" formatCode="0%">
                  <c:v>1.2710484361389149</c:v>
                </c:pt>
                <c:pt idx="632" formatCode="0%">
                  <c:v>1.2617063589895305</c:v>
                </c:pt>
                <c:pt idx="633" formatCode="0%">
                  <c:v>1.2590010354519008</c:v>
                </c:pt>
                <c:pt idx="634" formatCode="0%">
                  <c:v>1.2729253981559094</c:v>
                </c:pt>
                <c:pt idx="635" formatCode="0%">
                  <c:v>#N/A</c:v>
                </c:pt>
                <c:pt idx="636" formatCode="0%">
                  <c:v>#N/A</c:v>
                </c:pt>
                <c:pt idx="637" formatCode="0%">
                  <c:v>1.2946961852637116</c:v>
                </c:pt>
                <c:pt idx="638" formatCode="0%">
                  <c:v>1.2945975707969692</c:v>
                </c:pt>
                <c:pt idx="639" formatCode="0%">
                  <c:v>1.3036963989283894</c:v>
                </c:pt>
                <c:pt idx="640" formatCode="0%">
                  <c:v>1.2999819206810972</c:v>
                </c:pt>
                <c:pt idx="641" formatCode="0%">
                  <c:v>1.3049323669115591</c:v>
                </c:pt>
                <c:pt idx="642" formatCode="0%">
                  <c:v>#N/A</c:v>
                </c:pt>
                <c:pt idx="643" formatCode="0%">
                  <c:v>#N/A</c:v>
                </c:pt>
                <c:pt idx="644" formatCode="0%">
                  <c:v>1.3142678697631609</c:v>
                </c:pt>
                <c:pt idx="645" formatCode="0%">
                  <c:v>1.306368850977105</c:v>
                </c:pt>
                <c:pt idx="646" formatCode="0%">
                  <c:v>1.3142645826142696</c:v>
                </c:pt>
                <c:pt idx="647" formatCode="0%">
                  <c:v>1.3142021267853325</c:v>
                </c:pt>
                <c:pt idx="648" formatCode="0%">
                  <c:v>1.3218447479578586</c:v>
                </c:pt>
                <c:pt idx="649" formatCode="0%">
                  <c:v>#N/A</c:v>
                </c:pt>
                <c:pt idx="650" formatCode="0%">
                  <c:v>#N/A</c:v>
                </c:pt>
                <c:pt idx="651" formatCode="0%">
                  <c:v>1.3255460776095853</c:v>
                </c:pt>
                <c:pt idx="652" formatCode="0%">
                  <c:v>1.3322945942836479</c:v>
                </c:pt>
                <c:pt idx="653" formatCode="0%">
                  <c:v>1.3458113505251219</c:v>
                </c:pt>
                <c:pt idx="654" formatCode="0%">
                  <c:v>1.3393718258468517</c:v>
                </c:pt>
                <c:pt idx="655" formatCode="0%">
                  <c:v>1.3492102624788389</c:v>
                </c:pt>
                <c:pt idx="656" formatCode="0%">
                  <c:v>#N/A</c:v>
                </c:pt>
                <c:pt idx="657" formatCode="0%">
                  <c:v>#N/A</c:v>
                </c:pt>
                <c:pt idx="658" formatCode="0%">
                  <c:v>1.3438357740413853</c:v>
                </c:pt>
                <c:pt idx="659" formatCode="0%">
                  <c:v>1.3493779070723009</c:v>
                </c:pt>
                <c:pt idx="660" formatCode="0%">
                  <c:v>1.3466495734924313</c:v>
                </c:pt>
                <c:pt idx="661" formatCode="0%">
                  <c:v>1.3640287296813109</c:v>
                </c:pt>
                <c:pt idx="662" formatCode="0%">
                  <c:v>1.3743602386470093</c:v>
                </c:pt>
                <c:pt idx="663" formatCode="0%">
                  <c:v>#N/A</c:v>
                </c:pt>
                <c:pt idx="664" formatCode="0%">
                  <c:v>#N/A</c:v>
                </c:pt>
                <c:pt idx="665" formatCode="0%">
                  <c:v>1.3789490984994164</c:v>
                </c:pt>
                <c:pt idx="666" formatCode="0%">
                  <c:v>1.3935341781305983</c:v>
                </c:pt>
                <c:pt idx="667" formatCode="0%">
                  <c:v>1.4020511809082392</c:v>
                </c:pt>
                <c:pt idx="668" formatCode="0%">
                  <c:v>1.4264352513847114</c:v>
                </c:pt>
                <c:pt idx="669" formatCode="0%">
                  <c:v>1.3793764278552996</c:v>
                </c:pt>
                <c:pt idx="670" formatCode="0%">
                  <c:v>#N/A</c:v>
                </c:pt>
                <c:pt idx="671" formatCode="0%">
                  <c:v>#N/A</c:v>
                </c:pt>
                <c:pt idx="672" formatCode="0%">
                  <c:v>#N/A</c:v>
                </c:pt>
                <c:pt idx="673" formatCode="0%">
                  <c:v>#N/A</c:v>
                </c:pt>
                <c:pt idx="674" formatCode="0%">
                  <c:v>1.459471097743372</c:v>
                </c:pt>
                <c:pt idx="675" formatCode="0%">
                  <c:v>1.4853113751787386</c:v>
                </c:pt>
                <c:pt idx="676" formatCode="0%">
                  <c:v>1.57380142333547</c:v>
                </c:pt>
                <c:pt idx="677" formatCode="0%">
                  <c:v>#N/A</c:v>
                </c:pt>
                <c:pt idx="678" formatCode="0%">
                  <c:v>#N/A</c:v>
                </c:pt>
                <c:pt idx="679" formatCode="0%">
                  <c:v>1.5085580921387833</c:v>
                </c:pt>
                <c:pt idx="680" formatCode="0%">
                  <c:v>1.5105106585802803</c:v>
                </c:pt>
                <c:pt idx="681" formatCode="0%">
                  <c:v>1.5231957661522277</c:v>
                </c:pt>
                <c:pt idx="682" formatCode="0%">
                  <c:v>1.516141544631264</c:v>
                </c:pt>
                <c:pt idx="683" formatCode="0%">
                  <c:v>1.5578456026165706</c:v>
                </c:pt>
                <c:pt idx="684" formatCode="0%">
                  <c:v>#N/A</c:v>
                </c:pt>
                <c:pt idx="685" formatCode="0%">
                  <c:v>#N/A</c:v>
                </c:pt>
                <c:pt idx="686" formatCode="0%">
                  <c:v>1.5559028976217477</c:v>
                </c:pt>
                <c:pt idx="687" formatCode="0%">
                  <c:v>1.5442926877372911</c:v>
                </c:pt>
                <c:pt idx="688" formatCode="0%">
                  <c:v>1.5459264007363214</c:v>
                </c:pt>
                <c:pt idx="689" formatCode="0%">
                  <c:v>1.5352530282859163</c:v>
                </c:pt>
                <c:pt idx="690" formatCode="0%">
                  <c:v>1.5052709432473743</c:v>
                </c:pt>
                <c:pt idx="691" formatCode="0%">
                  <c:v>#N/A</c:v>
                </c:pt>
                <c:pt idx="692" formatCode="0%">
                  <c:v>#N/A</c:v>
                </c:pt>
                <c:pt idx="693" formatCode="0%">
                  <c:v>1.4721562053153199</c:v>
                </c:pt>
                <c:pt idx="694" formatCode="0%">
                  <c:v>1.4784215111023453</c:v>
                </c:pt>
                <c:pt idx="695" formatCode="0%">
                  <c:v>1.5260391499432966</c:v>
                </c:pt>
                <c:pt idx="696" formatCode="0%">
                  <c:v>1.5667504889633974</c:v>
                </c:pt>
                <c:pt idx="697" formatCode="0%">
                  <c:v>1.621287576220765</c:v>
                </c:pt>
                <c:pt idx="698" formatCode="0%">
                  <c:v>#N/A</c:v>
                </c:pt>
                <c:pt idx="699" formatCode="0%">
                  <c:v>#N/A</c:v>
                </c:pt>
                <c:pt idx="700" formatCode="0%">
                  <c:v>1.7029666518744966</c:v>
                </c:pt>
                <c:pt idx="701" formatCode="0%">
                  <c:v>1.6688131748927566</c:v>
                </c:pt>
                <c:pt idx="702" formatCode="0%">
                  <c:v>1.7876205972749535</c:v>
                </c:pt>
                <c:pt idx="703" formatCode="0%">
                  <c:v>1.7321039396479461</c:v>
                </c:pt>
                <c:pt idx="704" formatCode="0%">
                  <c:v>1.7457653304406422</c:v>
                </c:pt>
                <c:pt idx="705" formatCode="0%">
                  <c:v>#N/A</c:v>
                </c:pt>
                <c:pt idx="706" formatCode="0%">
                  <c:v>#N/A</c:v>
                </c:pt>
                <c:pt idx="707" formatCode="0%">
                  <c:v>1.7523100438834376</c:v>
                </c:pt>
                <c:pt idx="708" formatCode="0%">
                  <c:v>1.7820160084151009</c:v>
                </c:pt>
                <c:pt idx="709" formatCode="0%">
                  <c:v>1.7841263580033855</c:v>
                </c:pt>
                <c:pt idx="710" formatCode="0%">
                  <c:v>1.8011340663675359</c:v>
                </c:pt>
                <c:pt idx="711" formatCode="0%">
                  <c:v>1.8701214601515375</c:v>
                </c:pt>
                <c:pt idx="712" formatCode="0%">
                  <c:v>#N/A</c:v>
                </c:pt>
                <c:pt idx="713" formatCode="0%">
                  <c:v>#N/A</c:v>
                </c:pt>
                <c:pt idx="714" formatCode="0%">
                  <c:v>1.9179231793304077</c:v>
                </c:pt>
                <c:pt idx="715" formatCode="0%">
                  <c:v>2.0101309928833224</c:v>
                </c:pt>
                <c:pt idx="716" formatCode="0%">
                  <c:v>2.2281971631905066</c:v>
                </c:pt>
                <c:pt idx="717" formatCode="0%">
                  <c:v>1.9592360665976363</c:v>
                </c:pt>
                <c:pt idx="718" formatCode="0%">
                  <c:v>1.9947241260292883</c:v>
                </c:pt>
                <c:pt idx="719" formatCode="0%">
                  <c:v>#N/A</c:v>
                </c:pt>
                <c:pt idx="720" formatCode="0%">
                  <c:v>#N/A</c:v>
                </c:pt>
                <c:pt idx="721" formatCode="0%">
                  <c:v>1.8570418947126208</c:v>
                </c:pt>
                <c:pt idx="722" formatCode="0%">
                  <c:v>1.7937544171063227</c:v>
                </c:pt>
                <c:pt idx="723" formatCode="0%">
                  <c:v>1.7912101638643723</c:v>
                </c:pt>
                <c:pt idx="724" formatCode="0%">
                  <c:v>1.7295629735548872</c:v>
                </c:pt>
                <c:pt idx="725" formatCode="0%">
                  <c:v>1.7104449156024522</c:v>
                </c:pt>
                <c:pt idx="726" formatCode="0%">
                  <c:v>#N/A</c:v>
                </c:pt>
                <c:pt idx="727" formatCode="0%">
                  <c:v>#N/A</c:v>
                </c:pt>
                <c:pt idx="728" formatCode="0%">
                  <c:v>1.8631592787995332</c:v>
                </c:pt>
                <c:pt idx="729" formatCode="0%">
                  <c:v>1.8492973719244612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2.3.2.1'!$D$4</c:f>
              <c:strCache>
                <c:ptCount val="1"/>
                <c:pt idx="0">
                  <c:v>Тенге/ доллар США</c:v>
                </c:pt>
              </c:strCache>
            </c:strRef>
          </c:tx>
          <c:spPr>
            <a:ln w="25400">
              <a:prstDash val="solid"/>
            </a:ln>
          </c:spPr>
          <c:marker>
            <c:symbol val="none"/>
          </c:marker>
          <c:val>
            <c:numRef>
              <c:f>'График 2.3.2.1'!$D$5:$D$734</c:f>
              <c:numCache>
                <c:formatCode>0%</c:formatCode>
                <c:ptCount val="73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0.99754544248374677</c:v>
                </c:pt>
                <c:pt idx="4">
                  <c:v>0.99900490911503248</c:v>
                </c:pt>
                <c:pt idx="5">
                  <c:v>0.99900490911503248</c:v>
                </c:pt>
                <c:pt idx="6">
                  <c:v>0.99900490911503248</c:v>
                </c:pt>
                <c:pt idx="7">
                  <c:v>0.99900490911503248</c:v>
                </c:pt>
                <c:pt idx="8">
                  <c:v>0.99913758789969487</c:v>
                </c:pt>
                <c:pt idx="9">
                  <c:v>0.99973464243067522</c:v>
                </c:pt>
                <c:pt idx="10">
                  <c:v>1.0012604484542922</c:v>
                </c:pt>
                <c:pt idx="11">
                  <c:v>1.0011941090619609</c:v>
                </c:pt>
                <c:pt idx="12">
                  <c:v>1.0011941090619609</c:v>
                </c:pt>
                <c:pt idx="13">
                  <c:v>1.0011941090619609</c:v>
                </c:pt>
                <c:pt idx="14">
                  <c:v>1.0011277696696297</c:v>
                </c:pt>
                <c:pt idx="15">
                  <c:v>1.0007297333156426</c:v>
                </c:pt>
                <c:pt idx="16">
                  <c:v>0.99973464243067522</c:v>
                </c:pt>
                <c:pt idx="17">
                  <c:v>1.0003980363539871</c:v>
                </c:pt>
                <c:pt idx="18">
                  <c:v>0.99940294546901953</c:v>
                </c:pt>
                <c:pt idx="19">
                  <c:v>0.99940294546901953</c:v>
                </c:pt>
                <c:pt idx="20">
                  <c:v>0.99940294546901953</c:v>
                </c:pt>
                <c:pt idx="21">
                  <c:v>0.9995356242536817</c:v>
                </c:pt>
                <c:pt idx="22">
                  <c:v>0.99986732121533761</c:v>
                </c:pt>
                <c:pt idx="23">
                  <c:v>1.0003316969616558</c:v>
                </c:pt>
                <c:pt idx="24">
                  <c:v>0.99973464243067522</c:v>
                </c:pt>
                <c:pt idx="25">
                  <c:v>1.0001326787846623</c:v>
                </c:pt>
                <c:pt idx="26">
                  <c:v>1.0001326787846623</c:v>
                </c:pt>
                <c:pt idx="27">
                  <c:v>1.0001326787846623</c:v>
                </c:pt>
                <c:pt idx="28">
                  <c:v>0.99933660607668817</c:v>
                </c:pt>
                <c:pt idx="29">
                  <c:v>1.0004643757463181</c:v>
                </c:pt>
                <c:pt idx="30">
                  <c:v>1.0005307151386493</c:v>
                </c:pt>
                <c:pt idx="31">
                  <c:v>1.0004643757463181</c:v>
                </c:pt>
                <c:pt idx="32">
                  <c:v>1.0009287514926362</c:v>
                </c:pt>
                <c:pt idx="33">
                  <c:v>1.0009287514926362</c:v>
                </c:pt>
                <c:pt idx="34">
                  <c:v>1.0009287514926362</c:v>
                </c:pt>
                <c:pt idx="35">
                  <c:v>1.0001990181769935</c:v>
                </c:pt>
                <c:pt idx="36">
                  <c:v>0.99927026668435703</c:v>
                </c:pt>
                <c:pt idx="37">
                  <c:v>0.9985405333687144</c:v>
                </c:pt>
                <c:pt idx="38">
                  <c:v>0.9984078545840519</c:v>
                </c:pt>
                <c:pt idx="39">
                  <c:v>0.99867321215337657</c:v>
                </c:pt>
                <c:pt idx="40">
                  <c:v>0.99867321215337657</c:v>
                </c:pt>
                <c:pt idx="41">
                  <c:v>0.99867321215337657</c:v>
                </c:pt>
                <c:pt idx="42">
                  <c:v>0.99907124850736362</c:v>
                </c:pt>
                <c:pt idx="43">
                  <c:v>0.99860687276104543</c:v>
                </c:pt>
                <c:pt idx="44">
                  <c:v>0.99820883640705849</c:v>
                </c:pt>
                <c:pt idx="45">
                  <c:v>0.9984078545840519</c:v>
                </c:pt>
                <c:pt idx="46">
                  <c:v>0.9980761576223961</c:v>
                </c:pt>
                <c:pt idx="47">
                  <c:v>0.9980761576223961</c:v>
                </c:pt>
                <c:pt idx="48">
                  <c:v>0.9980761576223961</c:v>
                </c:pt>
                <c:pt idx="49">
                  <c:v>0.99827517579938951</c:v>
                </c:pt>
                <c:pt idx="50">
                  <c:v>0.9984078545840519</c:v>
                </c:pt>
                <c:pt idx="51">
                  <c:v>0.99787713944540257</c:v>
                </c:pt>
                <c:pt idx="52">
                  <c:v>0.99708106673742869</c:v>
                </c:pt>
                <c:pt idx="53">
                  <c:v>0.99661669099111039</c:v>
                </c:pt>
                <c:pt idx="54">
                  <c:v>0.99661669099111039</c:v>
                </c:pt>
                <c:pt idx="55">
                  <c:v>0.99661669099111039</c:v>
                </c:pt>
                <c:pt idx="56">
                  <c:v>0.99681570916810391</c:v>
                </c:pt>
                <c:pt idx="57">
                  <c:v>0.99708106673742869</c:v>
                </c:pt>
                <c:pt idx="58">
                  <c:v>0.9980761576223961</c:v>
                </c:pt>
                <c:pt idx="59">
                  <c:v>0.99754544248374677</c:v>
                </c:pt>
                <c:pt idx="60">
                  <c:v>0.99880589093803895</c:v>
                </c:pt>
                <c:pt idx="61">
                  <c:v>0.99880589093803895</c:v>
                </c:pt>
                <c:pt idx="62">
                  <c:v>0.99880589093803895</c:v>
                </c:pt>
                <c:pt idx="63">
                  <c:v>0.99980098182300647</c:v>
                </c:pt>
                <c:pt idx="64">
                  <c:v>1.0003980363539871</c:v>
                </c:pt>
                <c:pt idx="65">
                  <c:v>0.99960196364601295</c:v>
                </c:pt>
                <c:pt idx="66">
                  <c:v>1.0002653575693246</c:v>
                </c:pt>
                <c:pt idx="67">
                  <c:v>1.0002653575693246</c:v>
                </c:pt>
                <c:pt idx="68">
                  <c:v>1.0002653575693246</c:v>
                </c:pt>
                <c:pt idx="69">
                  <c:v>1.0002653575693246</c:v>
                </c:pt>
                <c:pt idx="70">
                  <c:v>1.000066339392331</c:v>
                </c:pt>
                <c:pt idx="71">
                  <c:v>1.0003316969616558</c:v>
                </c:pt>
                <c:pt idx="72">
                  <c:v>1.0007297333156426</c:v>
                </c:pt>
                <c:pt idx="73">
                  <c:v>1.0007960727079741</c:v>
                </c:pt>
                <c:pt idx="74">
                  <c:v>0.99986732121533761</c:v>
                </c:pt>
                <c:pt idx="75">
                  <c:v>0.99986732121533761</c:v>
                </c:pt>
                <c:pt idx="76">
                  <c:v>0.99986732121533761</c:v>
                </c:pt>
                <c:pt idx="77">
                  <c:v>0.99900490911503248</c:v>
                </c:pt>
                <c:pt idx="78">
                  <c:v>0.99966830303834409</c:v>
                </c:pt>
                <c:pt idx="79">
                  <c:v>1.0009287514926362</c:v>
                </c:pt>
                <c:pt idx="80">
                  <c:v>1.0009287514926362</c:v>
                </c:pt>
                <c:pt idx="81">
                  <c:v>1.0009287514926362</c:v>
                </c:pt>
                <c:pt idx="82">
                  <c:v>1.0009287514926362</c:v>
                </c:pt>
                <c:pt idx="83">
                  <c:v>1.0009287514926362</c:v>
                </c:pt>
                <c:pt idx="84">
                  <c:v>1.0009287514926362</c:v>
                </c:pt>
                <c:pt idx="85">
                  <c:v>0.99973464243067522</c:v>
                </c:pt>
                <c:pt idx="86">
                  <c:v>1.0004643757463181</c:v>
                </c:pt>
                <c:pt idx="87">
                  <c:v>1.0008624121003051</c:v>
                </c:pt>
                <c:pt idx="88">
                  <c:v>1.0006633939233116</c:v>
                </c:pt>
                <c:pt idx="89">
                  <c:v>1.0006633939233116</c:v>
                </c:pt>
                <c:pt idx="90">
                  <c:v>1.0006633939233116</c:v>
                </c:pt>
                <c:pt idx="91">
                  <c:v>1.0008624121003051</c:v>
                </c:pt>
                <c:pt idx="92">
                  <c:v>1.0011941090619609</c:v>
                </c:pt>
                <c:pt idx="93">
                  <c:v>0.99986732121533761</c:v>
                </c:pt>
                <c:pt idx="94">
                  <c:v>1.0009950908849674</c:v>
                </c:pt>
                <c:pt idx="95">
                  <c:v>1.0010614302772987</c:v>
                </c:pt>
                <c:pt idx="96">
                  <c:v>1.0010614302772987</c:v>
                </c:pt>
                <c:pt idx="97">
                  <c:v>1.0010614302772987</c:v>
                </c:pt>
                <c:pt idx="98">
                  <c:v>1.0010614302772987</c:v>
                </c:pt>
                <c:pt idx="99">
                  <c:v>1.0010614302772987</c:v>
                </c:pt>
                <c:pt idx="100">
                  <c:v>1.0012604484542922</c:v>
                </c:pt>
                <c:pt idx="101">
                  <c:v>1</c:v>
                </c:pt>
                <c:pt idx="102">
                  <c:v>1.0012604484542922</c:v>
                </c:pt>
                <c:pt idx="103">
                  <c:v>1.0012604484542922</c:v>
                </c:pt>
                <c:pt idx="104">
                  <c:v>1.0012604484542922</c:v>
                </c:pt>
                <c:pt idx="105">
                  <c:v>1.0010614302772987</c:v>
                </c:pt>
                <c:pt idx="106">
                  <c:v>1.0019238423776038</c:v>
                </c:pt>
                <c:pt idx="107">
                  <c:v>1.0016584848082792</c:v>
                </c:pt>
                <c:pt idx="108">
                  <c:v>1.0017911635929413</c:v>
                </c:pt>
                <c:pt idx="109">
                  <c:v>1.0023218787315908</c:v>
                </c:pt>
                <c:pt idx="110">
                  <c:v>1.0023218787315908</c:v>
                </c:pt>
                <c:pt idx="111">
                  <c:v>1.0023218787315908</c:v>
                </c:pt>
                <c:pt idx="112">
                  <c:v>1.0027862544779089</c:v>
                </c:pt>
                <c:pt idx="113">
                  <c:v>1.0023218787315908</c:v>
                </c:pt>
                <c:pt idx="114">
                  <c:v>1.0013267878466232</c:v>
                </c:pt>
                <c:pt idx="115">
                  <c:v>1.0020565211622661</c:v>
                </c:pt>
                <c:pt idx="116">
                  <c:v>1.00285259387024</c:v>
                </c:pt>
                <c:pt idx="117">
                  <c:v>1.00285259387024</c:v>
                </c:pt>
                <c:pt idx="118">
                  <c:v>1.00285259387024</c:v>
                </c:pt>
                <c:pt idx="119">
                  <c:v>1.0033169696165583</c:v>
                </c:pt>
                <c:pt idx="120">
                  <c:v>1.003250630224227</c:v>
                </c:pt>
                <c:pt idx="121">
                  <c:v>1.003250630224227</c:v>
                </c:pt>
                <c:pt idx="122">
                  <c:v>1.003582327185883</c:v>
                </c:pt>
                <c:pt idx="123">
                  <c:v>1.0021891999469283</c:v>
                </c:pt>
                <c:pt idx="124">
                  <c:v>1.0021891999469283</c:v>
                </c:pt>
                <c:pt idx="125">
                  <c:v>1.0021891999469283</c:v>
                </c:pt>
                <c:pt idx="126">
                  <c:v>1.0017911635929413</c:v>
                </c:pt>
                <c:pt idx="127">
                  <c:v>1.0017911635929413</c:v>
                </c:pt>
                <c:pt idx="128">
                  <c:v>1.0014594666312857</c:v>
                </c:pt>
                <c:pt idx="129">
                  <c:v>1.0014594666312857</c:v>
                </c:pt>
                <c:pt idx="130">
                  <c:v>1.0014594666312857</c:v>
                </c:pt>
                <c:pt idx="131">
                  <c:v>1.0014594666312857</c:v>
                </c:pt>
                <c:pt idx="132">
                  <c:v>1.0014594666312857</c:v>
                </c:pt>
                <c:pt idx="133">
                  <c:v>1.0023882181239219</c:v>
                </c:pt>
                <c:pt idx="134">
                  <c:v>1.0025208969085844</c:v>
                </c:pt>
                <c:pt idx="135">
                  <c:v>1.0031179514395647</c:v>
                </c:pt>
                <c:pt idx="136">
                  <c:v>1.0023882181239219</c:v>
                </c:pt>
                <c:pt idx="137">
                  <c:v>1.0013931272389545</c:v>
                </c:pt>
                <c:pt idx="138">
                  <c:v>1.0013931272389545</c:v>
                </c:pt>
                <c:pt idx="139">
                  <c:v>1.0013931272389545</c:v>
                </c:pt>
                <c:pt idx="140">
                  <c:v>1.0013931272389545</c:v>
                </c:pt>
                <c:pt idx="141">
                  <c:v>1.0006633939233116</c:v>
                </c:pt>
                <c:pt idx="142">
                  <c:v>1.0004643757463181</c:v>
                </c:pt>
                <c:pt idx="143">
                  <c:v>1.0003316969616558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1.0013267878466232</c:v>
                </c:pt>
                <c:pt idx="148">
                  <c:v>1.0006633939233116</c:v>
                </c:pt>
                <c:pt idx="149">
                  <c:v>1.0011941090619609</c:v>
                </c:pt>
                <c:pt idx="150">
                  <c:v>1.0022555393392596</c:v>
                </c:pt>
                <c:pt idx="151">
                  <c:v>1.0041130423245324</c:v>
                </c:pt>
                <c:pt idx="152">
                  <c:v>1.0041130423245324</c:v>
                </c:pt>
                <c:pt idx="153">
                  <c:v>1.0041130423245324</c:v>
                </c:pt>
                <c:pt idx="154">
                  <c:v>1.0043120605015257</c:v>
                </c:pt>
                <c:pt idx="155">
                  <c:v>1.0039803635398699</c:v>
                </c:pt>
                <c:pt idx="156">
                  <c:v>1.0040467029322011</c:v>
                </c:pt>
                <c:pt idx="157">
                  <c:v>1.0037813453628763</c:v>
                </c:pt>
                <c:pt idx="158">
                  <c:v>1.0039140241475388</c:v>
                </c:pt>
                <c:pt idx="159">
                  <c:v>1.0039140241475388</c:v>
                </c:pt>
                <c:pt idx="160">
                  <c:v>1.0039140241475388</c:v>
                </c:pt>
                <c:pt idx="161">
                  <c:v>1.0042457211091946</c:v>
                </c:pt>
                <c:pt idx="162">
                  <c:v>1.004776436247844</c:v>
                </c:pt>
                <c:pt idx="163">
                  <c:v>1.0055061695634866</c:v>
                </c:pt>
                <c:pt idx="164">
                  <c:v>1.0051081332094998</c:v>
                </c:pt>
                <c:pt idx="165">
                  <c:v>1.0046437574631815</c:v>
                </c:pt>
                <c:pt idx="166">
                  <c:v>1.0046437574631815</c:v>
                </c:pt>
                <c:pt idx="167">
                  <c:v>1.0046437574631815</c:v>
                </c:pt>
                <c:pt idx="168">
                  <c:v>1.0036486665782141</c:v>
                </c:pt>
                <c:pt idx="169">
                  <c:v>1.0040467029322011</c:v>
                </c:pt>
                <c:pt idx="170">
                  <c:v>1.003582327185883</c:v>
                </c:pt>
                <c:pt idx="171">
                  <c:v>1.003582327185883</c:v>
                </c:pt>
                <c:pt idx="172">
                  <c:v>1.0053071513864933</c:v>
                </c:pt>
                <c:pt idx="173">
                  <c:v>1.0053071513864933</c:v>
                </c:pt>
                <c:pt idx="174">
                  <c:v>1.0053071513864933</c:v>
                </c:pt>
                <c:pt idx="175">
                  <c:v>1.0046437574631815</c:v>
                </c:pt>
                <c:pt idx="176">
                  <c:v>1.004842775640175</c:v>
                </c:pt>
                <c:pt idx="177">
                  <c:v>1.0061032240944672</c:v>
                </c:pt>
                <c:pt idx="178">
                  <c:v>1.0067666180177788</c:v>
                </c:pt>
                <c:pt idx="179">
                  <c:v>1.0060368847021361</c:v>
                </c:pt>
                <c:pt idx="180">
                  <c:v>1.0060368847021361</c:v>
                </c:pt>
                <c:pt idx="181">
                  <c:v>1.0060368847021361</c:v>
                </c:pt>
                <c:pt idx="182">
                  <c:v>1.0070983149794348</c:v>
                </c:pt>
                <c:pt idx="183">
                  <c:v>1.0075626907257529</c:v>
                </c:pt>
                <c:pt idx="184">
                  <c:v>1.008027066472071</c:v>
                </c:pt>
                <c:pt idx="185">
                  <c:v>1.008425102826058</c:v>
                </c:pt>
                <c:pt idx="186">
                  <c:v>1.0086904603953828</c:v>
                </c:pt>
                <c:pt idx="187">
                  <c:v>1.0086904603953828</c:v>
                </c:pt>
                <c:pt idx="188">
                  <c:v>1.0086904603953828</c:v>
                </c:pt>
                <c:pt idx="189">
                  <c:v>1.0086904603953828</c:v>
                </c:pt>
                <c:pt idx="190">
                  <c:v>1.0098845694573437</c:v>
                </c:pt>
                <c:pt idx="191">
                  <c:v>1.0104152845959931</c:v>
                </c:pt>
                <c:pt idx="192">
                  <c:v>1.010017248242006</c:v>
                </c:pt>
                <c:pt idx="193">
                  <c:v>1.0112776966962982</c:v>
                </c:pt>
                <c:pt idx="194">
                  <c:v>1.0112776966962982</c:v>
                </c:pt>
                <c:pt idx="195">
                  <c:v>1.0112776966962982</c:v>
                </c:pt>
                <c:pt idx="196">
                  <c:v>1.0124054663659281</c:v>
                </c:pt>
                <c:pt idx="197">
                  <c:v>1.0128035027199149</c:v>
                </c:pt>
                <c:pt idx="198">
                  <c:v>1.0134005572508955</c:v>
                </c:pt>
                <c:pt idx="199">
                  <c:v>1.0137985936048826</c:v>
                </c:pt>
                <c:pt idx="200">
                  <c:v>1.0141966299588694</c:v>
                </c:pt>
                <c:pt idx="201">
                  <c:v>1.0141966299588694</c:v>
                </c:pt>
                <c:pt idx="202">
                  <c:v>1.0141966299588694</c:v>
                </c:pt>
                <c:pt idx="203">
                  <c:v>1.015191720843837</c:v>
                </c:pt>
                <c:pt idx="204">
                  <c:v>1.0161204723364732</c:v>
                </c:pt>
                <c:pt idx="205">
                  <c:v>1.0166511874751227</c:v>
                </c:pt>
                <c:pt idx="206">
                  <c:v>1.0169165450444473</c:v>
                </c:pt>
                <c:pt idx="207">
                  <c:v>1.0167175268674538</c:v>
                </c:pt>
                <c:pt idx="208">
                  <c:v>1.0167175268674538</c:v>
                </c:pt>
                <c:pt idx="209">
                  <c:v>1.0167175268674538</c:v>
                </c:pt>
                <c:pt idx="210">
                  <c:v>1.0165848480827915</c:v>
                </c:pt>
                <c:pt idx="211">
                  <c:v>1.0158551147671486</c:v>
                </c:pt>
                <c:pt idx="212">
                  <c:v>1.0181106541064082</c:v>
                </c:pt>
                <c:pt idx="213">
                  <c:v>1.0191720843837069</c:v>
                </c:pt>
                <c:pt idx="214">
                  <c:v>1.019968157091681</c:v>
                </c:pt>
                <c:pt idx="215">
                  <c:v>1.019968157091681</c:v>
                </c:pt>
                <c:pt idx="216">
                  <c:v>1.019968157091681</c:v>
                </c:pt>
                <c:pt idx="217">
                  <c:v>1.020366193445668</c:v>
                </c:pt>
                <c:pt idx="218">
                  <c:v>1.020034496484012</c:v>
                </c:pt>
                <c:pt idx="219">
                  <c:v>1.0172482420061031</c:v>
                </c:pt>
                <c:pt idx="220">
                  <c:v>1.0157887753748176</c:v>
                </c:pt>
                <c:pt idx="221">
                  <c:v>1.0141302905665384</c:v>
                </c:pt>
                <c:pt idx="222">
                  <c:v>1.0141302905665384</c:v>
                </c:pt>
                <c:pt idx="223">
                  <c:v>1.0141302905665384</c:v>
                </c:pt>
                <c:pt idx="224">
                  <c:v>1.0159877935518111</c:v>
                </c:pt>
                <c:pt idx="225">
                  <c:v>1.0155897571978241</c:v>
                </c:pt>
                <c:pt idx="226">
                  <c:v>1.0139976117818761</c:v>
                </c:pt>
                <c:pt idx="227">
                  <c:v>1.0139976117818761</c:v>
                </c:pt>
                <c:pt idx="228">
                  <c:v>1.0125381451505904</c:v>
                </c:pt>
                <c:pt idx="229">
                  <c:v>1.0125381451505904</c:v>
                </c:pt>
                <c:pt idx="230">
                  <c:v>1.0125381451505904</c:v>
                </c:pt>
                <c:pt idx="231">
                  <c:v>1.0119410906196098</c:v>
                </c:pt>
                <c:pt idx="232">
                  <c:v>1.0114767148732917</c:v>
                </c:pt>
                <c:pt idx="233">
                  <c:v>1.0112776966962982</c:v>
                </c:pt>
                <c:pt idx="234">
                  <c:v>1.0106143027729866</c:v>
                </c:pt>
                <c:pt idx="235">
                  <c:v>1.0113440360886292</c:v>
                </c:pt>
                <c:pt idx="236">
                  <c:v>1.0113440360886292</c:v>
                </c:pt>
                <c:pt idx="237">
                  <c:v>1.0113440360886292</c:v>
                </c:pt>
                <c:pt idx="238">
                  <c:v>1.0105479633806556</c:v>
                </c:pt>
                <c:pt idx="239">
                  <c:v>1.0114767148732917</c:v>
                </c:pt>
                <c:pt idx="240">
                  <c:v>1.0094201937110254</c:v>
                </c:pt>
                <c:pt idx="241">
                  <c:v>1.0137322542125513</c:v>
                </c:pt>
                <c:pt idx="242">
                  <c:v>1.0137322542125513</c:v>
                </c:pt>
                <c:pt idx="243">
                  <c:v>1.0137322542125513</c:v>
                </c:pt>
                <c:pt idx="244">
                  <c:v>1.0137322542125513</c:v>
                </c:pt>
                <c:pt idx="245">
                  <c:v>1.0165185086904602</c:v>
                </c:pt>
                <c:pt idx="246">
                  <c:v>1.0169165450444473</c:v>
                </c:pt>
                <c:pt idx="247">
                  <c:v>1.0158551147671486</c:v>
                </c:pt>
                <c:pt idx="248">
                  <c:v>1.0154570784131616</c:v>
                </c:pt>
                <c:pt idx="249">
                  <c:v>1.0150590420591745</c:v>
                </c:pt>
                <c:pt idx="250">
                  <c:v>1.0150590420591745</c:v>
                </c:pt>
                <c:pt idx="251">
                  <c:v>1.0150590420591745</c:v>
                </c:pt>
                <c:pt idx="252">
                  <c:v>1.0155897571978241</c:v>
                </c:pt>
                <c:pt idx="253">
                  <c:v>1.0174472601830966</c:v>
                </c:pt>
                <c:pt idx="254">
                  <c:v>1.01877404802972</c:v>
                </c:pt>
                <c:pt idx="255">
                  <c:v>1.0174472601830966</c:v>
                </c:pt>
                <c:pt idx="256">
                  <c:v>1.0169165450444473</c:v>
                </c:pt>
                <c:pt idx="257">
                  <c:v>1.0169165450444473</c:v>
                </c:pt>
                <c:pt idx="258">
                  <c:v>1.0169165450444473</c:v>
                </c:pt>
                <c:pt idx="259">
                  <c:v>1.0175135995754279</c:v>
                </c:pt>
                <c:pt idx="260">
                  <c:v>1.0171819026137721</c:v>
                </c:pt>
                <c:pt idx="261">
                  <c:v>1.0179779753217459</c:v>
                </c:pt>
                <c:pt idx="262">
                  <c:v>1.01479368448985</c:v>
                </c:pt>
                <c:pt idx="263">
                  <c:v>1.0155234178054928</c:v>
                </c:pt>
                <c:pt idx="264">
                  <c:v>1.0155234178054928</c:v>
                </c:pt>
                <c:pt idx="265">
                  <c:v>1.0155234178054928</c:v>
                </c:pt>
                <c:pt idx="266">
                  <c:v>1.015125381451506</c:v>
                </c:pt>
                <c:pt idx="267">
                  <c:v>1.0143293087435319</c:v>
                </c:pt>
                <c:pt idx="268">
                  <c:v>1.0179779753217459</c:v>
                </c:pt>
                <c:pt idx="269">
                  <c:v>1.0194374419530317</c:v>
                </c:pt>
                <c:pt idx="270">
                  <c:v>1.0191057449913759</c:v>
                </c:pt>
                <c:pt idx="271">
                  <c:v>1.0191057449913759</c:v>
                </c:pt>
                <c:pt idx="272">
                  <c:v>1.0191057449913759</c:v>
                </c:pt>
                <c:pt idx="273">
                  <c:v>1.020366193445668</c:v>
                </c:pt>
                <c:pt idx="274">
                  <c:v>1.0206978904073238</c:v>
                </c:pt>
                <c:pt idx="275">
                  <c:v>1.021958338861616</c:v>
                </c:pt>
                <c:pt idx="276">
                  <c:v>1.0222236964309406</c:v>
                </c:pt>
                <c:pt idx="277">
                  <c:v>1.0226217327849276</c:v>
                </c:pt>
                <c:pt idx="278">
                  <c:v>1.0226217327849276</c:v>
                </c:pt>
                <c:pt idx="279">
                  <c:v>1.0226217327849276</c:v>
                </c:pt>
                <c:pt idx="280">
                  <c:v>1.0234178054929017</c:v>
                </c:pt>
                <c:pt idx="281">
                  <c:v>1.0239485206315508</c:v>
                </c:pt>
                <c:pt idx="282">
                  <c:v>1.0234841448852328</c:v>
                </c:pt>
                <c:pt idx="283">
                  <c:v>1.0242802175932069</c:v>
                </c:pt>
                <c:pt idx="284">
                  <c:v>1.0201008358763435</c:v>
                </c:pt>
                <c:pt idx="285">
                  <c:v>1.0196364601300252</c:v>
                </c:pt>
                <c:pt idx="286">
                  <c:v>1.0196364601300252</c:v>
                </c:pt>
                <c:pt idx="287">
                  <c:v>1.0196364601300252</c:v>
                </c:pt>
                <c:pt idx="288">
                  <c:v>1.0196364601300252</c:v>
                </c:pt>
                <c:pt idx="289">
                  <c:v>1.0184423510680642</c:v>
                </c:pt>
                <c:pt idx="290">
                  <c:v>1.0210295873689796</c:v>
                </c:pt>
                <c:pt idx="291">
                  <c:v>1.0207642297996551</c:v>
                </c:pt>
                <c:pt idx="292">
                  <c:v>1.0207642297996551</c:v>
                </c:pt>
                <c:pt idx="293">
                  <c:v>1.0207642297996551</c:v>
                </c:pt>
                <c:pt idx="294">
                  <c:v>1.0204988722303303</c:v>
                </c:pt>
                <c:pt idx="295">
                  <c:v>1.0201671752686745</c:v>
                </c:pt>
                <c:pt idx="296">
                  <c:v>1.019968157091681</c:v>
                </c:pt>
                <c:pt idx="297">
                  <c:v>1.0197691389146875</c:v>
                </c:pt>
                <c:pt idx="298">
                  <c:v>1.0202998540533368</c:v>
                </c:pt>
                <c:pt idx="299">
                  <c:v>1.0202998540533368</c:v>
                </c:pt>
                <c:pt idx="300">
                  <c:v>1.0202998540533368</c:v>
                </c:pt>
                <c:pt idx="301">
                  <c:v>1.0222236964309406</c:v>
                </c:pt>
                <c:pt idx="302">
                  <c:v>1.0240811994162133</c:v>
                </c:pt>
                <c:pt idx="303">
                  <c:v>1.0238158418468888</c:v>
                </c:pt>
                <c:pt idx="304">
                  <c:v>1.023152447923577</c:v>
                </c:pt>
                <c:pt idx="305">
                  <c:v>1.0232851267082392</c:v>
                </c:pt>
                <c:pt idx="306">
                  <c:v>1.0232851267082392</c:v>
                </c:pt>
                <c:pt idx="307">
                  <c:v>1.0232851267082392</c:v>
                </c:pt>
                <c:pt idx="308">
                  <c:v>1.0238821812392198</c:v>
                </c:pt>
                <c:pt idx="309">
                  <c:v>1.0222236964309406</c:v>
                </c:pt>
                <c:pt idx="310">
                  <c:v>1.0201008358763435</c:v>
                </c:pt>
                <c:pt idx="311">
                  <c:v>1.0193711025607004</c:v>
                </c:pt>
                <c:pt idx="312">
                  <c:v>1.0189730662067134</c:v>
                </c:pt>
                <c:pt idx="313">
                  <c:v>1.0189730662067134</c:v>
                </c:pt>
                <c:pt idx="314">
                  <c:v>1.0189730662067134</c:v>
                </c:pt>
                <c:pt idx="315">
                  <c:v>1.0163194905134667</c:v>
                </c:pt>
                <c:pt idx="316">
                  <c:v>1.0167175268674538</c:v>
                </c:pt>
                <c:pt idx="317">
                  <c:v>1.0157224359824863</c:v>
                </c:pt>
                <c:pt idx="318">
                  <c:v>1.0155234178054928</c:v>
                </c:pt>
                <c:pt idx="319">
                  <c:v>1.0161868117288047</c:v>
                </c:pt>
                <c:pt idx="320">
                  <c:v>1.0161868117288047</c:v>
                </c:pt>
                <c:pt idx="321">
                  <c:v>1.0161868117288047</c:v>
                </c:pt>
                <c:pt idx="322">
                  <c:v>1.016783866259785</c:v>
                </c:pt>
                <c:pt idx="323">
                  <c:v>1.0154570784131616</c:v>
                </c:pt>
                <c:pt idx="324">
                  <c:v>1.0149927026668435</c:v>
                </c:pt>
                <c:pt idx="325">
                  <c:v>1.0139312723895448</c:v>
                </c:pt>
                <c:pt idx="326">
                  <c:v>1.0136659148202203</c:v>
                </c:pt>
                <c:pt idx="327">
                  <c:v>1.0136659148202203</c:v>
                </c:pt>
                <c:pt idx="328">
                  <c:v>1.0136659148202203</c:v>
                </c:pt>
                <c:pt idx="329">
                  <c:v>1.0134668966432268</c:v>
                </c:pt>
                <c:pt idx="330">
                  <c:v>1.013135199681571</c:v>
                </c:pt>
                <c:pt idx="331">
                  <c:v>1.0175135995754279</c:v>
                </c:pt>
                <c:pt idx="332">
                  <c:v>1.021958338861616</c:v>
                </c:pt>
                <c:pt idx="333">
                  <c:v>1.0195037813453629</c:v>
                </c:pt>
                <c:pt idx="334">
                  <c:v>1.0195037813453629</c:v>
                </c:pt>
                <c:pt idx="335">
                  <c:v>1.0195037813453629</c:v>
                </c:pt>
                <c:pt idx="336">
                  <c:v>1.0195037813453629</c:v>
                </c:pt>
                <c:pt idx="337">
                  <c:v>1.0244128963778691</c:v>
                </c:pt>
                <c:pt idx="338">
                  <c:v>1.0249436115165185</c:v>
                </c:pt>
                <c:pt idx="339">
                  <c:v>1.0232851267082392</c:v>
                </c:pt>
                <c:pt idx="340">
                  <c:v>1.0232851267082392</c:v>
                </c:pt>
                <c:pt idx="341">
                  <c:v>1.0232851267082392</c:v>
                </c:pt>
                <c:pt idx="342">
                  <c:v>1.0232851267082392</c:v>
                </c:pt>
                <c:pt idx="343">
                  <c:v>1.0224227146079341</c:v>
                </c:pt>
                <c:pt idx="344">
                  <c:v>1.0247445933395249</c:v>
                </c:pt>
                <c:pt idx="345">
                  <c:v>1.0250762903011807</c:v>
                </c:pt>
                <c:pt idx="346">
                  <c:v>1.0230197691389147</c:v>
                </c:pt>
                <c:pt idx="347">
                  <c:v>1.0223563752156031</c:v>
                </c:pt>
                <c:pt idx="348">
                  <c:v>1.0223563752156031</c:v>
                </c:pt>
                <c:pt idx="349">
                  <c:v>1.0223563752156031</c:v>
                </c:pt>
                <c:pt idx="350">
                  <c:v>1.0223563752156031</c:v>
                </c:pt>
                <c:pt idx="351">
                  <c:v>1.0223563752156031</c:v>
                </c:pt>
                <c:pt idx="352">
                  <c:v>1.021560302507629</c:v>
                </c:pt>
                <c:pt idx="353">
                  <c:v>1.0206315510149926</c:v>
                </c:pt>
                <c:pt idx="354">
                  <c:v>1.0197691389146875</c:v>
                </c:pt>
                <c:pt idx="355">
                  <c:v>1.0197691389146875</c:v>
                </c:pt>
                <c:pt idx="356">
                  <c:v>1.0197691389146875</c:v>
                </c:pt>
                <c:pt idx="357">
                  <c:v>1.0189730662067134</c:v>
                </c:pt>
                <c:pt idx="358">
                  <c:v>1.0208305691919861</c:v>
                </c:pt>
                <c:pt idx="359">
                  <c:v>1.0222900358232718</c:v>
                </c:pt>
                <c:pt idx="360">
                  <c:v>1.0204988722303303</c:v>
                </c:pt>
                <c:pt idx="361">
                  <c:v>1.0195701207376939</c:v>
                </c:pt>
                <c:pt idx="362">
                  <c:v>1.0209632479766486</c:v>
                </c:pt>
                <c:pt idx="363">
                  <c:v>1.0209632479766486</c:v>
                </c:pt>
                <c:pt idx="364">
                  <c:v>1.0190394055990448</c:v>
                </c:pt>
                <c:pt idx="365">
                  <c:v>1.022024678253947</c:v>
                </c:pt>
                <c:pt idx="366">
                  <c:v>1.022024678253947</c:v>
                </c:pt>
                <c:pt idx="367">
                  <c:v>1.022024678253947</c:v>
                </c:pt>
                <c:pt idx="368">
                  <c:v>1.022024678253947</c:v>
                </c:pt>
                <c:pt idx="369">
                  <c:v>1.022024678253947</c:v>
                </c:pt>
                <c:pt idx="370">
                  <c:v>1.022024678253947</c:v>
                </c:pt>
                <c:pt idx="371">
                  <c:v>1.0247445933395249</c:v>
                </c:pt>
                <c:pt idx="372">
                  <c:v>1.0247445933395249</c:v>
                </c:pt>
                <c:pt idx="373">
                  <c:v>1.0248772721241874</c:v>
                </c:pt>
                <c:pt idx="374">
                  <c:v>1.0250099509088495</c:v>
                </c:pt>
                <c:pt idx="375">
                  <c:v>1.0250762903011807</c:v>
                </c:pt>
                <c:pt idx="376">
                  <c:v>1.0250762903011807</c:v>
                </c:pt>
                <c:pt idx="377">
                  <c:v>1.0250762903011807</c:v>
                </c:pt>
                <c:pt idx="378">
                  <c:v>1.0258723630091546</c:v>
                </c:pt>
                <c:pt idx="379">
                  <c:v>1.0266684357171287</c:v>
                </c:pt>
                <c:pt idx="380">
                  <c:v>1.0281942417407457</c:v>
                </c:pt>
                <c:pt idx="381">
                  <c:v>1.0293883508027064</c:v>
                </c:pt>
                <c:pt idx="382">
                  <c:v>1.0293883508027064</c:v>
                </c:pt>
                <c:pt idx="383">
                  <c:v>1.0293883508027064</c:v>
                </c:pt>
                <c:pt idx="384">
                  <c:v>1.0293883508027064</c:v>
                </c:pt>
                <c:pt idx="385">
                  <c:v>1.0300517447260182</c:v>
                </c:pt>
                <c:pt idx="386">
                  <c:v>1.0302507629030118</c:v>
                </c:pt>
                <c:pt idx="387">
                  <c:v>1.0291893326257131</c:v>
                </c:pt>
                <c:pt idx="388">
                  <c:v>1.0289239750563883</c:v>
                </c:pt>
                <c:pt idx="389">
                  <c:v>1.0288576356640573</c:v>
                </c:pt>
                <c:pt idx="390">
                  <c:v>1.0288576356640573</c:v>
                </c:pt>
                <c:pt idx="391">
                  <c:v>1.0288576356640573</c:v>
                </c:pt>
                <c:pt idx="392">
                  <c:v>1.0293883508027064</c:v>
                </c:pt>
                <c:pt idx="393">
                  <c:v>1.0305824598646676</c:v>
                </c:pt>
                <c:pt idx="394">
                  <c:v>1.031577550749635</c:v>
                </c:pt>
                <c:pt idx="395">
                  <c:v>1.0318429083189598</c:v>
                </c:pt>
                <c:pt idx="396">
                  <c:v>1.031577550749635</c:v>
                </c:pt>
                <c:pt idx="397">
                  <c:v>1.031577550749635</c:v>
                </c:pt>
                <c:pt idx="398">
                  <c:v>1.031577550749635</c:v>
                </c:pt>
                <c:pt idx="399">
                  <c:v>1.0315112113573039</c:v>
                </c:pt>
                <c:pt idx="400">
                  <c:v>1.0324399628499401</c:v>
                </c:pt>
                <c:pt idx="401">
                  <c:v>1.0327716598115961</c:v>
                </c:pt>
                <c:pt idx="402">
                  <c:v>1.0313121931803104</c:v>
                </c:pt>
                <c:pt idx="403">
                  <c:v>1.031577550749635</c:v>
                </c:pt>
                <c:pt idx="404">
                  <c:v>1.031577550749635</c:v>
                </c:pt>
                <c:pt idx="405">
                  <c:v>1.031577550749635</c:v>
                </c:pt>
                <c:pt idx="406">
                  <c:v>1.031975587103622</c:v>
                </c:pt>
                <c:pt idx="407">
                  <c:v>1.0873026403078148</c:v>
                </c:pt>
                <c:pt idx="408">
                  <c:v>1.2239617885100171</c:v>
                </c:pt>
                <c:pt idx="409">
                  <c:v>1.2239617885100171</c:v>
                </c:pt>
                <c:pt idx="410">
                  <c:v>1.2240281279023484</c:v>
                </c:pt>
                <c:pt idx="411">
                  <c:v>1.2240281279023484</c:v>
                </c:pt>
                <c:pt idx="412">
                  <c:v>1.2240281279023484</c:v>
                </c:pt>
                <c:pt idx="413">
                  <c:v>1.2239617885100171</c:v>
                </c:pt>
                <c:pt idx="414">
                  <c:v>1.2240281279023484</c:v>
                </c:pt>
                <c:pt idx="415">
                  <c:v>1.2242271460793417</c:v>
                </c:pt>
                <c:pt idx="416">
                  <c:v>1.2259519702799522</c:v>
                </c:pt>
                <c:pt idx="417">
                  <c:v>1.2269470611649196</c:v>
                </c:pt>
                <c:pt idx="418">
                  <c:v>1.2269470611649196</c:v>
                </c:pt>
                <c:pt idx="419">
                  <c:v>1.2269470611649196</c:v>
                </c:pt>
                <c:pt idx="420">
                  <c:v>1.2240281279023484</c:v>
                </c:pt>
                <c:pt idx="421">
                  <c:v>1.2237627703330236</c:v>
                </c:pt>
                <c:pt idx="422">
                  <c:v>1.2254212551413028</c:v>
                </c:pt>
                <c:pt idx="423">
                  <c:v>1.2210428552474459</c:v>
                </c:pt>
                <c:pt idx="424">
                  <c:v>1.2211755340321082</c:v>
                </c:pt>
                <c:pt idx="425">
                  <c:v>1.2211755340321082</c:v>
                </c:pt>
                <c:pt idx="426">
                  <c:v>1.2211755340321082</c:v>
                </c:pt>
                <c:pt idx="427">
                  <c:v>1.221109194639777</c:v>
                </c:pt>
                <c:pt idx="428">
                  <c:v>1.2104285524744594</c:v>
                </c:pt>
                <c:pt idx="429">
                  <c:v>1.2059174737959399</c:v>
                </c:pt>
                <c:pt idx="430">
                  <c:v>1.2079739949582062</c:v>
                </c:pt>
                <c:pt idx="431">
                  <c:v>1.207907655565875</c:v>
                </c:pt>
                <c:pt idx="432">
                  <c:v>1.207907655565875</c:v>
                </c:pt>
                <c:pt idx="433">
                  <c:v>1.207907655565875</c:v>
                </c:pt>
                <c:pt idx="434">
                  <c:v>1.207907655565875</c:v>
                </c:pt>
                <c:pt idx="435">
                  <c:v>1.2078413161735437</c:v>
                </c:pt>
                <c:pt idx="436">
                  <c:v>1.2082393525275308</c:v>
                </c:pt>
                <c:pt idx="437">
                  <c:v>1.2080403343505373</c:v>
                </c:pt>
                <c:pt idx="438">
                  <c:v>1.2080403343505373</c:v>
                </c:pt>
                <c:pt idx="439">
                  <c:v>1.2080403343505373</c:v>
                </c:pt>
                <c:pt idx="440">
                  <c:v>1.2080403343505373</c:v>
                </c:pt>
                <c:pt idx="441">
                  <c:v>1.2077749767812127</c:v>
                </c:pt>
                <c:pt idx="442">
                  <c:v>1.2077749767812127</c:v>
                </c:pt>
                <c:pt idx="443">
                  <c:v>1.2076422979965502</c:v>
                </c:pt>
                <c:pt idx="444">
                  <c:v>1.2075096192118879</c:v>
                </c:pt>
                <c:pt idx="445">
                  <c:v>1.2075096192118879</c:v>
                </c:pt>
                <c:pt idx="446">
                  <c:v>1.2075096192118879</c:v>
                </c:pt>
                <c:pt idx="447">
                  <c:v>1.2075096192118879</c:v>
                </c:pt>
                <c:pt idx="448">
                  <c:v>1.2075096192118879</c:v>
                </c:pt>
                <c:pt idx="449">
                  <c:v>1.2075096192118879</c:v>
                </c:pt>
                <c:pt idx="450">
                  <c:v>1.207907655565875</c:v>
                </c:pt>
                <c:pt idx="451">
                  <c:v>1.2077086373888815</c:v>
                </c:pt>
                <c:pt idx="452">
                  <c:v>1.2076422979965502</c:v>
                </c:pt>
                <c:pt idx="453">
                  <c:v>1.2076422979965502</c:v>
                </c:pt>
                <c:pt idx="454">
                  <c:v>1.2076422979965502</c:v>
                </c:pt>
                <c:pt idx="455">
                  <c:v>1.2077749767812127</c:v>
                </c:pt>
                <c:pt idx="456">
                  <c:v>1.2078413161735437</c:v>
                </c:pt>
                <c:pt idx="457">
                  <c:v>1.2075759586042192</c:v>
                </c:pt>
                <c:pt idx="458">
                  <c:v>1.2075096192118879</c:v>
                </c:pt>
                <c:pt idx="459">
                  <c:v>1.2077086373888815</c:v>
                </c:pt>
                <c:pt idx="460">
                  <c:v>1.2077086373888815</c:v>
                </c:pt>
                <c:pt idx="461">
                  <c:v>1.2077086373888815</c:v>
                </c:pt>
                <c:pt idx="462">
                  <c:v>1.2075759586042192</c:v>
                </c:pt>
                <c:pt idx="463">
                  <c:v>1.2076422979965502</c:v>
                </c:pt>
                <c:pt idx="464">
                  <c:v>1.2078413161735437</c:v>
                </c:pt>
                <c:pt idx="465">
                  <c:v>1.2074432798195567</c:v>
                </c:pt>
                <c:pt idx="466">
                  <c:v>1.2075096192118879</c:v>
                </c:pt>
                <c:pt idx="467">
                  <c:v>1.2075096192118879</c:v>
                </c:pt>
                <c:pt idx="468">
                  <c:v>1.2075096192118879</c:v>
                </c:pt>
                <c:pt idx="469">
                  <c:v>1.2075759586042192</c:v>
                </c:pt>
                <c:pt idx="470">
                  <c:v>1.2078413161735437</c:v>
                </c:pt>
                <c:pt idx="471">
                  <c:v>1.2075759586042192</c:v>
                </c:pt>
                <c:pt idx="472">
                  <c:v>1.2077749767812127</c:v>
                </c:pt>
                <c:pt idx="473">
                  <c:v>1.2077086373888815</c:v>
                </c:pt>
                <c:pt idx="474">
                  <c:v>1.2077086373888815</c:v>
                </c:pt>
                <c:pt idx="475">
                  <c:v>1.2077086373888815</c:v>
                </c:pt>
                <c:pt idx="476">
                  <c:v>1.2078413161735437</c:v>
                </c:pt>
                <c:pt idx="477">
                  <c:v>1.2075096192118879</c:v>
                </c:pt>
                <c:pt idx="478">
                  <c:v>1.2074432798195567</c:v>
                </c:pt>
                <c:pt idx="479">
                  <c:v>1.2074432798195567</c:v>
                </c:pt>
                <c:pt idx="480">
                  <c:v>1.2074432798195567</c:v>
                </c:pt>
                <c:pt idx="481">
                  <c:v>1.2074432798195567</c:v>
                </c:pt>
                <c:pt idx="482">
                  <c:v>1.2074432798195567</c:v>
                </c:pt>
                <c:pt idx="483">
                  <c:v>1.2075096192118879</c:v>
                </c:pt>
                <c:pt idx="484">
                  <c:v>1.2077086373888815</c:v>
                </c:pt>
                <c:pt idx="485">
                  <c:v>1.2077749767812127</c:v>
                </c:pt>
                <c:pt idx="486">
                  <c:v>1.2077749767812127</c:v>
                </c:pt>
                <c:pt idx="487">
                  <c:v>1.2077749767812127</c:v>
                </c:pt>
                <c:pt idx="488">
                  <c:v>1.2077749767812127</c:v>
                </c:pt>
                <c:pt idx="489">
                  <c:v>1.2075096192118879</c:v>
                </c:pt>
                <c:pt idx="490">
                  <c:v>1.2075096192118879</c:v>
                </c:pt>
                <c:pt idx="491">
                  <c:v>1.2074432798195567</c:v>
                </c:pt>
                <c:pt idx="492">
                  <c:v>1.2074432798195567</c:v>
                </c:pt>
                <c:pt idx="493">
                  <c:v>1.2074432798195567</c:v>
                </c:pt>
                <c:pt idx="494">
                  <c:v>1.2074432798195567</c:v>
                </c:pt>
                <c:pt idx="495">
                  <c:v>1.2074432798195567</c:v>
                </c:pt>
                <c:pt idx="496">
                  <c:v>1.2083056919198618</c:v>
                </c:pt>
                <c:pt idx="497">
                  <c:v>1.2076422979965502</c:v>
                </c:pt>
                <c:pt idx="498">
                  <c:v>1.2075096192118879</c:v>
                </c:pt>
                <c:pt idx="499">
                  <c:v>1.2077086373888815</c:v>
                </c:pt>
                <c:pt idx="500">
                  <c:v>1.2075759586042192</c:v>
                </c:pt>
                <c:pt idx="501">
                  <c:v>1.2074432798195567</c:v>
                </c:pt>
                <c:pt idx="502">
                  <c:v>1.2074432798195567</c:v>
                </c:pt>
                <c:pt idx="503">
                  <c:v>1.2074432798195567</c:v>
                </c:pt>
                <c:pt idx="504">
                  <c:v>1.2074432798195567</c:v>
                </c:pt>
                <c:pt idx="505">
                  <c:v>1.2087037282738489</c:v>
                </c:pt>
                <c:pt idx="506">
                  <c:v>1.2100968555128033</c:v>
                </c:pt>
                <c:pt idx="507">
                  <c:v>1.2101631949051346</c:v>
                </c:pt>
                <c:pt idx="508">
                  <c:v>1.2122860554597319</c:v>
                </c:pt>
                <c:pt idx="509">
                  <c:v>1.2122860554597319</c:v>
                </c:pt>
                <c:pt idx="510">
                  <c:v>1.2122860554597319</c:v>
                </c:pt>
                <c:pt idx="511">
                  <c:v>1.2134801645216928</c:v>
                </c:pt>
                <c:pt idx="512">
                  <c:v>1.2170624917075759</c:v>
                </c:pt>
                <c:pt idx="513">
                  <c:v>1.2203794613241343</c:v>
                </c:pt>
                <c:pt idx="514">
                  <c:v>1.2173278492769006</c:v>
                </c:pt>
                <c:pt idx="515">
                  <c:v>1.2173278492769006</c:v>
                </c:pt>
                <c:pt idx="516">
                  <c:v>1.2173278492769006</c:v>
                </c:pt>
                <c:pt idx="517">
                  <c:v>1.2173278492769006</c:v>
                </c:pt>
                <c:pt idx="518">
                  <c:v>1.2173941886692317</c:v>
                </c:pt>
                <c:pt idx="519">
                  <c:v>1.2172615098845694</c:v>
                </c:pt>
                <c:pt idx="520">
                  <c:v>1.2173941886692317</c:v>
                </c:pt>
                <c:pt idx="521">
                  <c:v>1.2173941886692317</c:v>
                </c:pt>
                <c:pt idx="522">
                  <c:v>1.2173941886692317</c:v>
                </c:pt>
                <c:pt idx="523">
                  <c:v>1.2173941886692317</c:v>
                </c:pt>
                <c:pt idx="524">
                  <c:v>1.2173941886692317</c:v>
                </c:pt>
                <c:pt idx="525">
                  <c:v>1.2173941886692317</c:v>
                </c:pt>
                <c:pt idx="526">
                  <c:v>1.2173941886692317</c:v>
                </c:pt>
                <c:pt idx="527">
                  <c:v>1.2173941886692317</c:v>
                </c:pt>
                <c:pt idx="528">
                  <c:v>1.2173941886692317</c:v>
                </c:pt>
                <c:pt idx="529">
                  <c:v>1.2173941886692317</c:v>
                </c:pt>
                <c:pt idx="530">
                  <c:v>1.2173941886692317</c:v>
                </c:pt>
                <c:pt idx="531">
                  <c:v>1.2173941886692317</c:v>
                </c:pt>
                <c:pt idx="532">
                  <c:v>1.2173941886692317</c:v>
                </c:pt>
                <c:pt idx="533">
                  <c:v>1.2173941886692317</c:v>
                </c:pt>
                <c:pt idx="534">
                  <c:v>1.2173941886692317</c:v>
                </c:pt>
                <c:pt idx="535">
                  <c:v>1.2173941886692317</c:v>
                </c:pt>
                <c:pt idx="536">
                  <c:v>1.2173941886692317</c:v>
                </c:pt>
                <c:pt idx="537">
                  <c:v>1.2173941886692317</c:v>
                </c:pt>
                <c:pt idx="538">
                  <c:v>1.2173941886692317</c:v>
                </c:pt>
                <c:pt idx="539">
                  <c:v>1.2173278492769006</c:v>
                </c:pt>
                <c:pt idx="540">
                  <c:v>1.2172615098845694</c:v>
                </c:pt>
                <c:pt idx="541">
                  <c:v>1.2173941886692317</c:v>
                </c:pt>
                <c:pt idx="542">
                  <c:v>1.2173278492769006</c:v>
                </c:pt>
                <c:pt idx="543">
                  <c:v>1.2173941886692317</c:v>
                </c:pt>
                <c:pt idx="544">
                  <c:v>1.2173941886692317</c:v>
                </c:pt>
                <c:pt idx="545">
                  <c:v>1.2173941886692317</c:v>
                </c:pt>
                <c:pt idx="546">
                  <c:v>1.2174605280615629</c:v>
                </c:pt>
                <c:pt idx="547">
                  <c:v>1.2174605280615629</c:v>
                </c:pt>
                <c:pt idx="548">
                  <c:v>1.2174605280615629</c:v>
                </c:pt>
                <c:pt idx="549">
                  <c:v>1.2174605280615629</c:v>
                </c:pt>
                <c:pt idx="550">
                  <c:v>1.2174605280615629</c:v>
                </c:pt>
                <c:pt idx="551">
                  <c:v>1.2174605280615629</c:v>
                </c:pt>
                <c:pt idx="552">
                  <c:v>1.2174605280615629</c:v>
                </c:pt>
                <c:pt idx="553">
                  <c:v>1.2174605280615629</c:v>
                </c:pt>
                <c:pt idx="554">
                  <c:v>1.2174605280615629</c:v>
                </c:pt>
                <c:pt idx="555">
                  <c:v>1.2174605280615629</c:v>
                </c:pt>
                <c:pt idx="556">
                  <c:v>1.2174605280615629</c:v>
                </c:pt>
                <c:pt idx="557">
                  <c:v>1.2174605280615629</c:v>
                </c:pt>
                <c:pt idx="558">
                  <c:v>1.2174605280615629</c:v>
                </c:pt>
                <c:pt idx="559">
                  <c:v>1.2174605280615629</c:v>
                </c:pt>
                <c:pt idx="560">
                  <c:v>1.2174605280615629</c:v>
                </c:pt>
                <c:pt idx="561">
                  <c:v>1.2174605280615629</c:v>
                </c:pt>
                <c:pt idx="562">
                  <c:v>1.2174605280615629</c:v>
                </c:pt>
                <c:pt idx="563">
                  <c:v>1.2174605280615629</c:v>
                </c:pt>
                <c:pt idx="564">
                  <c:v>1.2174605280615629</c:v>
                </c:pt>
                <c:pt idx="565">
                  <c:v>1.2174605280615629</c:v>
                </c:pt>
                <c:pt idx="566">
                  <c:v>1.2174605280615629</c:v>
                </c:pt>
                <c:pt idx="567">
                  <c:v>1.2175268674538942</c:v>
                </c:pt>
                <c:pt idx="568">
                  <c:v>1.2175268674538942</c:v>
                </c:pt>
                <c:pt idx="569">
                  <c:v>1.2175268674538942</c:v>
                </c:pt>
                <c:pt idx="570">
                  <c:v>1.2174605280615629</c:v>
                </c:pt>
                <c:pt idx="571">
                  <c:v>1.2174605280615629</c:v>
                </c:pt>
                <c:pt idx="572">
                  <c:v>1.2174605280615629</c:v>
                </c:pt>
                <c:pt idx="573">
                  <c:v>1.2174605280615629</c:v>
                </c:pt>
                <c:pt idx="574">
                  <c:v>1.2174605280615629</c:v>
                </c:pt>
                <c:pt idx="575">
                  <c:v>1.2175268674538942</c:v>
                </c:pt>
                <c:pt idx="576">
                  <c:v>1.2175268674538942</c:v>
                </c:pt>
                <c:pt idx="577">
                  <c:v>1.2158683826456149</c:v>
                </c:pt>
                <c:pt idx="578">
                  <c:v>1.207907655565875</c:v>
                </c:pt>
                <c:pt idx="579">
                  <c:v>1.207907655565875</c:v>
                </c:pt>
                <c:pt idx="580">
                  <c:v>1.207907655565875</c:v>
                </c:pt>
                <c:pt idx="581">
                  <c:v>1.2077086373888815</c:v>
                </c:pt>
                <c:pt idx="582">
                  <c:v>1.2076422979965502</c:v>
                </c:pt>
                <c:pt idx="583">
                  <c:v>1.2073769404272257</c:v>
                </c:pt>
                <c:pt idx="584">
                  <c:v>1.2073769404272257</c:v>
                </c:pt>
                <c:pt idx="585">
                  <c:v>1.2073769404272257</c:v>
                </c:pt>
                <c:pt idx="586">
                  <c:v>1.2073769404272257</c:v>
                </c:pt>
                <c:pt idx="587">
                  <c:v>1.2073769404272257</c:v>
                </c:pt>
                <c:pt idx="588">
                  <c:v>1.2073769404272257</c:v>
                </c:pt>
                <c:pt idx="589">
                  <c:v>1.2073769404272257</c:v>
                </c:pt>
                <c:pt idx="590">
                  <c:v>1.2073769404272257</c:v>
                </c:pt>
                <c:pt idx="591">
                  <c:v>1.2073769404272257</c:v>
                </c:pt>
                <c:pt idx="592">
                  <c:v>1.2073769404272257</c:v>
                </c:pt>
                <c:pt idx="593">
                  <c:v>1.2073769404272257</c:v>
                </c:pt>
                <c:pt idx="594">
                  <c:v>1.2073769404272257</c:v>
                </c:pt>
                <c:pt idx="595">
                  <c:v>1.2073769404272257</c:v>
                </c:pt>
                <c:pt idx="596">
                  <c:v>1.2073769404272257</c:v>
                </c:pt>
                <c:pt idx="597">
                  <c:v>1.2073769404272257</c:v>
                </c:pt>
                <c:pt idx="598">
                  <c:v>1.2073769404272257</c:v>
                </c:pt>
                <c:pt idx="599">
                  <c:v>1.2073769404272257</c:v>
                </c:pt>
                <c:pt idx="600">
                  <c:v>1.2073769404272257</c:v>
                </c:pt>
                <c:pt idx="601">
                  <c:v>1.2073769404272257</c:v>
                </c:pt>
                <c:pt idx="602">
                  <c:v>1.2073769404272257</c:v>
                </c:pt>
                <c:pt idx="603">
                  <c:v>1.2073769404272257</c:v>
                </c:pt>
                <c:pt idx="604">
                  <c:v>1.2073769404272257</c:v>
                </c:pt>
                <c:pt idx="605">
                  <c:v>1.2073769404272257</c:v>
                </c:pt>
                <c:pt idx="606">
                  <c:v>1.2073769404272257</c:v>
                </c:pt>
                <c:pt idx="607">
                  <c:v>1.2073769404272257</c:v>
                </c:pt>
                <c:pt idx="608">
                  <c:v>1.2073769404272257</c:v>
                </c:pt>
                <c:pt idx="609">
                  <c:v>1.2073769404272257</c:v>
                </c:pt>
                <c:pt idx="610">
                  <c:v>1.2073769404272257</c:v>
                </c:pt>
                <c:pt idx="611">
                  <c:v>1.2073769404272257</c:v>
                </c:pt>
                <c:pt idx="612">
                  <c:v>1.2073769404272257</c:v>
                </c:pt>
                <c:pt idx="613">
                  <c:v>1.2073769404272257</c:v>
                </c:pt>
                <c:pt idx="614">
                  <c:v>1.2073769404272257</c:v>
                </c:pt>
                <c:pt idx="615">
                  <c:v>1.2073769404272257</c:v>
                </c:pt>
                <c:pt idx="616">
                  <c:v>1.2073769404272257</c:v>
                </c:pt>
                <c:pt idx="617">
                  <c:v>1.2073769404272257</c:v>
                </c:pt>
                <c:pt idx="618">
                  <c:v>1.2073769404272257</c:v>
                </c:pt>
                <c:pt idx="619">
                  <c:v>1.2073769404272257</c:v>
                </c:pt>
                <c:pt idx="620">
                  <c:v>1.2070452434655696</c:v>
                </c:pt>
                <c:pt idx="621">
                  <c:v>1.2070452434655696</c:v>
                </c:pt>
                <c:pt idx="622">
                  <c:v>1.2070452434655696</c:v>
                </c:pt>
                <c:pt idx="623">
                  <c:v>1.2070452434655696</c:v>
                </c:pt>
                <c:pt idx="624">
                  <c:v>1.2070452434655696</c:v>
                </c:pt>
                <c:pt idx="625">
                  <c:v>1.2070452434655696</c:v>
                </c:pt>
                <c:pt idx="626">
                  <c:v>1.2070452434655696</c:v>
                </c:pt>
                <c:pt idx="627">
                  <c:v>1.2070452434655696</c:v>
                </c:pt>
                <c:pt idx="628">
                  <c:v>1.2070452434655696</c:v>
                </c:pt>
                <c:pt idx="629">
                  <c:v>1.2070452434655696</c:v>
                </c:pt>
                <c:pt idx="630">
                  <c:v>1.2070452434655696</c:v>
                </c:pt>
                <c:pt idx="631">
                  <c:v>1.206713546503914</c:v>
                </c:pt>
                <c:pt idx="632">
                  <c:v>1.2065808677192515</c:v>
                </c:pt>
                <c:pt idx="633">
                  <c:v>1.2065808677192515</c:v>
                </c:pt>
                <c:pt idx="634">
                  <c:v>1.206713546503914</c:v>
                </c:pt>
                <c:pt idx="635">
                  <c:v>1.206713546503914</c:v>
                </c:pt>
                <c:pt idx="636">
                  <c:v>1.206713546503914</c:v>
                </c:pt>
                <c:pt idx="637">
                  <c:v>1.206713546503914</c:v>
                </c:pt>
                <c:pt idx="638">
                  <c:v>1.206713546503914</c:v>
                </c:pt>
                <c:pt idx="639">
                  <c:v>1.206713546503914</c:v>
                </c:pt>
                <c:pt idx="640">
                  <c:v>1.206713546503914</c:v>
                </c:pt>
                <c:pt idx="641">
                  <c:v>1.206713546503914</c:v>
                </c:pt>
                <c:pt idx="642">
                  <c:v>1.206713546503914</c:v>
                </c:pt>
                <c:pt idx="643">
                  <c:v>1.206713546503914</c:v>
                </c:pt>
                <c:pt idx="644">
                  <c:v>1.2060501525806024</c:v>
                </c:pt>
                <c:pt idx="645">
                  <c:v>1.2060501525806024</c:v>
                </c:pt>
                <c:pt idx="646">
                  <c:v>1.2060501525806024</c:v>
                </c:pt>
                <c:pt idx="647">
                  <c:v>1.2060501525806024</c:v>
                </c:pt>
                <c:pt idx="648">
                  <c:v>1.2060501525806024</c:v>
                </c:pt>
                <c:pt idx="649">
                  <c:v>1.2060501525806024</c:v>
                </c:pt>
                <c:pt idx="650">
                  <c:v>1.2060501525806024</c:v>
                </c:pt>
                <c:pt idx="651">
                  <c:v>1.2060501525806024</c:v>
                </c:pt>
                <c:pt idx="652">
                  <c:v>1.2060501525806024</c:v>
                </c:pt>
                <c:pt idx="653">
                  <c:v>1.2041926495953297</c:v>
                </c:pt>
                <c:pt idx="654">
                  <c:v>1.2040599708106674</c:v>
                </c:pt>
                <c:pt idx="655">
                  <c:v>1.2040599708106674</c:v>
                </c:pt>
                <c:pt idx="656">
                  <c:v>1.2040599708106674</c:v>
                </c:pt>
                <c:pt idx="657">
                  <c:v>1.2040599708106674</c:v>
                </c:pt>
                <c:pt idx="658">
                  <c:v>1.2040599708106674</c:v>
                </c:pt>
                <c:pt idx="659">
                  <c:v>1.2029985405333687</c:v>
                </c:pt>
                <c:pt idx="660">
                  <c:v>1.2006766618017779</c:v>
                </c:pt>
                <c:pt idx="661">
                  <c:v>1.1998805890938038</c:v>
                </c:pt>
                <c:pt idx="662">
                  <c:v>1.1998805890938038</c:v>
                </c:pt>
                <c:pt idx="663">
                  <c:v>1.1998805890938038</c:v>
                </c:pt>
                <c:pt idx="664">
                  <c:v>1.1998805890938038</c:v>
                </c:pt>
                <c:pt idx="665">
                  <c:v>1.1998805890938038</c:v>
                </c:pt>
                <c:pt idx="666">
                  <c:v>1.1998805890938038</c:v>
                </c:pt>
                <c:pt idx="667">
                  <c:v>1.1998805890938038</c:v>
                </c:pt>
                <c:pt idx="668">
                  <c:v>1.1998805890938038</c:v>
                </c:pt>
                <c:pt idx="669">
                  <c:v>1.1998805890938038</c:v>
                </c:pt>
                <c:pt idx="670">
                  <c:v>1.1998805890938038</c:v>
                </c:pt>
                <c:pt idx="671">
                  <c:v>1.1998805890938038</c:v>
                </c:pt>
                <c:pt idx="672">
                  <c:v>1.1998805890938038</c:v>
                </c:pt>
                <c:pt idx="673">
                  <c:v>1.1998805890938038</c:v>
                </c:pt>
                <c:pt idx="674">
                  <c:v>1.1998805890938038</c:v>
                </c:pt>
                <c:pt idx="675">
                  <c:v>1.1998805890938038</c:v>
                </c:pt>
                <c:pt idx="676">
                  <c:v>1.1998805890938038</c:v>
                </c:pt>
                <c:pt idx="677">
                  <c:v>1.1998805890938038</c:v>
                </c:pt>
                <c:pt idx="678">
                  <c:v>1.1998805890938038</c:v>
                </c:pt>
                <c:pt idx="679">
                  <c:v>1.1998805890938038</c:v>
                </c:pt>
                <c:pt idx="680">
                  <c:v>1.1998805890938038</c:v>
                </c:pt>
                <c:pt idx="681">
                  <c:v>1.1998805890938038</c:v>
                </c:pt>
                <c:pt idx="682">
                  <c:v>1.1998805890938038</c:v>
                </c:pt>
                <c:pt idx="683">
                  <c:v>1.1998805890938038</c:v>
                </c:pt>
                <c:pt idx="684">
                  <c:v>1.1998805890938038</c:v>
                </c:pt>
                <c:pt idx="685">
                  <c:v>1.1998805890938038</c:v>
                </c:pt>
                <c:pt idx="686">
                  <c:v>1.1998805890938038</c:v>
                </c:pt>
                <c:pt idx="687">
                  <c:v>1.1998805890938038</c:v>
                </c:pt>
                <c:pt idx="688">
                  <c:v>1.1998805890938038</c:v>
                </c:pt>
                <c:pt idx="689">
                  <c:v>1.1998805890938038</c:v>
                </c:pt>
                <c:pt idx="690">
                  <c:v>1.1998805890938038</c:v>
                </c:pt>
                <c:pt idx="691">
                  <c:v>1.1998805890938038</c:v>
                </c:pt>
                <c:pt idx="692">
                  <c:v>1.1998805890938038</c:v>
                </c:pt>
                <c:pt idx="693">
                  <c:v>1.1998805890938038</c:v>
                </c:pt>
                <c:pt idx="694">
                  <c:v>1.1998805890938038</c:v>
                </c:pt>
                <c:pt idx="695">
                  <c:v>1.1998805890938038</c:v>
                </c:pt>
                <c:pt idx="696">
                  <c:v>1.1998805890938038</c:v>
                </c:pt>
                <c:pt idx="697">
                  <c:v>1.1998805890938038</c:v>
                </c:pt>
                <c:pt idx="698">
                  <c:v>1.1998805890938038</c:v>
                </c:pt>
                <c:pt idx="699">
                  <c:v>1.1998805890938038</c:v>
                </c:pt>
                <c:pt idx="700">
                  <c:v>1.1998805890938038</c:v>
                </c:pt>
                <c:pt idx="701">
                  <c:v>1.2013400557250895</c:v>
                </c:pt>
                <c:pt idx="702">
                  <c:v>1.2033965768873556</c:v>
                </c:pt>
                <c:pt idx="703">
                  <c:v>1.2033965768873556</c:v>
                </c:pt>
                <c:pt idx="704">
                  <c:v>1.2033965768873556</c:v>
                </c:pt>
                <c:pt idx="705">
                  <c:v>1.2033965768873556</c:v>
                </c:pt>
                <c:pt idx="706">
                  <c:v>1.2033965768873556</c:v>
                </c:pt>
                <c:pt idx="707">
                  <c:v>1.2048560435186413</c:v>
                </c:pt>
                <c:pt idx="708">
                  <c:v>1.2053867586572906</c:v>
                </c:pt>
                <c:pt idx="709">
                  <c:v>1.2053867586572906</c:v>
                </c:pt>
                <c:pt idx="710">
                  <c:v>1.2053867586572906</c:v>
                </c:pt>
                <c:pt idx="711">
                  <c:v>1.2053867586572906</c:v>
                </c:pt>
                <c:pt idx="712">
                  <c:v>1.2053867586572906</c:v>
                </c:pt>
                <c:pt idx="713">
                  <c:v>1.2053867586572906</c:v>
                </c:pt>
                <c:pt idx="714">
                  <c:v>1.2053867586572906</c:v>
                </c:pt>
                <c:pt idx="715">
                  <c:v>1.2053867586572906</c:v>
                </c:pt>
                <c:pt idx="716">
                  <c:v>1.2053867586572906</c:v>
                </c:pt>
                <c:pt idx="717">
                  <c:v>1.2077086373888815</c:v>
                </c:pt>
                <c:pt idx="718">
                  <c:v>1.2077086373888815</c:v>
                </c:pt>
                <c:pt idx="719">
                  <c:v>1.2077086373888815</c:v>
                </c:pt>
                <c:pt idx="720">
                  <c:v>1.2077086373888815</c:v>
                </c:pt>
                <c:pt idx="721">
                  <c:v>1.2077086373888815</c:v>
                </c:pt>
                <c:pt idx="722">
                  <c:v>1.2077086373888815</c:v>
                </c:pt>
                <c:pt idx="723">
                  <c:v>1.2091681040201672</c:v>
                </c:pt>
                <c:pt idx="724">
                  <c:v>1.2096988191588165</c:v>
                </c:pt>
                <c:pt idx="725">
                  <c:v>1.2096988191588165</c:v>
                </c:pt>
                <c:pt idx="726">
                  <c:v>1.2096988191588165</c:v>
                </c:pt>
                <c:pt idx="727">
                  <c:v>1.2096988191588165</c:v>
                </c:pt>
                <c:pt idx="728">
                  <c:v>1.2096988191588165</c:v>
                </c:pt>
                <c:pt idx="729">
                  <c:v>1.2096988191588165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296576"/>
        <c:axId val="290298112"/>
      </c:lineChart>
      <c:dateAx>
        <c:axId val="29029657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0298112"/>
        <c:crosses val="autoZero"/>
        <c:auto val="1"/>
        <c:lblOffset val="100"/>
        <c:baseTimeUnit val="days"/>
      </c:dateAx>
      <c:valAx>
        <c:axId val="290298112"/>
        <c:scaling>
          <c:orientation val="minMax"/>
          <c:min val="0.4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0296576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3.5882794062506898E-2"/>
          <c:y val="0.82493623591168752"/>
          <c:w val="0.94466088797723813"/>
          <c:h val="0.1426565796922443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587926509186365E-2"/>
          <c:y val="5.0925925925925923E-2"/>
          <c:w val="0.90285651793525801"/>
          <c:h val="0.7775809273840771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2.3.2.2'!$E$4</c:f>
              <c:strCache>
                <c:ptCount val="1"/>
                <c:pt idx="0">
                  <c:v>NDF 1м (KZ) - NDF 1м (RU)***</c:v>
                </c:pt>
              </c:strCache>
            </c:strRef>
          </c:tx>
          <c:spPr>
            <a:ln w="25400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dLbls>
            <c:dLbl>
              <c:idx val="424"/>
              <c:layout>
                <c:manualLayout>
                  <c:x val="-9.7222222222222224E-2"/>
                  <c:y val="-0.31351086322543031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ru-RU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Максимальное сглаженное значение в декабре 2014г. -  66% по 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NDF 1</a:t>
                    </a:r>
                    <a:r>
                      <a:rPr lang="ru-RU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м (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KZ) - NDF 1</a:t>
                    </a:r>
                    <a:r>
                      <a:rPr lang="ru-RU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м (</a:t>
                    </a:r>
                    <a:r>
                      <a:rPr lang="en-US" sz="8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RU)</a:t>
                    </a:r>
                  </a:p>
                </c:rich>
              </c:tx>
              <c:spPr>
                <a:ln w="0">
                  <a:solidFill>
                    <a:schemeClr val="tx1">
                      <a:lumMod val="65000"/>
                      <a:lumOff val="35000"/>
                    </a:schemeClr>
                  </a:solidFill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2.3.2.2'!$B$5:$B$531</c:f>
              <c:numCache>
                <c:formatCode>m/d/yyyy</c:formatCode>
                <c:ptCount val="527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41281</c:v>
                </c:pt>
                <c:pt idx="5">
                  <c:v>41282</c:v>
                </c:pt>
                <c:pt idx="6">
                  <c:v>41283</c:v>
                </c:pt>
                <c:pt idx="7">
                  <c:v>41284</c:v>
                </c:pt>
                <c:pt idx="8">
                  <c:v>41285</c:v>
                </c:pt>
                <c:pt idx="9">
                  <c:v>41288</c:v>
                </c:pt>
                <c:pt idx="10">
                  <c:v>41289</c:v>
                </c:pt>
                <c:pt idx="11">
                  <c:v>41290</c:v>
                </c:pt>
                <c:pt idx="12">
                  <c:v>41291</c:v>
                </c:pt>
                <c:pt idx="13">
                  <c:v>41292</c:v>
                </c:pt>
                <c:pt idx="14">
                  <c:v>41295</c:v>
                </c:pt>
                <c:pt idx="15">
                  <c:v>41296</c:v>
                </c:pt>
                <c:pt idx="16">
                  <c:v>41297</c:v>
                </c:pt>
                <c:pt idx="17">
                  <c:v>41298</c:v>
                </c:pt>
                <c:pt idx="18">
                  <c:v>41299</c:v>
                </c:pt>
                <c:pt idx="19">
                  <c:v>41302</c:v>
                </c:pt>
                <c:pt idx="20">
                  <c:v>41303</c:v>
                </c:pt>
                <c:pt idx="21">
                  <c:v>41304</c:v>
                </c:pt>
                <c:pt idx="22">
                  <c:v>41305</c:v>
                </c:pt>
                <c:pt idx="23">
                  <c:v>41306</c:v>
                </c:pt>
                <c:pt idx="24">
                  <c:v>41309</c:v>
                </c:pt>
                <c:pt idx="25">
                  <c:v>41310</c:v>
                </c:pt>
                <c:pt idx="26">
                  <c:v>41311</c:v>
                </c:pt>
                <c:pt idx="27">
                  <c:v>41312</c:v>
                </c:pt>
                <c:pt idx="28">
                  <c:v>41313</c:v>
                </c:pt>
                <c:pt idx="29">
                  <c:v>41316</c:v>
                </c:pt>
                <c:pt idx="30">
                  <c:v>41317</c:v>
                </c:pt>
                <c:pt idx="31">
                  <c:v>41318</c:v>
                </c:pt>
                <c:pt idx="32">
                  <c:v>41319</c:v>
                </c:pt>
                <c:pt idx="33">
                  <c:v>41320</c:v>
                </c:pt>
                <c:pt idx="34">
                  <c:v>41323</c:v>
                </c:pt>
                <c:pt idx="35">
                  <c:v>41324</c:v>
                </c:pt>
                <c:pt idx="36">
                  <c:v>41325</c:v>
                </c:pt>
                <c:pt idx="37">
                  <c:v>41326</c:v>
                </c:pt>
                <c:pt idx="38">
                  <c:v>41327</c:v>
                </c:pt>
                <c:pt idx="39">
                  <c:v>41330</c:v>
                </c:pt>
                <c:pt idx="40">
                  <c:v>41331</c:v>
                </c:pt>
                <c:pt idx="41">
                  <c:v>41332</c:v>
                </c:pt>
                <c:pt idx="42">
                  <c:v>41333</c:v>
                </c:pt>
                <c:pt idx="43">
                  <c:v>41334</c:v>
                </c:pt>
                <c:pt idx="44">
                  <c:v>41337</c:v>
                </c:pt>
                <c:pt idx="45">
                  <c:v>41338</c:v>
                </c:pt>
                <c:pt idx="46">
                  <c:v>41339</c:v>
                </c:pt>
                <c:pt idx="47">
                  <c:v>41340</c:v>
                </c:pt>
                <c:pt idx="48">
                  <c:v>41341</c:v>
                </c:pt>
                <c:pt idx="49">
                  <c:v>41344</c:v>
                </c:pt>
                <c:pt idx="50">
                  <c:v>41345</c:v>
                </c:pt>
                <c:pt idx="51">
                  <c:v>41346</c:v>
                </c:pt>
                <c:pt idx="52">
                  <c:v>41347</c:v>
                </c:pt>
                <c:pt idx="53">
                  <c:v>41348</c:v>
                </c:pt>
                <c:pt idx="54">
                  <c:v>41351</c:v>
                </c:pt>
                <c:pt idx="55">
                  <c:v>41352</c:v>
                </c:pt>
                <c:pt idx="56">
                  <c:v>41353</c:v>
                </c:pt>
                <c:pt idx="57">
                  <c:v>41354</c:v>
                </c:pt>
                <c:pt idx="58">
                  <c:v>41355</c:v>
                </c:pt>
                <c:pt idx="59">
                  <c:v>41358</c:v>
                </c:pt>
                <c:pt idx="60">
                  <c:v>41359</c:v>
                </c:pt>
                <c:pt idx="61">
                  <c:v>41360</c:v>
                </c:pt>
                <c:pt idx="62">
                  <c:v>41361</c:v>
                </c:pt>
                <c:pt idx="63">
                  <c:v>41362</c:v>
                </c:pt>
                <c:pt idx="64">
                  <c:v>41365</c:v>
                </c:pt>
                <c:pt idx="65">
                  <c:v>41366</c:v>
                </c:pt>
                <c:pt idx="66">
                  <c:v>41367</c:v>
                </c:pt>
                <c:pt idx="67">
                  <c:v>41368</c:v>
                </c:pt>
                <c:pt idx="68">
                  <c:v>41369</c:v>
                </c:pt>
                <c:pt idx="69">
                  <c:v>41372</c:v>
                </c:pt>
                <c:pt idx="70">
                  <c:v>41373</c:v>
                </c:pt>
                <c:pt idx="71">
                  <c:v>41374</c:v>
                </c:pt>
                <c:pt idx="72">
                  <c:v>41375</c:v>
                </c:pt>
                <c:pt idx="73">
                  <c:v>41376</c:v>
                </c:pt>
                <c:pt idx="74">
                  <c:v>41379</c:v>
                </c:pt>
                <c:pt idx="75">
                  <c:v>41380</c:v>
                </c:pt>
                <c:pt idx="76">
                  <c:v>41381</c:v>
                </c:pt>
                <c:pt idx="77">
                  <c:v>41382</c:v>
                </c:pt>
                <c:pt idx="78">
                  <c:v>41383</c:v>
                </c:pt>
                <c:pt idx="79">
                  <c:v>41386</c:v>
                </c:pt>
                <c:pt idx="80">
                  <c:v>41387</c:v>
                </c:pt>
                <c:pt idx="81">
                  <c:v>41388</c:v>
                </c:pt>
                <c:pt idx="82">
                  <c:v>41389</c:v>
                </c:pt>
                <c:pt idx="83">
                  <c:v>41390</c:v>
                </c:pt>
                <c:pt idx="84">
                  <c:v>41393</c:v>
                </c:pt>
                <c:pt idx="85">
                  <c:v>41394</c:v>
                </c:pt>
                <c:pt idx="86">
                  <c:v>41395</c:v>
                </c:pt>
                <c:pt idx="87">
                  <c:v>41396</c:v>
                </c:pt>
                <c:pt idx="88">
                  <c:v>41397</c:v>
                </c:pt>
                <c:pt idx="89">
                  <c:v>41398</c:v>
                </c:pt>
                <c:pt idx="90">
                  <c:v>41400</c:v>
                </c:pt>
                <c:pt idx="91">
                  <c:v>41401</c:v>
                </c:pt>
                <c:pt idx="92">
                  <c:v>41402</c:v>
                </c:pt>
                <c:pt idx="93">
                  <c:v>41403</c:v>
                </c:pt>
                <c:pt idx="94">
                  <c:v>41404</c:v>
                </c:pt>
                <c:pt idx="95">
                  <c:v>41407</c:v>
                </c:pt>
                <c:pt idx="96">
                  <c:v>41408</c:v>
                </c:pt>
                <c:pt idx="97">
                  <c:v>41409</c:v>
                </c:pt>
                <c:pt idx="98">
                  <c:v>41410</c:v>
                </c:pt>
                <c:pt idx="99">
                  <c:v>41411</c:v>
                </c:pt>
                <c:pt idx="100">
                  <c:v>41414</c:v>
                </c:pt>
                <c:pt idx="101">
                  <c:v>41415</c:v>
                </c:pt>
                <c:pt idx="102">
                  <c:v>41416</c:v>
                </c:pt>
                <c:pt idx="103">
                  <c:v>41417</c:v>
                </c:pt>
                <c:pt idx="104">
                  <c:v>41418</c:v>
                </c:pt>
                <c:pt idx="105">
                  <c:v>41421</c:v>
                </c:pt>
                <c:pt idx="106">
                  <c:v>41422</c:v>
                </c:pt>
                <c:pt idx="107">
                  <c:v>41423</c:v>
                </c:pt>
                <c:pt idx="108">
                  <c:v>41424</c:v>
                </c:pt>
                <c:pt idx="109">
                  <c:v>41425</c:v>
                </c:pt>
                <c:pt idx="110">
                  <c:v>41428</c:v>
                </c:pt>
                <c:pt idx="111">
                  <c:v>41429</c:v>
                </c:pt>
                <c:pt idx="112">
                  <c:v>41430</c:v>
                </c:pt>
                <c:pt idx="113">
                  <c:v>41431</c:v>
                </c:pt>
                <c:pt idx="114">
                  <c:v>41432</c:v>
                </c:pt>
                <c:pt idx="115">
                  <c:v>41435</c:v>
                </c:pt>
                <c:pt idx="116">
                  <c:v>41436</c:v>
                </c:pt>
                <c:pt idx="117">
                  <c:v>41437</c:v>
                </c:pt>
                <c:pt idx="118">
                  <c:v>41438</c:v>
                </c:pt>
                <c:pt idx="119">
                  <c:v>41439</c:v>
                </c:pt>
                <c:pt idx="120">
                  <c:v>41442</c:v>
                </c:pt>
                <c:pt idx="121">
                  <c:v>41443</c:v>
                </c:pt>
                <c:pt idx="122">
                  <c:v>41444</c:v>
                </c:pt>
                <c:pt idx="123">
                  <c:v>41445</c:v>
                </c:pt>
                <c:pt idx="124">
                  <c:v>41446</c:v>
                </c:pt>
                <c:pt idx="125">
                  <c:v>41449</c:v>
                </c:pt>
                <c:pt idx="126">
                  <c:v>41450</c:v>
                </c:pt>
                <c:pt idx="127">
                  <c:v>41451</c:v>
                </c:pt>
                <c:pt idx="128">
                  <c:v>41452</c:v>
                </c:pt>
                <c:pt idx="129">
                  <c:v>41453</c:v>
                </c:pt>
                <c:pt idx="130">
                  <c:v>41456</c:v>
                </c:pt>
                <c:pt idx="131">
                  <c:v>41457</c:v>
                </c:pt>
                <c:pt idx="132">
                  <c:v>41458</c:v>
                </c:pt>
                <c:pt idx="133">
                  <c:v>41459</c:v>
                </c:pt>
                <c:pt idx="134">
                  <c:v>41460</c:v>
                </c:pt>
                <c:pt idx="135">
                  <c:v>41463</c:v>
                </c:pt>
                <c:pt idx="136">
                  <c:v>41464</c:v>
                </c:pt>
                <c:pt idx="137">
                  <c:v>41465</c:v>
                </c:pt>
                <c:pt idx="138">
                  <c:v>41466</c:v>
                </c:pt>
                <c:pt idx="139">
                  <c:v>41467</c:v>
                </c:pt>
                <c:pt idx="140">
                  <c:v>41470</c:v>
                </c:pt>
                <c:pt idx="141">
                  <c:v>41471</c:v>
                </c:pt>
                <c:pt idx="142">
                  <c:v>41472</c:v>
                </c:pt>
                <c:pt idx="143">
                  <c:v>41473</c:v>
                </c:pt>
                <c:pt idx="144">
                  <c:v>41474</c:v>
                </c:pt>
                <c:pt idx="145">
                  <c:v>41477</c:v>
                </c:pt>
                <c:pt idx="146">
                  <c:v>41478</c:v>
                </c:pt>
                <c:pt idx="147">
                  <c:v>41479</c:v>
                </c:pt>
                <c:pt idx="148">
                  <c:v>41480</c:v>
                </c:pt>
                <c:pt idx="149">
                  <c:v>41481</c:v>
                </c:pt>
                <c:pt idx="150">
                  <c:v>41484</c:v>
                </c:pt>
                <c:pt idx="151">
                  <c:v>41485</c:v>
                </c:pt>
                <c:pt idx="152">
                  <c:v>41486</c:v>
                </c:pt>
                <c:pt idx="153">
                  <c:v>41487</c:v>
                </c:pt>
                <c:pt idx="154">
                  <c:v>41488</c:v>
                </c:pt>
                <c:pt idx="155">
                  <c:v>41491</c:v>
                </c:pt>
                <c:pt idx="156">
                  <c:v>41492</c:v>
                </c:pt>
                <c:pt idx="157">
                  <c:v>41493</c:v>
                </c:pt>
                <c:pt idx="158">
                  <c:v>41494</c:v>
                </c:pt>
                <c:pt idx="159">
                  <c:v>41495</c:v>
                </c:pt>
                <c:pt idx="160">
                  <c:v>41498</c:v>
                </c:pt>
                <c:pt idx="161">
                  <c:v>41499</c:v>
                </c:pt>
                <c:pt idx="162">
                  <c:v>41500</c:v>
                </c:pt>
                <c:pt idx="163">
                  <c:v>41501</c:v>
                </c:pt>
                <c:pt idx="164">
                  <c:v>41502</c:v>
                </c:pt>
                <c:pt idx="165">
                  <c:v>41505</c:v>
                </c:pt>
                <c:pt idx="166">
                  <c:v>41506</c:v>
                </c:pt>
                <c:pt idx="167">
                  <c:v>41507</c:v>
                </c:pt>
                <c:pt idx="168">
                  <c:v>41508</c:v>
                </c:pt>
                <c:pt idx="169">
                  <c:v>41509</c:v>
                </c:pt>
                <c:pt idx="170">
                  <c:v>41512</c:v>
                </c:pt>
                <c:pt idx="171">
                  <c:v>41513</c:v>
                </c:pt>
                <c:pt idx="172">
                  <c:v>41514</c:v>
                </c:pt>
                <c:pt idx="173">
                  <c:v>41515</c:v>
                </c:pt>
                <c:pt idx="174">
                  <c:v>41516</c:v>
                </c:pt>
                <c:pt idx="175">
                  <c:v>41519</c:v>
                </c:pt>
                <c:pt idx="176">
                  <c:v>41520</c:v>
                </c:pt>
                <c:pt idx="177">
                  <c:v>41521</c:v>
                </c:pt>
                <c:pt idx="178">
                  <c:v>41522</c:v>
                </c:pt>
                <c:pt idx="179">
                  <c:v>41523</c:v>
                </c:pt>
                <c:pt idx="180">
                  <c:v>41526</c:v>
                </c:pt>
                <c:pt idx="181">
                  <c:v>41527</c:v>
                </c:pt>
                <c:pt idx="182">
                  <c:v>41528</c:v>
                </c:pt>
                <c:pt idx="183">
                  <c:v>41529</c:v>
                </c:pt>
                <c:pt idx="184">
                  <c:v>41530</c:v>
                </c:pt>
                <c:pt idx="185">
                  <c:v>41533</c:v>
                </c:pt>
                <c:pt idx="186">
                  <c:v>41534</c:v>
                </c:pt>
                <c:pt idx="187">
                  <c:v>41535</c:v>
                </c:pt>
                <c:pt idx="188">
                  <c:v>41536</c:v>
                </c:pt>
                <c:pt idx="189">
                  <c:v>41537</c:v>
                </c:pt>
                <c:pt idx="190">
                  <c:v>41540</c:v>
                </c:pt>
                <c:pt idx="191">
                  <c:v>41541</c:v>
                </c:pt>
                <c:pt idx="192">
                  <c:v>41542</c:v>
                </c:pt>
                <c:pt idx="193">
                  <c:v>41543</c:v>
                </c:pt>
                <c:pt idx="194">
                  <c:v>41544</c:v>
                </c:pt>
                <c:pt idx="195">
                  <c:v>41547</c:v>
                </c:pt>
                <c:pt idx="196">
                  <c:v>41548</c:v>
                </c:pt>
                <c:pt idx="197">
                  <c:v>41549</c:v>
                </c:pt>
                <c:pt idx="198">
                  <c:v>41550</c:v>
                </c:pt>
                <c:pt idx="199">
                  <c:v>41551</c:v>
                </c:pt>
                <c:pt idx="200">
                  <c:v>41554</c:v>
                </c:pt>
                <c:pt idx="201">
                  <c:v>41555</c:v>
                </c:pt>
                <c:pt idx="202">
                  <c:v>41556</c:v>
                </c:pt>
                <c:pt idx="203">
                  <c:v>41557</c:v>
                </c:pt>
                <c:pt idx="204">
                  <c:v>41558</c:v>
                </c:pt>
                <c:pt idx="205">
                  <c:v>41559</c:v>
                </c:pt>
                <c:pt idx="206">
                  <c:v>41561</c:v>
                </c:pt>
                <c:pt idx="207">
                  <c:v>41562</c:v>
                </c:pt>
                <c:pt idx="208">
                  <c:v>41563</c:v>
                </c:pt>
                <c:pt idx="209">
                  <c:v>41564</c:v>
                </c:pt>
                <c:pt idx="210">
                  <c:v>41565</c:v>
                </c:pt>
                <c:pt idx="211">
                  <c:v>41568</c:v>
                </c:pt>
                <c:pt idx="212">
                  <c:v>41569</c:v>
                </c:pt>
                <c:pt idx="213">
                  <c:v>41570</c:v>
                </c:pt>
                <c:pt idx="214">
                  <c:v>41571</c:v>
                </c:pt>
                <c:pt idx="215">
                  <c:v>41572</c:v>
                </c:pt>
                <c:pt idx="216">
                  <c:v>41575</c:v>
                </c:pt>
                <c:pt idx="217">
                  <c:v>41576</c:v>
                </c:pt>
                <c:pt idx="218">
                  <c:v>41577</c:v>
                </c:pt>
                <c:pt idx="219">
                  <c:v>41578</c:v>
                </c:pt>
                <c:pt idx="220">
                  <c:v>41579</c:v>
                </c:pt>
                <c:pt idx="221">
                  <c:v>41582</c:v>
                </c:pt>
                <c:pt idx="222">
                  <c:v>41583</c:v>
                </c:pt>
                <c:pt idx="223">
                  <c:v>41584</c:v>
                </c:pt>
                <c:pt idx="224">
                  <c:v>41585</c:v>
                </c:pt>
                <c:pt idx="225">
                  <c:v>41586</c:v>
                </c:pt>
                <c:pt idx="226">
                  <c:v>41589</c:v>
                </c:pt>
                <c:pt idx="227">
                  <c:v>41590</c:v>
                </c:pt>
                <c:pt idx="228">
                  <c:v>41591</c:v>
                </c:pt>
                <c:pt idx="229">
                  <c:v>41592</c:v>
                </c:pt>
                <c:pt idx="230">
                  <c:v>41593</c:v>
                </c:pt>
                <c:pt idx="231">
                  <c:v>41596</c:v>
                </c:pt>
                <c:pt idx="232">
                  <c:v>41597</c:v>
                </c:pt>
                <c:pt idx="233">
                  <c:v>41598</c:v>
                </c:pt>
                <c:pt idx="234">
                  <c:v>41599</c:v>
                </c:pt>
                <c:pt idx="235">
                  <c:v>41600</c:v>
                </c:pt>
                <c:pt idx="236">
                  <c:v>41603</c:v>
                </c:pt>
                <c:pt idx="237">
                  <c:v>41604</c:v>
                </c:pt>
                <c:pt idx="238">
                  <c:v>41605</c:v>
                </c:pt>
                <c:pt idx="239">
                  <c:v>41606</c:v>
                </c:pt>
                <c:pt idx="240">
                  <c:v>41607</c:v>
                </c:pt>
                <c:pt idx="241">
                  <c:v>41610</c:v>
                </c:pt>
                <c:pt idx="242">
                  <c:v>41611</c:v>
                </c:pt>
                <c:pt idx="243">
                  <c:v>41612</c:v>
                </c:pt>
                <c:pt idx="244">
                  <c:v>41613</c:v>
                </c:pt>
                <c:pt idx="245">
                  <c:v>41614</c:v>
                </c:pt>
                <c:pt idx="246">
                  <c:v>41617</c:v>
                </c:pt>
                <c:pt idx="247">
                  <c:v>41618</c:v>
                </c:pt>
                <c:pt idx="248">
                  <c:v>41619</c:v>
                </c:pt>
                <c:pt idx="249">
                  <c:v>41620</c:v>
                </c:pt>
                <c:pt idx="250">
                  <c:v>41621</c:v>
                </c:pt>
                <c:pt idx="251">
                  <c:v>41624</c:v>
                </c:pt>
                <c:pt idx="252">
                  <c:v>41625</c:v>
                </c:pt>
                <c:pt idx="253">
                  <c:v>41626</c:v>
                </c:pt>
                <c:pt idx="254">
                  <c:v>41627</c:v>
                </c:pt>
                <c:pt idx="255">
                  <c:v>41628</c:v>
                </c:pt>
                <c:pt idx="256">
                  <c:v>41631</c:v>
                </c:pt>
                <c:pt idx="257">
                  <c:v>41632</c:v>
                </c:pt>
                <c:pt idx="258">
                  <c:v>41633</c:v>
                </c:pt>
                <c:pt idx="259">
                  <c:v>41634</c:v>
                </c:pt>
                <c:pt idx="260">
                  <c:v>41635</c:v>
                </c:pt>
                <c:pt idx="261">
                  <c:v>41636</c:v>
                </c:pt>
                <c:pt idx="262">
                  <c:v>41638</c:v>
                </c:pt>
                <c:pt idx="263">
                  <c:v>41639</c:v>
                </c:pt>
                <c:pt idx="264">
                  <c:v>41640</c:v>
                </c:pt>
                <c:pt idx="265">
                  <c:v>41641</c:v>
                </c:pt>
                <c:pt idx="266">
                  <c:v>41642</c:v>
                </c:pt>
                <c:pt idx="267">
                  <c:v>41645</c:v>
                </c:pt>
                <c:pt idx="268">
                  <c:v>41646</c:v>
                </c:pt>
                <c:pt idx="269">
                  <c:v>41647</c:v>
                </c:pt>
                <c:pt idx="270">
                  <c:v>41648</c:v>
                </c:pt>
                <c:pt idx="271">
                  <c:v>41649</c:v>
                </c:pt>
                <c:pt idx="272">
                  <c:v>41652</c:v>
                </c:pt>
                <c:pt idx="273">
                  <c:v>41653</c:v>
                </c:pt>
                <c:pt idx="274">
                  <c:v>41654</c:v>
                </c:pt>
                <c:pt idx="275">
                  <c:v>41655</c:v>
                </c:pt>
                <c:pt idx="276">
                  <c:v>41656</c:v>
                </c:pt>
                <c:pt idx="277">
                  <c:v>41659</c:v>
                </c:pt>
                <c:pt idx="278">
                  <c:v>41660</c:v>
                </c:pt>
                <c:pt idx="279">
                  <c:v>41661</c:v>
                </c:pt>
                <c:pt idx="280">
                  <c:v>41662</c:v>
                </c:pt>
                <c:pt idx="281">
                  <c:v>41663</c:v>
                </c:pt>
                <c:pt idx="282">
                  <c:v>41666</c:v>
                </c:pt>
                <c:pt idx="283">
                  <c:v>41667</c:v>
                </c:pt>
                <c:pt idx="284">
                  <c:v>41668</c:v>
                </c:pt>
                <c:pt idx="285">
                  <c:v>41669</c:v>
                </c:pt>
                <c:pt idx="286">
                  <c:v>41670</c:v>
                </c:pt>
                <c:pt idx="287">
                  <c:v>41673</c:v>
                </c:pt>
                <c:pt idx="288">
                  <c:v>41674</c:v>
                </c:pt>
                <c:pt idx="289">
                  <c:v>41675</c:v>
                </c:pt>
                <c:pt idx="290">
                  <c:v>41676</c:v>
                </c:pt>
                <c:pt idx="291">
                  <c:v>41677</c:v>
                </c:pt>
                <c:pt idx="292">
                  <c:v>41680</c:v>
                </c:pt>
                <c:pt idx="293">
                  <c:v>41681</c:v>
                </c:pt>
                <c:pt idx="294">
                  <c:v>41682</c:v>
                </c:pt>
                <c:pt idx="295">
                  <c:v>41683</c:v>
                </c:pt>
                <c:pt idx="296">
                  <c:v>41684</c:v>
                </c:pt>
                <c:pt idx="297">
                  <c:v>41687</c:v>
                </c:pt>
                <c:pt idx="298">
                  <c:v>41688</c:v>
                </c:pt>
                <c:pt idx="299">
                  <c:v>41689</c:v>
                </c:pt>
                <c:pt idx="300">
                  <c:v>41690</c:v>
                </c:pt>
                <c:pt idx="301">
                  <c:v>41691</c:v>
                </c:pt>
                <c:pt idx="302">
                  <c:v>41694</c:v>
                </c:pt>
                <c:pt idx="303">
                  <c:v>41695</c:v>
                </c:pt>
                <c:pt idx="304">
                  <c:v>41696</c:v>
                </c:pt>
                <c:pt idx="305">
                  <c:v>41697</c:v>
                </c:pt>
                <c:pt idx="306">
                  <c:v>41698</c:v>
                </c:pt>
                <c:pt idx="307">
                  <c:v>41701</c:v>
                </c:pt>
                <c:pt idx="308">
                  <c:v>41702</c:v>
                </c:pt>
                <c:pt idx="309">
                  <c:v>41703</c:v>
                </c:pt>
                <c:pt idx="310">
                  <c:v>41704</c:v>
                </c:pt>
                <c:pt idx="311">
                  <c:v>41705</c:v>
                </c:pt>
                <c:pt idx="312">
                  <c:v>41708</c:v>
                </c:pt>
                <c:pt idx="313">
                  <c:v>41709</c:v>
                </c:pt>
                <c:pt idx="314">
                  <c:v>41710</c:v>
                </c:pt>
                <c:pt idx="315">
                  <c:v>41711</c:v>
                </c:pt>
                <c:pt idx="316">
                  <c:v>41712</c:v>
                </c:pt>
                <c:pt idx="317">
                  <c:v>41715</c:v>
                </c:pt>
                <c:pt idx="318">
                  <c:v>41716</c:v>
                </c:pt>
                <c:pt idx="319">
                  <c:v>41717</c:v>
                </c:pt>
                <c:pt idx="320">
                  <c:v>41718</c:v>
                </c:pt>
                <c:pt idx="321">
                  <c:v>41719</c:v>
                </c:pt>
                <c:pt idx="322">
                  <c:v>41722</c:v>
                </c:pt>
                <c:pt idx="323">
                  <c:v>41723</c:v>
                </c:pt>
                <c:pt idx="324">
                  <c:v>41724</c:v>
                </c:pt>
                <c:pt idx="325">
                  <c:v>41725</c:v>
                </c:pt>
                <c:pt idx="326">
                  <c:v>41726</c:v>
                </c:pt>
                <c:pt idx="327">
                  <c:v>41729</c:v>
                </c:pt>
                <c:pt idx="328">
                  <c:v>41730</c:v>
                </c:pt>
                <c:pt idx="329">
                  <c:v>41731</c:v>
                </c:pt>
                <c:pt idx="330">
                  <c:v>41732</c:v>
                </c:pt>
                <c:pt idx="331">
                  <c:v>41733</c:v>
                </c:pt>
                <c:pt idx="332">
                  <c:v>41736</c:v>
                </c:pt>
                <c:pt idx="333">
                  <c:v>41737</c:v>
                </c:pt>
                <c:pt idx="334">
                  <c:v>41738</c:v>
                </c:pt>
                <c:pt idx="335">
                  <c:v>41739</c:v>
                </c:pt>
                <c:pt idx="336">
                  <c:v>41740</c:v>
                </c:pt>
                <c:pt idx="337">
                  <c:v>41743</c:v>
                </c:pt>
                <c:pt idx="338">
                  <c:v>41744</c:v>
                </c:pt>
                <c:pt idx="339">
                  <c:v>41745</c:v>
                </c:pt>
                <c:pt idx="340">
                  <c:v>41746</c:v>
                </c:pt>
                <c:pt idx="341">
                  <c:v>41747</c:v>
                </c:pt>
                <c:pt idx="342">
                  <c:v>41750</c:v>
                </c:pt>
                <c:pt idx="343">
                  <c:v>41751</c:v>
                </c:pt>
                <c:pt idx="344">
                  <c:v>41752</c:v>
                </c:pt>
                <c:pt idx="345">
                  <c:v>41753</c:v>
                </c:pt>
                <c:pt idx="346">
                  <c:v>41754</c:v>
                </c:pt>
                <c:pt idx="347">
                  <c:v>41757</c:v>
                </c:pt>
                <c:pt idx="348">
                  <c:v>41758</c:v>
                </c:pt>
                <c:pt idx="349">
                  <c:v>41759</c:v>
                </c:pt>
                <c:pt idx="350">
                  <c:v>41760</c:v>
                </c:pt>
                <c:pt idx="351">
                  <c:v>41761</c:v>
                </c:pt>
                <c:pt idx="352">
                  <c:v>41763</c:v>
                </c:pt>
                <c:pt idx="353">
                  <c:v>41764</c:v>
                </c:pt>
                <c:pt idx="354">
                  <c:v>41765</c:v>
                </c:pt>
                <c:pt idx="355">
                  <c:v>41766</c:v>
                </c:pt>
                <c:pt idx="356">
                  <c:v>41767</c:v>
                </c:pt>
                <c:pt idx="357">
                  <c:v>41768</c:v>
                </c:pt>
                <c:pt idx="358">
                  <c:v>41770</c:v>
                </c:pt>
                <c:pt idx="359">
                  <c:v>41771</c:v>
                </c:pt>
                <c:pt idx="360">
                  <c:v>41772</c:v>
                </c:pt>
                <c:pt idx="361">
                  <c:v>41773</c:v>
                </c:pt>
                <c:pt idx="362">
                  <c:v>41774</c:v>
                </c:pt>
                <c:pt idx="363">
                  <c:v>41775</c:v>
                </c:pt>
                <c:pt idx="364">
                  <c:v>41778</c:v>
                </c:pt>
                <c:pt idx="365">
                  <c:v>41779</c:v>
                </c:pt>
                <c:pt idx="366">
                  <c:v>41780</c:v>
                </c:pt>
                <c:pt idx="367">
                  <c:v>41781</c:v>
                </c:pt>
                <c:pt idx="368">
                  <c:v>41782</c:v>
                </c:pt>
                <c:pt idx="369">
                  <c:v>41785</c:v>
                </c:pt>
                <c:pt idx="370">
                  <c:v>41786</c:v>
                </c:pt>
                <c:pt idx="371">
                  <c:v>41787</c:v>
                </c:pt>
                <c:pt idx="372">
                  <c:v>41788</c:v>
                </c:pt>
                <c:pt idx="373">
                  <c:v>41789</c:v>
                </c:pt>
                <c:pt idx="374">
                  <c:v>41792</c:v>
                </c:pt>
                <c:pt idx="375">
                  <c:v>41793</c:v>
                </c:pt>
                <c:pt idx="376">
                  <c:v>41794</c:v>
                </c:pt>
                <c:pt idx="377">
                  <c:v>41795</c:v>
                </c:pt>
                <c:pt idx="378">
                  <c:v>41796</c:v>
                </c:pt>
                <c:pt idx="379">
                  <c:v>41799</c:v>
                </c:pt>
                <c:pt idx="380">
                  <c:v>41800</c:v>
                </c:pt>
                <c:pt idx="381">
                  <c:v>41801</c:v>
                </c:pt>
                <c:pt idx="382">
                  <c:v>41802</c:v>
                </c:pt>
                <c:pt idx="383">
                  <c:v>41803</c:v>
                </c:pt>
                <c:pt idx="384">
                  <c:v>41806</c:v>
                </c:pt>
                <c:pt idx="385">
                  <c:v>41807</c:v>
                </c:pt>
                <c:pt idx="386">
                  <c:v>41808</c:v>
                </c:pt>
                <c:pt idx="387">
                  <c:v>41809</c:v>
                </c:pt>
                <c:pt idx="388">
                  <c:v>41810</c:v>
                </c:pt>
                <c:pt idx="389">
                  <c:v>41813</c:v>
                </c:pt>
                <c:pt idx="390">
                  <c:v>41814</c:v>
                </c:pt>
                <c:pt idx="391">
                  <c:v>41815</c:v>
                </c:pt>
                <c:pt idx="392">
                  <c:v>41816</c:v>
                </c:pt>
                <c:pt idx="393">
                  <c:v>41817</c:v>
                </c:pt>
                <c:pt idx="394">
                  <c:v>41820</c:v>
                </c:pt>
                <c:pt idx="395">
                  <c:v>41821</c:v>
                </c:pt>
                <c:pt idx="396">
                  <c:v>41822</c:v>
                </c:pt>
                <c:pt idx="397">
                  <c:v>41823</c:v>
                </c:pt>
                <c:pt idx="398">
                  <c:v>41824</c:v>
                </c:pt>
                <c:pt idx="399">
                  <c:v>41827</c:v>
                </c:pt>
                <c:pt idx="400">
                  <c:v>41828</c:v>
                </c:pt>
                <c:pt idx="401">
                  <c:v>41829</c:v>
                </c:pt>
                <c:pt idx="402">
                  <c:v>41830</c:v>
                </c:pt>
                <c:pt idx="403">
                  <c:v>41831</c:v>
                </c:pt>
                <c:pt idx="404">
                  <c:v>41834</c:v>
                </c:pt>
                <c:pt idx="405">
                  <c:v>41835</c:v>
                </c:pt>
                <c:pt idx="406">
                  <c:v>41836</c:v>
                </c:pt>
                <c:pt idx="407">
                  <c:v>41837</c:v>
                </c:pt>
                <c:pt idx="408">
                  <c:v>41838</c:v>
                </c:pt>
                <c:pt idx="409">
                  <c:v>41841</c:v>
                </c:pt>
                <c:pt idx="410">
                  <c:v>41842</c:v>
                </c:pt>
                <c:pt idx="411">
                  <c:v>41843</c:v>
                </c:pt>
                <c:pt idx="412">
                  <c:v>41844</c:v>
                </c:pt>
                <c:pt idx="413">
                  <c:v>41845</c:v>
                </c:pt>
                <c:pt idx="414">
                  <c:v>41848</c:v>
                </c:pt>
                <c:pt idx="415">
                  <c:v>41849</c:v>
                </c:pt>
                <c:pt idx="416">
                  <c:v>41850</c:v>
                </c:pt>
                <c:pt idx="417">
                  <c:v>41851</c:v>
                </c:pt>
                <c:pt idx="418">
                  <c:v>41852</c:v>
                </c:pt>
                <c:pt idx="419">
                  <c:v>41855</c:v>
                </c:pt>
                <c:pt idx="420">
                  <c:v>41856</c:v>
                </c:pt>
                <c:pt idx="421">
                  <c:v>41857</c:v>
                </c:pt>
                <c:pt idx="422">
                  <c:v>41858</c:v>
                </c:pt>
                <c:pt idx="423">
                  <c:v>41859</c:v>
                </c:pt>
                <c:pt idx="424">
                  <c:v>41862</c:v>
                </c:pt>
                <c:pt idx="425">
                  <c:v>41863</c:v>
                </c:pt>
                <c:pt idx="426">
                  <c:v>41864</c:v>
                </c:pt>
                <c:pt idx="427">
                  <c:v>41865</c:v>
                </c:pt>
                <c:pt idx="428">
                  <c:v>41866</c:v>
                </c:pt>
                <c:pt idx="429">
                  <c:v>41869</c:v>
                </c:pt>
                <c:pt idx="430">
                  <c:v>41870</c:v>
                </c:pt>
                <c:pt idx="431">
                  <c:v>41871</c:v>
                </c:pt>
                <c:pt idx="432">
                  <c:v>41872</c:v>
                </c:pt>
                <c:pt idx="433">
                  <c:v>41873</c:v>
                </c:pt>
                <c:pt idx="434">
                  <c:v>41876</c:v>
                </c:pt>
                <c:pt idx="435">
                  <c:v>41877</c:v>
                </c:pt>
                <c:pt idx="436">
                  <c:v>41878</c:v>
                </c:pt>
                <c:pt idx="437">
                  <c:v>41879</c:v>
                </c:pt>
                <c:pt idx="438">
                  <c:v>41880</c:v>
                </c:pt>
                <c:pt idx="439">
                  <c:v>41883</c:v>
                </c:pt>
                <c:pt idx="440">
                  <c:v>41884</c:v>
                </c:pt>
                <c:pt idx="441">
                  <c:v>41885</c:v>
                </c:pt>
                <c:pt idx="442">
                  <c:v>41886</c:v>
                </c:pt>
                <c:pt idx="443">
                  <c:v>41887</c:v>
                </c:pt>
                <c:pt idx="444">
                  <c:v>41890</c:v>
                </c:pt>
                <c:pt idx="445">
                  <c:v>41891</c:v>
                </c:pt>
                <c:pt idx="446">
                  <c:v>41892</c:v>
                </c:pt>
                <c:pt idx="447">
                  <c:v>41893</c:v>
                </c:pt>
                <c:pt idx="448">
                  <c:v>41894</c:v>
                </c:pt>
                <c:pt idx="449">
                  <c:v>41897</c:v>
                </c:pt>
                <c:pt idx="450">
                  <c:v>41898</c:v>
                </c:pt>
                <c:pt idx="451">
                  <c:v>41899</c:v>
                </c:pt>
                <c:pt idx="452">
                  <c:v>41900</c:v>
                </c:pt>
                <c:pt idx="453">
                  <c:v>41901</c:v>
                </c:pt>
                <c:pt idx="454">
                  <c:v>41904</c:v>
                </c:pt>
                <c:pt idx="455">
                  <c:v>41905</c:v>
                </c:pt>
                <c:pt idx="456">
                  <c:v>41906</c:v>
                </c:pt>
                <c:pt idx="457">
                  <c:v>41907</c:v>
                </c:pt>
                <c:pt idx="458">
                  <c:v>41908</c:v>
                </c:pt>
                <c:pt idx="459">
                  <c:v>41911</c:v>
                </c:pt>
                <c:pt idx="460">
                  <c:v>41912</c:v>
                </c:pt>
                <c:pt idx="461">
                  <c:v>41913</c:v>
                </c:pt>
                <c:pt idx="462">
                  <c:v>41914</c:v>
                </c:pt>
                <c:pt idx="463">
                  <c:v>41915</c:v>
                </c:pt>
                <c:pt idx="464">
                  <c:v>41918</c:v>
                </c:pt>
                <c:pt idx="465">
                  <c:v>41919</c:v>
                </c:pt>
                <c:pt idx="466">
                  <c:v>41920</c:v>
                </c:pt>
                <c:pt idx="467">
                  <c:v>41921</c:v>
                </c:pt>
                <c:pt idx="468">
                  <c:v>41922</c:v>
                </c:pt>
                <c:pt idx="469">
                  <c:v>41925</c:v>
                </c:pt>
                <c:pt idx="470">
                  <c:v>41926</c:v>
                </c:pt>
                <c:pt idx="471">
                  <c:v>41927</c:v>
                </c:pt>
                <c:pt idx="472">
                  <c:v>41928</c:v>
                </c:pt>
                <c:pt idx="473">
                  <c:v>41929</c:v>
                </c:pt>
                <c:pt idx="474">
                  <c:v>41932</c:v>
                </c:pt>
                <c:pt idx="475">
                  <c:v>41933</c:v>
                </c:pt>
                <c:pt idx="476">
                  <c:v>41934</c:v>
                </c:pt>
                <c:pt idx="477">
                  <c:v>41935</c:v>
                </c:pt>
                <c:pt idx="478">
                  <c:v>41936</c:v>
                </c:pt>
                <c:pt idx="479">
                  <c:v>41939</c:v>
                </c:pt>
                <c:pt idx="480">
                  <c:v>41940</c:v>
                </c:pt>
                <c:pt idx="481">
                  <c:v>41941</c:v>
                </c:pt>
                <c:pt idx="482">
                  <c:v>41942</c:v>
                </c:pt>
                <c:pt idx="483">
                  <c:v>41943</c:v>
                </c:pt>
                <c:pt idx="484">
                  <c:v>41946</c:v>
                </c:pt>
                <c:pt idx="485">
                  <c:v>41947</c:v>
                </c:pt>
                <c:pt idx="486">
                  <c:v>41948</c:v>
                </c:pt>
                <c:pt idx="487">
                  <c:v>41949</c:v>
                </c:pt>
                <c:pt idx="488">
                  <c:v>41950</c:v>
                </c:pt>
                <c:pt idx="489">
                  <c:v>41953</c:v>
                </c:pt>
                <c:pt idx="490">
                  <c:v>41954</c:v>
                </c:pt>
                <c:pt idx="491">
                  <c:v>41955</c:v>
                </c:pt>
                <c:pt idx="492">
                  <c:v>41956</c:v>
                </c:pt>
                <c:pt idx="493">
                  <c:v>41957</c:v>
                </c:pt>
                <c:pt idx="494">
                  <c:v>41960</c:v>
                </c:pt>
                <c:pt idx="495">
                  <c:v>41961</c:v>
                </c:pt>
                <c:pt idx="496">
                  <c:v>41962</c:v>
                </c:pt>
                <c:pt idx="497">
                  <c:v>41963</c:v>
                </c:pt>
                <c:pt idx="498">
                  <c:v>41964</c:v>
                </c:pt>
                <c:pt idx="499">
                  <c:v>41967</c:v>
                </c:pt>
                <c:pt idx="500">
                  <c:v>41968</c:v>
                </c:pt>
                <c:pt idx="501">
                  <c:v>41969</c:v>
                </c:pt>
                <c:pt idx="502">
                  <c:v>41970</c:v>
                </c:pt>
                <c:pt idx="503">
                  <c:v>41971</c:v>
                </c:pt>
                <c:pt idx="504">
                  <c:v>41974</c:v>
                </c:pt>
                <c:pt idx="505">
                  <c:v>41975</c:v>
                </c:pt>
                <c:pt idx="506">
                  <c:v>41976</c:v>
                </c:pt>
                <c:pt idx="507">
                  <c:v>41977</c:v>
                </c:pt>
                <c:pt idx="508">
                  <c:v>41978</c:v>
                </c:pt>
                <c:pt idx="509">
                  <c:v>41981</c:v>
                </c:pt>
                <c:pt idx="510">
                  <c:v>41982</c:v>
                </c:pt>
                <c:pt idx="511">
                  <c:v>41983</c:v>
                </c:pt>
                <c:pt idx="512">
                  <c:v>41984</c:v>
                </c:pt>
                <c:pt idx="513">
                  <c:v>41985</c:v>
                </c:pt>
                <c:pt idx="514">
                  <c:v>41988</c:v>
                </c:pt>
                <c:pt idx="515">
                  <c:v>41989</c:v>
                </c:pt>
                <c:pt idx="516">
                  <c:v>41990</c:v>
                </c:pt>
                <c:pt idx="517">
                  <c:v>41991</c:v>
                </c:pt>
                <c:pt idx="518">
                  <c:v>41992</c:v>
                </c:pt>
                <c:pt idx="519">
                  <c:v>41995</c:v>
                </c:pt>
                <c:pt idx="520">
                  <c:v>41996</c:v>
                </c:pt>
                <c:pt idx="521">
                  <c:v>41997</c:v>
                </c:pt>
                <c:pt idx="522">
                  <c:v>41998</c:v>
                </c:pt>
                <c:pt idx="523">
                  <c:v>41999</c:v>
                </c:pt>
                <c:pt idx="524">
                  <c:v>42002</c:v>
                </c:pt>
                <c:pt idx="525">
                  <c:v>42003</c:v>
                </c:pt>
                <c:pt idx="526">
                  <c:v>42004</c:v>
                </c:pt>
              </c:numCache>
            </c:numRef>
          </c:cat>
          <c:val>
            <c:numRef>
              <c:f>'График 2.3.2.2'!$E$5:$E$531</c:f>
              <c:numCache>
                <c:formatCode>0%</c:formatCode>
                <c:ptCount val="527"/>
                <c:pt idx="0">
                  <c:v>#N/A</c:v>
                </c:pt>
                <c:pt idx="1">
                  <c:v>-2.4076746711894401E-2</c:v>
                </c:pt>
                <c:pt idx="2">
                  <c:v>-2.5156114150361501E-2</c:v>
                </c:pt>
                <c:pt idx="3">
                  <c:v>-2.6175714121709701E-2</c:v>
                </c:pt>
                <c:pt idx="4">
                  <c:v>-2.72422180173164E-2</c:v>
                </c:pt>
                <c:pt idx="5">
                  <c:v>-2.8400540087342E-2</c:v>
                </c:pt>
                <c:pt idx="6">
                  <c:v>-2.9634172401773601E-2</c:v>
                </c:pt>
                <c:pt idx="7">
                  <c:v>-3.09056016297252E-2</c:v>
                </c:pt>
                <c:pt idx="8">
                  <c:v>-3.2149972716292698E-2</c:v>
                </c:pt>
                <c:pt idx="9">
                  <c:v>-3.3270374590275001E-2</c:v>
                </c:pt>
                <c:pt idx="10">
                  <c:v>-3.4213396453307898E-2</c:v>
                </c:pt>
                <c:pt idx="11">
                  <c:v>-3.5017923761124697E-2</c:v>
                </c:pt>
                <c:pt idx="12">
                  <c:v>-3.5719708004925299E-2</c:v>
                </c:pt>
                <c:pt idx="13">
                  <c:v>-3.62953214382985E-2</c:v>
                </c:pt>
                <c:pt idx="14">
                  <c:v>-3.6753139234783898E-2</c:v>
                </c:pt>
                <c:pt idx="15">
                  <c:v>-3.7092583353538197E-2</c:v>
                </c:pt>
                <c:pt idx="16">
                  <c:v>-3.7314544361369897E-2</c:v>
                </c:pt>
                <c:pt idx="17">
                  <c:v>-3.7448986991552601E-2</c:v>
                </c:pt>
                <c:pt idx="18">
                  <c:v>-3.75167305337459E-2</c:v>
                </c:pt>
                <c:pt idx="19">
                  <c:v>-3.7566104407693701E-2</c:v>
                </c:pt>
                <c:pt idx="20">
                  <c:v>-3.7633270727802801E-2</c:v>
                </c:pt>
                <c:pt idx="21">
                  <c:v>-3.7730730564402903E-2</c:v>
                </c:pt>
                <c:pt idx="22">
                  <c:v>-3.7877652280545598E-2</c:v>
                </c:pt>
                <c:pt idx="23">
                  <c:v>-3.8071896933638598E-2</c:v>
                </c:pt>
                <c:pt idx="24">
                  <c:v>-3.8309549058284098E-2</c:v>
                </c:pt>
                <c:pt idx="25">
                  <c:v>-3.8561974219748003E-2</c:v>
                </c:pt>
                <c:pt idx="26">
                  <c:v>-3.8762442492713101E-2</c:v>
                </c:pt>
                <c:pt idx="27">
                  <c:v>-3.8825604209664903E-2</c:v>
                </c:pt>
                <c:pt idx="28">
                  <c:v>-3.8692485278161902E-2</c:v>
                </c:pt>
                <c:pt idx="29">
                  <c:v>-3.8320855563665497E-2</c:v>
                </c:pt>
                <c:pt idx="30">
                  <c:v>-3.7700560078855999E-2</c:v>
                </c:pt>
                <c:pt idx="31">
                  <c:v>-3.6810235280776697E-2</c:v>
                </c:pt>
                <c:pt idx="32">
                  <c:v>-3.5645512025682502E-2</c:v>
                </c:pt>
                <c:pt idx="33">
                  <c:v>-3.4226918817020502E-2</c:v>
                </c:pt>
                <c:pt idx="34">
                  <c:v>-3.2601529037980997E-2</c:v>
                </c:pt>
                <c:pt idx="35">
                  <c:v>-3.0863146883584099E-2</c:v>
                </c:pt>
                <c:pt idx="36">
                  <c:v>-2.9164561258470001E-2</c:v>
                </c:pt>
                <c:pt idx="37">
                  <c:v>-2.7701929598443299E-2</c:v>
                </c:pt>
                <c:pt idx="38">
                  <c:v>-2.67097637267237E-2</c:v>
                </c:pt>
                <c:pt idx="39">
                  <c:v>-2.63255561705464E-2</c:v>
                </c:pt>
                <c:pt idx="40">
                  <c:v>-2.6683701819879599E-2</c:v>
                </c:pt>
                <c:pt idx="41">
                  <c:v>-2.7772340002986E-2</c:v>
                </c:pt>
                <c:pt idx="42">
                  <c:v>-2.93417730299293E-2</c:v>
                </c:pt>
                <c:pt idx="43">
                  <c:v>-3.11495798107435E-2</c:v>
                </c:pt>
                <c:pt idx="44">
                  <c:v>-3.3002921525163202E-2</c:v>
                </c:pt>
                <c:pt idx="45">
                  <c:v>-3.47474635548157E-2</c:v>
                </c:pt>
                <c:pt idx="46">
                  <c:v>-3.62638420660766E-2</c:v>
                </c:pt>
                <c:pt idx="47">
                  <c:v>-3.7473218589773198E-2</c:v>
                </c:pt>
                <c:pt idx="48">
                  <c:v>-3.8354116236072301E-2</c:v>
                </c:pt>
                <c:pt idx="49">
                  <c:v>-3.8931325929242699E-2</c:v>
                </c:pt>
                <c:pt idx="50">
                  <c:v>-3.9279097431192803E-2</c:v>
                </c:pt>
                <c:pt idx="51">
                  <c:v>-3.9436367244538098E-2</c:v>
                </c:pt>
                <c:pt idx="52">
                  <c:v>-3.9446280897582703E-2</c:v>
                </c:pt>
                <c:pt idx="53">
                  <c:v>-3.9381620246185099E-2</c:v>
                </c:pt>
                <c:pt idx="54">
                  <c:v>-3.9346704337227999E-2</c:v>
                </c:pt>
                <c:pt idx="55">
                  <c:v>-3.9369036015132197E-2</c:v>
                </c:pt>
                <c:pt idx="56">
                  <c:v>-3.9488651080946201E-2</c:v>
                </c:pt>
                <c:pt idx="57">
                  <c:v>-3.9731894975567499E-2</c:v>
                </c:pt>
                <c:pt idx="58">
                  <c:v>-4.01162266290837E-2</c:v>
                </c:pt>
                <c:pt idx="59">
                  <c:v>-4.0644786021827098E-2</c:v>
                </c:pt>
                <c:pt idx="60">
                  <c:v>-4.1302550867838801E-2</c:v>
                </c:pt>
                <c:pt idx="61">
                  <c:v>-4.2055051020942001E-2</c:v>
                </c:pt>
                <c:pt idx="62">
                  <c:v>-4.28407908262812E-2</c:v>
                </c:pt>
                <c:pt idx="63">
                  <c:v>#N/A</c:v>
                </c:pt>
                <c:pt idx="64">
                  <c:v>-4.3634724118791803E-2</c:v>
                </c:pt>
                <c:pt idx="65">
                  <c:v>-4.4431396825145998E-2</c:v>
                </c:pt>
                <c:pt idx="66">
                  <c:v>-4.5217007630828497E-2</c:v>
                </c:pt>
                <c:pt idx="67">
                  <c:v>-4.5962441253072202E-2</c:v>
                </c:pt>
                <c:pt idx="68">
                  <c:v>-4.6647412332801903E-2</c:v>
                </c:pt>
                <c:pt idx="69">
                  <c:v>-4.7247011098411597E-2</c:v>
                </c:pt>
                <c:pt idx="70">
                  <c:v>-4.7766853654967301E-2</c:v>
                </c:pt>
                <c:pt idx="71">
                  <c:v>-4.8215085996550902E-2</c:v>
                </c:pt>
                <c:pt idx="72">
                  <c:v>-4.8589185580694597E-2</c:v>
                </c:pt>
                <c:pt idx="73">
                  <c:v>-4.8866479004965102E-2</c:v>
                </c:pt>
                <c:pt idx="74">
                  <c:v>-4.9033401011122198E-2</c:v>
                </c:pt>
                <c:pt idx="75">
                  <c:v>-4.9098721550876197E-2</c:v>
                </c:pt>
                <c:pt idx="76">
                  <c:v>-4.9031876565825902E-2</c:v>
                </c:pt>
                <c:pt idx="77">
                  <c:v>-4.8788314782061602E-2</c:v>
                </c:pt>
                <c:pt idx="78">
                  <c:v>-4.8363166160015097E-2</c:v>
                </c:pt>
                <c:pt idx="79">
                  <c:v>-4.7781677512297699E-2</c:v>
                </c:pt>
                <c:pt idx="80">
                  <c:v>-4.7074463989920698E-2</c:v>
                </c:pt>
                <c:pt idx="81">
                  <c:v>-4.6327323968771997E-2</c:v>
                </c:pt>
                <c:pt idx="82">
                  <c:v>-4.5640311184840701E-2</c:v>
                </c:pt>
                <c:pt idx="83">
                  <c:v>-4.5072206134428E-2</c:v>
                </c:pt>
                <c:pt idx="84">
                  <c:v>-4.46313862019867E-2</c:v>
                </c:pt>
                <c:pt idx="85">
                  <c:v>-4.42915067106254E-2</c:v>
                </c:pt>
                <c:pt idx="86">
                  <c:v>-4.4039909121432602E-2</c:v>
                </c:pt>
                <c:pt idx="87">
                  <c:v>-4.3871019828390902E-2</c:v>
                </c:pt>
                <c:pt idx="88">
                  <c:v>-4.3804866134268303E-2</c:v>
                </c:pt>
                <c:pt idx="89">
                  <c:v>#N/A</c:v>
                </c:pt>
                <c:pt idx="90">
                  <c:v>-4.37797651435489E-2</c:v>
                </c:pt>
                <c:pt idx="91">
                  <c:v>-4.3696985299374297E-2</c:v>
                </c:pt>
                <c:pt idx="92">
                  <c:v>-4.3428997393450401E-2</c:v>
                </c:pt>
                <c:pt idx="93">
                  <c:v>-4.28353023644895E-2</c:v>
                </c:pt>
                <c:pt idx="94">
                  <c:v>#N/A</c:v>
                </c:pt>
                <c:pt idx="95">
                  <c:v>-4.1868111177269199E-2</c:v>
                </c:pt>
                <c:pt idx="96">
                  <c:v>-4.0551281772922602E-2</c:v>
                </c:pt>
                <c:pt idx="97">
                  <c:v>-3.8938990980809697E-2</c:v>
                </c:pt>
                <c:pt idx="98">
                  <c:v>-3.7075902812561498E-2</c:v>
                </c:pt>
                <c:pt idx="99">
                  <c:v>-3.5021291370000603E-2</c:v>
                </c:pt>
                <c:pt idx="100">
                  <c:v>-3.2793671726824403E-2</c:v>
                </c:pt>
                <c:pt idx="101">
                  <c:v>-3.0445346043030001E-2</c:v>
                </c:pt>
                <c:pt idx="102">
                  <c:v>-2.80776797613464E-2</c:v>
                </c:pt>
                <c:pt idx="103">
                  <c:v>-2.5795584864072199E-2</c:v>
                </c:pt>
                <c:pt idx="104">
                  <c:v>-2.3776196535892701E-2</c:v>
                </c:pt>
                <c:pt idx="105">
                  <c:v>#N/A</c:v>
                </c:pt>
                <c:pt idx="106">
                  <c:v>-2.2196694112852199E-2</c:v>
                </c:pt>
                <c:pt idx="107">
                  <c:v>-2.1092494965636501E-2</c:v>
                </c:pt>
                <c:pt idx="108">
                  <c:v>-2.04580495238024E-2</c:v>
                </c:pt>
                <c:pt idx="109">
                  <c:v>-2.0204883267250701E-2</c:v>
                </c:pt>
                <c:pt idx="110">
                  <c:v>-2.02209411806441E-2</c:v>
                </c:pt>
                <c:pt idx="111">
                  <c:v>-2.0397119415972598E-2</c:v>
                </c:pt>
                <c:pt idx="112">
                  <c:v>-2.0629104713419999E-2</c:v>
                </c:pt>
                <c:pt idx="113">
                  <c:v>-2.08386126190102E-2</c:v>
                </c:pt>
                <c:pt idx="114">
                  <c:v>-2.0964067631632999E-2</c:v>
                </c:pt>
                <c:pt idx="115">
                  <c:v>-2.0978508123988101E-2</c:v>
                </c:pt>
                <c:pt idx="116">
                  <c:v>-2.0918331792459E-2</c:v>
                </c:pt>
                <c:pt idx="117">
                  <c:v>-2.0818151252188902E-2</c:v>
                </c:pt>
                <c:pt idx="118">
                  <c:v>-2.0691395800397E-2</c:v>
                </c:pt>
                <c:pt idx="119">
                  <c:v>-2.0506313221779999E-2</c:v>
                </c:pt>
                <c:pt idx="120">
                  <c:v>-2.02632373430311E-2</c:v>
                </c:pt>
                <c:pt idx="121">
                  <c:v>-1.99844388586254E-2</c:v>
                </c:pt>
                <c:pt idx="122">
                  <c:v>-1.9706556089607901E-2</c:v>
                </c:pt>
                <c:pt idx="123">
                  <c:v>-1.9433382968437201E-2</c:v>
                </c:pt>
                <c:pt idx="124">
                  <c:v>-1.9150647866676002E-2</c:v>
                </c:pt>
                <c:pt idx="125">
                  <c:v>-1.8915745326202299E-2</c:v>
                </c:pt>
                <c:pt idx="126">
                  <c:v>-1.8808563410227699E-2</c:v>
                </c:pt>
                <c:pt idx="127">
                  <c:v>-1.8955832728701601E-2</c:v>
                </c:pt>
                <c:pt idx="128">
                  <c:v>-1.94031982574711E-2</c:v>
                </c:pt>
                <c:pt idx="129">
                  <c:v>-2.01447466450962E-2</c:v>
                </c:pt>
                <c:pt idx="130">
                  <c:v>-2.11655325575625E-2</c:v>
                </c:pt>
                <c:pt idx="131">
                  <c:v>-2.2419163194404301E-2</c:v>
                </c:pt>
                <c:pt idx="132">
                  <c:v>-2.38595904295805E-2</c:v>
                </c:pt>
                <c:pt idx="133">
                  <c:v>-2.54105745051059E-2</c:v>
                </c:pt>
                <c:pt idx="134">
                  <c:v>-2.6987279758699301E-2</c:v>
                </c:pt>
                <c:pt idx="135">
                  <c:v>-2.85087647830287E-2</c:v>
                </c:pt>
                <c:pt idx="136">
                  <c:v>-2.9894215373175E-2</c:v>
                </c:pt>
                <c:pt idx="137">
                  <c:v>-3.10567296763887E-2</c:v>
                </c:pt>
                <c:pt idx="138">
                  <c:v>-3.1901463686188798E-2</c:v>
                </c:pt>
                <c:pt idx="139">
                  <c:v>-3.2371006099330198E-2</c:v>
                </c:pt>
                <c:pt idx="140">
                  <c:v>-3.2467930975705897E-2</c:v>
                </c:pt>
                <c:pt idx="141">
                  <c:v>-3.2183102314215901E-2</c:v>
                </c:pt>
                <c:pt idx="142">
                  <c:v>-3.1497704804002699E-2</c:v>
                </c:pt>
                <c:pt idx="143">
                  <c:v>-3.04050921110669E-2</c:v>
                </c:pt>
                <c:pt idx="144">
                  <c:v>-2.8916640853369101E-2</c:v>
                </c:pt>
                <c:pt idx="145">
                  <c:v>-2.70546767277592E-2</c:v>
                </c:pt>
                <c:pt idx="146">
                  <c:v>-2.4855359022553401E-2</c:v>
                </c:pt>
                <c:pt idx="147">
                  <c:v>-2.2398300258790201E-2</c:v>
                </c:pt>
                <c:pt idx="148">
                  <c:v>-1.97135593672828E-2</c:v>
                </c:pt>
                <c:pt idx="149">
                  <c:v>-1.68372122762564E-2</c:v>
                </c:pt>
                <c:pt idx="150">
                  <c:v>-1.3814199320263299E-2</c:v>
                </c:pt>
                <c:pt idx="151">
                  <c:v>-1.07090887110934E-2</c:v>
                </c:pt>
                <c:pt idx="152">
                  <c:v>-7.6263066673337501E-3</c:v>
                </c:pt>
                <c:pt idx="153">
                  <c:v>-4.65418852046062E-3</c:v>
                </c:pt>
                <c:pt idx="154">
                  <c:v>-1.9188065352769199E-3</c:v>
                </c:pt>
                <c:pt idx="155">
                  <c:v>3.5630890861907701E-4</c:v>
                </c:pt>
                <c:pt idx="156">
                  <c:v>2.0818154969818501E-3</c:v>
                </c:pt>
                <c:pt idx="157">
                  <c:v>#N/A</c:v>
                </c:pt>
                <c:pt idx="158">
                  <c:v>3.25480782647969E-3</c:v>
                </c:pt>
                <c:pt idx="159">
                  <c:v>4.0665623388110696E-3</c:v>
                </c:pt>
                <c:pt idx="160">
                  <c:v>4.7788073974096802E-3</c:v>
                </c:pt>
                <c:pt idx="161">
                  <c:v>5.6836057423210696E-3</c:v>
                </c:pt>
                <c:pt idx="162">
                  <c:v>7.0242320396167197E-3</c:v>
                </c:pt>
                <c:pt idx="163">
                  <c:v>8.9911248979448796E-3</c:v>
                </c:pt>
                <c:pt idx="164">
                  <c:v>1.15614806055576E-2</c:v>
                </c:pt>
                <c:pt idx="165">
                  <c:v>1.4750584201727601E-2</c:v>
                </c:pt>
                <c:pt idx="166">
                  <c:v>1.8560105919671801E-2</c:v>
                </c:pt>
                <c:pt idx="167">
                  <c:v>2.2947210150590199E-2</c:v>
                </c:pt>
                <c:pt idx="168">
                  <c:v>2.7847460226485699E-2</c:v>
                </c:pt>
                <c:pt idx="169">
                  <c:v>3.3131947377855499E-2</c:v>
                </c:pt>
                <c:pt idx="170">
                  <c:v>3.8627288232931802E-2</c:v>
                </c:pt>
                <c:pt idx="171">
                  <c:v>4.4096779946168202E-2</c:v>
                </c:pt>
                <c:pt idx="172">
                  <c:v>4.9188446789689297E-2</c:v>
                </c:pt>
                <c:pt idx="173">
                  <c:v>5.3378345236157601E-2</c:v>
                </c:pt>
                <c:pt idx="174">
                  <c:v>5.6257647290339101E-2</c:v>
                </c:pt>
                <c:pt idx="175">
                  <c:v>5.7532741504637899E-2</c:v>
                </c:pt>
                <c:pt idx="176">
                  <c:v>5.7032439958554997E-2</c:v>
                </c:pt>
                <c:pt idx="177">
                  <c:v>5.47402273165448E-2</c:v>
                </c:pt>
                <c:pt idx="178">
                  <c:v>5.08062638434763E-2</c:v>
                </c:pt>
                <c:pt idx="179">
                  <c:v>4.5563307531053102E-2</c:v>
                </c:pt>
                <c:pt idx="180">
                  <c:v>3.93480537325437E-2</c:v>
                </c:pt>
                <c:pt idx="181">
                  <c:v>3.2574564725906599E-2</c:v>
                </c:pt>
                <c:pt idx="182">
                  <c:v>2.56234222517744E-2</c:v>
                </c:pt>
                <c:pt idx="183">
                  <c:v>1.87954624035209E-2</c:v>
                </c:pt>
                <c:pt idx="184">
                  <c:v>1.2265287052002199E-2</c:v>
                </c:pt>
                <c:pt idx="185">
                  <c:v>#N/A</c:v>
                </c:pt>
                <c:pt idx="186">
                  <c:v>6.0645434440391097E-3</c:v>
                </c:pt>
                <c:pt idx="187">
                  <c:v>1.67225955932331E-4</c:v>
                </c:pt>
                <c:pt idx="188">
                  <c:v>-5.46731647045769E-3</c:v>
                </c:pt>
                <c:pt idx="189">
                  <c:v>-1.08104071528298E-2</c:v>
                </c:pt>
                <c:pt idx="190">
                  <c:v>-1.5760696244178501E-2</c:v>
                </c:pt>
                <c:pt idx="191">
                  <c:v>-2.0011729825969701E-2</c:v>
                </c:pt>
                <c:pt idx="192">
                  <c:v>-2.3380447017227801E-2</c:v>
                </c:pt>
                <c:pt idx="193">
                  <c:v>-2.5803669638717299E-2</c:v>
                </c:pt>
                <c:pt idx="194">
                  <c:v>-2.7316415041030499E-2</c:v>
                </c:pt>
                <c:pt idx="195">
                  <c:v>-2.8007663878372498E-2</c:v>
                </c:pt>
                <c:pt idx="196">
                  <c:v>-2.7968232654538201E-2</c:v>
                </c:pt>
                <c:pt idx="197">
                  <c:v>-2.7275861234538599E-2</c:v>
                </c:pt>
                <c:pt idx="198">
                  <c:v>-2.59986071568395E-2</c:v>
                </c:pt>
                <c:pt idx="199">
                  <c:v>-2.4225769347561099E-2</c:v>
                </c:pt>
                <c:pt idx="200">
                  <c:v>-2.2038660661255399E-2</c:v>
                </c:pt>
                <c:pt idx="201">
                  <c:v>-1.95213362589985E-2</c:v>
                </c:pt>
                <c:pt idx="202">
                  <c:v>-1.6798464695254402E-2</c:v>
                </c:pt>
                <c:pt idx="203">
                  <c:v>-1.4059501161896699E-2</c:v>
                </c:pt>
                <c:pt idx="204">
                  <c:v>-1.16129162038468E-2</c:v>
                </c:pt>
                <c:pt idx="205">
                  <c:v>#N/A</c:v>
                </c:pt>
                <c:pt idx="206">
                  <c:v>-9.8335853544067701E-3</c:v>
                </c:pt>
                <c:pt idx="207">
                  <c:v>-8.8862549848404693E-3</c:v>
                </c:pt>
                <c:pt idx="208">
                  <c:v>-8.7893356128676391E-3</c:v>
                </c:pt>
                <c:pt idx="209">
                  <c:v>-9.4473752063595692E-3</c:v>
                </c:pt>
                <c:pt idx="210">
                  <c:v>-1.06500283770589E-2</c:v>
                </c:pt>
                <c:pt idx="211">
                  <c:v>-1.2246475984644701E-2</c:v>
                </c:pt>
                <c:pt idx="212">
                  <c:v>-1.4077398605025399E-2</c:v>
                </c:pt>
                <c:pt idx="213">
                  <c:v>-1.5997012054262998E-2</c:v>
                </c:pt>
                <c:pt idx="214">
                  <c:v>-1.7914758162369301E-2</c:v>
                </c:pt>
                <c:pt idx="215">
                  <c:v>-1.9793108638813499E-2</c:v>
                </c:pt>
                <c:pt idx="216">
                  <c:v>-2.16243876114409E-2</c:v>
                </c:pt>
                <c:pt idx="217">
                  <c:v>-2.3377988121708899E-2</c:v>
                </c:pt>
                <c:pt idx="218">
                  <c:v>-2.50270593349603E-2</c:v>
                </c:pt>
                <c:pt idx="219">
                  <c:v>-2.6535970535320998E-2</c:v>
                </c:pt>
                <c:pt idx="220">
                  <c:v>-2.7839820413567199E-2</c:v>
                </c:pt>
                <c:pt idx="221">
                  <c:v>-2.88673479551219E-2</c:v>
                </c:pt>
                <c:pt idx="222">
                  <c:v>-2.9582893941272601E-2</c:v>
                </c:pt>
                <c:pt idx="223">
                  <c:v>-2.9977125673755298E-2</c:v>
                </c:pt>
                <c:pt idx="224">
                  <c:v>-3.0055881514893499E-2</c:v>
                </c:pt>
                <c:pt idx="225">
                  <c:v>-2.9839228570272901E-2</c:v>
                </c:pt>
                <c:pt idx="226">
                  <c:v>-2.93606751303306E-2</c:v>
                </c:pt>
                <c:pt idx="227">
                  <c:v>-2.8626337199800799E-2</c:v>
                </c:pt>
                <c:pt idx="228">
                  <c:v>-2.7616724032114199E-2</c:v>
                </c:pt>
                <c:pt idx="229">
                  <c:v>-2.63140815087037E-2</c:v>
                </c:pt>
                <c:pt idx="230">
                  <c:v>-2.4697488270681099E-2</c:v>
                </c:pt>
                <c:pt idx="231">
                  <c:v>-2.2797882144071E-2</c:v>
                </c:pt>
                <c:pt idx="232">
                  <c:v>-2.0648226072191401E-2</c:v>
                </c:pt>
                <c:pt idx="233">
                  <c:v>-1.82845041769195E-2</c:v>
                </c:pt>
                <c:pt idx="234">
                  <c:v>-1.5710218319410399E-2</c:v>
                </c:pt>
                <c:pt idx="235">
                  <c:v>-1.31510253190502E-2</c:v>
                </c:pt>
                <c:pt idx="236">
                  <c:v>-1.07784798120309E-2</c:v>
                </c:pt>
                <c:pt idx="237">
                  <c:v>-8.6866261813539208E-3</c:v>
                </c:pt>
                <c:pt idx="238">
                  <c:v>-6.9587240119003803E-3</c:v>
                </c:pt>
                <c:pt idx="239">
                  <c:v>-5.6521666267379004E-3</c:v>
                </c:pt>
                <c:pt idx="240">
                  <c:v>-4.8577601088150698E-3</c:v>
                </c:pt>
                <c:pt idx="241">
                  <c:v>-4.4997888748131301E-3</c:v>
                </c:pt>
                <c:pt idx="242">
                  <c:v>-4.5399597403251299E-3</c:v>
                </c:pt>
                <c:pt idx="243">
                  <c:v>-4.9879816321960297E-3</c:v>
                </c:pt>
                <c:pt idx="244">
                  <c:v>-5.7851638798675003E-3</c:v>
                </c:pt>
                <c:pt idx="245">
                  <c:v>-6.8689359964592897E-3</c:v>
                </c:pt>
                <c:pt idx="246">
                  <c:v>-8.1468758562924307E-3</c:v>
                </c:pt>
                <c:pt idx="247">
                  <c:v>-9.5158719737233905E-3</c:v>
                </c:pt>
                <c:pt idx="248">
                  <c:v>-1.0898344104545699E-2</c:v>
                </c:pt>
                <c:pt idx="249">
                  <c:v>-1.21045532848156E-2</c:v>
                </c:pt>
                <c:pt idx="250">
                  <c:v>-1.3010777109544E-2</c:v>
                </c:pt>
                <c:pt idx="251">
                  <c:v>-1.35362476408937E-2</c:v>
                </c:pt>
                <c:pt idx="252">
                  <c:v>-1.3646089169931701E-2</c:v>
                </c:pt>
                <c:pt idx="253">
                  <c:v>-1.33370635113164E-2</c:v>
                </c:pt>
                <c:pt idx="254">
                  <c:v>-1.25944715880069E-2</c:v>
                </c:pt>
                <c:pt idx="255">
                  <c:v>-1.1468243687848999E-2</c:v>
                </c:pt>
                <c:pt idx="256">
                  <c:v>-9.9613653828084497E-3</c:v>
                </c:pt>
                <c:pt idx="257">
                  <c:v>-8.1431398079725194E-3</c:v>
                </c:pt>
                <c:pt idx="258">
                  <c:v>-6.2452564446004201E-3</c:v>
                </c:pt>
                <c:pt idx="259">
                  <c:v>-4.4749733758716499E-3</c:v>
                </c:pt>
                <c:pt idx="260">
                  <c:v>-3.03609612051967E-3</c:v>
                </c:pt>
                <c:pt idx="261">
                  <c:v>#N/A</c:v>
                </c:pt>
                <c:pt idx="262">
                  <c:v>-1.9816804635192499E-3</c:v>
                </c:pt>
                <c:pt idx="263">
                  <c:v>-1.4614212286399499E-3</c:v>
                </c:pt>
                <c:pt idx="264">
                  <c:v>#N/A</c:v>
                </c:pt>
                <c:pt idx="265">
                  <c:v>-1.56919643501613E-3</c:v>
                </c:pt>
                <c:pt idx="266">
                  <c:v>-2.3092698894957701E-3</c:v>
                </c:pt>
                <c:pt idx="267">
                  <c:v>-3.6652134345766699E-3</c:v>
                </c:pt>
                <c:pt idx="268">
                  <c:v>-5.5705062138616803E-3</c:v>
                </c:pt>
                <c:pt idx="269">
                  <c:v>-7.8829752366078899E-3</c:v>
                </c:pt>
                <c:pt idx="270">
                  <c:v>-1.0367742449933701E-2</c:v>
                </c:pt>
                <c:pt idx="271">
                  <c:v>-1.2808100048591601E-2</c:v>
                </c:pt>
                <c:pt idx="272">
                  <c:v>-1.50456628028346E-2</c:v>
                </c:pt>
                <c:pt idx="273">
                  <c:v>-1.6946964482429799E-2</c:v>
                </c:pt>
                <c:pt idx="274">
                  <c:v>-1.8457082229116E-2</c:v>
                </c:pt>
                <c:pt idx="275">
                  <c:v>-1.95566235398076E-2</c:v>
                </c:pt>
                <c:pt idx="276">
                  <c:v>-2.0272625089127999E-2</c:v>
                </c:pt>
                <c:pt idx="277">
                  <c:v>-2.0640557316302401E-2</c:v>
                </c:pt>
                <c:pt idx="278">
                  <c:v>-2.0700164409664799E-2</c:v>
                </c:pt>
                <c:pt idx="279">
                  <c:v>-2.04947849843862E-2</c:v>
                </c:pt>
                <c:pt idx="280">
                  <c:v>-2.00527560115407E-2</c:v>
                </c:pt>
                <c:pt idx="281">
                  <c:v>-1.9384466612358899E-2</c:v>
                </c:pt>
                <c:pt idx="282">
                  <c:v>-1.8440778347955801E-2</c:v>
                </c:pt>
                <c:pt idx="283">
                  <c:v>-1.7170708113322799E-2</c:v>
                </c:pt>
                <c:pt idx="284">
                  <c:v>-1.5558865019971699E-2</c:v>
                </c:pt>
                <c:pt idx="285">
                  <c:v>-1.3651151098281199E-2</c:v>
                </c:pt>
                <c:pt idx="286">
                  <c:v>-1.1559879728430301E-2</c:v>
                </c:pt>
                <c:pt idx="287">
                  <c:v>-9.4148527796150093E-3</c:v>
                </c:pt>
                <c:pt idx="288">
                  <c:v>-7.4212733237472E-3</c:v>
                </c:pt>
                <c:pt idx="289">
                  <c:v>-5.79419590494253E-3</c:v>
                </c:pt>
                <c:pt idx="290">
                  <c:v>-4.7134623340791904E-3</c:v>
                </c:pt>
                <c:pt idx="291">
                  <c:v>-4.2249724629859703E-3</c:v>
                </c:pt>
                <c:pt idx="292">
                  <c:v>-4.3024915201508298E-3</c:v>
                </c:pt>
                <c:pt idx="293">
                  <c:v>-4.8645350094319098E-3</c:v>
                </c:pt>
                <c:pt idx="294">
                  <c:v>-5.6395935194858103E-3</c:v>
                </c:pt>
                <c:pt idx="295">
                  <c:v>-6.0895122888748199E-3</c:v>
                </c:pt>
                <c:pt idx="296">
                  <c:v>-5.6797406209663798E-3</c:v>
                </c:pt>
                <c:pt idx="297">
                  <c:v>-3.9848326962391902E-3</c:v>
                </c:pt>
                <c:pt idx="298">
                  <c:v>-7.5254528896227205E-4</c:v>
                </c:pt>
                <c:pt idx="299">
                  <c:v>4.1362131535577296E-3</c:v>
                </c:pt>
                <c:pt idx="300">
                  <c:v>1.06300596369038E-2</c:v>
                </c:pt>
                <c:pt idx="301">
                  <c:v>1.8682249035123302E-2</c:v>
                </c:pt>
                <c:pt idx="302">
                  <c:v>2.81717356258947E-2</c:v>
                </c:pt>
                <c:pt idx="303">
                  <c:v>3.9168651196545098E-2</c:v>
                </c:pt>
                <c:pt idx="304">
                  <c:v>5.1827410178142602E-2</c:v>
                </c:pt>
                <c:pt idx="305">
                  <c:v>6.6295740489790006E-2</c:v>
                </c:pt>
                <c:pt idx="306">
                  <c:v>8.26390959488085E-2</c:v>
                </c:pt>
                <c:pt idx="307">
                  <c:v>0.100649972967621</c:v>
                </c:pt>
                <c:pt idx="308">
                  <c:v>0.119827476999164</c:v>
                </c:pt>
                <c:pt idx="309">
                  <c:v>0.139166213766695</c:v>
                </c:pt>
                <c:pt idx="310">
                  <c:v>0.15738451422348301</c:v>
                </c:pt>
                <c:pt idx="311">
                  <c:v>0.17326904718512701</c:v>
                </c:pt>
                <c:pt idx="312">
                  <c:v>#N/A</c:v>
                </c:pt>
                <c:pt idx="313">
                  <c:v>0.18548363632499301</c:v>
                </c:pt>
                <c:pt idx="314">
                  <c:v>0.19244541484459601</c:v>
                </c:pt>
                <c:pt idx="315">
                  <c:v>0.19277767958219899</c:v>
                </c:pt>
                <c:pt idx="316">
                  <c:v>0.186333273227622</c:v>
                </c:pt>
                <c:pt idx="317">
                  <c:v>0.17355126167486101</c:v>
                </c:pt>
                <c:pt idx="318">
                  <c:v>0.15588737808563499</c:v>
                </c:pt>
                <c:pt idx="319">
                  <c:v>0.135367843004916</c:v>
                </c:pt>
                <c:pt idx="320">
                  <c:v>0.11403600319682</c:v>
                </c:pt>
                <c:pt idx="321">
                  <c:v>9.3674526995413301E-2</c:v>
                </c:pt>
                <c:pt idx="322">
                  <c:v>#N/A</c:v>
                </c:pt>
                <c:pt idx="323">
                  <c:v>7.5374722702792496E-2</c:v>
                </c:pt>
                <c:pt idx="324">
                  <c:v>5.9547153351102E-2</c:v>
                </c:pt>
                <c:pt idx="325">
                  <c:v>4.6365634745457698E-2</c:v>
                </c:pt>
                <c:pt idx="326">
                  <c:v>3.5782511157464301E-2</c:v>
                </c:pt>
                <c:pt idx="327">
                  <c:v>2.74964705112722E-2</c:v>
                </c:pt>
                <c:pt idx="328">
                  <c:v>2.1116375619456899E-2</c:v>
                </c:pt>
                <c:pt idx="329">
                  <c:v>1.6203124589481501E-2</c:v>
                </c:pt>
                <c:pt idx="330">
                  <c:v>1.2309451772614201E-2</c:v>
                </c:pt>
                <c:pt idx="331">
                  <c:v>9.0730602742286302E-3</c:v>
                </c:pt>
                <c:pt idx="332">
                  <c:v>6.2815586819721598E-3</c:v>
                </c:pt>
                <c:pt idx="333">
                  <c:v>3.7588249807499201E-3</c:v>
                </c:pt>
                <c:pt idx="334">
                  <c:v>1.37592156864732E-3</c:v>
                </c:pt>
                <c:pt idx="335">
                  <c:v>-8.8867740605773696E-4</c:v>
                </c:pt>
                <c:pt idx="336">
                  <c:v>-3.10925701077383E-3</c:v>
                </c:pt>
                <c:pt idx="337">
                  <c:v>-5.3522155388489503E-3</c:v>
                </c:pt>
                <c:pt idx="338">
                  <c:v>-7.6378587135233602E-3</c:v>
                </c:pt>
                <c:pt idx="339">
                  <c:v>-9.9959701026488094E-3</c:v>
                </c:pt>
                <c:pt idx="340">
                  <c:v>-1.2480954686941799E-2</c:v>
                </c:pt>
                <c:pt idx="341">
                  <c:v>-1.5102257746092499E-2</c:v>
                </c:pt>
                <c:pt idx="342">
                  <c:v>-1.79775150129214E-2</c:v>
                </c:pt>
                <c:pt idx="343">
                  <c:v>-2.13083396427882E-2</c:v>
                </c:pt>
                <c:pt idx="344">
                  <c:v>-2.5127569640923501E-2</c:v>
                </c:pt>
                <c:pt idx="345">
                  <c:v>-2.93129596161298E-2</c:v>
                </c:pt>
                <c:pt idx="346">
                  <c:v>-3.3634988480800501E-2</c:v>
                </c:pt>
                <c:pt idx="347">
                  <c:v>-3.7751005551167498E-2</c:v>
                </c:pt>
                <c:pt idx="348">
                  <c:v>-4.1324010258655001E-2</c:v>
                </c:pt>
                <c:pt idx="349">
                  <c:v>-4.4239491979175399E-2</c:v>
                </c:pt>
                <c:pt idx="350">
                  <c:v>-4.6493699986054501E-2</c:v>
                </c:pt>
                <c:pt idx="351">
                  <c:v>-4.8099488632826301E-2</c:v>
                </c:pt>
                <c:pt idx="352">
                  <c:v>#N/A</c:v>
                </c:pt>
                <c:pt idx="353">
                  <c:v>-4.9109775273164499E-2</c:v>
                </c:pt>
                <c:pt idx="354">
                  <c:v>-4.9622482374414099E-2</c:v>
                </c:pt>
                <c:pt idx="355">
                  <c:v>-4.9808434651188997E-2</c:v>
                </c:pt>
                <c:pt idx="356">
                  <c:v>-4.9846231994358503E-2</c:v>
                </c:pt>
                <c:pt idx="357">
                  <c:v>-4.9898389948280199E-2</c:v>
                </c:pt>
                <c:pt idx="358">
                  <c:v>#N/A</c:v>
                </c:pt>
                <c:pt idx="359">
                  <c:v>-5.00549617373683E-2</c:v>
                </c:pt>
                <c:pt idx="360">
                  <c:v>-5.0324016686553799E-2</c:v>
                </c:pt>
                <c:pt idx="361">
                  <c:v>-5.0698074503394301E-2</c:v>
                </c:pt>
                <c:pt idx="362">
                  <c:v>-5.1128414728581997E-2</c:v>
                </c:pt>
                <c:pt idx="363">
                  <c:v>-5.1555336157774703E-2</c:v>
                </c:pt>
                <c:pt idx="364">
                  <c:v>-5.1918853439344902E-2</c:v>
                </c:pt>
                <c:pt idx="365">
                  <c:v>-5.21264278600869E-2</c:v>
                </c:pt>
                <c:pt idx="366">
                  <c:v>-5.2134332172402001E-2</c:v>
                </c:pt>
                <c:pt idx="367">
                  <c:v>-5.1964574850090303E-2</c:v>
                </c:pt>
                <c:pt idx="368">
                  <c:v>-5.1709821045228102E-2</c:v>
                </c:pt>
                <c:pt idx="369">
                  <c:v>-5.1513090161390801E-2</c:v>
                </c:pt>
                <c:pt idx="370">
                  <c:v>-5.1415303391701403E-2</c:v>
                </c:pt>
                <c:pt idx="371">
                  <c:v>-5.1487251027669101E-2</c:v>
                </c:pt>
                <c:pt idx="372">
                  <c:v>-5.1762570326885901E-2</c:v>
                </c:pt>
                <c:pt idx="373">
                  <c:v>-5.2145026036667298E-2</c:v>
                </c:pt>
                <c:pt idx="374">
                  <c:v>-5.25747572010598E-2</c:v>
                </c:pt>
                <c:pt idx="375">
                  <c:v>-5.3021452603743399E-2</c:v>
                </c:pt>
                <c:pt idx="376">
                  <c:v>-5.3440053456387297E-2</c:v>
                </c:pt>
                <c:pt idx="377">
                  <c:v>-5.3803286444623601E-2</c:v>
                </c:pt>
                <c:pt idx="378">
                  <c:v>-5.4136477719520203E-2</c:v>
                </c:pt>
                <c:pt idx="379">
                  <c:v>-5.4491920567698901E-2</c:v>
                </c:pt>
                <c:pt idx="380">
                  <c:v>-5.4884543498586097E-2</c:v>
                </c:pt>
                <c:pt idx="381">
                  <c:v>-5.5314355815931603E-2</c:v>
                </c:pt>
                <c:pt idx="382">
                  <c:v>-5.5761521388498901E-2</c:v>
                </c:pt>
                <c:pt idx="383">
                  <c:v>-5.6185060526892497E-2</c:v>
                </c:pt>
                <c:pt idx="384">
                  <c:v>-5.6537378327831699E-2</c:v>
                </c:pt>
                <c:pt idx="385">
                  <c:v>-5.6730029282767103E-2</c:v>
                </c:pt>
                <c:pt idx="386">
                  <c:v>-5.6703194099870902E-2</c:v>
                </c:pt>
                <c:pt idx="387">
                  <c:v>-5.6427753194487298E-2</c:v>
                </c:pt>
                <c:pt idx="388">
                  <c:v>-5.5901555040962198E-2</c:v>
                </c:pt>
                <c:pt idx="389">
                  <c:v>-5.5141170581696403E-2</c:v>
                </c:pt>
                <c:pt idx="390">
                  <c:v>-5.4168155208681103E-2</c:v>
                </c:pt>
                <c:pt idx="391">
                  <c:v>-5.3014652608090601E-2</c:v>
                </c:pt>
                <c:pt idx="392">
                  <c:v>-5.1728124914012401E-2</c:v>
                </c:pt>
                <c:pt idx="393">
                  <c:v>-5.0360887734453103E-2</c:v>
                </c:pt>
                <c:pt idx="394">
                  <c:v>-4.9002975428279097E-2</c:v>
                </c:pt>
                <c:pt idx="395">
                  <c:v>-4.7762813477012299E-2</c:v>
                </c:pt>
                <c:pt idx="396">
                  <c:v>-4.6788797607891799E-2</c:v>
                </c:pt>
                <c:pt idx="397">
                  <c:v>-4.6291695413386798E-2</c:v>
                </c:pt>
                <c:pt idx="398">
                  <c:v>-4.62823865098871E-2</c:v>
                </c:pt>
                <c:pt idx="399">
                  <c:v>-4.6807833559649202E-2</c:v>
                </c:pt>
                <c:pt idx="400">
                  <c:v>-4.76701753598303E-2</c:v>
                </c:pt>
                <c:pt idx="401">
                  <c:v>-4.87204723719913E-2</c:v>
                </c:pt>
                <c:pt idx="402">
                  <c:v>-4.9848083304095001E-2</c:v>
                </c:pt>
                <c:pt idx="403">
                  <c:v>-5.0990162140383898E-2</c:v>
                </c:pt>
                <c:pt idx="404">
                  <c:v>-5.2100382032060001E-2</c:v>
                </c:pt>
                <c:pt idx="405">
                  <c:v>-5.3128514508921101E-2</c:v>
                </c:pt>
                <c:pt idx="406">
                  <c:v>-5.4038327280444498E-2</c:v>
                </c:pt>
                <c:pt idx="407">
                  <c:v>-5.4796302911018398E-2</c:v>
                </c:pt>
                <c:pt idx="408">
                  <c:v>-5.5390540692226299E-2</c:v>
                </c:pt>
                <c:pt idx="409">
                  <c:v>-5.5808176886541702E-2</c:v>
                </c:pt>
                <c:pt idx="410">
                  <c:v>-5.5948442349515702E-2</c:v>
                </c:pt>
                <c:pt idx="411">
                  <c:v>-5.5726486167834099E-2</c:v>
                </c:pt>
                <c:pt idx="412">
                  <c:v>-5.5049973004687502E-2</c:v>
                </c:pt>
                <c:pt idx="413">
                  <c:v>-5.3840302661588103E-2</c:v>
                </c:pt>
                <c:pt idx="414">
                  <c:v>-5.2036375210001297E-2</c:v>
                </c:pt>
                <c:pt idx="415">
                  <c:v>-4.9673687694776703E-2</c:v>
                </c:pt>
                <c:pt idx="416">
                  <c:v>-4.6742373408663801E-2</c:v>
                </c:pt>
                <c:pt idx="417">
                  <c:v>-4.3312828767464201E-2</c:v>
                </c:pt>
                <c:pt idx="418">
                  <c:v>-3.9543026452893003E-2</c:v>
                </c:pt>
                <c:pt idx="419">
                  <c:v>-3.5607810858990702E-2</c:v>
                </c:pt>
                <c:pt idx="420">
                  <c:v>-3.1824596115268798E-2</c:v>
                </c:pt>
                <c:pt idx="421">
                  <c:v>-2.82387182426489E-2</c:v>
                </c:pt>
                <c:pt idx="422">
                  <c:v>-2.4911267300899799E-2</c:v>
                </c:pt>
                <c:pt idx="423">
                  <c:v>-2.1919946167364101E-2</c:v>
                </c:pt>
                <c:pt idx="424">
                  <c:v>-1.9361345046375E-2</c:v>
                </c:pt>
                <c:pt idx="425">
                  <c:v>-1.7108854680592402E-2</c:v>
                </c:pt>
                <c:pt idx="426">
                  <c:v>-1.50582523622124E-2</c:v>
                </c:pt>
                <c:pt idx="427">
                  <c:v>-1.31202268366249E-2</c:v>
                </c:pt>
                <c:pt idx="428">
                  <c:v>-1.1287884325598E-2</c:v>
                </c:pt>
                <c:pt idx="429">
                  <c:v>-9.5581287825334399E-3</c:v>
                </c:pt>
                <c:pt idx="430">
                  <c:v>-7.9529853175769102E-3</c:v>
                </c:pt>
                <c:pt idx="431">
                  <c:v>-6.5328977530488604E-3</c:v>
                </c:pt>
                <c:pt idx="432">
                  <c:v>-5.3537800580939401E-3</c:v>
                </c:pt>
                <c:pt idx="433">
                  <c:v>-4.5992172243262902E-3</c:v>
                </c:pt>
                <c:pt idx="434">
                  <c:v>-4.5982564427791504E-3</c:v>
                </c:pt>
                <c:pt idx="435">
                  <c:v>-5.7729527322424598E-3</c:v>
                </c:pt>
                <c:pt idx="436">
                  <c:v>-8.0833785470784004E-3</c:v>
                </c:pt>
                <c:pt idx="437">
                  <c:v>-1.10708768143267E-2</c:v>
                </c:pt>
                <c:pt idx="438">
                  <c:v>-1.44589566755563E-2</c:v>
                </c:pt>
                <c:pt idx="439">
                  <c:v>-1.8110418504193E-2</c:v>
                </c:pt>
                <c:pt idx="440">
                  <c:v>-2.1947473106906801E-2</c:v>
                </c:pt>
                <c:pt idx="441">
                  <c:v>-2.5599227105326E-2</c:v>
                </c:pt>
                <c:pt idx="442">
                  <c:v>-2.8858312390009602E-2</c:v>
                </c:pt>
                <c:pt idx="443">
                  <c:v>-3.1691368580463501E-2</c:v>
                </c:pt>
                <c:pt idx="444">
                  <c:v>-3.4208452172293499E-2</c:v>
                </c:pt>
                <c:pt idx="445">
                  <c:v>-3.6211705975300698E-2</c:v>
                </c:pt>
                <c:pt idx="446">
                  <c:v>-3.7647188277563297E-2</c:v>
                </c:pt>
                <c:pt idx="447">
                  <c:v>-3.8558840307406403E-2</c:v>
                </c:pt>
                <c:pt idx="448">
                  <c:v>-3.90641314103796E-2</c:v>
                </c:pt>
                <c:pt idx="449">
                  <c:v>-3.93879425289584E-2</c:v>
                </c:pt>
                <c:pt idx="450">
                  <c:v>-3.9767513291514497E-2</c:v>
                </c:pt>
                <c:pt idx="451">
                  <c:v>-4.0212203901129999E-2</c:v>
                </c:pt>
                <c:pt idx="452">
                  <c:v>-4.0679699427971797E-2</c:v>
                </c:pt>
                <c:pt idx="453">
                  <c:v>-4.1073562903195603E-2</c:v>
                </c:pt>
                <c:pt idx="454">
                  <c:v>-4.1287560363677402E-2</c:v>
                </c:pt>
                <c:pt idx="455">
                  <c:v>-4.1189722217260999E-2</c:v>
                </c:pt>
                <c:pt idx="456">
                  <c:v>-4.0675203268153798E-2</c:v>
                </c:pt>
                <c:pt idx="457">
                  <c:v>-3.9671261098390302E-2</c:v>
                </c:pt>
                <c:pt idx="458">
                  <c:v>-3.8101401257323697E-2</c:v>
                </c:pt>
                <c:pt idx="459">
                  <c:v>-3.5921416683322903E-2</c:v>
                </c:pt>
                <c:pt idx="460">
                  <c:v>-3.3139086302183998E-2</c:v>
                </c:pt>
                <c:pt idx="461">
                  <c:v>-2.9752974872869601E-2</c:v>
                </c:pt>
                <c:pt idx="462">
                  <c:v>-2.5716256291320599E-2</c:v>
                </c:pt>
                <c:pt idx="463">
                  <c:v>-2.0992574704749099E-2</c:v>
                </c:pt>
                <c:pt idx="464">
                  <c:v>-1.5622411697454E-2</c:v>
                </c:pt>
                <c:pt idx="465">
                  <c:v>-9.6923231066868495E-3</c:v>
                </c:pt>
                <c:pt idx="466">
                  <c:v>-3.3426406527244999E-3</c:v>
                </c:pt>
                <c:pt idx="467">
                  <c:v>3.16622717522296E-3</c:v>
                </c:pt>
                <c:pt idx="468">
                  <c:v>9.8262982944727507E-3</c:v>
                </c:pt>
                <c:pt idx="469">
                  <c:v>1.67559283505898E-2</c:v>
                </c:pt>
                <c:pt idx="470">
                  <c:v>2.4071210006194398E-2</c:v>
                </c:pt>
                <c:pt idx="471">
                  <c:v>3.1800676640400802E-2</c:v>
                </c:pt>
                <c:pt idx="472">
                  <c:v>3.9505149532261502E-2</c:v>
                </c:pt>
                <c:pt idx="473">
                  <c:v>4.63984431944248E-2</c:v>
                </c:pt>
                <c:pt idx="474">
                  <c:v>5.1947320644216297E-2</c:v>
                </c:pt>
                <c:pt idx="475">
                  <c:v>5.57185604670178E-2</c:v>
                </c:pt>
                <c:pt idx="476">
                  <c:v>5.8126468041768499E-2</c:v>
                </c:pt>
                <c:pt idx="477">
                  <c:v>5.9561163142737503E-2</c:v>
                </c:pt>
                <c:pt idx="478">
                  <c:v>6.03445008637764E-2</c:v>
                </c:pt>
                <c:pt idx="479">
                  <c:v>6.0736724667309103E-2</c:v>
                </c:pt>
                <c:pt idx="480">
                  <c:v>6.1066633007121902E-2</c:v>
                </c:pt>
                <c:pt idx="481">
                  <c:v>6.1536657090328198E-2</c:v>
                </c:pt>
                <c:pt idx="482">
                  <c:v>6.24285617939698E-2</c:v>
                </c:pt>
                <c:pt idx="483">
                  <c:v>6.4209745424185602E-2</c:v>
                </c:pt>
                <c:pt idx="484">
                  <c:v>6.7039320669174604E-2</c:v>
                </c:pt>
                <c:pt idx="485">
                  <c:v>7.1060302762893796E-2</c:v>
                </c:pt>
                <c:pt idx="486">
                  <c:v>7.6189313732608704E-2</c:v>
                </c:pt>
                <c:pt idx="487">
                  <c:v>8.2112372577955506E-2</c:v>
                </c:pt>
                <c:pt idx="488">
                  <c:v>8.8297605161244699E-2</c:v>
                </c:pt>
                <c:pt idx="489">
                  <c:v>9.4020013619006998E-2</c:v>
                </c:pt>
                <c:pt idx="490">
                  <c:v>9.8322624036160697E-2</c:v>
                </c:pt>
                <c:pt idx="491">
                  <c:v>0.100856262361434</c:v>
                </c:pt>
                <c:pt idx="492">
                  <c:v>0.10248952830319399</c:v>
                </c:pt>
                <c:pt idx="493">
                  <c:v>0.10375445894619301</c:v>
                </c:pt>
                <c:pt idx="494">
                  <c:v>0.104570196092151</c:v>
                </c:pt>
                <c:pt idx="495">
                  <c:v>0.104404336953326</c:v>
                </c:pt>
                <c:pt idx="496">
                  <c:v>0.104232776781056</c:v>
                </c:pt>
                <c:pt idx="497">
                  <c:v>0.10488036745714401</c:v>
                </c:pt>
                <c:pt idx="498">
                  <c:v>0.10702563309558399</c:v>
                </c:pt>
                <c:pt idx="499">
                  <c:v>0.11135529413579701</c:v>
                </c:pt>
                <c:pt idx="500">
                  <c:v>0.11841081468624801</c:v>
                </c:pt>
                <c:pt idx="501">
                  <c:v>0.12836810591404599</c:v>
                </c:pt>
                <c:pt idx="502">
                  <c:v>0.14116097083943599</c:v>
                </c:pt>
                <c:pt idx="503">
                  <c:v>0.15647353142352299</c:v>
                </c:pt>
                <c:pt idx="504">
                  <c:v>0.17471329991901799</c:v>
                </c:pt>
                <c:pt idx="505">
                  <c:v>0.195769053264396</c:v>
                </c:pt>
                <c:pt idx="506">
                  <c:v>0.219372435398942</c:v>
                </c:pt>
                <c:pt idx="507">
                  <c:v>0.24430639972929699</c:v>
                </c:pt>
                <c:pt idx="508">
                  <c:v>0.27044117530811301</c:v>
                </c:pt>
                <c:pt idx="509">
                  <c:v>0.29748392719074901</c:v>
                </c:pt>
                <c:pt idx="510">
                  <c:v>0.32461940867948402</c:v>
                </c:pt>
                <c:pt idx="511">
                  <c:v>0.35139653380468699</c:v>
                </c:pt>
                <c:pt idx="512">
                  <c:v>0.37697102250993397</c:v>
                </c:pt>
                <c:pt idx="513">
                  <c:v>0.39999062940075297</c:v>
                </c:pt>
                <c:pt idx="514">
                  <c:v>0.41977139885757297</c:v>
                </c:pt>
                <c:pt idx="515">
                  <c:v>0.43828746896681597</c:v>
                </c:pt>
                <c:pt idx="516">
                  <c:v>0.458140263826328</c:v>
                </c:pt>
                <c:pt idx="517">
                  <c:v>0.48120933284428602</c:v>
                </c:pt>
                <c:pt idx="518">
                  <c:v>0.50732782279060495</c:v>
                </c:pt>
                <c:pt idx="519">
                  <c:v>0.53374578710675602</c:v>
                </c:pt>
                <c:pt idx="520">
                  <c:v>0.55670400100630602</c:v>
                </c:pt>
                <c:pt idx="521">
                  <c:v>0.57815178183175198</c:v>
                </c:pt>
                <c:pt idx="522">
                  <c:v>0.59922940691552895</c:v>
                </c:pt>
                <c:pt idx="523">
                  <c:v>0.61969863577175299</c:v>
                </c:pt>
                <c:pt idx="524">
                  <c:v>0.63664593384538803</c:v>
                </c:pt>
                <c:pt idx="525">
                  <c:v>0.649258780223678</c:v>
                </c:pt>
                <c:pt idx="526">
                  <c:v>0.66084319465541397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'График 2.3.2.2'!$C$4</c:f>
              <c:strCache>
                <c:ptCount val="1"/>
                <c:pt idx="0">
                  <c:v>TONIA (KZ) - MIACR 1д (RU)**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'График 2.3.2.2'!$B$5:$B$531</c:f>
              <c:numCache>
                <c:formatCode>m/d/yyyy</c:formatCode>
                <c:ptCount val="527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41281</c:v>
                </c:pt>
                <c:pt idx="5">
                  <c:v>41282</c:v>
                </c:pt>
                <c:pt idx="6">
                  <c:v>41283</c:v>
                </c:pt>
                <c:pt idx="7">
                  <c:v>41284</c:v>
                </c:pt>
                <c:pt idx="8">
                  <c:v>41285</c:v>
                </c:pt>
                <c:pt idx="9">
                  <c:v>41288</c:v>
                </c:pt>
                <c:pt idx="10">
                  <c:v>41289</c:v>
                </c:pt>
                <c:pt idx="11">
                  <c:v>41290</c:v>
                </c:pt>
                <c:pt idx="12">
                  <c:v>41291</c:v>
                </c:pt>
                <c:pt idx="13">
                  <c:v>41292</c:v>
                </c:pt>
                <c:pt idx="14">
                  <c:v>41295</c:v>
                </c:pt>
                <c:pt idx="15">
                  <c:v>41296</c:v>
                </c:pt>
                <c:pt idx="16">
                  <c:v>41297</c:v>
                </c:pt>
                <c:pt idx="17">
                  <c:v>41298</c:v>
                </c:pt>
                <c:pt idx="18">
                  <c:v>41299</c:v>
                </c:pt>
                <c:pt idx="19">
                  <c:v>41302</c:v>
                </c:pt>
                <c:pt idx="20">
                  <c:v>41303</c:v>
                </c:pt>
                <c:pt idx="21">
                  <c:v>41304</c:v>
                </c:pt>
                <c:pt idx="22">
                  <c:v>41305</c:v>
                </c:pt>
                <c:pt idx="23">
                  <c:v>41306</c:v>
                </c:pt>
                <c:pt idx="24">
                  <c:v>41309</c:v>
                </c:pt>
                <c:pt idx="25">
                  <c:v>41310</c:v>
                </c:pt>
                <c:pt idx="26">
                  <c:v>41311</c:v>
                </c:pt>
                <c:pt idx="27">
                  <c:v>41312</c:v>
                </c:pt>
                <c:pt idx="28">
                  <c:v>41313</c:v>
                </c:pt>
                <c:pt idx="29">
                  <c:v>41316</c:v>
                </c:pt>
                <c:pt idx="30">
                  <c:v>41317</c:v>
                </c:pt>
                <c:pt idx="31">
                  <c:v>41318</c:v>
                </c:pt>
                <c:pt idx="32">
                  <c:v>41319</c:v>
                </c:pt>
                <c:pt idx="33">
                  <c:v>41320</c:v>
                </c:pt>
                <c:pt idx="34">
                  <c:v>41323</c:v>
                </c:pt>
                <c:pt idx="35">
                  <c:v>41324</c:v>
                </c:pt>
                <c:pt idx="36">
                  <c:v>41325</c:v>
                </c:pt>
                <c:pt idx="37">
                  <c:v>41326</c:v>
                </c:pt>
                <c:pt idx="38">
                  <c:v>41327</c:v>
                </c:pt>
                <c:pt idx="39">
                  <c:v>41330</c:v>
                </c:pt>
                <c:pt idx="40">
                  <c:v>41331</c:v>
                </c:pt>
                <c:pt idx="41">
                  <c:v>41332</c:v>
                </c:pt>
                <c:pt idx="42">
                  <c:v>41333</c:v>
                </c:pt>
                <c:pt idx="43">
                  <c:v>41334</c:v>
                </c:pt>
                <c:pt idx="44">
                  <c:v>41337</c:v>
                </c:pt>
                <c:pt idx="45">
                  <c:v>41338</c:v>
                </c:pt>
                <c:pt idx="46">
                  <c:v>41339</c:v>
                </c:pt>
                <c:pt idx="47">
                  <c:v>41340</c:v>
                </c:pt>
                <c:pt idx="48">
                  <c:v>41341</c:v>
                </c:pt>
                <c:pt idx="49">
                  <c:v>41344</c:v>
                </c:pt>
                <c:pt idx="50">
                  <c:v>41345</c:v>
                </c:pt>
                <c:pt idx="51">
                  <c:v>41346</c:v>
                </c:pt>
                <c:pt idx="52">
                  <c:v>41347</c:v>
                </c:pt>
                <c:pt idx="53">
                  <c:v>41348</c:v>
                </c:pt>
                <c:pt idx="54">
                  <c:v>41351</c:v>
                </c:pt>
                <c:pt idx="55">
                  <c:v>41352</c:v>
                </c:pt>
                <c:pt idx="56">
                  <c:v>41353</c:v>
                </c:pt>
                <c:pt idx="57">
                  <c:v>41354</c:v>
                </c:pt>
                <c:pt idx="58">
                  <c:v>41355</c:v>
                </c:pt>
                <c:pt idx="59">
                  <c:v>41358</c:v>
                </c:pt>
                <c:pt idx="60">
                  <c:v>41359</c:v>
                </c:pt>
                <c:pt idx="61">
                  <c:v>41360</c:v>
                </c:pt>
                <c:pt idx="62">
                  <c:v>41361</c:v>
                </c:pt>
                <c:pt idx="63">
                  <c:v>41362</c:v>
                </c:pt>
                <c:pt idx="64">
                  <c:v>41365</c:v>
                </c:pt>
                <c:pt idx="65">
                  <c:v>41366</c:v>
                </c:pt>
                <c:pt idx="66">
                  <c:v>41367</c:v>
                </c:pt>
                <c:pt idx="67">
                  <c:v>41368</c:v>
                </c:pt>
                <c:pt idx="68">
                  <c:v>41369</c:v>
                </c:pt>
                <c:pt idx="69">
                  <c:v>41372</c:v>
                </c:pt>
                <c:pt idx="70">
                  <c:v>41373</c:v>
                </c:pt>
                <c:pt idx="71">
                  <c:v>41374</c:v>
                </c:pt>
                <c:pt idx="72">
                  <c:v>41375</c:v>
                </c:pt>
                <c:pt idx="73">
                  <c:v>41376</c:v>
                </c:pt>
                <c:pt idx="74">
                  <c:v>41379</c:v>
                </c:pt>
                <c:pt idx="75">
                  <c:v>41380</c:v>
                </c:pt>
                <c:pt idx="76">
                  <c:v>41381</c:v>
                </c:pt>
                <c:pt idx="77">
                  <c:v>41382</c:v>
                </c:pt>
                <c:pt idx="78">
                  <c:v>41383</c:v>
                </c:pt>
                <c:pt idx="79">
                  <c:v>41386</c:v>
                </c:pt>
                <c:pt idx="80">
                  <c:v>41387</c:v>
                </c:pt>
                <c:pt idx="81">
                  <c:v>41388</c:v>
                </c:pt>
                <c:pt idx="82">
                  <c:v>41389</c:v>
                </c:pt>
                <c:pt idx="83">
                  <c:v>41390</c:v>
                </c:pt>
                <c:pt idx="84">
                  <c:v>41393</c:v>
                </c:pt>
                <c:pt idx="85">
                  <c:v>41394</c:v>
                </c:pt>
                <c:pt idx="86">
                  <c:v>41395</c:v>
                </c:pt>
                <c:pt idx="87">
                  <c:v>41396</c:v>
                </c:pt>
                <c:pt idx="88">
                  <c:v>41397</c:v>
                </c:pt>
                <c:pt idx="89">
                  <c:v>41398</c:v>
                </c:pt>
                <c:pt idx="90">
                  <c:v>41400</c:v>
                </c:pt>
                <c:pt idx="91">
                  <c:v>41401</c:v>
                </c:pt>
                <c:pt idx="92">
                  <c:v>41402</c:v>
                </c:pt>
                <c:pt idx="93">
                  <c:v>41403</c:v>
                </c:pt>
                <c:pt idx="94">
                  <c:v>41404</c:v>
                </c:pt>
                <c:pt idx="95">
                  <c:v>41407</c:v>
                </c:pt>
                <c:pt idx="96">
                  <c:v>41408</c:v>
                </c:pt>
                <c:pt idx="97">
                  <c:v>41409</c:v>
                </c:pt>
                <c:pt idx="98">
                  <c:v>41410</c:v>
                </c:pt>
                <c:pt idx="99">
                  <c:v>41411</c:v>
                </c:pt>
                <c:pt idx="100">
                  <c:v>41414</c:v>
                </c:pt>
                <c:pt idx="101">
                  <c:v>41415</c:v>
                </c:pt>
                <c:pt idx="102">
                  <c:v>41416</c:v>
                </c:pt>
                <c:pt idx="103">
                  <c:v>41417</c:v>
                </c:pt>
                <c:pt idx="104">
                  <c:v>41418</c:v>
                </c:pt>
                <c:pt idx="105">
                  <c:v>41421</c:v>
                </c:pt>
                <c:pt idx="106">
                  <c:v>41422</c:v>
                </c:pt>
                <c:pt idx="107">
                  <c:v>41423</c:v>
                </c:pt>
                <c:pt idx="108">
                  <c:v>41424</c:v>
                </c:pt>
                <c:pt idx="109">
                  <c:v>41425</c:v>
                </c:pt>
                <c:pt idx="110">
                  <c:v>41428</c:v>
                </c:pt>
                <c:pt idx="111">
                  <c:v>41429</c:v>
                </c:pt>
                <c:pt idx="112">
                  <c:v>41430</c:v>
                </c:pt>
                <c:pt idx="113">
                  <c:v>41431</c:v>
                </c:pt>
                <c:pt idx="114">
                  <c:v>41432</c:v>
                </c:pt>
                <c:pt idx="115">
                  <c:v>41435</c:v>
                </c:pt>
                <c:pt idx="116">
                  <c:v>41436</c:v>
                </c:pt>
                <c:pt idx="117">
                  <c:v>41437</c:v>
                </c:pt>
                <c:pt idx="118">
                  <c:v>41438</c:v>
                </c:pt>
                <c:pt idx="119">
                  <c:v>41439</c:v>
                </c:pt>
                <c:pt idx="120">
                  <c:v>41442</c:v>
                </c:pt>
                <c:pt idx="121">
                  <c:v>41443</c:v>
                </c:pt>
                <c:pt idx="122">
                  <c:v>41444</c:v>
                </c:pt>
                <c:pt idx="123">
                  <c:v>41445</c:v>
                </c:pt>
                <c:pt idx="124">
                  <c:v>41446</c:v>
                </c:pt>
                <c:pt idx="125">
                  <c:v>41449</c:v>
                </c:pt>
                <c:pt idx="126">
                  <c:v>41450</c:v>
                </c:pt>
                <c:pt idx="127">
                  <c:v>41451</c:v>
                </c:pt>
                <c:pt idx="128">
                  <c:v>41452</c:v>
                </c:pt>
                <c:pt idx="129">
                  <c:v>41453</c:v>
                </c:pt>
                <c:pt idx="130">
                  <c:v>41456</c:v>
                </c:pt>
                <c:pt idx="131">
                  <c:v>41457</c:v>
                </c:pt>
                <c:pt idx="132">
                  <c:v>41458</c:v>
                </c:pt>
                <c:pt idx="133">
                  <c:v>41459</c:v>
                </c:pt>
                <c:pt idx="134">
                  <c:v>41460</c:v>
                </c:pt>
                <c:pt idx="135">
                  <c:v>41463</c:v>
                </c:pt>
                <c:pt idx="136">
                  <c:v>41464</c:v>
                </c:pt>
                <c:pt idx="137">
                  <c:v>41465</c:v>
                </c:pt>
                <c:pt idx="138">
                  <c:v>41466</c:v>
                </c:pt>
                <c:pt idx="139">
                  <c:v>41467</c:v>
                </c:pt>
                <c:pt idx="140">
                  <c:v>41470</c:v>
                </c:pt>
                <c:pt idx="141">
                  <c:v>41471</c:v>
                </c:pt>
                <c:pt idx="142">
                  <c:v>41472</c:v>
                </c:pt>
                <c:pt idx="143">
                  <c:v>41473</c:v>
                </c:pt>
                <c:pt idx="144">
                  <c:v>41474</c:v>
                </c:pt>
                <c:pt idx="145">
                  <c:v>41477</c:v>
                </c:pt>
                <c:pt idx="146">
                  <c:v>41478</c:v>
                </c:pt>
                <c:pt idx="147">
                  <c:v>41479</c:v>
                </c:pt>
                <c:pt idx="148">
                  <c:v>41480</c:v>
                </c:pt>
                <c:pt idx="149">
                  <c:v>41481</c:v>
                </c:pt>
                <c:pt idx="150">
                  <c:v>41484</c:v>
                </c:pt>
                <c:pt idx="151">
                  <c:v>41485</c:v>
                </c:pt>
                <c:pt idx="152">
                  <c:v>41486</c:v>
                </c:pt>
                <c:pt idx="153">
                  <c:v>41487</c:v>
                </c:pt>
                <c:pt idx="154">
                  <c:v>41488</c:v>
                </c:pt>
                <c:pt idx="155">
                  <c:v>41491</c:v>
                </c:pt>
                <c:pt idx="156">
                  <c:v>41492</c:v>
                </c:pt>
                <c:pt idx="157">
                  <c:v>41493</c:v>
                </c:pt>
                <c:pt idx="158">
                  <c:v>41494</c:v>
                </c:pt>
                <c:pt idx="159">
                  <c:v>41495</c:v>
                </c:pt>
                <c:pt idx="160">
                  <c:v>41498</c:v>
                </c:pt>
                <c:pt idx="161">
                  <c:v>41499</c:v>
                </c:pt>
                <c:pt idx="162">
                  <c:v>41500</c:v>
                </c:pt>
                <c:pt idx="163">
                  <c:v>41501</c:v>
                </c:pt>
                <c:pt idx="164">
                  <c:v>41502</c:v>
                </c:pt>
                <c:pt idx="165">
                  <c:v>41505</c:v>
                </c:pt>
                <c:pt idx="166">
                  <c:v>41506</c:v>
                </c:pt>
                <c:pt idx="167">
                  <c:v>41507</c:v>
                </c:pt>
                <c:pt idx="168">
                  <c:v>41508</c:v>
                </c:pt>
                <c:pt idx="169">
                  <c:v>41509</c:v>
                </c:pt>
                <c:pt idx="170">
                  <c:v>41512</c:v>
                </c:pt>
                <c:pt idx="171">
                  <c:v>41513</c:v>
                </c:pt>
                <c:pt idx="172">
                  <c:v>41514</c:v>
                </c:pt>
                <c:pt idx="173">
                  <c:v>41515</c:v>
                </c:pt>
                <c:pt idx="174">
                  <c:v>41516</c:v>
                </c:pt>
                <c:pt idx="175">
                  <c:v>41519</c:v>
                </c:pt>
                <c:pt idx="176">
                  <c:v>41520</c:v>
                </c:pt>
                <c:pt idx="177">
                  <c:v>41521</c:v>
                </c:pt>
                <c:pt idx="178">
                  <c:v>41522</c:v>
                </c:pt>
                <c:pt idx="179">
                  <c:v>41523</c:v>
                </c:pt>
                <c:pt idx="180">
                  <c:v>41526</c:v>
                </c:pt>
                <c:pt idx="181">
                  <c:v>41527</c:v>
                </c:pt>
                <c:pt idx="182">
                  <c:v>41528</c:v>
                </c:pt>
                <c:pt idx="183">
                  <c:v>41529</c:v>
                </c:pt>
                <c:pt idx="184">
                  <c:v>41530</c:v>
                </c:pt>
                <c:pt idx="185">
                  <c:v>41533</c:v>
                </c:pt>
                <c:pt idx="186">
                  <c:v>41534</c:v>
                </c:pt>
                <c:pt idx="187">
                  <c:v>41535</c:v>
                </c:pt>
                <c:pt idx="188">
                  <c:v>41536</c:v>
                </c:pt>
                <c:pt idx="189">
                  <c:v>41537</c:v>
                </c:pt>
                <c:pt idx="190">
                  <c:v>41540</c:v>
                </c:pt>
                <c:pt idx="191">
                  <c:v>41541</c:v>
                </c:pt>
                <c:pt idx="192">
                  <c:v>41542</c:v>
                </c:pt>
                <c:pt idx="193">
                  <c:v>41543</c:v>
                </c:pt>
                <c:pt idx="194">
                  <c:v>41544</c:v>
                </c:pt>
                <c:pt idx="195">
                  <c:v>41547</c:v>
                </c:pt>
                <c:pt idx="196">
                  <c:v>41548</c:v>
                </c:pt>
                <c:pt idx="197">
                  <c:v>41549</c:v>
                </c:pt>
                <c:pt idx="198">
                  <c:v>41550</c:v>
                </c:pt>
                <c:pt idx="199">
                  <c:v>41551</c:v>
                </c:pt>
                <c:pt idx="200">
                  <c:v>41554</c:v>
                </c:pt>
                <c:pt idx="201">
                  <c:v>41555</c:v>
                </c:pt>
                <c:pt idx="202">
                  <c:v>41556</c:v>
                </c:pt>
                <c:pt idx="203">
                  <c:v>41557</c:v>
                </c:pt>
                <c:pt idx="204">
                  <c:v>41558</c:v>
                </c:pt>
                <c:pt idx="205">
                  <c:v>41559</c:v>
                </c:pt>
                <c:pt idx="206">
                  <c:v>41561</c:v>
                </c:pt>
                <c:pt idx="207">
                  <c:v>41562</c:v>
                </c:pt>
                <c:pt idx="208">
                  <c:v>41563</c:v>
                </c:pt>
                <c:pt idx="209">
                  <c:v>41564</c:v>
                </c:pt>
                <c:pt idx="210">
                  <c:v>41565</c:v>
                </c:pt>
                <c:pt idx="211">
                  <c:v>41568</c:v>
                </c:pt>
                <c:pt idx="212">
                  <c:v>41569</c:v>
                </c:pt>
                <c:pt idx="213">
                  <c:v>41570</c:v>
                </c:pt>
                <c:pt idx="214">
                  <c:v>41571</c:v>
                </c:pt>
                <c:pt idx="215">
                  <c:v>41572</c:v>
                </c:pt>
                <c:pt idx="216">
                  <c:v>41575</c:v>
                </c:pt>
                <c:pt idx="217">
                  <c:v>41576</c:v>
                </c:pt>
                <c:pt idx="218">
                  <c:v>41577</c:v>
                </c:pt>
                <c:pt idx="219">
                  <c:v>41578</c:v>
                </c:pt>
                <c:pt idx="220">
                  <c:v>41579</c:v>
                </c:pt>
                <c:pt idx="221">
                  <c:v>41582</c:v>
                </c:pt>
                <c:pt idx="222">
                  <c:v>41583</c:v>
                </c:pt>
                <c:pt idx="223">
                  <c:v>41584</c:v>
                </c:pt>
                <c:pt idx="224">
                  <c:v>41585</c:v>
                </c:pt>
                <c:pt idx="225">
                  <c:v>41586</c:v>
                </c:pt>
                <c:pt idx="226">
                  <c:v>41589</c:v>
                </c:pt>
                <c:pt idx="227">
                  <c:v>41590</c:v>
                </c:pt>
                <c:pt idx="228">
                  <c:v>41591</c:v>
                </c:pt>
                <c:pt idx="229">
                  <c:v>41592</c:v>
                </c:pt>
                <c:pt idx="230">
                  <c:v>41593</c:v>
                </c:pt>
                <c:pt idx="231">
                  <c:v>41596</c:v>
                </c:pt>
                <c:pt idx="232">
                  <c:v>41597</c:v>
                </c:pt>
                <c:pt idx="233">
                  <c:v>41598</c:v>
                </c:pt>
                <c:pt idx="234">
                  <c:v>41599</c:v>
                </c:pt>
                <c:pt idx="235">
                  <c:v>41600</c:v>
                </c:pt>
                <c:pt idx="236">
                  <c:v>41603</c:v>
                </c:pt>
                <c:pt idx="237">
                  <c:v>41604</c:v>
                </c:pt>
                <c:pt idx="238">
                  <c:v>41605</c:v>
                </c:pt>
                <c:pt idx="239">
                  <c:v>41606</c:v>
                </c:pt>
                <c:pt idx="240">
                  <c:v>41607</c:v>
                </c:pt>
                <c:pt idx="241">
                  <c:v>41610</c:v>
                </c:pt>
                <c:pt idx="242">
                  <c:v>41611</c:v>
                </c:pt>
                <c:pt idx="243">
                  <c:v>41612</c:v>
                </c:pt>
                <c:pt idx="244">
                  <c:v>41613</c:v>
                </c:pt>
                <c:pt idx="245">
                  <c:v>41614</c:v>
                </c:pt>
                <c:pt idx="246">
                  <c:v>41617</c:v>
                </c:pt>
                <c:pt idx="247">
                  <c:v>41618</c:v>
                </c:pt>
                <c:pt idx="248">
                  <c:v>41619</c:v>
                </c:pt>
                <c:pt idx="249">
                  <c:v>41620</c:v>
                </c:pt>
                <c:pt idx="250">
                  <c:v>41621</c:v>
                </c:pt>
                <c:pt idx="251">
                  <c:v>41624</c:v>
                </c:pt>
                <c:pt idx="252">
                  <c:v>41625</c:v>
                </c:pt>
                <c:pt idx="253">
                  <c:v>41626</c:v>
                </c:pt>
                <c:pt idx="254">
                  <c:v>41627</c:v>
                </c:pt>
                <c:pt idx="255">
                  <c:v>41628</c:v>
                </c:pt>
                <c:pt idx="256">
                  <c:v>41631</c:v>
                </c:pt>
                <c:pt idx="257">
                  <c:v>41632</c:v>
                </c:pt>
                <c:pt idx="258">
                  <c:v>41633</c:v>
                </c:pt>
                <c:pt idx="259">
                  <c:v>41634</c:v>
                </c:pt>
                <c:pt idx="260">
                  <c:v>41635</c:v>
                </c:pt>
                <c:pt idx="261">
                  <c:v>41636</c:v>
                </c:pt>
                <c:pt idx="262">
                  <c:v>41638</c:v>
                </c:pt>
                <c:pt idx="263">
                  <c:v>41639</c:v>
                </c:pt>
                <c:pt idx="264">
                  <c:v>41640</c:v>
                </c:pt>
                <c:pt idx="265">
                  <c:v>41641</c:v>
                </c:pt>
                <c:pt idx="266">
                  <c:v>41642</c:v>
                </c:pt>
                <c:pt idx="267">
                  <c:v>41645</c:v>
                </c:pt>
                <c:pt idx="268">
                  <c:v>41646</c:v>
                </c:pt>
                <c:pt idx="269">
                  <c:v>41647</c:v>
                </c:pt>
                <c:pt idx="270">
                  <c:v>41648</c:v>
                </c:pt>
                <c:pt idx="271">
                  <c:v>41649</c:v>
                </c:pt>
                <c:pt idx="272">
                  <c:v>41652</c:v>
                </c:pt>
                <c:pt idx="273">
                  <c:v>41653</c:v>
                </c:pt>
                <c:pt idx="274">
                  <c:v>41654</c:v>
                </c:pt>
                <c:pt idx="275">
                  <c:v>41655</c:v>
                </c:pt>
                <c:pt idx="276">
                  <c:v>41656</c:v>
                </c:pt>
                <c:pt idx="277">
                  <c:v>41659</c:v>
                </c:pt>
                <c:pt idx="278">
                  <c:v>41660</c:v>
                </c:pt>
                <c:pt idx="279">
                  <c:v>41661</c:v>
                </c:pt>
                <c:pt idx="280">
                  <c:v>41662</c:v>
                </c:pt>
                <c:pt idx="281">
                  <c:v>41663</c:v>
                </c:pt>
                <c:pt idx="282">
                  <c:v>41666</c:v>
                </c:pt>
                <c:pt idx="283">
                  <c:v>41667</c:v>
                </c:pt>
                <c:pt idx="284">
                  <c:v>41668</c:v>
                </c:pt>
                <c:pt idx="285">
                  <c:v>41669</c:v>
                </c:pt>
                <c:pt idx="286">
                  <c:v>41670</c:v>
                </c:pt>
                <c:pt idx="287">
                  <c:v>41673</c:v>
                </c:pt>
                <c:pt idx="288">
                  <c:v>41674</c:v>
                </c:pt>
                <c:pt idx="289">
                  <c:v>41675</c:v>
                </c:pt>
                <c:pt idx="290">
                  <c:v>41676</c:v>
                </c:pt>
                <c:pt idx="291">
                  <c:v>41677</c:v>
                </c:pt>
                <c:pt idx="292">
                  <c:v>41680</c:v>
                </c:pt>
                <c:pt idx="293">
                  <c:v>41681</c:v>
                </c:pt>
                <c:pt idx="294">
                  <c:v>41682</c:v>
                </c:pt>
                <c:pt idx="295">
                  <c:v>41683</c:v>
                </c:pt>
                <c:pt idx="296">
                  <c:v>41684</c:v>
                </c:pt>
                <c:pt idx="297">
                  <c:v>41687</c:v>
                </c:pt>
                <c:pt idx="298">
                  <c:v>41688</c:v>
                </c:pt>
                <c:pt idx="299">
                  <c:v>41689</c:v>
                </c:pt>
                <c:pt idx="300">
                  <c:v>41690</c:v>
                </c:pt>
                <c:pt idx="301">
                  <c:v>41691</c:v>
                </c:pt>
                <c:pt idx="302">
                  <c:v>41694</c:v>
                </c:pt>
                <c:pt idx="303">
                  <c:v>41695</c:v>
                </c:pt>
                <c:pt idx="304">
                  <c:v>41696</c:v>
                </c:pt>
                <c:pt idx="305">
                  <c:v>41697</c:v>
                </c:pt>
                <c:pt idx="306">
                  <c:v>41698</c:v>
                </c:pt>
                <c:pt idx="307">
                  <c:v>41701</c:v>
                </c:pt>
                <c:pt idx="308">
                  <c:v>41702</c:v>
                </c:pt>
                <c:pt idx="309">
                  <c:v>41703</c:v>
                </c:pt>
                <c:pt idx="310">
                  <c:v>41704</c:v>
                </c:pt>
                <c:pt idx="311">
                  <c:v>41705</c:v>
                </c:pt>
                <c:pt idx="312">
                  <c:v>41708</c:v>
                </c:pt>
                <c:pt idx="313">
                  <c:v>41709</c:v>
                </c:pt>
                <c:pt idx="314">
                  <c:v>41710</c:v>
                </c:pt>
                <c:pt idx="315">
                  <c:v>41711</c:v>
                </c:pt>
                <c:pt idx="316">
                  <c:v>41712</c:v>
                </c:pt>
                <c:pt idx="317">
                  <c:v>41715</c:v>
                </c:pt>
                <c:pt idx="318">
                  <c:v>41716</c:v>
                </c:pt>
                <c:pt idx="319">
                  <c:v>41717</c:v>
                </c:pt>
                <c:pt idx="320">
                  <c:v>41718</c:v>
                </c:pt>
                <c:pt idx="321">
                  <c:v>41719</c:v>
                </c:pt>
                <c:pt idx="322">
                  <c:v>41722</c:v>
                </c:pt>
                <c:pt idx="323">
                  <c:v>41723</c:v>
                </c:pt>
                <c:pt idx="324">
                  <c:v>41724</c:v>
                </c:pt>
                <c:pt idx="325">
                  <c:v>41725</c:v>
                </c:pt>
                <c:pt idx="326">
                  <c:v>41726</c:v>
                </c:pt>
                <c:pt idx="327">
                  <c:v>41729</c:v>
                </c:pt>
                <c:pt idx="328">
                  <c:v>41730</c:v>
                </c:pt>
                <c:pt idx="329">
                  <c:v>41731</c:v>
                </c:pt>
                <c:pt idx="330">
                  <c:v>41732</c:v>
                </c:pt>
                <c:pt idx="331">
                  <c:v>41733</c:v>
                </c:pt>
                <c:pt idx="332">
                  <c:v>41736</c:v>
                </c:pt>
                <c:pt idx="333">
                  <c:v>41737</c:v>
                </c:pt>
                <c:pt idx="334">
                  <c:v>41738</c:v>
                </c:pt>
                <c:pt idx="335">
                  <c:v>41739</c:v>
                </c:pt>
                <c:pt idx="336">
                  <c:v>41740</c:v>
                </c:pt>
                <c:pt idx="337">
                  <c:v>41743</c:v>
                </c:pt>
                <c:pt idx="338">
                  <c:v>41744</c:v>
                </c:pt>
                <c:pt idx="339">
                  <c:v>41745</c:v>
                </c:pt>
                <c:pt idx="340">
                  <c:v>41746</c:v>
                </c:pt>
                <c:pt idx="341">
                  <c:v>41747</c:v>
                </c:pt>
                <c:pt idx="342">
                  <c:v>41750</c:v>
                </c:pt>
                <c:pt idx="343">
                  <c:v>41751</c:v>
                </c:pt>
                <c:pt idx="344">
                  <c:v>41752</c:v>
                </c:pt>
                <c:pt idx="345">
                  <c:v>41753</c:v>
                </c:pt>
                <c:pt idx="346">
                  <c:v>41754</c:v>
                </c:pt>
                <c:pt idx="347">
                  <c:v>41757</c:v>
                </c:pt>
                <c:pt idx="348">
                  <c:v>41758</c:v>
                </c:pt>
                <c:pt idx="349">
                  <c:v>41759</c:v>
                </c:pt>
                <c:pt idx="350">
                  <c:v>41760</c:v>
                </c:pt>
                <c:pt idx="351">
                  <c:v>41761</c:v>
                </c:pt>
                <c:pt idx="352">
                  <c:v>41763</c:v>
                </c:pt>
                <c:pt idx="353">
                  <c:v>41764</c:v>
                </c:pt>
                <c:pt idx="354">
                  <c:v>41765</c:v>
                </c:pt>
                <c:pt idx="355">
                  <c:v>41766</c:v>
                </c:pt>
                <c:pt idx="356">
                  <c:v>41767</c:v>
                </c:pt>
                <c:pt idx="357">
                  <c:v>41768</c:v>
                </c:pt>
                <c:pt idx="358">
                  <c:v>41770</c:v>
                </c:pt>
                <c:pt idx="359">
                  <c:v>41771</c:v>
                </c:pt>
                <c:pt idx="360">
                  <c:v>41772</c:v>
                </c:pt>
                <c:pt idx="361">
                  <c:v>41773</c:v>
                </c:pt>
                <c:pt idx="362">
                  <c:v>41774</c:v>
                </c:pt>
                <c:pt idx="363">
                  <c:v>41775</c:v>
                </c:pt>
                <c:pt idx="364">
                  <c:v>41778</c:v>
                </c:pt>
                <c:pt idx="365">
                  <c:v>41779</c:v>
                </c:pt>
                <c:pt idx="366">
                  <c:v>41780</c:v>
                </c:pt>
                <c:pt idx="367">
                  <c:v>41781</c:v>
                </c:pt>
                <c:pt idx="368">
                  <c:v>41782</c:v>
                </c:pt>
                <c:pt idx="369">
                  <c:v>41785</c:v>
                </c:pt>
                <c:pt idx="370">
                  <c:v>41786</c:v>
                </c:pt>
                <c:pt idx="371">
                  <c:v>41787</c:v>
                </c:pt>
                <c:pt idx="372">
                  <c:v>41788</c:v>
                </c:pt>
                <c:pt idx="373">
                  <c:v>41789</c:v>
                </c:pt>
                <c:pt idx="374">
                  <c:v>41792</c:v>
                </c:pt>
                <c:pt idx="375">
                  <c:v>41793</c:v>
                </c:pt>
                <c:pt idx="376">
                  <c:v>41794</c:v>
                </c:pt>
                <c:pt idx="377">
                  <c:v>41795</c:v>
                </c:pt>
                <c:pt idx="378">
                  <c:v>41796</c:v>
                </c:pt>
                <c:pt idx="379">
                  <c:v>41799</c:v>
                </c:pt>
                <c:pt idx="380">
                  <c:v>41800</c:v>
                </c:pt>
                <c:pt idx="381">
                  <c:v>41801</c:v>
                </c:pt>
                <c:pt idx="382">
                  <c:v>41802</c:v>
                </c:pt>
                <c:pt idx="383">
                  <c:v>41803</c:v>
                </c:pt>
                <c:pt idx="384">
                  <c:v>41806</c:v>
                </c:pt>
                <c:pt idx="385">
                  <c:v>41807</c:v>
                </c:pt>
                <c:pt idx="386">
                  <c:v>41808</c:v>
                </c:pt>
                <c:pt idx="387">
                  <c:v>41809</c:v>
                </c:pt>
                <c:pt idx="388">
                  <c:v>41810</c:v>
                </c:pt>
                <c:pt idx="389">
                  <c:v>41813</c:v>
                </c:pt>
                <c:pt idx="390">
                  <c:v>41814</c:v>
                </c:pt>
                <c:pt idx="391">
                  <c:v>41815</c:v>
                </c:pt>
                <c:pt idx="392">
                  <c:v>41816</c:v>
                </c:pt>
                <c:pt idx="393">
                  <c:v>41817</c:v>
                </c:pt>
                <c:pt idx="394">
                  <c:v>41820</c:v>
                </c:pt>
                <c:pt idx="395">
                  <c:v>41821</c:v>
                </c:pt>
                <c:pt idx="396">
                  <c:v>41822</c:v>
                </c:pt>
                <c:pt idx="397">
                  <c:v>41823</c:v>
                </c:pt>
                <c:pt idx="398">
                  <c:v>41824</c:v>
                </c:pt>
                <c:pt idx="399">
                  <c:v>41827</c:v>
                </c:pt>
                <c:pt idx="400">
                  <c:v>41828</c:v>
                </c:pt>
                <c:pt idx="401">
                  <c:v>41829</c:v>
                </c:pt>
                <c:pt idx="402">
                  <c:v>41830</c:v>
                </c:pt>
                <c:pt idx="403">
                  <c:v>41831</c:v>
                </c:pt>
                <c:pt idx="404">
                  <c:v>41834</c:v>
                </c:pt>
                <c:pt idx="405">
                  <c:v>41835</c:v>
                </c:pt>
                <c:pt idx="406">
                  <c:v>41836</c:v>
                </c:pt>
                <c:pt idx="407">
                  <c:v>41837</c:v>
                </c:pt>
                <c:pt idx="408">
                  <c:v>41838</c:v>
                </c:pt>
                <c:pt idx="409">
                  <c:v>41841</c:v>
                </c:pt>
                <c:pt idx="410">
                  <c:v>41842</c:v>
                </c:pt>
                <c:pt idx="411">
                  <c:v>41843</c:v>
                </c:pt>
                <c:pt idx="412">
                  <c:v>41844</c:v>
                </c:pt>
                <c:pt idx="413">
                  <c:v>41845</c:v>
                </c:pt>
                <c:pt idx="414">
                  <c:v>41848</c:v>
                </c:pt>
                <c:pt idx="415">
                  <c:v>41849</c:v>
                </c:pt>
                <c:pt idx="416">
                  <c:v>41850</c:v>
                </c:pt>
                <c:pt idx="417">
                  <c:v>41851</c:v>
                </c:pt>
                <c:pt idx="418">
                  <c:v>41852</c:v>
                </c:pt>
                <c:pt idx="419">
                  <c:v>41855</c:v>
                </c:pt>
                <c:pt idx="420">
                  <c:v>41856</c:v>
                </c:pt>
                <c:pt idx="421">
                  <c:v>41857</c:v>
                </c:pt>
                <c:pt idx="422">
                  <c:v>41858</c:v>
                </c:pt>
                <c:pt idx="423">
                  <c:v>41859</c:v>
                </c:pt>
                <c:pt idx="424">
                  <c:v>41862</c:v>
                </c:pt>
                <c:pt idx="425">
                  <c:v>41863</c:v>
                </c:pt>
                <c:pt idx="426">
                  <c:v>41864</c:v>
                </c:pt>
                <c:pt idx="427">
                  <c:v>41865</c:v>
                </c:pt>
                <c:pt idx="428">
                  <c:v>41866</c:v>
                </c:pt>
                <c:pt idx="429">
                  <c:v>41869</c:v>
                </c:pt>
                <c:pt idx="430">
                  <c:v>41870</c:v>
                </c:pt>
                <c:pt idx="431">
                  <c:v>41871</c:v>
                </c:pt>
                <c:pt idx="432">
                  <c:v>41872</c:v>
                </c:pt>
                <c:pt idx="433">
                  <c:v>41873</c:v>
                </c:pt>
                <c:pt idx="434">
                  <c:v>41876</c:v>
                </c:pt>
                <c:pt idx="435">
                  <c:v>41877</c:v>
                </c:pt>
                <c:pt idx="436">
                  <c:v>41878</c:v>
                </c:pt>
                <c:pt idx="437">
                  <c:v>41879</c:v>
                </c:pt>
                <c:pt idx="438">
                  <c:v>41880</c:v>
                </c:pt>
                <c:pt idx="439">
                  <c:v>41883</c:v>
                </c:pt>
                <c:pt idx="440">
                  <c:v>41884</c:v>
                </c:pt>
                <c:pt idx="441">
                  <c:v>41885</c:v>
                </c:pt>
                <c:pt idx="442">
                  <c:v>41886</c:v>
                </c:pt>
                <c:pt idx="443">
                  <c:v>41887</c:v>
                </c:pt>
                <c:pt idx="444">
                  <c:v>41890</c:v>
                </c:pt>
                <c:pt idx="445">
                  <c:v>41891</c:v>
                </c:pt>
                <c:pt idx="446">
                  <c:v>41892</c:v>
                </c:pt>
                <c:pt idx="447">
                  <c:v>41893</c:v>
                </c:pt>
                <c:pt idx="448">
                  <c:v>41894</c:v>
                </c:pt>
                <c:pt idx="449">
                  <c:v>41897</c:v>
                </c:pt>
                <c:pt idx="450">
                  <c:v>41898</c:v>
                </c:pt>
                <c:pt idx="451">
                  <c:v>41899</c:v>
                </c:pt>
                <c:pt idx="452">
                  <c:v>41900</c:v>
                </c:pt>
                <c:pt idx="453">
                  <c:v>41901</c:v>
                </c:pt>
                <c:pt idx="454">
                  <c:v>41904</c:v>
                </c:pt>
                <c:pt idx="455">
                  <c:v>41905</c:v>
                </c:pt>
                <c:pt idx="456">
                  <c:v>41906</c:v>
                </c:pt>
                <c:pt idx="457">
                  <c:v>41907</c:v>
                </c:pt>
                <c:pt idx="458">
                  <c:v>41908</c:v>
                </c:pt>
                <c:pt idx="459">
                  <c:v>41911</c:v>
                </c:pt>
                <c:pt idx="460">
                  <c:v>41912</c:v>
                </c:pt>
                <c:pt idx="461">
                  <c:v>41913</c:v>
                </c:pt>
                <c:pt idx="462">
                  <c:v>41914</c:v>
                </c:pt>
                <c:pt idx="463">
                  <c:v>41915</c:v>
                </c:pt>
                <c:pt idx="464">
                  <c:v>41918</c:v>
                </c:pt>
                <c:pt idx="465">
                  <c:v>41919</c:v>
                </c:pt>
                <c:pt idx="466">
                  <c:v>41920</c:v>
                </c:pt>
                <c:pt idx="467">
                  <c:v>41921</c:v>
                </c:pt>
                <c:pt idx="468">
                  <c:v>41922</c:v>
                </c:pt>
                <c:pt idx="469">
                  <c:v>41925</c:v>
                </c:pt>
                <c:pt idx="470">
                  <c:v>41926</c:v>
                </c:pt>
                <c:pt idx="471">
                  <c:v>41927</c:v>
                </c:pt>
                <c:pt idx="472">
                  <c:v>41928</c:v>
                </c:pt>
                <c:pt idx="473">
                  <c:v>41929</c:v>
                </c:pt>
                <c:pt idx="474">
                  <c:v>41932</c:v>
                </c:pt>
                <c:pt idx="475">
                  <c:v>41933</c:v>
                </c:pt>
                <c:pt idx="476">
                  <c:v>41934</c:v>
                </c:pt>
                <c:pt idx="477">
                  <c:v>41935</c:v>
                </c:pt>
                <c:pt idx="478">
                  <c:v>41936</c:v>
                </c:pt>
                <c:pt idx="479">
                  <c:v>41939</c:v>
                </c:pt>
                <c:pt idx="480">
                  <c:v>41940</c:v>
                </c:pt>
                <c:pt idx="481">
                  <c:v>41941</c:v>
                </c:pt>
                <c:pt idx="482">
                  <c:v>41942</c:v>
                </c:pt>
                <c:pt idx="483">
                  <c:v>41943</c:v>
                </c:pt>
                <c:pt idx="484">
                  <c:v>41946</c:v>
                </c:pt>
                <c:pt idx="485">
                  <c:v>41947</c:v>
                </c:pt>
                <c:pt idx="486">
                  <c:v>41948</c:v>
                </c:pt>
                <c:pt idx="487">
                  <c:v>41949</c:v>
                </c:pt>
                <c:pt idx="488">
                  <c:v>41950</c:v>
                </c:pt>
                <c:pt idx="489">
                  <c:v>41953</c:v>
                </c:pt>
                <c:pt idx="490">
                  <c:v>41954</c:v>
                </c:pt>
                <c:pt idx="491">
                  <c:v>41955</c:v>
                </c:pt>
                <c:pt idx="492">
                  <c:v>41956</c:v>
                </c:pt>
                <c:pt idx="493">
                  <c:v>41957</c:v>
                </c:pt>
                <c:pt idx="494">
                  <c:v>41960</c:v>
                </c:pt>
                <c:pt idx="495">
                  <c:v>41961</c:v>
                </c:pt>
                <c:pt idx="496">
                  <c:v>41962</c:v>
                </c:pt>
                <c:pt idx="497">
                  <c:v>41963</c:v>
                </c:pt>
                <c:pt idx="498">
                  <c:v>41964</c:v>
                </c:pt>
                <c:pt idx="499">
                  <c:v>41967</c:v>
                </c:pt>
                <c:pt idx="500">
                  <c:v>41968</c:v>
                </c:pt>
                <c:pt idx="501">
                  <c:v>41969</c:v>
                </c:pt>
                <c:pt idx="502">
                  <c:v>41970</c:v>
                </c:pt>
                <c:pt idx="503">
                  <c:v>41971</c:v>
                </c:pt>
                <c:pt idx="504">
                  <c:v>41974</c:v>
                </c:pt>
                <c:pt idx="505">
                  <c:v>41975</c:v>
                </c:pt>
                <c:pt idx="506">
                  <c:v>41976</c:v>
                </c:pt>
                <c:pt idx="507">
                  <c:v>41977</c:v>
                </c:pt>
                <c:pt idx="508">
                  <c:v>41978</c:v>
                </c:pt>
                <c:pt idx="509">
                  <c:v>41981</c:v>
                </c:pt>
                <c:pt idx="510">
                  <c:v>41982</c:v>
                </c:pt>
                <c:pt idx="511">
                  <c:v>41983</c:v>
                </c:pt>
                <c:pt idx="512">
                  <c:v>41984</c:v>
                </c:pt>
                <c:pt idx="513">
                  <c:v>41985</c:v>
                </c:pt>
                <c:pt idx="514">
                  <c:v>41988</c:v>
                </c:pt>
                <c:pt idx="515">
                  <c:v>41989</c:v>
                </c:pt>
                <c:pt idx="516">
                  <c:v>41990</c:v>
                </c:pt>
                <c:pt idx="517">
                  <c:v>41991</c:v>
                </c:pt>
                <c:pt idx="518">
                  <c:v>41992</c:v>
                </c:pt>
                <c:pt idx="519">
                  <c:v>41995</c:v>
                </c:pt>
                <c:pt idx="520">
                  <c:v>41996</c:v>
                </c:pt>
                <c:pt idx="521">
                  <c:v>41997</c:v>
                </c:pt>
                <c:pt idx="522">
                  <c:v>41998</c:v>
                </c:pt>
                <c:pt idx="523">
                  <c:v>41999</c:v>
                </c:pt>
                <c:pt idx="524">
                  <c:v>42002</c:v>
                </c:pt>
                <c:pt idx="525">
                  <c:v>42003</c:v>
                </c:pt>
                <c:pt idx="526">
                  <c:v>42004</c:v>
                </c:pt>
              </c:numCache>
            </c:numRef>
          </c:cat>
          <c:val>
            <c:numRef>
              <c:f>'График 2.3.2.2'!$C$5:$C$531</c:f>
              <c:numCache>
                <c:formatCode>0%</c:formatCode>
                <c:ptCount val="527"/>
                <c:pt idx="0">
                  <c:v>#N/A</c:v>
                </c:pt>
                <c:pt idx="1">
                  <c:v>#N/A</c:v>
                </c:pt>
                <c:pt idx="2">
                  <c:v>-5.2510246224749597E-2</c:v>
                </c:pt>
                <c:pt idx="3">
                  <c:v>-5.22262701269951E-2</c:v>
                </c:pt>
                <c:pt idx="4">
                  <c:v>#N/A</c:v>
                </c:pt>
                <c:pt idx="5">
                  <c:v>-5.18995633669933E-2</c:v>
                </c:pt>
                <c:pt idx="6">
                  <c:v>-5.1522467681226598E-2</c:v>
                </c:pt>
                <c:pt idx="7">
                  <c:v>-5.1173267472507701E-2</c:v>
                </c:pt>
                <c:pt idx="8">
                  <c:v>-5.0853294866837102E-2</c:v>
                </c:pt>
                <c:pt idx="9">
                  <c:v>-5.0607641815489997E-2</c:v>
                </c:pt>
                <c:pt idx="10">
                  <c:v>-5.0464334921073599E-2</c:v>
                </c:pt>
                <c:pt idx="11">
                  <c:v>-5.0425872668039697E-2</c:v>
                </c:pt>
                <c:pt idx="12">
                  <c:v>-5.0476339191629999E-2</c:v>
                </c:pt>
                <c:pt idx="13">
                  <c:v>-5.0576048800405303E-2</c:v>
                </c:pt>
                <c:pt idx="14">
                  <c:v>-5.0691053211010501E-2</c:v>
                </c:pt>
                <c:pt idx="15">
                  <c:v>-5.0822416752086E-2</c:v>
                </c:pt>
                <c:pt idx="16">
                  <c:v>-5.0977105920162601E-2</c:v>
                </c:pt>
                <c:pt idx="17">
                  <c:v>-5.1176147844249897E-2</c:v>
                </c:pt>
                <c:pt idx="18">
                  <c:v>-5.1443597794155901E-2</c:v>
                </c:pt>
                <c:pt idx="19">
                  <c:v>-5.1750203061246398E-2</c:v>
                </c:pt>
                <c:pt idx="20">
                  <c:v>-5.20279217589453E-2</c:v>
                </c:pt>
                <c:pt idx="21">
                  <c:v>-5.2245820070064203E-2</c:v>
                </c:pt>
                <c:pt idx="22">
                  <c:v>-5.23431803598252E-2</c:v>
                </c:pt>
                <c:pt idx="23">
                  <c:v>-5.2272789192749601E-2</c:v>
                </c:pt>
                <c:pt idx="24">
                  <c:v>-5.2034931829760697E-2</c:v>
                </c:pt>
                <c:pt idx="25">
                  <c:v>-5.16915272398542E-2</c:v>
                </c:pt>
                <c:pt idx="26">
                  <c:v>-5.1313183373728102E-2</c:v>
                </c:pt>
                <c:pt idx="27">
                  <c:v>-5.0955629409681902E-2</c:v>
                </c:pt>
                <c:pt idx="28">
                  <c:v>-5.0652814092277801E-2</c:v>
                </c:pt>
                <c:pt idx="29">
                  <c:v>-5.0405298171981201E-2</c:v>
                </c:pt>
                <c:pt idx="30">
                  <c:v>-5.0196952658334799E-2</c:v>
                </c:pt>
                <c:pt idx="31">
                  <c:v>-4.99779656791614E-2</c:v>
                </c:pt>
                <c:pt idx="32">
                  <c:v>-4.9682381735700297E-2</c:v>
                </c:pt>
                <c:pt idx="33">
                  <c:v>-4.9226687872399602E-2</c:v>
                </c:pt>
                <c:pt idx="34">
                  <c:v>-4.853633311635E-2</c:v>
                </c:pt>
                <c:pt idx="35">
                  <c:v>-4.75853419159184E-2</c:v>
                </c:pt>
                <c:pt idx="36">
                  <c:v>-4.6408168088308201E-2</c:v>
                </c:pt>
                <c:pt idx="37">
                  <c:v>-4.5134436031563599E-2</c:v>
                </c:pt>
                <c:pt idx="38">
                  <c:v>-4.3991344862845699E-2</c:v>
                </c:pt>
                <c:pt idx="39">
                  <c:v>-4.32845926390001E-2</c:v>
                </c:pt>
                <c:pt idx="40">
                  <c:v>-4.34100184682438E-2</c:v>
                </c:pt>
                <c:pt idx="41">
                  <c:v>-4.4583787432403897E-2</c:v>
                </c:pt>
                <c:pt idx="42">
                  <c:v>-4.6391520128624901E-2</c:v>
                </c:pt>
                <c:pt idx="43">
                  <c:v>-4.8486912779727602E-2</c:v>
                </c:pt>
                <c:pt idx="44">
                  <c:v>-5.0620484907246098E-2</c:v>
                </c:pt>
                <c:pt idx="45">
                  <c:v>-5.2635189504917503E-2</c:v>
                </c:pt>
                <c:pt idx="46">
                  <c:v>-5.4423360817406397E-2</c:v>
                </c:pt>
                <c:pt idx="47">
                  <c:v>-5.59106204943281E-2</c:v>
                </c:pt>
                <c:pt idx="48">
                  <c:v>#N/A</c:v>
                </c:pt>
                <c:pt idx="49">
                  <c:v>-5.7056247377124003E-2</c:v>
                </c:pt>
                <c:pt idx="50">
                  <c:v>-5.7868464802292102E-2</c:v>
                </c:pt>
                <c:pt idx="51">
                  <c:v>-5.84014010325591E-2</c:v>
                </c:pt>
                <c:pt idx="52">
                  <c:v>-5.8737884282629001E-2</c:v>
                </c:pt>
                <c:pt idx="53">
                  <c:v>-5.8961660956879998E-2</c:v>
                </c:pt>
                <c:pt idx="54">
                  <c:v>-5.9129067116864102E-2</c:v>
                </c:pt>
                <c:pt idx="55">
                  <c:v>-5.9272647814564601E-2</c:v>
                </c:pt>
                <c:pt idx="56">
                  <c:v>-5.9401266430796199E-2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-5.9516450968227899E-2</c:v>
                </c:pt>
                <c:pt idx="61">
                  <c:v>-5.9592888765220897E-2</c:v>
                </c:pt>
                <c:pt idx="62">
                  <c:v>-5.9619572250453799E-2</c:v>
                </c:pt>
                <c:pt idx="63">
                  <c:v>-5.9596375864953401E-2</c:v>
                </c:pt>
                <c:pt idx="64">
                  <c:v>-5.9520670627241701E-2</c:v>
                </c:pt>
                <c:pt idx="65">
                  <c:v>-5.9398997097191299E-2</c:v>
                </c:pt>
                <c:pt idx="66">
                  <c:v>-5.9258381428402097E-2</c:v>
                </c:pt>
                <c:pt idx="67">
                  <c:v>-5.9130364803502602E-2</c:v>
                </c:pt>
                <c:pt idx="68">
                  <c:v>-5.9043904590836901E-2</c:v>
                </c:pt>
                <c:pt idx="69">
                  <c:v>-5.9024127710714198E-2</c:v>
                </c:pt>
                <c:pt idx="70">
                  <c:v>-5.9075944137535301E-2</c:v>
                </c:pt>
                <c:pt idx="71">
                  <c:v>-5.9175861768594101E-2</c:v>
                </c:pt>
                <c:pt idx="72">
                  <c:v>-5.9294642959808699E-2</c:v>
                </c:pt>
                <c:pt idx="73">
                  <c:v>-5.9424127449411598E-2</c:v>
                </c:pt>
                <c:pt idx="74">
                  <c:v>-5.9559992246037197E-2</c:v>
                </c:pt>
                <c:pt idx="75">
                  <c:v>-5.9693761783825502E-2</c:v>
                </c:pt>
                <c:pt idx="76">
                  <c:v>-5.9806416874456599E-2</c:v>
                </c:pt>
                <c:pt idx="77">
                  <c:v>-5.9881732611771897E-2</c:v>
                </c:pt>
                <c:pt idx="78">
                  <c:v>-5.9913904020868498E-2</c:v>
                </c:pt>
                <c:pt idx="79">
                  <c:v>-5.99106822007257E-2</c:v>
                </c:pt>
                <c:pt idx="80">
                  <c:v>-5.9897308810114201E-2</c:v>
                </c:pt>
                <c:pt idx="81">
                  <c:v>-5.9920145685797399E-2</c:v>
                </c:pt>
                <c:pt idx="82">
                  <c:v>-6.00577010764375E-2</c:v>
                </c:pt>
                <c:pt idx="83">
                  <c:v>-6.0410097173838898E-2</c:v>
                </c:pt>
                <c:pt idx="84">
                  <c:v>-6.0987121559041402E-2</c:v>
                </c:pt>
                <c:pt idx="85">
                  <c:v>-6.1646480141346702E-2</c:v>
                </c:pt>
                <c:pt idx="86">
                  <c:v>#N/A</c:v>
                </c:pt>
                <c:pt idx="87">
                  <c:v>-6.2248612614465799E-2</c:v>
                </c:pt>
                <c:pt idx="88">
                  <c:v>-6.2685503570696202E-2</c:v>
                </c:pt>
                <c:pt idx="89">
                  <c:v>#N/A</c:v>
                </c:pt>
                <c:pt idx="90">
                  <c:v>-6.2874435176190999E-2</c:v>
                </c:pt>
                <c:pt idx="91">
                  <c:v>#N/A</c:v>
                </c:pt>
                <c:pt idx="92">
                  <c:v>-6.2753690461396103E-2</c:v>
                </c:pt>
                <c:pt idx="93">
                  <c:v>#N/A</c:v>
                </c:pt>
                <c:pt idx="94">
                  <c:v>#N/A</c:v>
                </c:pt>
                <c:pt idx="95">
                  <c:v>-6.2286214104995602E-2</c:v>
                </c:pt>
                <c:pt idx="96">
                  <c:v>-6.1434271281059501E-2</c:v>
                </c:pt>
                <c:pt idx="97">
                  <c:v>-6.0150122822608197E-2</c:v>
                </c:pt>
                <c:pt idx="98">
                  <c:v>-5.8400827549851202E-2</c:v>
                </c:pt>
                <c:pt idx="99">
                  <c:v>-5.6175943054771998E-2</c:v>
                </c:pt>
                <c:pt idx="100">
                  <c:v>-5.3504891953855598E-2</c:v>
                </c:pt>
                <c:pt idx="101">
                  <c:v>-5.0479292833039098E-2</c:v>
                </c:pt>
                <c:pt idx="102">
                  <c:v>-4.7248949358721502E-2</c:v>
                </c:pt>
                <c:pt idx="103">
                  <c:v>-4.4082517868971001E-2</c:v>
                </c:pt>
                <c:pt idx="104">
                  <c:v>-4.1406118308268597E-2</c:v>
                </c:pt>
                <c:pt idx="105">
                  <c:v>-3.9472022342405898E-2</c:v>
                </c:pt>
                <c:pt idx="106">
                  <c:v>-3.8132178654091402E-2</c:v>
                </c:pt>
                <c:pt idx="107">
                  <c:v>-3.72676964026099E-2</c:v>
                </c:pt>
                <c:pt idx="108">
                  <c:v>-3.6804233360704999E-2</c:v>
                </c:pt>
                <c:pt idx="109">
                  <c:v>-3.6561642637094299E-2</c:v>
                </c:pt>
                <c:pt idx="110">
                  <c:v>-3.6526691506888503E-2</c:v>
                </c:pt>
                <c:pt idx="111">
                  <c:v>-3.67355015188272E-2</c:v>
                </c:pt>
                <c:pt idx="112">
                  <c:v>-3.7159638406581097E-2</c:v>
                </c:pt>
                <c:pt idx="113">
                  <c:v>-3.7783298288632798E-2</c:v>
                </c:pt>
                <c:pt idx="114">
                  <c:v>-3.86166281993989E-2</c:v>
                </c:pt>
                <c:pt idx="115">
                  <c:v>-3.9639812790409797E-2</c:v>
                </c:pt>
                <c:pt idx="116">
                  <c:v>-4.0841496431201899E-2</c:v>
                </c:pt>
                <c:pt idx="117">
                  <c:v>-4.2219592763407497E-2</c:v>
                </c:pt>
                <c:pt idx="118">
                  <c:v>-4.3806904764346899E-2</c:v>
                </c:pt>
                <c:pt idx="119">
                  <c:v>-4.5630017483706202E-2</c:v>
                </c:pt>
                <c:pt idx="120">
                  <c:v>-4.7685675623528198E-2</c:v>
                </c:pt>
                <c:pt idx="121">
                  <c:v>-4.9918625611018598E-2</c:v>
                </c:pt>
                <c:pt idx="122">
                  <c:v>-5.2233918717147797E-2</c:v>
                </c:pt>
                <c:pt idx="123">
                  <c:v>-5.4514370456775998E-2</c:v>
                </c:pt>
                <c:pt idx="124">
                  <c:v>-5.6613651357591901E-2</c:v>
                </c:pt>
                <c:pt idx="125">
                  <c:v>-5.8419804242716603E-2</c:v>
                </c:pt>
                <c:pt idx="126">
                  <c:v>-5.98771977216951E-2</c:v>
                </c:pt>
                <c:pt idx="127">
                  <c:v>-6.0961890861645197E-2</c:v>
                </c:pt>
                <c:pt idx="128">
                  <c:v>-6.16741981524681E-2</c:v>
                </c:pt>
                <c:pt idx="129">
                  <c:v>-6.2030940775448101E-2</c:v>
                </c:pt>
                <c:pt idx="130">
                  <c:v>-6.2066194830344999E-2</c:v>
                </c:pt>
                <c:pt idx="131">
                  <c:v>-6.1821276209164201E-2</c:v>
                </c:pt>
                <c:pt idx="132">
                  <c:v>-6.1357809455607697E-2</c:v>
                </c:pt>
                <c:pt idx="133">
                  <c:v>-6.0744046451285498E-2</c:v>
                </c:pt>
                <c:pt idx="134">
                  <c:v>-6.0042201883252003E-2</c:v>
                </c:pt>
                <c:pt idx="135">
                  <c:v>#N/A</c:v>
                </c:pt>
                <c:pt idx="136">
                  <c:v>-5.9289960574048298E-2</c:v>
                </c:pt>
                <c:pt idx="137">
                  <c:v>-5.8475156127383299E-2</c:v>
                </c:pt>
                <c:pt idx="138">
                  <c:v>-5.7512310541225201E-2</c:v>
                </c:pt>
                <c:pt idx="139">
                  <c:v>-5.6279333152268497E-2</c:v>
                </c:pt>
                <c:pt idx="140">
                  <c:v>-5.4629937691795402E-2</c:v>
                </c:pt>
                <c:pt idx="141">
                  <c:v>-5.2419036559565597E-2</c:v>
                </c:pt>
                <c:pt idx="142">
                  <c:v>-4.9526558678420401E-2</c:v>
                </c:pt>
                <c:pt idx="143">
                  <c:v>-4.5888042805605801E-2</c:v>
                </c:pt>
                <c:pt idx="144">
                  <c:v>-4.1522462111583398E-2</c:v>
                </c:pt>
                <c:pt idx="145">
                  <c:v>-3.6583690538758998E-2</c:v>
                </c:pt>
                <c:pt idx="146">
                  <c:v>-3.1381253308422397E-2</c:v>
                </c:pt>
                <c:pt idx="147">
                  <c:v>-2.63374685364757E-2</c:v>
                </c:pt>
                <c:pt idx="148">
                  <c:v>-2.19636870057369E-2</c:v>
                </c:pt>
                <c:pt idx="149">
                  <c:v>-1.8607678713659401E-2</c:v>
                </c:pt>
                <c:pt idx="150">
                  <c:v>-1.6351180087639E-2</c:v>
                </c:pt>
                <c:pt idx="151">
                  <c:v>-1.5198321967935E-2</c:v>
                </c:pt>
                <c:pt idx="152">
                  <c:v>-1.48197367939303E-2</c:v>
                </c:pt>
                <c:pt idx="153">
                  <c:v>-1.48835102853285E-2</c:v>
                </c:pt>
                <c:pt idx="154">
                  <c:v>-1.53918932938937E-2</c:v>
                </c:pt>
                <c:pt idx="155">
                  <c:v>-1.6687370468537101E-2</c:v>
                </c:pt>
                <c:pt idx="156">
                  <c:v>-1.9254290525230498E-2</c:v>
                </c:pt>
                <c:pt idx="157">
                  <c:v>-2.3040467675260801E-2</c:v>
                </c:pt>
                <c:pt idx="158">
                  <c:v>-2.7385430624662199E-2</c:v>
                </c:pt>
                <c:pt idx="159">
                  <c:v>-3.15549664027166E-2</c:v>
                </c:pt>
                <c:pt idx="160">
                  <c:v>-3.4953641232459101E-2</c:v>
                </c:pt>
                <c:pt idx="161">
                  <c:v>-3.7100379572897697E-2</c:v>
                </c:pt>
                <c:pt idx="162">
                  <c:v>-3.7539034170715697E-2</c:v>
                </c:pt>
                <c:pt idx="163">
                  <c:v>-3.5950764676867503E-2</c:v>
                </c:pt>
                <c:pt idx="164">
                  <c:v>-3.21938142006006E-2</c:v>
                </c:pt>
                <c:pt idx="165">
                  <c:v>-2.63272117043933E-2</c:v>
                </c:pt>
                <c:pt idx="166">
                  <c:v>-1.8586280608718399E-2</c:v>
                </c:pt>
                <c:pt idx="167">
                  <c:v>-9.5003714170044402E-3</c:v>
                </c:pt>
                <c:pt idx="168">
                  <c:v>7.5421973407151197E-5</c:v>
                </c:pt>
                <c:pt idx="169">
                  <c:v>8.8231271793449105E-3</c:v>
                </c:pt>
                <c:pt idx="170">
                  <c:v>1.52533275979033E-2</c:v>
                </c:pt>
                <c:pt idx="171">
                  <c:v>1.8920823654383499E-2</c:v>
                </c:pt>
                <c:pt idx="172">
                  <c:v>1.98325873981074E-2</c:v>
                </c:pt>
                <c:pt idx="173">
                  <c:v>1.8516799541853299E-2</c:v>
                </c:pt>
                <c:pt idx="174">
                  <c:v>#N/A</c:v>
                </c:pt>
                <c:pt idx="175">
                  <c:v>1.5261793524418201E-2</c:v>
                </c:pt>
                <c:pt idx="176">
                  <c:v>9.7786093891808201E-3</c:v>
                </c:pt>
                <c:pt idx="177">
                  <c:v>2.1764281442754599E-3</c:v>
                </c:pt>
                <c:pt idx="178">
                  <c:v>-6.9786712960552E-3</c:v>
                </c:pt>
                <c:pt idx="179">
                  <c:v>-1.6709744999011299E-2</c:v>
                </c:pt>
                <c:pt idx="180">
                  <c:v>-2.6131329218832499E-2</c:v>
                </c:pt>
                <c:pt idx="181">
                  <c:v>-3.4701759359768297E-2</c:v>
                </c:pt>
                <c:pt idx="182">
                  <c:v>-4.2161762833879797E-2</c:v>
                </c:pt>
                <c:pt idx="183">
                  <c:v>-4.8433694759630601E-2</c:v>
                </c:pt>
                <c:pt idx="184">
                  <c:v>-5.3515680027145199E-2</c:v>
                </c:pt>
                <c:pt idx="185">
                  <c:v>-5.7489317978952001E-2</c:v>
                </c:pt>
                <c:pt idx="186">
                  <c:v>-6.0495885657307798E-2</c:v>
                </c:pt>
                <c:pt idx="187">
                  <c:v>-6.2680614624680206E-2</c:v>
                </c:pt>
                <c:pt idx="188">
                  <c:v>-6.4167863986963405E-2</c:v>
                </c:pt>
                <c:pt idx="189">
                  <c:v>-6.5022277003804904E-2</c:v>
                </c:pt>
                <c:pt idx="190">
                  <c:v>-6.5275521294982694E-2</c:v>
                </c:pt>
                <c:pt idx="191">
                  <c:v>-6.4933708910236601E-2</c:v>
                </c:pt>
                <c:pt idx="192">
                  <c:v>-6.3980367886356901E-2</c:v>
                </c:pt>
                <c:pt idx="193">
                  <c:v>-6.2381995571031197E-2</c:v>
                </c:pt>
                <c:pt idx="194">
                  <c:v>-6.0061114633083799E-2</c:v>
                </c:pt>
                <c:pt idx="195">
                  <c:v>-5.6934276485628398E-2</c:v>
                </c:pt>
                <c:pt idx="196">
                  <c:v>-5.2936289795448198E-2</c:v>
                </c:pt>
                <c:pt idx="197">
                  <c:v>-4.80390720644698E-2</c:v>
                </c:pt>
                <c:pt idx="198">
                  <c:v>-4.2317203296665502E-2</c:v>
                </c:pt>
                <c:pt idx="199">
                  <c:v>-3.5973221375362803E-2</c:v>
                </c:pt>
                <c:pt idx="200">
                  <c:v>-2.9362578450922699E-2</c:v>
                </c:pt>
                <c:pt idx="201">
                  <c:v>-2.3026309759952301E-2</c:v>
                </c:pt>
                <c:pt idx="202">
                  <c:v>-1.7679055054549801E-2</c:v>
                </c:pt>
                <c:pt idx="203">
                  <c:v>-1.40764464892136E-2</c:v>
                </c:pt>
                <c:pt idx="204">
                  <c:v>-1.28391457678968E-2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-1.35449712296602E-2</c:v>
                </c:pt>
                <c:pt idx="209">
                  <c:v>-1.53980279558857E-2</c:v>
                </c:pt>
                <c:pt idx="210">
                  <c:v>-1.7885979715658699E-2</c:v>
                </c:pt>
                <c:pt idx="211">
                  <c:v>-2.06727459985055E-2</c:v>
                </c:pt>
                <c:pt idx="212">
                  <c:v>-2.3701942796796001E-2</c:v>
                </c:pt>
                <c:pt idx="213">
                  <c:v>-2.6956625442915001E-2</c:v>
                </c:pt>
                <c:pt idx="214">
                  <c:v>-3.0446435841279401E-2</c:v>
                </c:pt>
                <c:pt idx="215">
                  <c:v>-3.4189843641876702E-2</c:v>
                </c:pt>
                <c:pt idx="216">
                  <c:v>-3.8162637136282103E-2</c:v>
                </c:pt>
                <c:pt idx="217">
                  <c:v>-4.2187725779651401E-2</c:v>
                </c:pt>
                <c:pt idx="218">
                  <c:v>-4.6062429755778102E-2</c:v>
                </c:pt>
                <c:pt idx="219">
                  <c:v>-4.9634457590658897E-2</c:v>
                </c:pt>
                <c:pt idx="220">
                  <c:v>-5.2734212312732898E-2</c:v>
                </c:pt>
                <c:pt idx="221">
                  <c:v>-5.5199097474532402E-2</c:v>
                </c:pt>
                <c:pt idx="222">
                  <c:v>-5.6902753605462597E-2</c:v>
                </c:pt>
                <c:pt idx="223">
                  <c:v>-5.7748887960183203E-2</c:v>
                </c:pt>
                <c:pt idx="224">
                  <c:v>-5.7682451157299502E-2</c:v>
                </c:pt>
                <c:pt idx="225">
                  <c:v>-5.6661436235814697E-2</c:v>
                </c:pt>
                <c:pt idx="226">
                  <c:v>-5.4632377323159197E-2</c:v>
                </c:pt>
                <c:pt idx="227">
                  <c:v>-5.1577014984405402E-2</c:v>
                </c:pt>
                <c:pt idx="228">
                  <c:v>-4.74424462113937E-2</c:v>
                </c:pt>
                <c:pt idx="229">
                  <c:v>-4.2190923046120703E-2</c:v>
                </c:pt>
                <c:pt idx="230">
                  <c:v>-3.5819119268469202E-2</c:v>
                </c:pt>
                <c:pt idx="231">
                  <c:v>-2.8472231427860699E-2</c:v>
                </c:pt>
                <c:pt idx="232">
                  <c:v>-2.05029005810318E-2</c:v>
                </c:pt>
                <c:pt idx="233">
                  <c:v>-1.2519913270440801E-2</c:v>
                </c:pt>
                <c:pt idx="234">
                  <c:v>-5.3469170327356402E-3</c:v>
                </c:pt>
                <c:pt idx="235">
                  <c:v>-5.2983971859653501E-5</c:v>
                </c:pt>
                <c:pt idx="236">
                  <c:v>2.2086816785709998E-3</c:v>
                </c:pt>
                <c:pt idx="237">
                  <c:v>5.5419832465883399E-4</c:v>
                </c:pt>
                <c:pt idx="238">
                  <c:v>-3.9645513442793899E-3</c:v>
                </c:pt>
                <c:pt idx="239">
                  <c:v>-1.0237404022173401E-2</c:v>
                </c:pt>
                <c:pt idx="240">
                  <c:v>-1.7236507989510399E-2</c:v>
                </c:pt>
                <c:pt idx="241">
                  <c:v>#N/A</c:v>
                </c:pt>
                <c:pt idx="242">
                  <c:v>-2.4136332486555501E-2</c:v>
                </c:pt>
                <c:pt idx="243">
                  <c:v>-3.0507504873678901E-2</c:v>
                </c:pt>
                <c:pt idx="244">
                  <c:v>-3.6175298186385201E-2</c:v>
                </c:pt>
                <c:pt idx="245">
                  <c:v>-4.09596686114422E-2</c:v>
                </c:pt>
                <c:pt idx="246">
                  <c:v>-4.4712573253753697E-2</c:v>
                </c:pt>
                <c:pt idx="247">
                  <c:v>-4.7416167232109299E-2</c:v>
                </c:pt>
                <c:pt idx="248">
                  <c:v>-4.9169035832760902E-2</c:v>
                </c:pt>
                <c:pt idx="249">
                  <c:v>-5.01137392696396E-2</c:v>
                </c:pt>
                <c:pt idx="250">
                  <c:v>-5.0509674198348502E-2</c:v>
                </c:pt>
                <c:pt idx="251">
                  <c:v>#N/A</c:v>
                </c:pt>
                <c:pt idx="252">
                  <c:v>#N/A</c:v>
                </c:pt>
                <c:pt idx="253">
                  <c:v>-5.0619383781794598E-2</c:v>
                </c:pt>
                <c:pt idx="254">
                  <c:v>-5.0721016940901302E-2</c:v>
                </c:pt>
                <c:pt idx="255">
                  <c:v>-5.0881090158774102E-2</c:v>
                </c:pt>
                <c:pt idx="256">
                  <c:v>-5.1078398249109397E-2</c:v>
                </c:pt>
                <c:pt idx="257">
                  <c:v>-5.1241346924015899E-2</c:v>
                </c:pt>
                <c:pt idx="258">
                  <c:v>-5.1372711313111198E-2</c:v>
                </c:pt>
                <c:pt idx="259">
                  <c:v>-5.1535964176772801E-2</c:v>
                </c:pt>
                <c:pt idx="260">
                  <c:v>-5.1823350962247099E-2</c:v>
                </c:pt>
                <c:pt idx="261">
                  <c:v>#N/A</c:v>
                </c:pt>
                <c:pt idx="262">
                  <c:v>-5.2202478475012699E-2</c:v>
                </c:pt>
                <c:pt idx="263">
                  <c:v>-5.2541323810925702E-2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-5.2781969881092301E-2</c:v>
                </c:pt>
                <c:pt idx="268">
                  <c:v>#N/A</c:v>
                </c:pt>
                <c:pt idx="269">
                  <c:v>-5.2838117858509101E-2</c:v>
                </c:pt>
                <c:pt idx="270">
                  <c:v>-5.2642649117362203E-2</c:v>
                </c:pt>
                <c:pt idx="271">
                  <c:v>-5.2169038053252202E-2</c:v>
                </c:pt>
                <c:pt idx="272">
                  <c:v>-5.1321088270606399E-2</c:v>
                </c:pt>
                <c:pt idx="273">
                  <c:v>-5.0034678393319397E-2</c:v>
                </c:pt>
                <c:pt idx="274">
                  <c:v>-4.8297887462579903E-2</c:v>
                </c:pt>
                <c:pt idx="275">
                  <c:v>-4.6214868135643197E-2</c:v>
                </c:pt>
                <c:pt idx="276">
                  <c:v>-4.3980892595139001E-2</c:v>
                </c:pt>
                <c:pt idx="277">
                  <c:v>-4.1756479442340601E-2</c:v>
                </c:pt>
                <c:pt idx="278">
                  <c:v>-3.9679149852569602E-2</c:v>
                </c:pt>
                <c:pt idx="279">
                  <c:v>-3.8010472406724498E-2</c:v>
                </c:pt>
                <c:pt idx="280">
                  <c:v>-3.6893070187178002E-2</c:v>
                </c:pt>
                <c:pt idx="281">
                  <c:v>-3.64047681522357E-2</c:v>
                </c:pt>
                <c:pt idx="282">
                  <c:v>-3.6432735358331102E-2</c:v>
                </c:pt>
                <c:pt idx="283">
                  <c:v>-3.6846706880375703E-2</c:v>
                </c:pt>
                <c:pt idx="284">
                  <c:v>-3.7574015839697397E-2</c:v>
                </c:pt>
                <c:pt idx="285">
                  <c:v>-3.85765097888204E-2</c:v>
                </c:pt>
                <c:pt idx="286">
                  <c:v>-3.97364011218721E-2</c:v>
                </c:pt>
                <c:pt idx="287">
                  <c:v>-4.0980921135091601E-2</c:v>
                </c:pt>
                <c:pt idx="288">
                  <c:v>-4.2264288913499197E-2</c:v>
                </c:pt>
                <c:pt idx="289">
                  <c:v>-4.3493604730764301E-2</c:v>
                </c:pt>
                <c:pt idx="290">
                  <c:v>-4.46790689714213E-2</c:v>
                </c:pt>
                <c:pt idx="291">
                  <c:v>-4.5866053772697001E-2</c:v>
                </c:pt>
                <c:pt idx="292">
                  <c:v>-4.7123528082104099E-2</c:v>
                </c:pt>
                <c:pt idx="293">
                  <c:v>-4.8511398509428101E-2</c:v>
                </c:pt>
                <c:pt idx="294">
                  <c:v>-5.0004062083633699E-2</c:v>
                </c:pt>
                <c:pt idx="295">
                  <c:v>-5.10097799485911E-2</c:v>
                </c:pt>
                <c:pt idx="296">
                  <c:v>-5.0799170627334203E-2</c:v>
                </c:pt>
                <c:pt idx="297">
                  <c:v>-4.8602284543411201E-2</c:v>
                </c:pt>
                <c:pt idx="298">
                  <c:v>-4.3648434714096698E-2</c:v>
                </c:pt>
                <c:pt idx="299">
                  <c:v>-3.5175788911231402E-2</c:v>
                </c:pt>
                <c:pt idx="300">
                  <c:v>-2.2543503259514801E-2</c:v>
                </c:pt>
                <c:pt idx="301">
                  <c:v>-5.2674112945344997E-3</c:v>
                </c:pt>
                <c:pt idx="302">
                  <c:v>1.6806250780717399E-2</c:v>
                </c:pt>
                <c:pt idx="303">
                  <c:v>4.3379241776194101E-2</c:v>
                </c:pt>
                <c:pt idx="304">
                  <c:v>7.37697441940416E-2</c:v>
                </c:pt>
                <c:pt idx="305">
                  <c:v>0.106750891818643</c:v>
                </c:pt>
                <c:pt idx="306">
                  <c:v>0.140119815692444</c:v>
                </c:pt>
                <c:pt idx="307">
                  <c:v>0.17120262933970001</c:v>
                </c:pt>
                <c:pt idx="308">
                  <c:v>0.196715050327745</c:v>
                </c:pt>
                <c:pt idx="309">
                  <c:v>0.212537234030514</c:v>
                </c:pt>
                <c:pt idx="310">
                  <c:v>0.216908357218666</c:v>
                </c:pt>
                <c:pt idx="311">
                  <c:v>0.21233518632255399</c:v>
                </c:pt>
                <c:pt idx="312">
                  <c:v>#N/A</c:v>
                </c:pt>
                <c:pt idx="313">
                  <c:v>0.20158945170034501</c:v>
                </c:pt>
                <c:pt idx="314">
                  <c:v>0.18611968004698001</c:v>
                </c:pt>
                <c:pt idx="315">
                  <c:v>0.16636659024039599</c:v>
                </c:pt>
                <c:pt idx="316">
                  <c:v>0.14269709285806201</c:v>
                </c:pt>
                <c:pt idx="317">
                  <c:v>0.11540207067504001</c:v>
                </c:pt>
                <c:pt idx="318">
                  <c:v>8.5877994637814398E-2</c:v>
                </c:pt>
                <c:pt idx="319">
                  <c:v>5.5639437986117701E-2</c:v>
                </c:pt>
                <c:pt idx="320">
                  <c:v>2.65350735133046E-2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3.5252353286870498E-4</c:v>
                </c:pt>
                <c:pt idx="325">
                  <c:v>-2.2023684476829699E-2</c:v>
                </c:pt>
                <c:pt idx="326">
                  <c:v>-4.0335738472759002E-2</c:v>
                </c:pt>
                <c:pt idx="327">
                  <c:v>-5.4592040367119003E-2</c:v>
                </c:pt>
                <c:pt idx="328">
                  <c:v>-6.5039261787382202E-2</c:v>
                </c:pt>
                <c:pt idx="329">
                  <c:v>-7.2088303157349806E-2</c:v>
                </c:pt>
                <c:pt idx="330">
                  <c:v>-7.62918302829491E-2</c:v>
                </c:pt>
                <c:pt idx="331">
                  <c:v>-7.8237242138533905E-2</c:v>
                </c:pt>
                <c:pt idx="332">
                  <c:v>-7.8505752395628806E-2</c:v>
                </c:pt>
                <c:pt idx="333">
                  <c:v>-7.7649182404372602E-2</c:v>
                </c:pt>
                <c:pt idx="334">
                  <c:v>-7.61628661909481E-2</c:v>
                </c:pt>
                <c:pt idx="335">
                  <c:v>-7.4496951557494195E-2</c:v>
                </c:pt>
                <c:pt idx="336">
                  <c:v>-7.2970781144240507E-2</c:v>
                </c:pt>
                <c:pt idx="337">
                  <c:v>-7.17387193758416E-2</c:v>
                </c:pt>
                <c:pt idx="338">
                  <c:v>-7.0900738965509705E-2</c:v>
                </c:pt>
                <c:pt idx="339">
                  <c:v>-7.0490807632698396E-2</c:v>
                </c:pt>
                <c:pt idx="340">
                  <c:v>-7.0448875207206704E-2</c:v>
                </c:pt>
                <c:pt idx="341">
                  <c:v>-7.0729214342506105E-2</c:v>
                </c:pt>
                <c:pt idx="342">
                  <c:v>-7.1247897939996196E-2</c:v>
                </c:pt>
                <c:pt idx="343">
                  <c:v>-7.1922766157651696E-2</c:v>
                </c:pt>
                <c:pt idx="344">
                  <c:v>-7.2674782474047198E-2</c:v>
                </c:pt>
                <c:pt idx="345">
                  <c:v>-7.3451338306180794E-2</c:v>
                </c:pt>
                <c:pt idx="346">
                  <c:v>-7.4232579946310301E-2</c:v>
                </c:pt>
                <c:pt idx="347">
                  <c:v>-7.4975388203631699E-2</c:v>
                </c:pt>
                <c:pt idx="348">
                  <c:v>-7.5641321887877797E-2</c:v>
                </c:pt>
                <c:pt idx="349">
                  <c:v>-7.6144447826745301E-2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-7.6456087629051997E-2</c:v>
                </c:pt>
                <c:pt idx="354">
                  <c:v>-7.66078892253481E-2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-7.6654824769893395E-2</c:v>
                </c:pt>
                <c:pt idx="360">
                  <c:v>-7.6690940324694201E-2</c:v>
                </c:pt>
                <c:pt idx="361">
                  <c:v>-7.6687456104057805E-2</c:v>
                </c:pt>
                <c:pt idx="362">
                  <c:v>-7.6616009519044695E-2</c:v>
                </c:pt>
                <c:pt idx="363">
                  <c:v>-7.6475742819674605E-2</c:v>
                </c:pt>
                <c:pt idx="364">
                  <c:v>-7.6276045560776995E-2</c:v>
                </c:pt>
                <c:pt idx="365">
                  <c:v>-7.5982161168984499E-2</c:v>
                </c:pt>
                <c:pt idx="366">
                  <c:v>-7.5566470215322007E-2</c:v>
                </c:pt>
                <c:pt idx="367">
                  <c:v>-7.5041675259124405E-2</c:v>
                </c:pt>
                <c:pt idx="368">
                  <c:v>-7.4495813757573706E-2</c:v>
                </c:pt>
                <c:pt idx="369">
                  <c:v>-7.4093843715260302E-2</c:v>
                </c:pt>
                <c:pt idx="370">
                  <c:v>-7.3873202399199006E-2</c:v>
                </c:pt>
                <c:pt idx="371">
                  <c:v>-7.3747976339252105E-2</c:v>
                </c:pt>
                <c:pt idx="372">
                  <c:v>-7.3651701441289699E-2</c:v>
                </c:pt>
                <c:pt idx="373">
                  <c:v>-7.3530653347789701E-2</c:v>
                </c:pt>
                <c:pt idx="374">
                  <c:v>-7.3381323086816899E-2</c:v>
                </c:pt>
                <c:pt idx="375">
                  <c:v>-7.3240774652958002E-2</c:v>
                </c:pt>
                <c:pt idx="376">
                  <c:v>-7.3196767609931906E-2</c:v>
                </c:pt>
                <c:pt idx="377">
                  <c:v>-7.3296866874927494E-2</c:v>
                </c:pt>
                <c:pt idx="378">
                  <c:v>-7.35428461890347E-2</c:v>
                </c:pt>
                <c:pt idx="379">
                  <c:v>-7.3889549724594203E-2</c:v>
                </c:pt>
                <c:pt idx="380">
                  <c:v>-7.4286267892056002E-2</c:v>
                </c:pt>
                <c:pt idx="381">
                  <c:v>-7.4688426204624597E-2</c:v>
                </c:pt>
                <c:pt idx="382">
                  <c:v>-7.5037055896583396E-2</c:v>
                </c:pt>
                <c:pt idx="383">
                  <c:v>-7.5316661440170102E-2</c:v>
                </c:pt>
                <c:pt idx="384">
                  <c:v>-7.5540684248656301E-2</c:v>
                </c:pt>
                <c:pt idx="385">
                  <c:v>-7.5734394220911799E-2</c:v>
                </c:pt>
                <c:pt idx="386">
                  <c:v>-7.5853911313320102E-2</c:v>
                </c:pt>
                <c:pt idx="387">
                  <c:v>-7.5858298340055405E-2</c:v>
                </c:pt>
                <c:pt idx="388">
                  <c:v>-7.5727083402159001E-2</c:v>
                </c:pt>
                <c:pt idx="389">
                  <c:v>-7.5471177817271196E-2</c:v>
                </c:pt>
                <c:pt idx="390">
                  <c:v>-7.5073111569011197E-2</c:v>
                </c:pt>
                <c:pt idx="391">
                  <c:v>-7.44768086628253E-2</c:v>
                </c:pt>
                <c:pt idx="392">
                  <c:v>-7.3631941288469602E-2</c:v>
                </c:pt>
                <c:pt idx="393">
                  <c:v>-7.2491242049072105E-2</c:v>
                </c:pt>
                <c:pt idx="394">
                  <c:v>-7.1060695434876101E-2</c:v>
                </c:pt>
                <c:pt idx="395">
                  <c:v>-6.9392231315633907E-2</c:v>
                </c:pt>
                <c:pt idx="396">
                  <c:v>-6.7597769606749403E-2</c:v>
                </c:pt>
                <c:pt idx="397">
                  <c:v>-6.5883194310469906E-2</c:v>
                </c:pt>
                <c:pt idx="398">
                  <c:v>-6.4489537232975402E-2</c:v>
                </c:pt>
                <c:pt idx="399">
                  <c:v>#N/A</c:v>
                </c:pt>
                <c:pt idx="400">
                  <c:v>-6.3504901137341002E-2</c:v>
                </c:pt>
                <c:pt idx="401">
                  <c:v>-6.2921488614312196E-2</c:v>
                </c:pt>
                <c:pt idx="402">
                  <c:v>-6.2795812143261201E-2</c:v>
                </c:pt>
                <c:pt idx="403">
                  <c:v>-6.3222613917416695E-2</c:v>
                </c:pt>
                <c:pt idx="404">
                  <c:v>-6.4306991008575107E-2</c:v>
                </c:pt>
                <c:pt idx="405">
                  <c:v>-6.6015216349358502E-2</c:v>
                </c:pt>
                <c:pt idx="406">
                  <c:v>-6.7986360262303203E-2</c:v>
                </c:pt>
                <c:pt idx="407">
                  <c:v>-6.9879158606451997E-2</c:v>
                </c:pt>
                <c:pt idx="408">
                  <c:v>-7.1501114138224797E-2</c:v>
                </c:pt>
                <c:pt idx="409">
                  <c:v>-7.2720655427976705E-2</c:v>
                </c:pt>
                <c:pt idx="410">
                  <c:v>-7.34242175046807E-2</c:v>
                </c:pt>
                <c:pt idx="411">
                  <c:v>-7.3559842443030002E-2</c:v>
                </c:pt>
                <c:pt idx="412">
                  <c:v>-7.3122095242670895E-2</c:v>
                </c:pt>
                <c:pt idx="413">
                  <c:v>-7.2146810978819503E-2</c:v>
                </c:pt>
                <c:pt idx="414">
                  <c:v>-7.0600319874265197E-2</c:v>
                </c:pt>
                <c:pt idx="415">
                  <c:v>-6.8497856742009103E-2</c:v>
                </c:pt>
                <c:pt idx="416">
                  <c:v>-6.59331463963099E-2</c:v>
                </c:pt>
                <c:pt idx="417">
                  <c:v>-6.3180265184005796E-2</c:v>
                </c:pt>
                <c:pt idx="418">
                  <c:v>-6.0556387387972498E-2</c:v>
                </c:pt>
                <c:pt idx="419">
                  <c:v>-5.8222772239244998E-2</c:v>
                </c:pt>
                <c:pt idx="420">
                  <c:v>-5.6234227594979098E-2</c:v>
                </c:pt>
                <c:pt idx="421">
                  <c:v>-5.4643022689937801E-2</c:v>
                </c:pt>
                <c:pt idx="422">
                  <c:v>-5.3539388782934502E-2</c:v>
                </c:pt>
                <c:pt idx="423">
                  <c:v>-5.2967508105883299E-2</c:v>
                </c:pt>
                <c:pt idx="424">
                  <c:v>-5.3010509802868797E-2</c:v>
                </c:pt>
                <c:pt idx="425">
                  <c:v>-5.3632809836916803E-2</c:v>
                </c:pt>
                <c:pt idx="426">
                  <c:v>-5.4698402573024503E-2</c:v>
                </c:pt>
                <c:pt idx="427">
                  <c:v>-5.5985705877820001E-2</c:v>
                </c:pt>
                <c:pt idx="428">
                  <c:v>-5.7239490592201001E-2</c:v>
                </c:pt>
                <c:pt idx="429">
                  <c:v>-5.8275907198287097E-2</c:v>
                </c:pt>
                <c:pt idx="430">
                  <c:v>-5.8963865272275803E-2</c:v>
                </c:pt>
                <c:pt idx="431">
                  <c:v>-5.92267915183817E-2</c:v>
                </c:pt>
                <c:pt idx="432">
                  <c:v>-5.9112275988096701E-2</c:v>
                </c:pt>
                <c:pt idx="433">
                  <c:v>-5.8826043717728801E-2</c:v>
                </c:pt>
                <c:pt idx="434">
                  <c:v>-5.8676427383705203E-2</c:v>
                </c:pt>
                <c:pt idx="435">
                  <c:v>-5.89404835252757E-2</c:v>
                </c:pt>
                <c:pt idx="436">
                  <c:v>-5.9729141707852901E-2</c:v>
                </c:pt>
                <c:pt idx="437">
                  <c:v>-6.0949893061597003E-2</c:v>
                </c:pt>
                <c:pt idx="438">
                  <c:v>-6.2440587899589499E-2</c:v>
                </c:pt>
                <c:pt idx="439">
                  <c:v>#N/A</c:v>
                </c:pt>
                <c:pt idx="440">
                  <c:v>-6.4099404804295906E-2</c:v>
                </c:pt>
                <c:pt idx="441">
                  <c:v>-6.5771778679185794E-2</c:v>
                </c:pt>
                <c:pt idx="442">
                  <c:v>-6.7354395279685994E-2</c:v>
                </c:pt>
                <c:pt idx="443">
                  <c:v>-6.8823757174431205E-2</c:v>
                </c:pt>
                <c:pt idx="444">
                  <c:v>-7.0204263479259399E-2</c:v>
                </c:pt>
                <c:pt idx="445">
                  <c:v>-7.1546953638264202E-2</c:v>
                </c:pt>
                <c:pt idx="446">
                  <c:v>-7.2904764060746696E-2</c:v>
                </c:pt>
                <c:pt idx="447">
                  <c:v>-7.4276596219625304E-2</c:v>
                </c:pt>
                <c:pt idx="448">
                  <c:v>-7.5583176547210806E-2</c:v>
                </c:pt>
                <c:pt idx="449">
                  <c:v>-7.6732231113617905E-2</c:v>
                </c:pt>
                <c:pt idx="450">
                  <c:v>-7.7634156223489195E-2</c:v>
                </c:pt>
                <c:pt idx="451">
                  <c:v>-7.8213165970331094E-2</c:v>
                </c:pt>
                <c:pt idx="452">
                  <c:v>-7.8419144685415096E-2</c:v>
                </c:pt>
                <c:pt idx="453">
                  <c:v>-7.8258356540309396E-2</c:v>
                </c:pt>
                <c:pt idx="454">
                  <c:v>-7.7765317259728101E-2</c:v>
                </c:pt>
                <c:pt idx="455">
                  <c:v>-7.7007689402982304E-2</c:v>
                </c:pt>
                <c:pt idx="456">
                  <c:v>-7.6058835756785501E-2</c:v>
                </c:pt>
                <c:pt idx="457">
                  <c:v>-7.4970321913821705E-2</c:v>
                </c:pt>
                <c:pt idx="458">
                  <c:v>-7.3759870909206895E-2</c:v>
                </c:pt>
                <c:pt idx="459">
                  <c:v>-7.2386105958918895E-2</c:v>
                </c:pt>
                <c:pt idx="460">
                  <c:v>-7.0775312869843607E-2</c:v>
                </c:pt>
                <c:pt idx="461">
                  <c:v>-6.8753405789277494E-2</c:v>
                </c:pt>
                <c:pt idx="462">
                  <c:v>-6.6139894435818705E-2</c:v>
                </c:pt>
                <c:pt idx="463">
                  <c:v>-6.2737477970172803E-2</c:v>
                </c:pt>
                <c:pt idx="464">
                  <c:v>-5.83751636086869E-2</c:v>
                </c:pt>
                <c:pt idx="465">
                  <c:v>-5.2926471488006603E-2</c:v>
                </c:pt>
                <c:pt idx="466">
                  <c:v>-4.62998607086905E-2</c:v>
                </c:pt>
                <c:pt idx="467">
                  <c:v>-3.8474223756417097E-2</c:v>
                </c:pt>
                <c:pt idx="468">
                  <c:v>-2.9518673709778301E-2</c:v>
                </c:pt>
                <c:pt idx="469">
                  <c:v>-1.9626397309801299E-2</c:v>
                </c:pt>
                <c:pt idx="470">
                  <c:v>-9.2385689604159698E-3</c:v>
                </c:pt>
                <c:pt idx="471">
                  <c:v>8.0306180754605898E-4</c:v>
                </c:pt>
                <c:pt idx="472">
                  <c:v>9.3832125528572306E-3</c:v>
                </c:pt>
                <c:pt idx="473">
                  <c:v>1.5333667816214499E-2</c:v>
                </c:pt>
                <c:pt idx="474">
                  <c:v>1.8957397112786399E-2</c:v>
                </c:pt>
                <c:pt idx="475">
                  <c:v>2.0116926179579199E-2</c:v>
                </c:pt>
                <c:pt idx="476">
                  <c:v>1.8175812282471299E-2</c:v>
                </c:pt>
                <c:pt idx="477">
                  <c:v>1.2768428225545201E-2</c:v>
                </c:pt>
                <c:pt idx="478">
                  <c:v>4.0148275900589499E-3</c:v>
                </c:pt>
                <c:pt idx="479">
                  <c:v>-6.57146792498506E-3</c:v>
                </c:pt>
                <c:pt idx="480">
                  <c:v>-1.74402276964849E-2</c:v>
                </c:pt>
                <c:pt idx="481">
                  <c:v>-2.77030991220889E-2</c:v>
                </c:pt>
                <c:pt idx="482">
                  <c:v>-3.6918744222480399E-2</c:v>
                </c:pt>
                <c:pt idx="483">
                  <c:v>-4.48342286271219E-2</c:v>
                </c:pt>
                <c:pt idx="484">
                  <c:v>-5.1313048923251198E-2</c:v>
                </c:pt>
                <c:pt idx="485">
                  <c:v>-5.6288748711834598E-2</c:v>
                </c:pt>
                <c:pt idx="486">
                  <c:v>-5.9680777304606303E-2</c:v>
                </c:pt>
                <c:pt idx="487">
                  <c:v>-6.14336861261819E-2</c:v>
                </c:pt>
                <c:pt idx="488">
                  <c:v>-6.1537527728131099E-2</c:v>
                </c:pt>
                <c:pt idx="489">
                  <c:v>-6.0091514700761503E-2</c:v>
                </c:pt>
                <c:pt idx="490">
                  <c:v>-5.73552780570998E-2</c:v>
                </c:pt>
                <c:pt idx="491">
                  <c:v>-5.3594447463164802E-2</c:v>
                </c:pt>
                <c:pt idx="492">
                  <c:v>-4.9064499204404297E-2</c:v>
                </c:pt>
                <c:pt idx="493">
                  <c:v>-4.4053450191634598E-2</c:v>
                </c:pt>
                <c:pt idx="494">
                  <c:v>-3.88614379436278E-2</c:v>
                </c:pt>
                <c:pt idx="495">
                  <c:v>-3.367085827724E-2</c:v>
                </c:pt>
                <c:pt idx="496">
                  <c:v>-2.84992582298908E-2</c:v>
                </c:pt>
                <c:pt idx="497">
                  <c:v>-2.2727937856227301E-2</c:v>
                </c:pt>
                <c:pt idx="498">
                  <c:v>-1.5382399728597999E-2</c:v>
                </c:pt>
                <c:pt idx="499">
                  <c:v>-5.4543333407888897E-3</c:v>
                </c:pt>
                <c:pt idx="500">
                  <c:v>8.1083108106999799E-3</c:v>
                </c:pt>
                <c:pt idx="501">
                  <c:v>2.7043397362776399E-2</c:v>
                </c:pt>
                <c:pt idx="502">
                  <c:v>5.2591472944241303E-2</c:v>
                </c:pt>
                <c:pt idx="503">
                  <c:v>8.5030308510267799E-2</c:v>
                </c:pt>
                <c:pt idx="504">
                  <c:v>#N/A</c:v>
                </c:pt>
                <c:pt idx="505">
                  <c:v>0.123550481686586</c:v>
                </c:pt>
                <c:pt idx="506">
                  <c:v>0.16585223371382601</c:v>
                </c:pt>
                <c:pt idx="507">
                  <c:v>0.208680086015748</c:v>
                </c:pt>
                <c:pt idx="508">
                  <c:v>0.24938293187897601</c:v>
                </c:pt>
                <c:pt idx="509">
                  <c:v>0.28654404372997699</c:v>
                </c:pt>
                <c:pt idx="510">
                  <c:v>0.31885885757642801</c:v>
                </c:pt>
                <c:pt idx="511">
                  <c:v>0.34518902148870501</c:v>
                </c:pt>
                <c:pt idx="512">
                  <c:v>0.36476822356142002</c:v>
                </c:pt>
                <c:pt idx="513">
                  <c:v>0.3768267124743</c:v>
                </c:pt>
                <c:pt idx="514">
                  <c:v>0.38003737117145497</c:v>
                </c:pt>
                <c:pt idx="515">
                  <c:v>#N/A</c:v>
                </c:pt>
                <c:pt idx="516">
                  <c:v>#N/A</c:v>
                </c:pt>
                <c:pt idx="517">
                  <c:v>0.37315131987225297</c:v>
                </c:pt>
                <c:pt idx="518">
                  <c:v>0.35508969708434901</c:v>
                </c:pt>
                <c:pt idx="519">
                  <c:v>0.32591212821667298</c:v>
                </c:pt>
                <c:pt idx="520">
                  <c:v>0.28902301960731203</c:v>
                </c:pt>
                <c:pt idx="521">
                  <c:v>0.24782883865518801</c:v>
                </c:pt>
                <c:pt idx="522">
                  <c:v>0.20455011296314801</c:v>
                </c:pt>
                <c:pt idx="523">
                  <c:v>0.160442242047488</c:v>
                </c:pt>
                <c:pt idx="524">
                  <c:v>0.115889459094871</c:v>
                </c:pt>
                <c:pt idx="525">
                  <c:v>7.0905267971488994E-2</c:v>
                </c:pt>
                <c:pt idx="526">
                  <c:v>2.5595399552580399E-2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'График 2.3.2.2'!$D$4</c:f>
              <c:strCache>
                <c:ptCount val="1"/>
                <c:pt idx="0">
                  <c:v>TWINA (KZ) - MIACR 7д (RU)**</c:v>
                </c:pt>
              </c:strCache>
            </c:strRef>
          </c:tx>
          <c:spPr>
            <a:ln w="25400"/>
          </c:spPr>
          <c:marker>
            <c:symbol val="none"/>
          </c:marker>
          <c:dLbls>
            <c:dLbl>
              <c:idx val="233"/>
              <c:layout>
                <c:manualLayout>
                  <c:x val="-8.0555774278215225E-2"/>
                  <c:y val="-0.23611111111111113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ru-RU"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Максимальное сглаженное значение  в марте 2014г. - 22% по </a:t>
                    </a:r>
                    <a:r>
                      <a:rPr lang="en-US"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TONIA (KZ) - MIACR  1</a:t>
                    </a:r>
                    <a:r>
                      <a:rPr lang="ru-RU"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д (</a:t>
                    </a:r>
                    <a:r>
                      <a:rPr lang="en-US" sz="700" b="0" i="0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RU)</a:t>
                    </a:r>
                  </a:p>
                </c:rich>
              </c:tx>
              <c:spPr>
                <a:ln w="0">
                  <a:solidFill>
                    <a:schemeClr val="tx1">
                      <a:lumMod val="65000"/>
                      <a:lumOff val="35000"/>
                    </a:schemeClr>
                  </a:solidFill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2.3.2.2'!$B$5:$B$531</c:f>
              <c:numCache>
                <c:formatCode>m/d/yyyy</c:formatCode>
                <c:ptCount val="527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41281</c:v>
                </c:pt>
                <c:pt idx="5">
                  <c:v>41282</c:v>
                </c:pt>
                <c:pt idx="6">
                  <c:v>41283</c:v>
                </c:pt>
                <c:pt idx="7">
                  <c:v>41284</c:v>
                </c:pt>
                <c:pt idx="8">
                  <c:v>41285</c:v>
                </c:pt>
                <c:pt idx="9">
                  <c:v>41288</c:v>
                </c:pt>
                <c:pt idx="10">
                  <c:v>41289</c:v>
                </c:pt>
                <c:pt idx="11">
                  <c:v>41290</c:v>
                </c:pt>
                <c:pt idx="12">
                  <c:v>41291</c:v>
                </c:pt>
                <c:pt idx="13">
                  <c:v>41292</c:v>
                </c:pt>
                <c:pt idx="14">
                  <c:v>41295</c:v>
                </c:pt>
                <c:pt idx="15">
                  <c:v>41296</c:v>
                </c:pt>
                <c:pt idx="16">
                  <c:v>41297</c:v>
                </c:pt>
                <c:pt idx="17">
                  <c:v>41298</c:v>
                </c:pt>
                <c:pt idx="18">
                  <c:v>41299</c:v>
                </c:pt>
                <c:pt idx="19">
                  <c:v>41302</c:v>
                </c:pt>
                <c:pt idx="20">
                  <c:v>41303</c:v>
                </c:pt>
                <c:pt idx="21">
                  <c:v>41304</c:v>
                </c:pt>
                <c:pt idx="22">
                  <c:v>41305</c:v>
                </c:pt>
                <c:pt idx="23">
                  <c:v>41306</c:v>
                </c:pt>
                <c:pt idx="24">
                  <c:v>41309</c:v>
                </c:pt>
                <c:pt idx="25">
                  <c:v>41310</c:v>
                </c:pt>
                <c:pt idx="26">
                  <c:v>41311</c:v>
                </c:pt>
                <c:pt idx="27">
                  <c:v>41312</c:v>
                </c:pt>
                <c:pt idx="28">
                  <c:v>41313</c:v>
                </c:pt>
                <c:pt idx="29">
                  <c:v>41316</c:v>
                </c:pt>
                <c:pt idx="30">
                  <c:v>41317</c:v>
                </c:pt>
                <c:pt idx="31">
                  <c:v>41318</c:v>
                </c:pt>
                <c:pt idx="32">
                  <c:v>41319</c:v>
                </c:pt>
                <c:pt idx="33">
                  <c:v>41320</c:v>
                </c:pt>
                <c:pt idx="34">
                  <c:v>41323</c:v>
                </c:pt>
                <c:pt idx="35">
                  <c:v>41324</c:v>
                </c:pt>
                <c:pt idx="36">
                  <c:v>41325</c:v>
                </c:pt>
                <c:pt idx="37">
                  <c:v>41326</c:v>
                </c:pt>
                <c:pt idx="38">
                  <c:v>41327</c:v>
                </c:pt>
                <c:pt idx="39">
                  <c:v>41330</c:v>
                </c:pt>
                <c:pt idx="40">
                  <c:v>41331</c:v>
                </c:pt>
                <c:pt idx="41">
                  <c:v>41332</c:v>
                </c:pt>
                <c:pt idx="42">
                  <c:v>41333</c:v>
                </c:pt>
                <c:pt idx="43">
                  <c:v>41334</c:v>
                </c:pt>
                <c:pt idx="44">
                  <c:v>41337</c:v>
                </c:pt>
                <c:pt idx="45">
                  <c:v>41338</c:v>
                </c:pt>
                <c:pt idx="46">
                  <c:v>41339</c:v>
                </c:pt>
                <c:pt idx="47">
                  <c:v>41340</c:v>
                </c:pt>
                <c:pt idx="48">
                  <c:v>41341</c:v>
                </c:pt>
                <c:pt idx="49">
                  <c:v>41344</c:v>
                </c:pt>
                <c:pt idx="50">
                  <c:v>41345</c:v>
                </c:pt>
                <c:pt idx="51">
                  <c:v>41346</c:v>
                </c:pt>
                <c:pt idx="52">
                  <c:v>41347</c:v>
                </c:pt>
                <c:pt idx="53">
                  <c:v>41348</c:v>
                </c:pt>
                <c:pt idx="54">
                  <c:v>41351</c:v>
                </c:pt>
                <c:pt idx="55">
                  <c:v>41352</c:v>
                </c:pt>
                <c:pt idx="56">
                  <c:v>41353</c:v>
                </c:pt>
                <c:pt idx="57">
                  <c:v>41354</c:v>
                </c:pt>
                <c:pt idx="58">
                  <c:v>41355</c:v>
                </c:pt>
                <c:pt idx="59">
                  <c:v>41358</c:v>
                </c:pt>
                <c:pt idx="60">
                  <c:v>41359</c:v>
                </c:pt>
                <c:pt idx="61">
                  <c:v>41360</c:v>
                </c:pt>
                <c:pt idx="62">
                  <c:v>41361</c:v>
                </c:pt>
                <c:pt idx="63">
                  <c:v>41362</c:v>
                </c:pt>
                <c:pt idx="64">
                  <c:v>41365</c:v>
                </c:pt>
                <c:pt idx="65">
                  <c:v>41366</c:v>
                </c:pt>
                <c:pt idx="66">
                  <c:v>41367</c:v>
                </c:pt>
                <c:pt idx="67">
                  <c:v>41368</c:v>
                </c:pt>
                <c:pt idx="68">
                  <c:v>41369</c:v>
                </c:pt>
                <c:pt idx="69">
                  <c:v>41372</c:v>
                </c:pt>
                <c:pt idx="70">
                  <c:v>41373</c:v>
                </c:pt>
                <c:pt idx="71">
                  <c:v>41374</c:v>
                </c:pt>
                <c:pt idx="72">
                  <c:v>41375</c:v>
                </c:pt>
                <c:pt idx="73">
                  <c:v>41376</c:v>
                </c:pt>
                <c:pt idx="74">
                  <c:v>41379</c:v>
                </c:pt>
                <c:pt idx="75">
                  <c:v>41380</c:v>
                </c:pt>
                <c:pt idx="76">
                  <c:v>41381</c:v>
                </c:pt>
                <c:pt idx="77">
                  <c:v>41382</c:v>
                </c:pt>
                <c:pt idx="78">
                  <c:v>41383</c:v>
                </c:pt>
                <c:pt idx="79">
                  <c:v>41386</c:v>
                </c:pt>
                <c:pt idx="80">
                  <c:v>41387</c:v>
                </c:pt>
                <c:pt idx="81">
                  <c:v>41388</c:v>
                </c:pt>
                <c:pt idx="82">
                  <c:v>41389</c:v>
                </c:pt>
                <c:pt idx="83">
                  <c:v>41390</c:v>
                </c:pt>
                <c:pt idx="84">
                  <c:v>41393</c:v>
                </c:pt>
                <c:pt idx="85">
                  <c:v>41394</c:v>
                </c:pt>
                <c:pt idx="86">
                  <c:v>41395</c:v>
                </c:pt>
                <c:pt idx="87">
                  <c:v>41396</c:v>
                </c:pt>
                <c:pt idx="88">
                  <c:v>41397</c:v>
                </c:pt>
                <c:pt idx="89">
                  <c:v>41398</c:v>
                </c:pt>
                <c:pt idx="90">
                  <c:v>41400</c:v>
                </c:pt>
                <c:pt idx="91">
                  <c:v>41401</c:v>
                </c:pt>
                <c:pt idx="92">
                  <c:v>41402</c:v>
                </c:pt>
                <c:pt idx="93">
                  <c:v>41403</c:v>
                </c:pt>
                <c:pt idx="94">
                  <c:v>41404</c:v>
                </c:pt>
                <c:pt idx="95">
                  <c:v>41407</c:v>
                </c:pt>
                <c:pt idx="96">
                  <c:v>41408</c:v>
                </c:pt>
                <c:pt idx="97">
                  <c:v>41409</c:v>
                </c:pt>
                <c:pt idx="98">
                  <c:v>41410</c:v>
                </c:pt>
                <c:pt idx="99">
                  <c:v>41411</c:v>
                </c:pt>
                <c:pt idx="100">
                  <c:v>41414</c:v>
                </c:pt>
                <c:pt idx="101">
                  <c:v>41415</c:v>
                </c:pt>
                <c:pt idx="102">
                  <c:v>41416</c:v>
                </c:pt>
                <c:pt idx="103">
                  <c:v>41417</c:v>
                </c:pt>
                <c:pt idx="104">
                  <c:v>41418</c:v>
                </c:pt>
                <c:pt idx="105">
                  <c:v>41421</c:v>
                </c:pt>
                <c:pt idx="106">
                  <c:v>41422</c:v>
                </c:pt>
                <c:pt idx="107">
                  <c:v>41423</c:v>
                </c:pt>
                <c:pt idx="108">
                  <c:v>41424</c:v>
                </c:pt>
                <c:pt idx="109">
                  <c:v>41425</c:v>
                </c:pt>
                <c:pt idx="110">
                  <c:v>41428</c:v>
                </c:pt>
                <c:pt idx="111">
                  <c:v>41429</c:v>
                </c:pt>
                <c:pt idx="112">
                  <c:v>41430</c:v>
                </c:pt>
                <c:pt idx="113">
                  <c:v>41431</c:v>
                </c:pt>
                <c:pt idx="114">
                  <c:v>41432</c:v>
                </c:pt>
                <c:pt idx="115">
                  <c:v>41435</c:v>
                </c:pt>
                <c:pt idx="116">
                  <c:v>41436</c:v>
                </c:pt>
                <c:pt idx="117">
                  <c:v>41437</c:v>
                </c:pt>
                <c:pt idx="118">
                  <c:v>41438</c:v>
                </c:pt>
                <c:pt idx="119">
                  <c:v>41439</c:v>
                </c:pt>
                <c:pt idx="120">
                  <c:v>41442</c:v>
                </c:pt>
                <c:pt idx="121">
                  <c:v>41443</c:v>
                </c:pt>
                <c:pt idx="122">
                  <c:v>41444</c:v>
                </c:pt>
                <c:pt idx="123">
                  <c:v>41445</c:v>
                </c:pt>
                <c:pt idx="124">
                  <c:v>41446</c:v>
                </c:pt>
                <c:pt idx="125">
                  <c:v>41449</c:v>
                </c:pt>
                <c:pt idx="126">
                  <c:v>41450</c:v>
                </c:pt>
                <c:pt idx="127">
                  <c:v>41451</c:v>
                </c:pt>
                <c:pt idx="128">
                  <c:v>41452</c:v>
                </c:pt>
                <c:pt idx="129">
                  <c:v>41453</c:v>
                </c:pt>
                <c:pt idx="130">
                  <c:v>41456</c:v>
                </c:pt>
                <c:pt idx="131">
                  <c:v>41457</c:v>
                </c:pt>
                <c:pt idx="132">
                  <c:v>41458</c:v>
                </c:pt>
                <c:pt idx="133">
                  <c:v>41459</c:v>
                </c:pt>
                <c:pt idx="134">
                  <c:v>41460</c:v>
                </c:pt>
                <c:pt idx="135">
                  <c:v>41463</c:v>
                </c:pt>
                <c:pt idx="136">
                  <c:v>41464</c:v>
                </c:pt>
                <c:pt idx="137">
                  <c:v>41465</c:v>
                </c:pt>
                <c:pt idx="138">
                  <c:v>41466</c:v>
                </c:pt>
                <c:pt idx="139">
                  <c:v>41467</c:v>
                </c:pt>
                <c:pt idx="140">
                  <c:v>41470</c:v>
                </c:pt>
                <c:pt idx="141">
                  <c:v>41471</c:v>
                </c:pt>
                <c:pt idx="142">
                  <c:v>41472</c:v>
                </c:pt>
                <c:pt idx="143">
                  <c:v>41473</c:v>
                </c:pt>
                <c:pt idx="144">
                  <c:v>41474</c:v>
                </c:pt>
                <c:pt idx="145">
                  <c:v>41477</c:v>
                </c:pt>
                <c:pt idx="146">
                  <c:v>41478</c:v>
                </c:pt>
                <c:pt idx="147">
                  <c:v>41479</c:v>
                </c:pt>
                <c:pt idx="148">
                  <c:v>41480</c:v>
                </c:pt>
                <c:pt idx="149">
                  <c:v>41481</c:v>
                </c:pt>
                <c:pt idx="150">
                  <c:v>41484</c:v>
                </c:pt>
                <c:pt idx="151">
                  <c:v>41485</c:v>
                </c:pt>
                <c:pt idx="152">
                  <c:v>41486</c:v>
                </c:pt>
                <c:pt idx="153">
                  <c:v>41487</c:v>
                </c:pt>
                <c:pt idx="154">
                  <c:v>41488</c:v>
                </c:pt>
                <c:pt idx="155">
                  <c:v>41491</c:v>
                </c:pt>
                <c:pt idx="156">
                  <c:v>41492</c:v>
                </c:pt>
                <c:pt idx="157">
                  <c:v>41493</c:v>
                </c:pt>
                <c:pt idx="158">
                  <c:v>41494</c:v>
                </c:pt>
                <c:pt idx="159">
                  <c:v>41495</c:v>
                </c:pt>
                <c:pt idx="160">
                  <c:v>41498</c:v>
                </c:pt>
                <c:pt idx="161">
                  <c:v>41499</c:v>
                </c:pt>
                <c:pt idx="162">
                  <c:v>41500</c:v>
                </c:pt>
                <c:pt idx="163">
                  <c:v>41501</c:v>
                </c:pt>
                <c:pt idx="164">
                  <c:v>41502</c:v>
                </c:pt>
                <c:pt idx="165">
                  <c:v>41505</c:v>
                </c:pt>
                <c:pt idx="166">
                  <c:v>41506</c:v>
                </c:pt>
                <c:pt idx="167">
                  <c:v>41507</c:v>
                </c:pt>
                <c:pt idx="168">
                  <c:v>41508</c:v>
                </c:pt>
                <c:pt idx="169">
                  <c:v>41509</c:v>
                </c:pt>
                <c:pt idx="170">
                  <c:v>41512</c:v>
                </c:pt>
                <c:pt idx="171">
                  <c:v>41513</c:v>
                </c:pt>
                <c:pt idx="172">
                  <c:v>41514</c:v>
                </c:pt>
                <c:pt idx="173">
                  <c:v>41515</c:v>
                </c:pt>
                <c:pt idx="174">
                  <c:v>41516</c:v>
                </c:pt>
                <c:pt idx="175">
                  <c:v>41519</c:v>
                </c:pt>
                <c:pt idx="176">
                  <c:v>41520</c:v>
                </c:pt>
                <c:pt idx="177">
                  <c:v>41521</c:v>
                </c:pt>
                <c:pt idx="178">
                  <c:v>41522</c:v>
                </c:pt>
                <c:pt idx="179">
                  <c:v>41523</c:v>
                </c:pt>
                <c:pt idx="180">
                  <c:v>41526</c:v>
                </c:pt>
                <c:pt idx="181">
                  <c:v>41527</c:v>
                </c:pt>
                <c:pt idx="182">
                  <c:v>41528</c:v>
                </c:pt>
                <c:pt idx="183">
                  <c:v>41529</c:v>
                </c:pt>
                <c:pt idx="184">
                  <c:v>41530</c:v>
                </c:pt>
                <c:pt idx="185">
                  <c:v>41533</c:v>
                </c:pt>
                <c:pt idx="186">
                  <c:v>41534</c:v>
                </c:pt>
                <c:pt idx="187">
                  <c:v>41535</c:v>
                </c:pt>
                <c:pt idx="188">
                  <c:v>41536</c:v>
                </c:pt>
                <c:pt idx="189">
                  <c:v>41537</c:v>
                </c:pt>
                <c:pt idx="190">
                  <c:v>41540</c:v>
                </c:pt>
                <c:pt idx="191">
                  <c:v>41541</c:v>
                </c:pt>
                <c:pt idx="192">
                  <c:v>41542</c:v>
                </c:pt>
                <c:pt idx="193">
                  <c:v>41543</c:v>
                </c:pt>
                <c:pt idx="194">
                  <c:v>41544</c:v>
                </c:pt>
                <c:pt idx="195">
                  <c:v>41547</c:v>
                </c:pt>
                <c:pt idx="196">
                  <c:v>41548</c:v>
                </c:pt>
                <c:pt idx="197">
                  <c:v>41549</c:v>
                </c:pt>
                <c:pt idx="198">
                  <c:v>41550</c:v>
                </c:pt>
                <c:pt idx="199">
                  <c:v>41551</c:v>
                </c:pt>
                <c:pt idx="200">
                  <c:v>41554</c:v>
                </c:pt>
                <c:pt idx="201">
                  <c:v>41555</c:v>
                </c:pt>
                <c:pt idx="202">
                  <c:v>41556</c:v>
                </c:pt>
                <c:pt idx="203">
                  <c:v>41557</c:v>
                </c:pt>
                <c:pt idx="204">
                  <c:v>41558</c:v>
                </c:pt>
                <c:pt idx="205">
                  <c:v>41559</c:v>
                </c:pt>
                <c:pt idx="206">
                  <c:v>41561</c:v>
                </c:pt>
                <c:pt idx="207">
                  <c:v>41562</c:v>
                </c:pt>
                <c:pt idx="208">
                  <c:v>41563</c:v>
                </c:pt>
                <c:pt idx="209">
                  <c:v>41564</c:v>
                </c:pt>
                <c:pt idx="210">
                  <c:v>41565</c:v>
                </c:pt>
                <c:pt idx="211">
                  <c:v>41568</c:v>
                </c:pt>
                <c:pt idx="212">
                  <c:v>41569</c:v>
                </c:pt>
                <c:pt idx="213">
                  <c:v>41570</c:v>
                </c:pt>
                <c:pt idx="214">
                  <c:v>41571</c:v>
                </c:pt>
                <c:pt idx="215">
                  <c:v>41572</c:v>
                </c:pt>
                <c:pt idx="216">
                  <c:v>41575</c:v>
                </c:pt>
                <c:pt idx="217">
                  <c:v>41576</c:v>
                </c:pt>
                <c:pt idx="218">
                  <c:v>41577</c:v>
                </c:pt>
                <c:pt idx="219">
                  <c:v>41578</c:v>
                </c:pt>
                <c:pt idx="220">
                  <c:v>41579</c:v>
                </c:pt>
                <c:pt idx="221">
                  <c:v>41582</c:v>
                </c:pt>
                <c:pt idx="222">
                  <c:v>41583</c:v>
                </c:pt>
                <c:pt idx="223">
                  <c:v>41584</c:v>
                </c:pt>
                <c:pt idx="224">
                  <c:v>41585</c:v>
                </c:pt>
                <c:pt idx="225">
                  <c:v>41586</c:v>
                </c:pt>
                <c:pt idx="226">
                  <c:v>41589</c:v>
                </c:pt>
                <c:pt idx="227">
                  <c:v>41590</c:v>
                </c:pt>
                <c:pt idx="228">
                  <c:v>41591</c:v>
                </c:pt>
                <c:pt idx="229">
                  <c:v>41592</c:v>
                </c:pt>
                <c:pt idx="230">
                  <c:v>41593</c:v>
                </c:pt>
                <c:pt idx="231">
                  <c:v>41596</c:v>
                </c:pt>
                <c:pt idx="232">
                  <c:v>41597</c:v>
                </c:pt>
                <c:pt idx="233">
                  <c:v>41598</c:v>
                </c:pt>
                <c:pt idx="234">
                  <c:v>41599</c:v>
                </c:pt>
                <c:pt idx="235">
                  <c:v>41600</c:v>
                </c:pt>
                <c:pt idx="236">
                  <c:v>41603</c:v>
                </c:pt>
                <c:pt idx="237">
                  <c:v>41604</c:v>
                </c:pt>
                <c:pt idx="238">
                  <c:v>41605</c:v>
                </c:pt>
                <c:pt idx="239">
                  <c:v>41606</c:v>
                </c:pt>
                <c:pt idx="240">
                  <c:v>41607</c:v>
                </c:pt>
                <c:pt idx="241">
                  <c:v>41610</c:v>
                </c:pt>
                <c:pt idx="242">
                  <c:v>41611</c:v>
                </c:pt>
                <c:pt idx="243">
                  <c:v>41612</c:v>
                </c:pt>
                <c:pt idx="244">
                  <c:v>41613</c:v>
                </c:pt>
                <c:pt idx="245">
                  <c:v>41614</c:v>
                </c:pt>
                <c:pt idx="246">
                  <c:v>41617</c:v>
                </c:pt>
                <c:pt idx="247">
                  <c:v>41618</c:v>
                </c:pt>
                <c:pt idx="248">
                  <c:v>41619</c:v>
                </c:pt>
                <c:pt idx="249">
                  <c:v>41620</c:v>
                </c:pt>
                <c:pt idx="250">
                  <c:v>41621</c:v>
                </c:pt>
                <c:pt idx="251">
                  <c:v>41624</c:v>
                </c:pt>
                <c:pt idx="252">
                  <c:v>41625</c:v>
                </c:pt>
                <c:pt idx="253">
                  <c:v>41626</c:v>
                </c:pt>
                <c:pt idx="254">
                  <c:v>41627</c:v>
                </c:pt>
                <c:pt idx="255">
                  <c:v>41628</c:v>
                </c:pt>
                <c:pt idx="256">
                  <c:v>41631</c:v>
                </c:pt>
                <c:pt idx="257">
                  <c:v>41632</c:v>
                </c:pt>
                <c:pt idx="258">
                  <c:v>41633</c:v>
                </c:pt>
                <c:pt idx="259">
                  <c:v>41634</c:v>
                </c:pt>
                <c:pt idx="260">
                  <c:v>41635</c:v>
                </c:pt>
                <c:pt idx="261">
                  <c:v>41636</c:v>
                </c:pt>
                <c:pt idx="262">
                  <c:v>41638</c:v>
                </c:pt>
                <c:pt idx="263">
                  <c:v>41639</c:v>
                </c:pt>
                <c:pt idx="264">
                  <c:v>41640</c:v>
                </c:pt>
                <c:pt idx="265">
                  <c:v>41641</c:v>
                </c:pt>
                <c:pt idx="266">
                  <c:v>41642</c:v>
                </c:pt>
                <c:pt idx="267">
                  <c:v>41645</c:v>
                </c:pt>
                <c:pt idx="268">
                  <c:v>41646</c:v>
                </c:pt>
                <c:pt idx="269">
                  <c:v>41647</c:v>
                </c:pt>
                <c:pt idx="270">
                  <c:v>41648</c:v>
                </c:pt>
                <c:pt idx="271">
                  <c:v>41649</c:v>
                </c:pt>
                <c:pt idx="272">
                  <c:v>41652</c:v>
                </c:pt>
                <c:pt idx="273">
                  <c:v>41653</c:v>
                </c:pt>
                <c:pt idx="274">
                  <c:v>41654</c:v>
                </c:pt>
                <c:pt idx="275">
                  <c:v>41655</c:v>
                </c:pt>
                <c:pt idx="276">
                  <c:v>41656</c:v>
                </c:pt>
                <c:pt idx="277">
                  <c:v>41659</c:v>
                </c:pt>
                <c:pt idx="278">
                  <c:v>41660</c:v>
                </c:pt>
                <c:pt idx="279">
                  <c:v>41661</c:v>
                </c:pt>
                <c:pt idx="280">
                  <c:v>41662</c:v>
                </c:pt>
                <c:pt idx="281">
                  <c:v>41663</c:v>
                </c:pt>
                <c:pt idx="282">
                  <c:v>41666</c:v>
                </c:pt>
                <c:pt idx="283">
                  <c:v>41667</c:v>
                </c:pt>
                <c:pt idx="284">
                  <c:v>41668</c:v>
                </c:pt>
                <c:pt idx="285">
                  <c:v>41669</c:v>
                </c:pt>
                <c:pt idx="286">
                  <c:v>41670</c:v>
                </c:pt>
                <c:pt idx="287">
                  <c:v>41673</c:v>
                </c:pt>
                <c:pt idx="288">
                  <c:v>41674</c:v>
                </c:pt>
                <c:pt idx="289">
                  <c:v>41675</c:v>
                </c:pt>
                <c:pt idx="290">
                  <c:v>41676</c:v>
                </c:pt>
                <c:pt idx="291">
                  <c:v>41677</c:v>
                </c:pt>
                <c:pt idx="292">
                  <c:v>41680</c:v>
                </c:pt>
                <c:pt idx="293">
                  <c:v>41681</c:v>
                </c:pt>
                <c:pt idx="294">
                  <c:v>41682</c:v>
                </c:pt>
                <c:pt idx="295">
                  <c:v>41683</c:v>
                </c:pt>
                <c:pt idx="296">
                  <c:v>41684</c:v>
                </c:pt>
                <c:pt idx="297">
                  <c:v>41687</c:v>
                </c:pt>
                <c:pt idx="298">
                  <c:v>41688</c:v>
                </c:pt>
                <c:pt idx="299">
                  <c:v>41689</c:v>
                </c:pt>
                <c:pt idx="300">
                  <c:v>41690</c:v>
                </c:pt>
                <c:pt idx="301">
                  <c:v>41691</c:v>
                </c:pt>
                <c:pt idx="302">
                  <c:v>41694</c:v>
                </c:pt>
                <c:pt idx="303">
                  <c:v>41695</c:v>
                </c:pt>
                <c:pt idx="304">
                  <c:v>41696</c:v>
                </c:pt>
                <c:pt idx="305">
                  <c:v>41697</c:v>
                </c:pt>
                <c:pt idx="306">
                  <c:v>41698</c:v>
                </c:pt>
                <c:pt idx="307">
                  <c:v>41701</c:v>
                </c:pt>
                <c:pt idx="308">
                  <c:v>41702</c:v>
                </c:pt>
                <c:pt idx="309">
                  <c:v>41703</c:v>
                </c:pt>
                <c:pt idx="310">
                  <c:v>41704</c:v>
                </c:pt>
                <c:pt idx="311">
                  <c:v>41705</c:v>
                </c:pt>
                <c:pt idx="312">
                  <c:v>41708</c:v>
                </c:pt>
                <c:pt idx="313">
                  <c:v>41709</c:v>
                </c:pt>
                <c:pt idx="314">
                  <c:v>41710</c:v>
                </c:pt>
                <c:pt idx="315">
                  <c:v>41711</c:v>
                </c:pt>
                <c:pt idx="316">
                  <c:v>41712</c:v>
                </c:pt>
                <c:pt idx="317">
                  <c:v>41715</c:v>
                </c:pt>
                <c:pt idx="318">
                  <c:v>41716</c:v>
                </c:pt>
                <c:pt idx="319">
                  <c:v>41717</c:v>
                </c:pt>
                <c:pt idx="320">
                  <c:v>41718</c:v>
                </c:pt>
                <c:pt idx="321">
                  <c:v>41719</c:v>
                </c:pt>
                <c:pt idx="322">
                  <c:v>41722</c:v>
                </c:pt>
                <c:pt idx="323">
                  <c:v>41723</c:v>
                </c:pt>
                <c:pt idx="324">
                  <c:v>41724</c:v>
                </c:pt>
                <c:pt idx="325">
                  <c:v>41725</c:v>
                </c:pt>
                <c:pt idx="326">
                  <c:v>41726</c:v>
                </c:pt>
                <c:pt idx="327">
                  <c:v>41729</c:v>
                </c:pt>
                <c:pt idx="328">
                  <c:v>41730</c:v>
                </c:pt>
                <c:pt idx="329">
                  <c:v>41731</c:v>
                </c:pt>
                <c:pt idx="330">
                  <c:v>41732</c:v>
                </c:pt>
                <c:pt idx="331">
                  <c:v>41733</c:v>
                </c:pt>
                <c:pt idx="332">
                  <c:v>41736</c:v>
                </c:pt>
                <c:pt idx="333">
                  <c:v>41737</c:v>
                </c:pt>
                <c:pt idx="334">
                  <c:v>41738</c:v>
                </c:pt>
                <c:pt idx="335">
                  <c:v>41739</c:v>
                </c:pt>
                <c:pt idx="336">
                  <c:v>41740</c:v>
                </c:pt>
                <c:pt idx="337">
                  <c:v>41743</c:v>
                </c:pt>
                <c:pt idx="338">
                  <c:v>41744</c:v>
                </c:pt>
                <c:pt idx="339">
                  <c:v>41745</c:v>
                </c:pt>
                <c:pt idx="340">
                  <c:v>41746</c:v>
                </c:pt>
                <c:pt idx="341">
                  <c:v>41747</c:v>
                </c:pt>
                <c:pt idx="342">
                  <c:v>41750</c:v>
                </c:pt>
                <c:pt idx="343">
                  <c:v>41751</c:v>
                </c:pt>
                <c:pt idx="344">
                  <c:v>41752</c:v>
                </c:pt>
                <c:pt idx="345">
                  <c:v>41753</c:v>
                </c:pt>
                <c:pt idx="346">
                  <c:v>41754</c:v>
                </c:pt>
                <c:pt idx="347">
                  <c:v>41757</c:v>
                </c:pt>
                <c:pt idx="348">
                  <c:v>41758</c:v>
                </c:pt>
                <c:pt idx="349">
                  <c:v>41759</c:v>
                </c:pt>
                <c:pt idx="350">
                  <c:v>41760</c:v>
                </c:pt>
                <c:pt idx="351">
                  <c:v>41761</c:v>
                </c:pt>
                <c:pt idx="352">
                  <c:v>41763</c:v>
                </c:pt>
                <c:pt idx="353">
                  <c:v>41764</c:v>
                </c:pt>
                <c:pt idx="354">
                  <c:v>41765</c:v>
                </c:pt>
                <c:pt idx="355">
                  <c:v>41766</c:v>
                </c:pt>
                <c:pt idx="356">
                  <c:v>41767</c:v>
                </c:pt>
                <c:pt idx="357">
                  <c:v>41768</c:v>
                </c:pt>
                <c:pt idx="358">
                  <c:v>41770</c:v>
                </c:pt>
                <c:pt idx="359">
                  <c:v>41771</c:v>
                </c:pt>
                <c:pt idx="360">
                  <c:v>41772</c:v>
                </c:pt>
                <c:pt idx="361">
                  <c:v>41773</c:v>
                </c:pt>
                <c:pt idx="362">
                  <c:v>41774</c:v>
                </c:pt>
                <c:pt idx="363">
                  <c:v>41775</c:v>
                </c:pt>
                <c:pt idx="364">
                  <c:v>41778</c:v>
                </c:pt>
                <c:pt idx="365">
                  <c:v>41779</c:v>
                </c:pt>
                <c:pt idx="366">
                  <c:v>41780</c:v>
                </c:pt>
                <c:pt idx="367">
                  <c:v>41781</c:v>
                </c:pt>
                <c:pt idx="368">
                  <c:v>41782</c:v>
                </c:pt>
                <c:pt idx="369">
                  <c:v>41785</c:v>
                </c:pt>
                <c:pt idx="370">
                  <c:v>41786</c:v>
                </c:pt>
                <c:pt idx="371">
                  <c:v>41787</c:v>
                </c:pt>
                <c:pt idx="372">
                  <c:v>41788</c:v>
                </c:pt>
                <c:pt idx="373">
                  <c:v>41789</c:v>
                </c:pt>
                <c:pt idx="374">
                  <c:v>41792</c:v>
                </c:pt>
                <c:pt idx="375">
                  <c:v>41793</c:v>
                </c:pt>
                <c:pt idx="376">
                  <c:v>41794</c:v>
                </c:pt>
                <c:pt idx="377">
                  <c:v>41795</c:v>
                </c:pt>
                <c:pt idx="378">
                  <c:v>41796</c:v>
                </c:pt>
                <c:pt idx="379">
                  <c:v>41799</c:v>
                </c:pt>
                <c:pt idx="380">
                  <c:v>41800</c:v>
                </c:pt>
                <c:pt idx="381">
                  <c:v>41801</c:v>
                </c:pt>
                <c:pt idx="382">
                  <c:v>41802</c:v>
                </c:pt>
                <c:pt idx="383">
                  <c:v>41803</c:v>
                </c:pt>
                <c:pt idx="384">
                  <c:v>41806</c:v>
                </c:pt>
                <c:pt idx="385">
                  <c:v>41807</c:v>
                </c:pt>
                <c:pt idx="386">
                  <c:v>41808</c:v>
                </c:pt>
                <c:pt idx="387">
                  <c:v>41809</c:v>
                </c:pt>
                <c:pt idx="388">
                  <c:v>41810</c:v>
                </c:pt>
                <c:pt idx="389">
                  <c:v>41813</c:v>
                </c:pt>
                <c:pt idx="390">
                  <c:v>41814</c:v>
                </c:pt>
                <c:pt idx="391">
                  <c:v>41815</c:v>
                </c:pt>
                <c:pt idx="392">
                  <c:v>41816</c:v>
                </c:pt>
                <c:pt idx="393">
                  <c:v>41817</c:v>
                </c:pt>
                <c:pt idx="394">
                  <c:v>41820</c:v>
                </c:pt>
                <c:pt idx="395">
                  <c:v>41821</c:v>
                </c:pt>
                <c:pt idx="396">
                  <c:v>41822</c:v>
                </c:pt>
                <c:pt idx="397">
                  <c:v>41823</c:v>
                </c:pt>
                <c:pt idx="398">
                  <c:v>41824</c:v>
                </c:pt>
                <c:pt idx="399">
                  <c:v>41827</c:v>
                </c:pt>
                <c:pt idx="400">
                  <c:v>41828</c:v>
                </c:pt>
                <c:pt idx="401">
                  <c:v>41829</c:v>
                </c:pt>
                <c:pt idx="402">
                  <c:v>41830</c:v>
                </c:pt>
                <c:pt idx="403">
                  <c:v>41831</c:v>
                </c:pt>
                <c:pt idx="404">
                  <c:v>41834</c:v>
                </c:pt>
                <c:pt idx="405">
                  <c:v>41835</c:v>
                </c:pt>
                <c:pt idx="406">
                  <c:v>41836</c:v>
                </c:pt>
                <c:pt idx="407">
                  <c:v>41837</c:v>
                </c:pt>
                <c:pt idx="408">
                  <c:v>41838</c:v>
                </c:pt>
                <c:pt idx="409">
                  <c:v>41841</c:v>
                </c:pt>
                <c:pt idx="410">
                  <c:v>41842</c:v>
                </c:pt>
                <c:pt idx="411">
                  <c:v>41843</c:v>
                </c:pt>
                <c:pt idx="412">
                  <c:v>41844</c:v>
                </c:pt>
                <c:pt idx="413">
                  <c:v>41845</c:v>
                </c:pt>
                <c:pt idx="414">
                  <c:v>41848</c:v>
                </c:pt>
                <c:pt idx="415">
                  <c:v>41849</c:v>
                </c:pt>
                <c:pt idx="416">
                  <c:v>41850</c:v>
                </c:pt>
                <c:pt idx="417">
                  <c:v>41851</c:v>
                </c:pt>
                <c:pt idx="418">
                  <c:v>41852</c:v>
                </c:pt>
                <c:pt idx="419">
                  <c:v>41855</c:v>
                </c:pt>
                <c:pt idx="420">
                  <c:v>41856</c:v>
                </c:pt>
                <c:pt idx="421">
                  <c:v>41857</c:v>
                </c:pt>
                <c:pt idx="422">
                  <c:v>41858</c:v>
                </c:pt>
                <c:pt idx="423">
                  <c:v>41859</c:v>
                </c:pt>
                <c:pt idx="424">
                  <c:v>41862</c:v>
                </c:pt>
                <c:pt idx="425">
                  <c:v>41863</c:v>
                </c:pt>
                <c:pt idx="426">
                  <c:v>41864</c:v>
                </c:pt>
                <c:pt idx="427">
                  <c:v>41865</c:v>
                </c:pt>
                <c:pt idx="428">
                  <c:v>41866</c:v>
                </c:pt>
                <c:pt idx="429">
                  <c:v>41869</c:v>
                </c:pt>
                <c:pt idx="430">
                  <c:v>41870</c:v>
                </c:pt>
                <c:pt idx="431">
                  <c:v>41871</c:v>
                </c:pt>
                <c:pt idx="432">
                  <c:v>41872</c:v>
                </c:pt>
                <c:pt idx="433">
                  <c:v>41873</c:v>
                </c:pt>
                <c:pt idx="434">
                  <c:v>41876</c:v>
                </c:pt>
                <c:pt idx="435">
                  <c:v>41877</c:v>
                </c:pt>
                <c:pt idx="436">
                  <c:v>41878</c:v>
                </c:pt>
                <c:pt idx="437">
                  <c:v>41879</c:v>
                </c:pt>
                <c:pt idx="438">
                  <c:v>41880</c:v>
                </c:pt>
                <c:pt idx="439">
                  <c:v>41883</c:v>
                </c:pt>
                <c:pt idx="440">
                  <c:v>41884</c:v>
                </c:pt>
                <c:pt idx="441">
                  <c:v>41885</c:v>
                </c:pt>
                <c:pt idx="442">
                  <c:v>41886</c:v>
                </c:pt>
                <c:pt idx="443">
                  <c:v>41887</c:v>
                </c:pt>
                <c:pt idx="444">
                  <c:v>41890</c:v>
                </c:pt>
                <c:pt idx="445">
                  <c:v>41891</c:v>
                </c:pt>
                <c:pt idx="446">
                  <c:v>41892</c:v>
                </c:pt>
                <c:pt idx="447">
                  <c:v>41893</c:v>
                </c:pt>
                <c:pt idx="448">
                  <c:v>41894</c:v>
                </c:pt>
                <c:pt idx="449">
                  <c:v>41897</c:v>
                </c:pt>
                <c:pt idx="450">
                  <c:v>41898</c:v>
                </c:pt>
                <c:pt idx="451">
                  <c:v>41899</c:v>
                </c:pt>
                <c:pt idx="452">
                  <c:v>41900</c:v>
                </c:pt>
                <c:pt idx="453">
                  <c:v>41901</c:v>
                </c:pt>
                <c:pt idx="454">
                  <c:v>41904</c:v>
                </c:pt>
                <c:pt idx="455">
                  <c:v>41905</c:v>
                </c:pt>
                <c:pt idx="456">
                  <c:v>41906</c:v>
                </c:pt>
                <c:pt idx="457">
                  <c:v>41907</c:v>
                </c:pt>
                <c:pt idx="458">
                  <c:v>41908</c:v>
                </c:pt>
                <c:pt idx="459">
                  <c:v>41911</c:v>
                </c:pt>
                <c:pt idx="460">
                  <c:v>41912</c:v>
                </c:pt>
                <c:pt idx="461">
                  <c:v>41913</c:v>
                </c:pt>
                <c:pt idx="462">
                  <c:v>41914</c:v>
                </c:pt>
                <c:pt idx="463">
                  <c:v>41915</c:v>
                </c:pt>
                <c:pt idx="464">
                  <c:v>41918</c:v>
                </c:pt>
                <c:pt idx="465">
                  <c:v>41919</c:v>
                </c:pt>
                <c:pt idx="466">
                  <c:v>41920</c:v>
                </c:pt>
                <c:pt idx="467">
                  <c:v>41921</c:v>
                </c:pt>
                <c:pt idx="468">
                  <c:v>41922</c:v>
                </c:pt>
                <c:pt idx="469">
                  <c:v>41925</c:v>
                </c:pt>
                <c:pt idx="470">
                  <c:v>41926</c:v>
                </c:pt>
                <c:pt idx="471">
                  <c:v>41927</c:v>
                </c:pt>
                <c:pt idx="472">
                  <c:v>41928</c:v>
                </c:pt>
                <c:pt idx="473">
                  <c:v>41929</c:v>
                </c:pt>
                <c:pt idx="474">
                  <c:v>41932</c:v>
                </c:pt>
                <c:pt idx="475">
                  <c:v>41933</c:v>
                </c:pt>
                <c:pt idx="476">
                  <c:v>41934</c:v>
                </c:pt>
                <c:pt idx="477">
                  <c:v>41935</c:v>
                </c:pt>
                <c:pt idx="478">
                  <c:v>41936</c:v>
                </c:pt>
                <c:pt idx="479">
                  <c:v>41939</c:v>
                </c:pt>
                <c:pt idx="480">
                  <c:v>41940</c:v>
                </c:pt>
                <c:pt idx="481">
                  <c:v>41941</c:v>
                </c:pt>
                <c:pt idx="482">
                  <c:v>41942</c:v>
                </c:pt>
                <c:pt idx="483">
                  <c:v>41943</c:v>
                </c:pt>
                <c:pt idx="484">
                  <c:v>41946</c:v>
                </c:pt>
                <c:pt idx="485">
                  <c:v>41947</c:v>
                </c:pt>
                <c:pt idx="486">
                  <c:v>41948</c:v>
                </c:pt>
                <c:pt idx="487">
                  <c:v>41949</c:v>
                </c:pt>
                <c:pt idx="488">
                  <c:v>41950</c:v>
                </c:pt>
                <c:pt idx="489">
                  <c:v>41953</c:v>
                </c:pt>
                <c:pt idx="490">
                  <c:v>41954</c:v>
                </c:pt>
                <c:pt idx="491">
                  <c:v>41955</c:v>
                </c:pt>
                <c:pt idx="492">
                  <c:v>41956</c:v>
                </c:pt>
                <c:pt idx="493">
                  <c:v>41957</c:v>
                </c:pt>
                <c:pt idx="494">
                  <c:v>41960</c:v>
                </c:pt>
                <c:pt idx="495">
                  <c:v>41961</c:v>
                </c:pt>
                <c:pt idx="496">
                  <c:v>41962</c:v>
                </c:pt>
                <c:pt idx="497">
                  <c:v>41963</c:v>
                </c:pt>
                <c:pt idx="498">
                  <c:v>41964</c:v>
                </c:pt>
                <c:pt idx="499">
                  <c:v>41967</c:v>
                </c:pt>
                <c:pt idx="500">
                  <c:v>41968</c:v>
                </c:pt>
                <c:pt idx="501">
                  <c:v>41969</c:v>
                </c:pt>
                <c:pt idx="502">
                  <c:v>41970</c:v>
                </c:pt>
                <c:pt idx="503">
                  <c:v>41971</c:v>
                </c:pt>
                <c:pt idx="504">
                  <c:v>41974</c:v>
                </c:pt>
                <c:pt idx="505">
                  <c:v>41975</c:v>
                </c:pt>
                <c:pt idx="506">
                  <c:v>41976</c:v>
                </c:pt>
                <c:pt idx="507">
                  <c:v>41977</c:v>
                </c:pt>
                <c:pt idx="508">
                  <c:v>41978</c:v>
                </c:pt>
                <c:pt idx="509">
                  <c:v>41981</c:v>
                </c:pt>
                <c:pt idx="510">
                  <c:v>41982</c:v>
                </c:pt>
                <c:pt idx="511">
                  <c:v>41983</c:v>
                </c:pt>
                <c:pt idx="512">
                  <c:v>41984</c:v>
                </c:pt>
                <c:pt idx="513">
                  <c:v>41985</c:v>
                </c:pt>
                <c:pt idx="514">
                  <c:v>41988</c:v>
                </c:pt>
                <c:pt idx="515">
                  <c:v>41989</c:v>
                </c:pt>
                <c:pt idx="516">
                  <c:v>41990</c:v>
                </c:pt>
                <c:pt idx="517">
                  <c:v>41991</c:v>
                </c:pt>
                <c:pt idx="518">
                  <c:v>41992</c:v>
                </c:pt>
                <c:pt idx="519">
                  <c:v>41995</c:v>
                </c:pt>
                <c:pt idx="520">
                  <c:v>41996</c:v>
                </c:pt>
                <c:pt idx="521">
                  <c:v>41997</c:v>
                </c:pt>
                <c:pt idx="522">
                  <c:v>41998</c:v>
                </c:pt>
                <c:pt idx="523">
                  <c:v>41999</c:v>
                </c:pt>
                <c:pt idx="524">
                  <c:v>42002</c:v>
                </c:pt>
                <c:pt idx="525">
                  <c:v>42003</c:v>
                </c:pt>
                <c:pt idx="526">
                  <c:v>42004</c:v>
                </c:pt>
              </c:numCache>
            </c:numRef>
          </c:cat>
          <c:val>
            <c:numRef>
              <c:f>'График 2.3.2.2'!$D$5:$D$531</c:f>
              <c:numCache>
                <c:formatCode>0%</c:formatCode>
                <c:ptCount val="527"/>
                <c:pt idx="0">
                  <c:v>#N/A</c:v>
                </c:pt>
                <c:pt idx="1">
                  <c:v>#N/A</c:v>
                </c:pt>
                <c:pt idx="2">
                  <c:v>-4.7489198145570698E-2</c:v>
                </c:pt>
                <c:pt idx="3">
                  <c:v>-4.8700298476666397E-2</c:v>
                </c:pt>
                <c:pt idx="4">
                  <c:v>#N/A</c:v>
                </c:pt>
                <c:pt idx="5">
                  <c:v>-4.9842147026306599E-2</c:v>
                </c:pt>
                <c:pt idx="6">
                  <c:v>-5.0790912928268803E-2</c:v>
                </c:pt>
                <c:pt idx="7">
                  <c:v>-5.1428557046067698E-2</c:v>
                </c:pt>
                <c:pt idx="8">
                  <c:v>-5.1696067513935302E-2</c:v>
                </c:pt>
                <c:pt idx="9">
                  <c:v>-5.1546666995642802E-2</c:v>
                </c:pt>
                <c:pt idx="10">
                  <c:v>-5.0950645879822301E-2</c:v>
                </c:pt>
                <c:pt idx="11">
                  <c:v>-4.9972401185149201E-2</c:v>
                </c:pt>
                <c:pt idx="12">
                  <c:v>-4.87441233715009E-2</c:v>
                </c:pt>
                <c:pt idx="13">
                  <c:v>-4.7403025286903197E-2</c:v>
                </c:pt>
                <c:pt idx="14">
                  <c:v>-4.6090664645666898E-2</c:v>
                </c:pt>
                <c:pt idx="15">
                  <c:v>-4.4990679809233797E-2</c:v>
                </c:pt>
                <c:pt idx="16">
                  <c:v>-4.4253317492588998E-2</c:v>
                </c:pt>
                <c:pt idx="17">
                  <c:v>-4.3952166812625398E-2</c:v>
                </c:pt>
                <c:pt idx="18">
                  <c:v>-4.4135855711309901E-2</c:v>
                </c:pt>
                <c:pt idx="19">
                  <c:v>-4.4744843862483202E-2</c:v>
                </c:pt>
                <c:pt idx="20">
                  <c:v>-4.5677769482872603E-2</c:v>
                </c:pt>
                <c:pt idx="21">
                  <c:v>-4.6800176750580902E-2</c:v>
                </c:pt>
                <c:pt idx="22">
                  <c:v>-4.7931958348882003E-2</c:v>
                </c:pt>
                <c:pt idx="23">
                  <c:v>-4.8948573793544101E-2</c:v>
                </c:pt>
                <c:pt idx="24">
                  <c:v>-4.9788385316846498E-2</c:v>
                </c:pt>
                <c:pt idx="25">
                  <c:v>-5.0427091213133102E-2</c:v>
                </c:pt>
                <c:pt idx="26">
                  <c:v>-5.0807290223579299E-2</c:v>
                </c:pt>
                <c:pt idx="27">
                  <c:v>-5.0919193077228898E-2</c:v>
                </c:pt>
                <c:pt idx="28">
                  <c:v>-5.0771680700890401E-2</c:v>
                </c:pt>
                <c:pt idx="29">
                  <c:v>-5.0337783890599501E-2</c:v>
                </c:pt>
                <c:pt idx="30">
                  <c:v>-4.9658683335383397E-2</c:v>
                </c:pt>
                <c:pt idx="31">
                  <c:v>-4.8742622385362998E-2</c:v>
                </c:pt>
                <c:pt idx="32">
                  <c:v>-4.7587772157305697E-2</c:v>
                </c:pt>
                <c:pt idx="33">
                  <c:v>-4.62016197441249E-2</c:v>
                </c:pt>
                <c:pt idx="34">
                  <c:v>-4.45594255171613E-2</c:v>
                </c:pt>
                <c:pt idx="35">
                  <c:v>-4.2708233650314099E-2</c:v>
                </c:pt>
                <c:pt idx="36">
                  <c:v>-4.0793992662310999E-2</c:v>
                </c:pt>
                <c:pt idx="37">
                  <c:v>-3.90993917353765E-2</c:v>
                </c:pt>
                <c:pt idx="38">
                  <c:v>-3.7995969625112203E-2</c:v>
                </c:pt>
                <c:pt idx="39">
                  <c:v>-3.7674817369765599E-2</c:v>
                </c:pt>
                <c:pt idx="40">
                  <c:v>-3.8290115511333503E-2</c:v>
                </c:pt>
                <c:pt idx="41">
                  <c:v>-3.9821089018114597E-2</c:v>
                </c:pt>
                <c:pt idx="42">
                  <c:v>-4.1952435503294597E-2</c:v>
                </c:pt>
                <c:pt idx="43">
                  <c:v>-4.4324762589877803E-2</c:v>
                </c:pt>
                <c:pt idx="44">
                  <c:v>-4.66895679458358E-2</c:v>
                </c:pt>
                <c:pt idx="45">
                  <c:v>-4.8893516513241198E-2</c:v>
                </c:pt>
                <c:pt idx="46">
                  <c:v>-5.0840661654708297E-2</c:v>
                </c:pt>
                <c:pt idx="47">
                  <c:v>-5.2499894567719002E-2</c:v>
                </c:pt>
                <c:pt idx="48">
                  <c:v>#N/A</c:v>
                </c:pt>
                <c:pt idx="49">
                  <c:v>-5.3872117133208101E-2</c:v>
                </c:pt>
                <c:pt idx="50">
                  <c:v>-5.4932193086433302E-2</c:v>
                </c:pt>
                <c:pt idx="51">
                  <c:v>-5.5722331291320003E-2</c:v>
                </c:pt>
                <c:pt idx="52">
                  <c:v>-5.6309983680929397E-2</c:v>
                </c:pt>
                <c:pt idx="53">
                  <c:v>-5.6783617075409597E-2</c:v>
                </c:pt>
                <c:pt idx="54">
                  <c:v>-5.7201402758099297E-2</c:v>
                </c:pt>
                <c:pt idx="55">
                  <c:v>-5.7578623641583102E-2</c:v>
                </c:pt>
                <c:pt idx="56">
                  <c:v>-5.7934800910864802E-2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-5.8290933614532102E-2</c:v>
                </c:pt>
                <c:pt idx="61">
                  <c:v>-5.8680114392064497E-2</c:v>
                </c:pt>
                <c:pt idx="62">
                  <c:v>-5.9113011746795702E-2</c:v>
                </c:pt>
                <c:pt idx="63">
                  <c:v>-5.9542793238138998E-2</c:v>
                </c:pt>
                <c:pt idx="64">
                  <c:v>-5.9923111608039703E-2</c:v>
                </c:pt>
                <c:pt idx="65">
                  <c:v>-6.0221106366061899E-2</c:v>
                </c:pt>
                <c:pt idx="66">
                  <c:v>-6.0468510905688902E-2</c:v>
                </c:pt>
                <c:pt idx="67">
                  <c:v>-6.0657119656743697E-2</c:v>
                </c:pt>
                <c:pt idx="68">
                  <c:v>-6.0742318639992299E-2</c:v>
                </c:pt>
                <c:pt idx="69">
                  <c:v>-6.0715305079633602E-2</c:v>
                </c:pt>
                <c:pt idx="70">
                  <c:v>-6.0542092513465998E-2</c:v>
                </c:pt>
                <c:pt idx="71">
                  <c:v>-6.0233943528491998E-2</c:v>
                </c:pt>
                <c:pt idx="72">
                  <c:v>-5.9799185586579297E-2</c:v>
                </c:pt>
                <c:pt idx="73">
                  <c:v>-5.9228102514310703E-2</c:v>
                </c:pt>
                <c:pt idx="74">
                  <c:v>-5.8562341482403198E-2</c:v>
                </c:pt>
                <c:pt idx="75">
                  <c:v>-5.7797776736430599E-2</c:v>
                </c:pt>
                <c:pt idx="76">
                  <c:v>-5.6985783607143001E-2</c:v>
                </c:pt>
                <c:pt idx="77">
                  <c:v>-5.6182689657925701E-2</c:v>
                </c:pt>
                <c:pt idx="78">
                  <c:v>-5.5453120816093E-2</c:v>
                </c:pt>
                <c:pt idx="79">
                  <c:v>-5.48606249123798E-2</c:v>
                </c:pt>
                <c:pt idx="80">
                  <c:v>-5.4484779469359999E-2</c:v>
                </c:pt>
                <c:pt idx="81">
                  <c:v>-5.4391039460483903E-2</c:v>
                </c:pt>
                <c:pt idx="82">
                  <c:v>-5.4669801564508097E-2</c:v>
                </c:pt>
                <c:pt idx="83">
                  <c:v>-5.5315525465584298E-2</c:v>
                </c:pt>
                <c:pt idx="84">
                  <c:v>-5.6240972832219203E-2</c:v>
                </c:pt>
                <c:pt idx="85">
                  <c:v>-5.7277368978263597E-2</c:v>
                </c:pt>
                <c:pt idx="86">
                  <c:v>#N/A</c:v>
                </c:pt>
                <c:pt idx="87">
                  <c:v>-5.8246258089246203E-2</c:v>
                </c:pt>
                <c:pt idx="88">
                  <c:v>-5.9015887860912997E-2</c:v>
                </c:pt>
                <c:pt idx="89">
                  <c:v>#N/A</c:v>
                </c:pt>
                <c:pt idx="90">
                  <c:v>-5.9443271208117501E-2</c:v>
                </c:pt>
                <c:pt idx="91">
                  <c:v>#N/A</c:v>
                </c:pt>
                <c:pt idx="92">
                  <c:v>-5.9393762167104097E-2</c:v>
                </c:pt>
                <c:pt idx="93">
                  <c:v>#N/A</c:v>
                </c:pt>
                <c:pt idx="94">
                  <c:v>#N/A</c:v>
                </c:pt>
                <c:pt idx="95">
                  <c:v>-5.8788060562036198E-2</c:v>
                </c:pt>
                <c:pt idx="96">
                  <c:v>-5.7521900695405699E-2</c:v>
                </c:pt>
                <c:pt idx="97">
                  <c:v>-5.5557568364084702E-2</c:v>
                </c:pt>
                <c:pt idx="98">
                  <c:v>-5.2872844657990699E-2</c:v>
                </c:pt>
                <c:pt idx="99">
                  <c:v>-4.9475446383400797E-2</c:v>
                </c:pt>
                <c:pt idx="100">
                  <c:v>-4.5460361900011903E-2</c:v>
                </c:pt>
                <c:pt idx="101">
                  <c:v>-4.0980113103687002E-2</c:v>
                </c:pt>
                <c:pt idx="102">
                  <c:v>-3.6271534671288901E-2</c:v>
                </c:pt>
                <c:pt idx="103">
                  <c:v>-3.1687586848643701E-2</c:v>
                </c:pt>
                <c:pt idx="104">
                  <c:v>-2.7674063734864501E-2</c:v>
                </c:pt>
                <c:pt idx="105">
                  <c:v>-2.4535177260577998E-2</c:v>
                </c:pt>
                <c:pt idx="106">
                  <c:v>-2.2354365319062201E-2</c:v>
                </c:pt>
                <c:pt idx="107">
                  <c:v>-2.11152214309893E-2</c:v>
                </c:pt>
                <c:pt idx="108">
                  <c:v>-2.0730263563841E-2</c:v>
                </c:pt>
                <c:pt idx="109">
                  <c:v>-2.1048035170789001E-2</c:v>
                </c:pt>
                <c:pt idx="110">
                  <c:v>-2.18046517693667E-2</c:v>
                </c:pt>
                <c:pt idx="111">
                  <c:v>-2.2847063725399401E-2</c:v>
                </c:pt>
                <c:pt idx="112">
                  <c:v>-2.41542915870189E-2</c:v>
                </c:pt>
                <c:pt idx="113">
                  <c:v>-2.57278466651031E-2</c:v>
                </c:pt>
                <c:pt idx="114">
                  <c:v>-2.74852876546593E-2</c:v>
                </c:pt>
                <c:pt idx="115">
                  <c:v>-2.9320508184044299E-2</c:v>
                </c:pt>
                <c:pt idx="116">
                  <c:v>-3.1182393805068001E-2</c:v>
                </c:pt>
                <c:pt idx="117">
                  <c:v>-3.3051002687699803E-2</c:v>
                </c:pt>
                <c:pt idx="118">
                  <c:v>-3.4901708963858698E-2</c:v>
                </c:pt>
                <c:pt idx="119">
                  <c:v>-3.6709761038586398E-2</c:v>
                </c:pt>
                <c:pt idx="120">
                  <c:v>-3.8491821027286301E-2</c:v>
                </c:pt>
                <c:pt idx="121">
                  <c:v>-4.0265233634975799E-2</c:v>
                </c:pt>
                <c:pt idx="122">
                  <c:v>-4.2033265456399301E-2</c:v>
                </c:pt>
                <c:pt idx="123">
                  <c:v>-4.3816660049951703E-2</c:v>
                </c:pt>
                <c:pt idx="124">
                  <c:v>-4.5585144319463797E-2</c:v>
                </c:pt>
                <c:pt idx="125">
                  <c:v>-4.73484259682668E-2</c:v>
                </c:pt>
                <c:pt idx="126">
                  <c:v>-4.9104659456497397E-2</c:v>
                </c:pt>
                <c:pt idx="127">
                  <c:v>-5.0833029184609503E-2</c:v>
                </c:pt>
                <c:pt idx="128">
                  <c:v>-5.2503850458491999E-2</c:v>
                </c:pt>
                <c:pt idx="129">
                  <c:v>-5.4061403192187801E-2</c:v>
                </c:pt>
                <c:pt idx="130">
                  <c:v>-5.54799460951549E-2</c:v>
                </c:pt>
                <c:pt idx="131">
                  <c:v>-5.6701761444929298E-2</c:v>
                </c:pt>
                <c:pt idx="132">
                  <c:v>-5.7682242358095603E-2</c:v>
                </c:pt>
                <c:pt idx="133">
                  <c:v>-5.8399257136789097E-2</c:v>
                </c:pt>
                <c:pt idx="134">
                  <c:v>-5.88142666595639E-2</c:v>
                </c:pt>
                <c:pt idx="135">
                  <c:v>#N/A</c:v>
                </c:pt>
                <c:pt idx="136">
                  <c:v>-5.8895377533606498E-2</c:v>
                </c:pt>
                <c:pt idx="137">
                  <c:v>-5.8644298499507502E-2</c:v>
                </c:pt>
                <c:pt idx="138">
                  <c:v>-5.7992470322521701E-2</c:v>
                </c:pt>
                <c:pt idx="139">
                  <c:v>-5.6848965582908598E-2</c:v>
                </c:pt>
                <c:pt idx="140">
                  <c:v>-5.5141598457702702E-2</c:v>
                </c:pt>
                <c:pt idx="141">
                  <c:v>-5.2800226568109197E-2</c:v>
                </c:pt>
                <c:pt idx="142">
                  <c:v>-4.9746872350756297E-2</c:v>
                </c:pt>
                <c:pt idx="143">
                  <c:v>-4.5929161876591303E-2</c:v>
                </c:pt>
                <c:pt idx="144">
                  <c:v>-4.1337547493053697E-2</c:v>
                </c:pt>
                <c:pt idx="145">
                  <c:v>-3.6107891828817198E-2</c:v>
                </c:pt>
                <c:pt idx="146">
                  <c:v>-3.0521438537624901E-2</c:v>
                </c:pt>
                <c:pt idx="147">
                  <c:v>-2.50676768549319E-2</c:v>
                </c:pt>
                <c:pt idx="148">
                  <c:v>-2.0268244630816799E-2</c:v>
                </c:pt>
                <c:pt idx="149">
                  <c:v>-1.63736062468091E-2</c:v>
                </c:pt>
                <c:pt idx="150">
                  <c:v>-1.3441512938129899E-2</c:v>
                </c:pt>
                <c:pt idx="151">
                  <c:v>-1.1409277877532599E-2</c:v>
                </c:pt>
                <c:pt idx="152">
                  <c:v>-9.9562692083889001E-3</c:v>
                </c:pt>
                <c:pt idx="153">
                  <c:v>-8.8810955952953203E-3</c:v>
                </c:pt>
                <c:pt idx="154">
                  <c:v>-8.0850917107645505E-3</c:v>
                </c:pt>
                <c:pt idx="155">
                  <c:v>-7.5904479713562699E-3</c:v>
                </c:pt>
                <c:pt idx="156">
                  <c:v>-7.5088149765225399E-3</c:v>
                </c:pt>
                <c:pt idx="157">
                  <c:v>-7.8504112460018403E-3</c:v>
                </c:pt>
                <c:pt idx="158">
                  <c:v>-8.26950734976745E-3</c:v>
                </c:pt>
                <c:pt idx="159">
                  <c:v>-8.4478087453325901E-3</c:v>
                </c:pt>
                <c:pt idx="160">
                  <c:v>-8.2265359167128602E-3</c:v>
                </c:pt>
                <c:pt idx="161">
                  <c:v>-7.4409960604704803E-3</c:v>
                </c:pt>
                <c:pt idx="162">
                  <c:v>-5.9205345140005902E-3</c:v>
                </c:pt>
                <c:pt idx="163">
                  <c:v>-3.5199231540936102E-3</c:v>
                </c:pt>
                <c:pt idx="164">
                  <c:v>-2.0996101239994499E-4</c:v>
                </c:pt>
                <c:pt idx="165">
                  <c:v>3.9304296109709301E-3</c:v>
                </c:pt>
                <c:pt idx="166">
                  <c:v>8.7292218260335598E-3</c:v>
                </c:pt>
                <c:pt idx="167">
                  <c:v>1.38936639466927E-2</c:v>
                </c:pt>
                <c:pt idx="168">
                  <c:v>1.9064773768592901E-2</c:v>
                </c:pt>
                <c:pt idx="169">
                  <c:v>2.3732500447911701E-2</c:v>
                </c:pt>
                <c:pt idx="170">
                  <c:v>2.7332755303140801E-2</c:v>
                </c:pt>
                <c:pt idx="171">
                  <c:v>2.9760359248292598E-2</c:v>
                </c:pt>
                <c:pt idx="172">
                  <c:v>3.09769189443483E-2</c:v>
                </c:pt>
                <c:pt idx="173">
                  <c:v>3.1084747859806101E-2</c:v>
                </c:pt>
                <c:pt idx="174">
                  <c:v>#N/A</c:v>
                </c:pt>
                <c:pt idx="175">
                  <c:v>3.0206094573720602E-2</c:v>
                </c:pt>
                <c:pt idx="176">
                  <c:v>2.80531897865486E-2</c:v>
                </c:pt>
                <c:pt idx="177">
                  <c:v>2.4516888553009399E-2</c:v>
                </c:pt>
                <c:pt idx="178">
                  <c:v>1.9641105929956999E-2</c:v>
                </c:pt>
                <c:pt idx="179">
                  <c:v>1.37015560887152E-2</c:v>
                </c:pt>
                <c:pt idx="180">
                  <c:v>7.1179140413083998E-3</c:v>
                </c:pt>
                <c:pt idx="181">
                  <c:v>2.4689313887356302E-4</c:v>
                </c:pt>
                <c:pt idx="182">
                  <c:v>-6.6251155078652004E-3</c:v>
                </c:pt>
                <c:pt idx="183">
                  <c:v>-1.31949163195726E-2</c:v>
                </c:pt>
                <c:pt idx="184">
                  <c:v>-1.9212489961834601E-2</c:v>
                </c:pt>
                <c:pt idx="185">
                  <c:v>-2.4523210737041799E-2</c:v>
                </c:pt>
                <c:pt idx="186">
                  <c:v>-2.9059909447965899E-2</c:v>
                </c:pt>
                <c:pt idx="187">
                  <c:v>-3.2790394390008602E-2</c:v>
                </c:pt>
                <c:pt idx="188">
                  <c:v>-3.5686492064091697E-2</c:v>
                </c:pt>
                <c:pt idx="189">
                  <c:v>-3.7763948927237202E-2</c:v>
                </c:pt>
                <c:pt idx="190">
                  <c:v>-3.90446397158258E-2</c:v>
                </c:pt>
                <c:pt idx="191">
                  <c:v>-3.9644036376966299E-2</c:v>
                </c:pt>
                <c:pt idx="192">
                  <c:v>-3.9696451560608803E-2</c:v>
                </c:pt>
                <c:pt idx="193">
                  <c:v>-3.9371968052934199E-2</c:v>
                </c:pt>
                <c:pt idx="194">
                  <c:v>-3.8633274024516898E-2</c:v>
                </c:pt>
                <c:pt idx="195">
                  <c:v>-3.73769248654022E-2</c:v>
                </c:pt>
                <c:pt idx="196">
                  <c:v>-3.5417174325390099E-2</c:v>
                </c:pt>
                <c:pt idx="197">
                  <c:v>-3.2487343505626702E-2</c:v>
                </c:pt>
                <c:pt idx="198">
                  <c:v>-2.84641644640042E-2</c:v>
                </c:pt>
                <c:pt idx="199">
                  <c:v>-2.33642122233584E-2</c:v>
                </c:pt>
                <c:pt idx="200">
                  <c:v>-1.7414421061885101E-2</c:v>
                </c:pt>
                <c:pt idx="201">
                  <c:v>-1.10212579355466E-2</c:v>
                </c:pt>
                <c:pt idx="202">
                  <c:v>-4.7229548896863E-3</c:v>
                </c:pt>
                <c:pt idx="203">
                  <c:v>8.0719730970791801E-4</c:v>
                </c:pt>
                <c:pt idx="204">
                  <c:v>4.8641382455449599E-3</c:v>
                </c:pt>
                <c:pt idx="205">
                  <c:v>#N/A</c:v>
                </c:pt>
                <c:pt idx="206">
                  <c:v>#N/A</c:v>
                </c:pt>
                <c:pt idx="207">
                  <c:v>#N/A</c:v>
                </c:pt>
                <c:pt idx="208">
                  <c:v>7.1741685276366903E-3</c:v>
                </c:pt>
                <c:pt idx="209">
                  <c:v>8.1506146833394792E-3</c:v>
                </c:pt>
                <c:pt idx="210">
                  <c:v>8.1015215547333708E-3</c:v>
                </c:pt>
                <c:pt idx="211">
                  <c:v>7.19275533706499E-3</c:v>
                </c:pt>
                <c:pt idx="212">
                  <c:v>5.56949661003366E-3</c:v>
                </c:pt>
                <c:pt idx="213">
                  <c:v>3.27868039996802E-3</c:v>
                </c:pt>
                <c:pt idx="214">
                  <c:v>4.7268936709640301E-4</c:v>
                </c:pt>
                <c:pt idx="215">
                  <c:v>-2.65981073235254E-3</c:v>
                </c:pt>
                <c:pt idx="216">
                  <c:v>-5.9689553358211198E-3</c:v>
                </c:pt>
                <c:pt idx="217">
                  <c:v>-9.2546522734281399E-3</c:v>
                </c:pt>
                <c:pt idx="218">
                  <c:v>-1.2391361721934099E-2</c:v>
                </c:pt>
                <c:pt idx="219">
                  <c:v>-1.52866124353654E-2</c:v>
                </c:pt>
                <c:pt idx="220">
                  <c:v>-1.7788955550529E-2</c:v>
                </c:pt>
                <c:pt idx="221">
                  <c:v>-1.9736119379878101E-2</c:v>
                </c:pt>
                <c:pt idx="222">
                  <c:v>-2.09926929803609E-2</c:v>
                </c:pt>
                <c:pt idx="223">
                  <c:v>-2.1468462515126401E-2</c:v>
                </c:pt>
                <c:pt idx="224">
                  <c:v>-2.1113720617520499E-2</c:v>
                </c:pt>
                <c:pt idx="225">
                  <c:v>-1.9875316695737302E-2</c:v>
                </c:pt>
                <c:pt idx="226">
                  <c:v>-1.77265425517961E-2</c:v>
                </c:pt>
                <c:pt idx="227">
                  <c:v>-1.46545494207587E-2</c:v>
                </c:pt>
                <c:pt idx="228">
                  <c:v>-1.0564146412168801E-2</c:v>
                </c:pt>
                <c:pt idx="229">
                  <c:v>-5.4118520413629001E-3</c:v>
                </c:pt>
                <c:pt idx="230">
                  <c:v>7.3167384044461902E-4</c:v>
                </c:pt>
                <c:pt idx="231">
                  <c:v>7.5811064024527298E-3</c:v>
                </c:pt>
                <c:pt idx="232">
                  <c:v>1.4662729475456E-2</c:v>
                </c:pt>
                <c:pt idx="233">
                  <c:v>2.1457854126224599E-2</c:v>
                </c:pt>
                <c:pt idx="234">
                  <c:v>2.7408400026773999E-2</c:v>
                </c:pt>
                <c:pt idx="235">
                  <c:v>3.1919380807857403E-2</c:v>
                </c:pt>
                <c:pt idx="236">
                  <c:v>3.43469351999603E-2</c:v>
                </c:pt>
                <c:pt idx="237">
                  <c:v>3.4126333725489698E-2</c:v>
                </c:pt>
                <c:pt idx="238">
                  <c:v>3.1402656454852802E-2</c:v>
                </c:pt>
                <c:pt idx="239">
                  <c:v>2.6464381321202199E-2</c:v>
                </c:pt>
                <c:pt idx="240">
                  <c:v>2.00627347931416E-2</c:v>
                </c:pt>
                <c:pt idx="241">
                  <c:v>#N/A</c:v>
                </c:pt>
                <c:pt idx="242">
                  <c:v>1.2964521826063001E-2</c:v>
                </c:pt>
                <c:pt idx="243">
                  <c:v>5.8130827274268104E-3</c:v>
                </c:pt>
                <c:pt idx="244">
                  <c:v>-9.0138571356707998E-4</c:v>
                </c:pt>
                <c:pt idx="245">
                  <c:v>-6.7774382349931302E-3</c:v>
                </c:pt>
                <c:pt idx="246">
                  <c:v>-1.1530808417790099E-2</c:v>
                </c:pt>
                <c:pt idx="247">
                  <c:v>-1.5063341960546799E-2</c:v>
                </c:pt>
                <c:pt idx="248">
                  <c:v>-1.74141804776742E-2</c:v>
                </c:pt>
                <c:pt idx="249">
                  <c:v>-1.8716824163977699E-2</c:v>
                </c:pt>
                <c:pt idx="250">
                  <c:v>-1.9265329409486099E-2</c:v>
                </c:pt>
                <c:pt idx="251">
                  <c:v>#N/A</c:v>
                </c:pt>
                <c:pt idx="252">
                  <c:v>#N/A</c:v>
                </c:pt>
                <c:pt idx="253">
                  <c:v>-1.9395933262588299E-2</c:v>
                </c:pt>
                <c:pt idx="254">
                  <c:v>-1.95004977775784E-2</c:v>
                </c:pt>
                <c:pt idx="255">
                  <c:v>-1.9780742676124601E-2</c:v>
                </c:pt>
                <c:pt idx="256">
                  <c:v>-2.02887163021193E-2</c:v>
                </c:pt>
                <c:pt idx="257">
                  <c:v>-2.1078325772693599E-2</c:v>
                </c:pt>
                <c:pt idx="258">
                  <c:v>-2.2243490941957399E-2</c:v>
                </c:pt>
                <c:pt idx="259">
                  <c:v>-2.3922604906293998E-2</c:v>
                </c:pt>
                <c:pt idx="260">
                  <c:v>-2.61625716526666E-2</c:v>
                </c:pt>
                <c:pt idx="261">
                  <c:v>#N/A</c:v>
                </c:pt>
                <c:pt idx="262">
                  <c:v>-2.88582449189759E-2</c:v>
                </c:pt>
                <c:pt idx="263">
                  <c:v>-3.1820896126595603E-2</c:v>
                </c:pt>
                <c:pt idx="264">
                  <c:v>#N/A</c:v>
                </c:pt>
                <c:pt idx="265">
                  <c:v>#N/A</c:v>
                </c:pt>
                <c:pt idx="266">
                  <c:v>#N/A</c:v>
                </c:pt>
                <c:pt idx="267">
                  <c:v>-3.4886136747709899E-2</c:v>
                </c:pt>
                <c:pt idx="268">
                  <c:v>#N/A</c:v>
                </c:pt>
                <c:pt idx="269">
                  <c:v>-3.7881522493237001E-2</c:v>
                </c:pt>
                <c:pt idx="270">
                  <c:v>-4.0521176506617899E-2</c:v>
                </c:pt>
                <c:pt idx="271">
                  <c:v>-4.2651827706361202E-2</c:v>
                </c:pt>
                <c:pt idx="272">
                  <c:v>-4.3865705845909597E-2</c:v>
                </c:pt>
                <c:pt idx="273">
                  <c:v>-4.38997290016419E-2</c:v>
                </c:pt>
                <c:pt idx="274">
                  <c:v>-4.2610324591477997E-2</c:v>
                </c:pt>
                <c:pt idx="275">
                  <c:v>-4.0030381043321302E-2</c:v>
                </c:pt>
                <c:pt idx="276">
                  <c:v>-3.6571966939160497E-2</c:v>
                </c:pt>
                <c:pt idx="277">
                  <c:v>-3.26483809505509E-2</c:v>
                </c:pt>
                <c:pt idx="278">
                  <c:v>-2.8545119879656501E-2</c:v>
                </c:pt>
                <c:pt idx="279">
                  <c:v>-2.44941569191355E-2</c:v>
                </c:pt>
                <c:pt idx="280">
                  <c:v>-2.0851832262849701E-2</c:v>
                </c:pt>
                <c:pt idx="281">
                  <c:v>-1.78659144354694E-2</c:v>
                </c:pt>
                <c:pt idx="282">
                  <c:v>-1.56071280390366E-2</c:v>
                </c:pt>
                <c:pt idx="283">
                  <c:v>-1.3995923231238499E-2</c:v>
                </c:pt>
                <c:pt idx="284">
                  <c:v>-1.29956247893718E-2</c:v>
                </c:pt>
                <c:pt idx="285">
                  <c:v>-1.2601155358421099E-2</c:v>
                </c:pt>
                <c:pt idx="286">
                  <c:v>-1.2673440835476999E-2</c:v>
                </c:pt>
                <c:pt idx="287">
                  <c:v>-1.2951215664046001E-2</c:v>
                </c:pt>
                <c:pt idx="288">
                  <c:v>-1.3249463779279999E-2</c:v>
                </c:pt>
                <c:pt idx="289">
                  <c:v>-1.34242179596901E-2</c:v>
                </c:pt>
                <c:pt idx="290">
                  <c:v>-1.34859445459949E-2</c:v>
                </c:pt>
                <c:pt idx="291">
                  <c:v>-1.3441710099315799E-2</c:v>
                </c:pt>
                <c:pt idx="292">
                  <c:v>-1.3341723035314701E-2</c:v>
                </c:pt>
                <c:pt idx="293">
                  <c:v>-1.3353301368659899E-2</c:v>
                </c:pt>
                <c:pt idx="294">
                  <c:v>-1.3613404583666701E-2</c:v>
                </c:pt>
                <c:pt idx="295">
                  <c:v>-1.39021294509638E-2</c:v>
                </c:pt>
                <c:pt idx="296">
                  <c:v>-1.38778374953433E-2</c:v>
                </c:pt>
                <c:pt idx="297">
                  <c:v>-1.32318584470876E-2</c:v>
                </c:pt>
                <c:pt idx="298">
                  <c:v>-1.1611573261525799E-2</c:v>
                </c:pt>
                <c:pt idx="299">
                  <c:v>-8.6562815095157907E-3</c:v>
                </c:pt>
                <c:pt idx="300">
                  <c:v>-4.0297128293005297E-3</c:v>
                </c:pt>
                <c:pt idx="301">
                  <c:v>2.6768224559722701E-3</c:v>
                </c:pt>
                <c:pt idx="302">
                  <c:v>1.17628716514479E-2</c:v>
                </c:pt>
                <c:pt idx="303">
                  <c:v>2.3248669037712E-2</c:v>
                </c:pt>
                <c:pt idx="304">
                  <c:v>3.6916158378835599E-2</c:v>
                </c:pt>
                <c:pt idx="305">
                  <c:v>5.23621759485128E-2</c:v>
                </c:pt>
                <c:pt idx="306">
                  <c:v>6.8837973436649103E-2</c:v>
                </c:pt>
                <c:pt idx="307">
                  <c:v>8.5740844873665095E-2</c:v>
                </c:pt>
                <c:pt idx="308">
                  <c:v>0.102156055655615</c:v>
                </c:pt>
                <c:pt idx="309">
                  <c:v>0.116758308529816</c:v>
                </c:pt>
                <c:pt idx="310">
                  <c:v>0.127955747687029</c:v>
                </c:pt>
                <c:pt idx="311">
                  <c:v>0.135522752432718</c:v>
                </c:pt>
                <c:pt idx="312">
                  <c:v>#N/A</c:v>
                </c:pt>
                <c:pt idx="313">
                  <c:v>0.13966496739547599</c:v>
                </c:pt>
                <c:pt idx="314">
                  <c:v>0.14032272747956701</c:v>
                </c:pt>
                <c:pt idx="315">
                  <c:v>0.13712788441530399</c:v>
                </c:pt>
                <c:pt idx="316">
                  <c:v>0.12962376275820001</c:v>
                </c:pt>
                <c:pt idx="317">
                  <c:v>0.11738065711961899</c:v>
                </c:pt>
                <c:pt idx="318">
                  <c:v>0.100668379483339</c:v>
                </c:pt>
                <c:pt idx="319">
                  <c:v>8.0497654461946594E-2</c:v>
                </c:pt>
                <c:pt idx="320">
                  <c:v>5.8373522873190101E-2</c:v>
                </c:pt>
                <c:pt idx="321">
                  <c:v>#N/A</c:v>
                </c:pt>
                <c:pt idx="322">
                  <c:v>#N/A</c:v>
                </c:pt>
                <c:pt idx="323">
                  <c:v>#N/A</c:v>
                </c:pt>
                <c:pt idx="324">
                  <c:v>3.6213818290201399E-2</c:v>
                </c:pt>
                <c:pt idx="325">
                  <c:v>1.5659802457379499E-2</c:v>
                </c:pt>
                <c:pt idx="326">
                  <c:v>-2.3092530637782299E-3</c:v>
                </c:pt>
                <c:pt idx="327">
                  <c:v>-1.71642736363486E-2</c:v>
                </c:pt>
                <c:pt idx="328">
                  <c:v>-2.8705736292770501E-2</c:v>
                </c:pt>
                <c:pt idx="329">
                  <c:v>-3.6977488729119198E-2</c:v>
                </c:pt>
                <c:pt idx="330">
                  <c:v>-4.2234677378542397E-2</c:v>
                </c:pt>
                <c:pt idx="331">
                  <c:v>-4.4906129086896798E-2</c:v>
                </c:pt>
                <c:pt idx="332">
                  <c:v>-4.5530685626253099E-2</c:v>
                </c:pt>
                <c:pt idx="333">
                  <c:v>-4.4737517477813599E-2</c:v>
                </c:pt>
                <c:pt idx="334">
                  <c:v>-4.3211083966517801E-2</c:v>
                </c:pt>
                <c:pt idx="335">
                  <c:v>-4.1547643942526899E-2</c:v>
                </c:pt>
                <c:pt idx="336">
                  <c:v>-4.00659129163373E-2</c:v>
                </c:pt>
                <c:pt idx="337">
                  <c:v>-3.8914985059019899E-2</c:v>
                </c:pt>
                <c:pt idx="338">
                  <c:v>-3.8128018412482298E-2</c:v>
                </c:pt>
                <c:pt idx="339">
                  <c:v>-3.7762177568041899E-2</c:v>
                </c:pt>
                <c:pt idx="340">
                  <c:v>-3.77486223328913E-2</c:v>
                </c:pt>
                <c:pt idx="341">
                  <c:v>-3.8240644638542702E-2</c:v>
                </c:pt>
                <c:pt idx="342">
                  <c:v>-3.92709204931792E-2</c:v>
                </c:pt>
                <c:pt idx="343">
                  <c:v>-4.0825379058598801E-2</c:v>
                </c:pt>
                <c:pt idx="344">
                  <c:v>-4.2821570991667397E-2</c:v>
                </c:pt>
                <c:pt idx="345">
                  <c:v>-4.5156299858665198E-2</c:v>
                </c:pt>
                <c:pt idx="346">
                  <c:v>-4.77350294159554E-2</c:v>
                </c:pt>
                <c:pt idx="347">
                  <c:v>-5.0384638221314802E-2</c:v>
                </c:pt>
                <c:pt idx="348">
                  <c:v>-5.2951890638360602E-2</c:v>
                </c:pt>
                <c:pt idx="349">
                  <c:v>-5.5223878848496902E-2</c:v>
                </c:pt>
                <c:pt idx="350">
                  <c:v>#N/A</c:v>
                </c:pt>
                <c:pt idx="351">
                  <c:v>#N/A</c:v>
                </c:pt>
                <c:pt idx="352">
                  <c:v>#N/A</c:v>
                </c:pt>
                <c:pt idx="353">
                  <c:v>-5.7075632826744001E-2</c:v>
                </c:pt>
                <c:pt idx="354">
                  <c:v>-5.8436922559637401E-2</c:v>
                </c:pt>
                <c:pt idx="355">
                  <c:v>#N/A</c:v>
                </c:pt>
                <c:pt idx="356">
                  <c:v>#N/A</c:v>
                </c:pt>
                <c:pt idx="357">
                  <c:v>#N/A</c:v>
                </c:pt>
                <c:pt idx="358">
                  <c:v>#N/A</c:v>
                </c:pt>
                <c:pt idx="359">
                  <c:v>-5.9309153505445203E-2</c:v>
                </c:pt>
                <c:pt idx="360">
                  <c:v>-5.98628011968389E-2</c:v>
                </c:pt>
                <c:pt idx="361">
                  <c:v>-6.0108955531435797E-2</c:v>
                </c:pt>
                <c:pt idx="362">
                  <c:v>-6.0085466894884601E-2</c:v>
                </c:pt>
                <c:pt idx="363">
                  <c:v>-5.9902627617519799E-2</c:v>
                </c:pt>
                <c:pt idx="364">
                  <c:v>-5.9658625260726898E-2</c:v>
                </c:pt>
                <c:pt idx="365">
                  <c:v>-5.9353342009716301E-2</c:v>
                </c:pt>
                <c:pt idx="366">
                  <c:v>-5.8940850097091199E-2</c:v>
                </c:pt>
                <c:pt idx="367">
                  <c:v>-5.8411725735357398E-2</c:v>
                </c:pt>
                <c:pt idx="368">
                  <c:v>-5.7909237036050103E-2</c:v>
                </c:pt>
                <c:pt idx="369">
                  <c:v>-5.76025653533506E-2</c:v>
                </c:pt>
                <c:pt idx="370">
                  <c:v>-5.7615688671079801E-2</c:v>
                </c:pt>
                <c:pt idx="371">
                  <c:v>-5.7950876019525303E-2</c:v>
                </c:pt>
                <c:pt idx="372">
                  <c:v>-5.8541954942263601E-2</c:v>
                </c:pt>
                <c:pt idx="373">
                  <c:v>-5.9264378622676098E-2</c:v>
                </c:pt>
                <c:pt idx="374">
                  <c:v>-6.0036864894721598E-2</c:v>
                </c:pt>
                <c:pt idx="375">
                  <c:v>-6.0747098506132198E-2</c:v>
                </c:pt>
                <c:pt idx="376">
                  <c:v>-6.13267288556925E-2</c:v>
                </c:pt>
                <c:pt idx="377">
                  <c:v>-6.1768826657126102E-2</c:v>
                </c:pt>
                <c:pt idx="378">
                  <c:v>-6.2086394535599401E-2</c:v>
                </c:pt>
                <c:pt idx="379">
                  <c:v>-6.2187828649707601E-2</c:v>
                </c:pt>
                <c:pt idx="380">
                  <c:v>-6.2007512112690198E-2</c:v>
                </c:pt>
                <c:pt idx="381">
                  <c:v>-6.14894552512893E-2</c:v>
                </c:pt>
                <c:pt idx="382">
                  <c:v>-6.0627409871120398E-2</c:v>
                </c:pt>
                <c:pt idx="383">
                  <c:v>-5.9510195925285898E-2</c:v>
                </c:pt>
                <c:pt idx="384">
                  <c:v>-5.8271849568176999E-2</c:v>
                </c:pt>
                <c:pt idx="385">
                  <c:v>-5.70327065949323E-2</c:v>
                </c:pt>
                <c:pt idx="386">
                  <c:v>-5.5908044905008399E-2</c:v>
                </c:pt>
                <c:pt idx="387">
                  <c:v>-5.4964085431912599E-2</c:v>
                </c:pt>
                <c:pt idx="388">
                  <c:v>-5.4232987360102097E-2</c:v>
                </c:pt>
                <c:pt idx="389">
                  <c:v>-5.3731180319715299E-2</c:v>
                </c:pt>
                <c:pt idx="390">
                  <c:v>-5.3508740167289202E-2</c:v>
                </c:pt>
                <c:pt idx="391">
                  <c:v>-5.3615480656163998E-2</c:v>
                </c:pt>
                <c:pt idx="392">
                  <c:v>-5.4092621938006701E-2</c:v>
                </c:pt>
                <c:pt idx="393">
                  <c:v>-5.49068685579229E-2</c:v>
                </c:pt>
                <c:pt idx="394">
                  <c:v>-5.5910459641637898E-2</c:v>
                </c:pt>
                <c:pt idx="395">
                  <c:v>-5.7008838129297898E-2</c:v>
                </c:pt>
                <c:pt idx="396">
                  <c:v>-5.8184562864632597E-2</c:v>
                </c:pt>
                <c:pt idx="397">
                  <c:v>-5.9440285710078901E-2</c:v>
                </c:pt>
                <c:pt idx="398">
                  <c:v>-6.0775908699427297E-2</c:v>
                </c:pt>
                <c:pt idx="399">
                  <c:v>#N/A</c:v>
                </c:pt>
                <c:pt idx="400">
                  <c:v>-6.2099821409367303E-2</c:v>
                </c:pt>
                <c:pt idx="401">
                  <c:v>-6.32474578295944E-2</c:v>
                </c:pt>
                <c:pt idx="402">
                  <c:v>-6.4237281235710403E-2</c:v>
                </c:pt>
                <c:pt idx="403">
                  <c:v>-6.5134025125021006E-2</c:v>
                </c:pt>
                <c:pt idx="404">
                  <c:v>-6.5903764682475094E-2</c:v>
                </c:pt>
                <c:pt idx="405">
                  <c:v>-6.6498727641771005E-2</c:v>
                </c:pt>
                <c:pt idx="406">
                  <c:v>-6.6755555989782403E-2</c:v>
                </c:pt>
                <c:pt idx="407">
                  <c:v>-6.6760742536965498E-2</c:v>
                </c:pt>
                <c:pt idx="408">
                  <c:v>-6.6546206933878194E-2</c:v>
                </c:pt>
                <c:pt idx="409">
                  <c:v>-6.6059085505709297E-2</c:v>
                </c:pt>
                <c:pt idx="410">
                  <c:v>-6.5354421108308497E-2</c:v>
                </c:pt>
                <c:pt idx="411">
                  <c:v>-6.4485964942468305E-2</c:v>
                </c:pt>
                <c:pt idx="412">
                  <c:v>-6.3533735297898394E-2</c:v>
                </c:pt>
                <c:pt idx="413">
                  <c:v>-6.25098282148836E-2</c:v>
                </c:pt>
                <c:pt idx="414">
                  <c:v>-6.1337253780729802E-2</c:v>
                </c:pt>
                <c:pt idx="415">
                  <c:v>-6.0008033700594002E-2</c:v>
                </c:pt>
                <c:pt idx="416">
                  <c:v>-5.8566843541826001E-2</c:v>
                </c:pt>
                <c:pt idx="417">
                  <c:v>-5.7102918034769599E-2</c:v>
                </c:pt>
                <c:pt idx="418">
                  <c:v>-5.5666928474350598E-2</c:v>
                </c:pt>
                <c:pt idx="419">
                  <c:v>-5.4290550675146702E-2</c:v>
                </c:pt>
                <c:pt idx="420">
                  <c:v>-5.29427499669924E-2</c:v>
                </c:pt>
                <c:pt idx="421">
                  <c:v>-5.1664406172970502E-2</c:v>
                </c:pt>
                <c:pt idx="422">
                  <c:v>-5.0502217916494098E-2</c:v>
                </c:pt>
                <c:pt idx="423">
                  <c:v>-4.9517693059246602E-2</c:v>
                </c:pt>
                <c:pt idx="424">
                  <c:v>-4.8820811283746303E-2</c:v>
                </c:pt>
                <c:pt idx="425">
                  <c:v>-4.8468937341919101E-2</c:v>
                </c:pt>
                <c:pt idx="426">
                  <c:v>-4.8453767372853597E-2</c:v>
                </c:pt>
                <c:pt idx="427">
                  <c:v>-4.86976652422191E-2</c:v>
                </c:pt>
                <c:pt idx="428">
                  <c:v>-4.91136901419564E-2</c:v>
                </c:pt>
                <c:pt idx="429">
                  <c:v>-4.9585237911584097E-2</c:v>
                </c:pt>
                <c:pt idx="430">
                  <c:v>-4.9965299489201198E-2</c:v>
                </c:pt>
                <c:pt idx="431">
                  <c:v>-5.0147870433790799E-2</c:v>
                </c:pt>
                <c:pt idx="432">
                  <c:v>-5.0103874409443999E-2</c:v>
                </c:pt>
                <c:pt idx="433">
                  <c:v>-4.99206989759143E-2</c:v>
                </c:pt>
                <c:pt idx="434">
                  <c:v>-4.9691480848860298E-2</c:v>
                </c:pt>
                <c:pt idx="435">
                  <c:v>-4.9483293854181799E-2</c:v>
                </c:pt>
                <c:pt idx="436">
                  <c:v>-4.9374909809289803E-2</c:v>
                </c:pt>
                <c:pt idx="437">
                  <c:v>-4.9358293593053597E-2</c:v>
                </c:pt>
                <c:pt idx="438">
                  <c:v>-4.9440568286249403E-2</c:v>
                </c:pt>
                <c:pt idx="439">
                  <c:v>#N/A</c:v>
                </c:pt>
                <c:pt idx="440">
                  <c:v>-4.9621561333723203E-2</c:v>
                </c:pt>
                <c:pt idx="441">
                  <c:v>-4.9903837297458099E-2</c:v>
                </c:pt>
                <c:pt idx="442">
                  <c:v>-5.0277112326100298E-2</c:v>
                </c:pt>
                <c:pt idx="443">
                  <c:v>-5.0736376795321197E-2</c:v>
                </c:pt>
                <c:pt idx="444">
                  <c:v>-5.13136483575313E-2</c:v>
                </c:pt>
                <c:pt idx="445">
                  <c:v>-5.2044371497187998E-2</c:v>
                </c:pt>
                <c:pt idx="446">
                  <c:v>-5.2962224315173098E-2</c:v>
                </c:pt>
                <c:pt idx="447">
                  <c:v>-5.4037004097396701E-2</c:v>
                </c:pt>
                <c:pt idx="448">
                  <c:v>-5.5181884086617103E-2</c:v>
                </c:pt>
                <c:pt idx="449">
                  <c:v>-5.6301941184618703E-2</c:v>
                </c:pt>
                <c:pt idx="450">
                  <c:v>-5.7292222152319598E-2</c:v>
                </c:pt>
                <c:pt idx="451">
                  <c:v>-5.8133897638791898E-2</c:v>
                </c:pt>
                <c:pt idx="452">
                  <c:v>-5.8821741571584402E-2</c:v>
                </c:pt>
                <c:pt idx="453">
                  <c:v>-5.9333386601857899E-2</c:v>
                </c:pt>
                <c:pt idx="454">
                  <c:v>-5.9669659565057598E-2</c:v>
                </c:pt>
                <c:pt idx="455">
                  <c:v>-5.9866152730610002E-2</c:v>
                </c:pt>
                <c:pt idx="456">
                  <c:v>-5.9946908372290802E-2</c:v>
                </c:pt>
                <c:pt idx="457">
                  <c:v>-5.9971434036570098E-2</c:v>
                </c:pt>
                <c:pt idx="458">
                  <c:v>-5.99651353861946E-2</c:v>
                </c:pt>
                <c:pt idx="459">
                  <c:v>-5.9913975443545701E-2</c:v>
                </c:pt>
                <c:pt idx="460">
                  <c:v>-5.9736151377142603E-2</c:v>
                </c:pt>
                <c:pt idx="461">
                  <c:v>-5.9275925901069101E-2</c:v>
                </c:pt>
                <c:pt idx="462">
                  <c:v>-5.8336946615637902E-2</c:v>
                </c:pt>
                <c:pt idx="463">
                  <c:v>-5.6745442862150601E-2</c:v>
                </c:pt>
                <c:pt idx="464">
                  <c:v>-5.4358289615752599E-2</c:v>
                </c:pt>
                <c:pt idx="465">
                  <c:v>-5.1086793922967798E-2</c:v>
                </c:pt>
                <c:pt idx="466">
                  <c:v>-4.6827437234162703E-2</c:v>
                </c:pt>
                <c:pt idx="467">
                  <c:v>-4.1520743360473802E-2</c:v>
                </c:pt>
                <c:pt idx="468">
                  <c:v>-3.5149418940696203E-2</c:v>
                </c:pt>
                <c:pt idx="469">
                  <c:v>-2.7785315880020301E-2</c:v>
                </c:pt>
                <c:pt idx="470">
                  <c:v>-1.97023517942293E-2</c:v>
                </c:pt>
                <c:pt idx="471">
                  <c:v>-1.14115071403065E-2</c:v>
                </c:pt>
                <c:pt idx="472">
                  <c:v>-3.76073115729269E-3</c:v>
                </c:pt>
                <c:pt idx="473">
                  <c:v>2.4207912871743501E-3</c:v>
                </c:pt>
                <c:pt idx="474">
                  <c:v>6.8196766370297503E-3</c:v>
                </c:pt>
                <c:pt idx="475">
                  <c:v>9.0569221233368791E-3</c:v>
                </c:pt>
                <c:pt idx="476">
                  <c:v>8.5310532107888502E-3</c:v>
                </c:pt>
                <c:pt idx="477">
                  <c:v>5.0501955428453697E-3</c:v>
                </c:pt>
                <c:pt idx="478">
                  <c:v>-1.1090122691417199E-3</c:v>
                </c:pt>
                <c:pt idx="479">
                  <c:v>-9.1654335692490305E-3</c:v>
                </c:pt>
                <c:pt idx="480">
                  <c:v>-1.7892961178861699E-2</c:v>
                </c:pt>
                <c:pt idx="481">
                  <c:v>-2.64311386836725E-2</c:v>
                </c:pt>
                <c:pt idx="482">
                  <c:v>-3.4254885857585397E-2</c:v>
                </c:pt>
                <c:pt idx="483">
                  <c:v>-4.1046350987667603E-2</c:v>
                </c:pt>
                <c:pt idx="484">
                  <c:v>-4.6583756002410603E-2</c:v>
                </c:pt>
                <c:pt idx="485">
                  <c:v>-5.0779628820429197E-2</c:v>
                </c:pt>
                <c:pt idx="486">
                  <c:v>-5.3526231200314002E-2</c:v>
                </c:pt>
                <c:pt idx="487">
                  <c:v>-5.4669908712451601E-2</c:v>
                </c:pt>
                <c:pt idx="488">
                  <c:v>-5.4136735915225102E-2</c:v>
                </c:pt>
                <c:pt idx="489">
                  <c:v>-5.20215731798934E-2</c:v>
                </c:pt>
                <c:pt idx="490">
                  <c:v>-4.8585090018563003E-2</c:v>
                </c:pt>
                <c:pt idx="491">
                  <c:v>-4.4104964111541599E-2</c:v>
                </c:pt>
                <c:pt idx="492">
                  <c:v>-3.8834940138951002E-2</c:v>
                </c:pt>
                <c:pt idx="493">
                  <c:v>-3.3087728439797903E-2</c:v>
                </c:pt>
                <c:pt idx="494">
                  <c:v>-2.7274809251699401E-2</c:v>
                </c:pt>
                <c:pt idx="495">
                  <c:v>-2.1877560527874401E-2</c:v>
                </c:pt>
                <c:pt idx="496">
                  <c:v>-1.7313997229025199E-2</c:v>
                </c:pt>
                <c:pt idx="497">
                  <c:v>-1.3170224110575101E-2</c:v>
                </c:pt>
                <c:pt idx="498">
                  <c:v>-8.53385765565726E-3</c:v>
                </c:pt>
                <c:pt idx="499">
                  <c:v>-2.3827918062990601E-3</c:v>
                </c:pt>
                <c:pt idx="500">
                  <c:v>6.3822397720286802E-3</c:v>
                </c:pt>
                <c:pt idx="501">
                  <c:v>1.94361386319181E-2</c:v>
                </c:pt>
                <c:pt idx="502">
                  <c:v>3.8297188628241198E-2</c:v>
                </c:pt>
                <c:pt idx="503">
                  <c:v>6.3584968229550398E-2</c:v>
                </c:pt>
                <c:pt idx="504">
                  <c:v>#N/A</c:v>
                </c:pt>
                <c:pt idx="505">
                  <c:v>9.4987983918115998E-2</c:v>
                </c:pt>
                <c:pt idx="506">
                  <c:v>0.131081028993912</c:v>
                </c:pt>
                <c:pt idx="507">
                  <c:v>0.169440349717734</c:v>
                </c:pt>
                <c:pt idx="508">
                  <c:v>0.20670094606043499</c:v>
                </c:pt>
                <c:pt idx="509">
                  <c:v>0.23936638909569199</c:v>
                </c:pt>
                <c:pt idx="510">
                  <c:v>0.26531524203657803</c:v>
                </c:pt>
                <c:pt idx="511">
                  <c:v>0.28293320310520798</c:v>
                </c:pt>
                <c:pt idx="512">
                  <c:v>0.29174553920333202</c:v>
                </c:pt>
                <c:pt idx="513">
                  <c:v>0.290813460201648</c:v>
                </c:pt>
                <c:pt idx="514">
                  <c:v>0.27955776077882</c:v>
                </c:pt>
                <c:pt idx="515">
                  <c:v>#N/A</c:v>
                </c:pt>
                <c:pt idx="516">
                  <c:v>#N/A</c:v>
                </c:pt>
                <c:pt idx="517">
                  <c:v>0.25822339681149697</c:v>
                </c:pt>
                <c:pt idx="518">
                  <c:v>0.228331699268537</c:v>
                </c:pt>
                <c:pt idx="519">
                  <c:v>0.193174170550686</c:v>
                </c:pt>
                <c:pt idx="520">
                  <c:v>0.156235005866003</c:v>
                </c:pt>
                <c:pt idx="521">
                  <c:v>0.11884241160204199</c:v>
                </c:pt>
                <c:pt idx="522">
                  <c:v>8.1838869787693294E-2</c:v>
                </c:pt>
                <c:pt idx="523">
                  <c:v>4.5256026335829702E-2</c:v>
                </c:pt>
                <c:pt idx="524">
                  <c:v>9.1852565614465292E-3</c:v>
                </c:pt>
                <c:pt idx="525">
                  <c:v>-2.72429298838196E-2</c:v>
                </c:pt>
                <c:pt idx="526">
                  <c:v>-6.4463481513946194E-2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0404992"/>
        <c:axId val="290423168"/>
      </c:lineChart>
      <c:dateAx>
        <c:axId val="29040499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0423168"/>
        <c:crosses val="autoZero"/>
        <c:auto val="1"/>
        <c:lblOffset val="100"/>
        <c:baseTimeUnit val="days"/>
      </c:dateAx>
      <c:valAx>
        <c:axId val="290423168"/>
        <c:scaling>
          <c:orientation val="minMax"/>
          <c:max val="0.15000000000000005"/>
          <c:min val="-0.15000000000000005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290404992"/>
        <c:crosses val="autoZero"/>
        <c:crossBetween val="between"/>
        <c:majorUnit val="3.0000000000000009E-2"/>
      </c:valAx>
    </c:plotArea>
    <c:legend>
      <c:legendPos val="b"/>
      <c:layout>
        <c:manualLayout>
          <c:xMode val="edge"/>
          <c:yMode val="edge"/>
          <c:x val="9.7222222222222224E-2"/>
          <c:y val="0.85291087618031813"/>
          <c:w val="0.86525415573053366"/>
          <c:h val="0.1193115203229078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98840769903762"/>
          <c:y val="5.1400554097404488E-2"/>
          <c:w val="0.70627318460192468"/>
          <c:h val="0.671159594634004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2.3.2.3'!$C$4</c:f>
              <c:strCache>
                <c:ptCount val="1"/>
                <c:pt idx="0">
                  <c:v>Биржевой спот рынок рубля</c:v>
                </c:pt>
              </c:strCache>
            </c:strRef>
          </c:tx>
          <c:invertIfNegative val="0"/>
          <c:cat>
            <c:numRef>
              <c:f>'График 2.3.2.3'!$B$5:$B$28</c:f>
              <c:numCache>
                <c:formatCode>mm/yyyy</c:formatCode>
                <c:ptCount val="2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</c:numCache>
            </c:numRef>
          </c:cat>
          <c:val>
            <c:numRef>
              <c:f>'График 2.3.2.3'!$C$5:$C$28</c:f>
              <c:numCache>
                <c:formatCode>_-* #,##0_р_._-;\-* #,##0_р_._-;_-* "-"??_р_._-;_-@_-</c:formatCode>
                <c:ptCount val="24"/>
                <c:pt idx="0">
                  <c:v>362.9</c:v>
                </c:pt>
                <c:pt idx="1">
                  <c:v>419.3</c:v>
                </c:pt>
                <c:pt idx="2">
                  <c:v>264.10000000000002</c:v>
                </c:pt>
                <c:pt idx="3">
                  <c:v>380.7</c:v>
                </c:pt>
                <c:pt idx="4">
                  <c:v>353.6</c:v>
                </c:pt>
                <c:pt idx="5">
                  <c:v>256.39999999999998</c:v>
                </c:pt>
                <c:pt idx="6">
                  <c:v>354.2</c:v>
                </c:pt>
                <c:pt idx="7">
                  <c:v>275</c:v>
                </c:pt>
                <c:pt idx="8">
                  <c:v>412.9</c:v>
                </c:pt>
                <c:pt idx="9">
                  <c:v>415.7</c:v>
                </c:pt>
                <c:pt idx="10">
                  <c:v>548.1</c:v>
                </c:pt>
                <c:pt idx="11">
                  <c:v>436.5</c:v>
                </c:pt>
                <c:pt idx="12">
                  <c:v>289</c:v>
                </c:pt>
                <c:pt idx="13">
                  <c:v>452.1</c:v>
                </c:pt>
                <c:pt idx="14">
                  <c:v>190.6</c:v>
                </c:pt>
                <c:pt idx="15">
                  <c:v>224.8</c:v>
                </c:pt>
                <c:pt idx="16">
                  <c:v>201.6</c:v>
                </c:pt>
                <c:pt idx="17">
                  <c:v>352.3</c:v>
                </c:pt>
                <c:pt idx="18">
                  <c:v>675.1</c:v>
                </c:pt>
                <c:pt idx="19">
                  <c:v>1680.8</c:v>
                </c:pt>
                <c:pt idx="20">
                  <c:v>737.7</c:v>
                </c:pt>
                <c:pt idx="21">
                  <c:v>981.4</c:v>
                </c:pt>
                <c:pt idx="22">
                  <c:v>2283.6999999999998</c:v>
                </c:pt>
                <c:pt idx="23">
                  <c:v>3567</c:v>
                </c:pt>
              </c:numCache>
            </c:numRef>
          </c:val>
        </c:ser>
        <c:ser>
          <c:idx val="1"/>
          <c:order val="1"/>
          <c:tx>
            <c:strRef>
              <c:f>'График 2.3.2.3'!$D$4</c:f>
              <c:strCache>
                <c:ptCount val="1"/>
                <c:pt idx="0">
                  <c:v>Внебиржевой спот рынок рубля (резиденты)</c:v>
                </c:pt>
              </c:strCache>
            </c:strRef>
          </c:tx>
          <c:invertIfNegative val="0"/>
          <c:cat>
            <c:numRef>
              <c:f>'График 2.3.2.3'!$B$5:$B$28</c:f>
              <c:numCache>
                <c:formatCode>mm/yyyy</c:formatCode>
                <c:ptCount val="2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</c:numCache>
            </c:numRef>
          </c:cat>
          <c:val>
            <c:numRef>
              <c:f>'График 2.3.2.3'!$D$5:$D$28</c:f>
              <c:numCache>
                <c:formatCode>#,##0</c:formatCode>
                <c:ptCount val="24"/>
                <c:pt idx="0">
                  <c:v>183.3</c:v>
                </c:pt>
                <c:pt idx="1">
                  <c:v>228.7</c:v>
                </c:pt>
                <c:pt idx="2">
                  <c:v>155.18</c:v>
                </c:pt>
                <c:pt idx="3">
                  <c:v>306.64999999999998</c:v>
                </c:pt>
                <c:pt idx="4">
                  <c:v>102.15</c:v>
                </c:pt>
                <c:pt idx="5">
                  <c:v>342.5</c:v>
                </c:pt>
                <c:pt idx="6">
                  <c:v>397.53500000000003</c:v>
                </c:pt>
                <c:pt idx="7">
                  <c:v>124.721</c:v>
                </c:pt>
                <c:pt idx="8">
                  <c:v>140.6</c:v>
                </c:pt>
                <c:pt idx="9">
                  <c:v>168.5</c:v>
                </c:pt>
                <c:pt idx="10">
                  <c:v>133.49700000000001</c:v>
                </c:pt>
                <c:pt idx="11">
                  <c:v>155.20500000000001</c:v>
                </c:pt>
                <c:pt idx="12">
                  <c:v>59.67</c:v>
                </c:pt>
                <c:pt idx="13">
                  <c:v>237.907692</c:v>
                </c:pt>
                <c:pt idx="14">
                  <c:v>152.30000000000001</c:v>
                </c:pt>
                <c:pt idx="15">
                  <c:v>266.5</c:v>
                </c:pt>
                <c:pt idx="16">
                  <c:v>289.971</c:v>
                </c:pt>
                <c:pt idx="17">
                  <c:v>306.08</c:v>
                </c:pt>
                <c:pt idx="18">
                  <c:v>306.08</c:v>
                </c:pt>
                <c:pt idx="19">
                  <c:v>398.76</c:v>
                </c:pt>
                <c:pt idx="20">
                  <c:v>1489.92</c:v>
                </c:pt>
                <c:pt idx="21">
                  <c:v>928.57</c:v>
                </c:pt>
                <c:pt idx="22">
                  <c:v>553.30600000000004</c:v>
                </c:pt>
                <c:pt idx="23">
                  <c:v>2414.6660000000002</c:v>
                </c:pt>
              </c:numCache>
            </c:numRef>
          </c:val>
        </c:ser>
        <c:ser>
          <c:idx val="3"/>
          <c:order val="3"/>
          <c:tx>
            <c:strRef>
              <c:f>'График 2.3.2.3'!$E$4</c:f>
              <c:strCache>
                <c:ptCount val="1"/>
                <c:pt idx="0">
                  <c:v>Покупка рубля на внебиржевом валютном спот рынке (нерезиденты)</c:v>
                </c:pt>
              </c:strCache>
            </c:strRef>
          </c:tx>
          <c:invertIfNegative val="0"/>
          <c:cat>
            <c:numRef>
              <c:f>'График 2.3.2.3'!$B$5:$B$28</c:f>
              <c:numCache>
                <c:formatCode>mm/yyyy</c:formatCode>
                <c:ptCount val="2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</c:numCache>
            </c:numRef>
          </c:cat>
          <c:val>
            <c:numRef>
              <c:f>'График 2.3.2.3'!$E$5:$E$28</c:f>
              <c:numCache>
                <c:formatCode>General</c:formatCode>
                <c:ptCount val="24"/>
                <c:pt idx="0">
                  <c:v>385</c:v>
                </c:pt>
                <c:pt idx="1">
                  <c:v>461</c:v>
                </c:pt>
                <c:pt idx="2">
                  <c:v>247</c:v>
                </c:pt>
                <c:pt idx="3">
                  <c:v>899</c:v>
                </c:pt>
                <c:pt idx="4">
                  <c:v>217</c:v>
                </c:pt>
                <c:pt idx="5">
                  <c:v>514</c:v>
                </c:pt>
                <c:pt idx="6">
                  <c:v>914</c:v>
                </c:pt>
                <c:pt idx="7">
                  <c:v>429</c:v>
                </c:pt>
                <c:pt idx="8">
                  <c:v>485</c:v>
                </c:pt>
                <c:pt idx="9">
                  <c:v>368</c:v>
                </c:pt>
                <c:pt idx="10">
                  <c:v>870</c:v>
                </c:pt>
                <c:pt idx="11">
                  <c:v>516</c:v>
                </c:pt>
                <c:pt idx="12" formatCode="0">
                  <c:v>215.988642</c:v>
                </c:pt>
                <c:pt idx="13" formatCode="0">
                  <c:v>244.51306900000003</c:v>
                </c:pt>
                <c:pt idx="14" formatCode="0">
                  <c:v>406.16526600000003</c:v>
                </c:pt>
                <c:pt idx="15" formatCode="0">
                  <c:v>319.52804600000002</c:v>
                </c:pt>
                <c:pt idx="16" formatCode="0">
                  <c:v>270.83612900000003</c:v>
                </c:pt>
                <c:pt idx="17" formatCode="0">
                  <c:v>166.22020599999999</c:v>
                </c:pt>
                <c:pt idx="18" formatCode="0">
                  <c:v>166.221</c:v>
                </c:pt>
                <c:pt idx="19" formatCode="0">
                  <c:v>3.0921159999999999</c:v>
                </c:pt>
                <c:pt idx="20" formatCode="0">
                  <c:v>28.826231999999997</c:v>
                </c:pt>
                <c:pt idx="21" formatCode="0">
                  <c:v>51.119981999999993</c:v>
                </c:pt>
                <c:pt idx="22" formatCode="0">
                  <c:v>179.37858700000001</c:v>
                </c:pt>
                <c:pt idx="23" formatCode="0">
                  <c:v>347.218323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01964672"/>
        <c:axId val="301974656"/>
      </c:barChart>
      <c:lineChart>
        <c:grouping val="standard"/>
        <c:varyColors val="0"/>
        <c:ser>
          <c:idx val="2"/>
          <c:order val="2"/>
          <c:tx>
            <c:strRef>
              <c:f>'График 2.3.2.3'!$F$4</c:f>
              <c:strCache>
                <c:ptCount val="1"/>
                <c:pt idx="0">
                  <c:v>Нетто-продажа рубля ФЛ через обменные пукнты (правая ось)</c:v>
                </c:pt>
              </c:strCache>
            </c:strRef>
          </c:tx>
          <c:marker>
            <c:symbol val="none"/>
          </c:marker>
          <c:cat>
            <c:numRef>
              <c:f>'График 2.3.2.3'!$B$5:$B$28</c:f>
              <c:numCache>
                <c:formatCode>mm/yyyy</c:formatCode>
                <c:ptCount val="2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</c:numCache>
            </c:numRef>
          </c:cat>
          <c:val>
            <c:numRef>
              <c:f>'График 2.3.2.3'!$F$5:$F$28</c:f>
              <c:numCache>
                <c:formatCode>#,##0</c:formatCode>
                <c:ptCount val="24"/>
                <c:pt idx="0">
                  <c:v>1243.5099020000002</c:v>
                </c:pt>
                <c:pt idx="1">
                  <c:v>1877.1602009999999</c:v>
                </c:pt>
                <c:pt idx="2">
                  <c:v>1738.3191900000002</c:v>
                </c:pt>
                <c:pt idx="3">
                  <c:v>2861.2546139999995</c:v>
                </c:pt>
                <c:pt idx="4">
                  <c:v>2550.7420810000003</c:v>
                </c:pt>
                <c:pt idx="5">
                  <c:v>3757.2939599999995</c:v>
                </c:pt>
                <c:pt idx="6">
                  <c:v>3114.1367920000002</c:v>
                </c:pt>
                <c:pt idx="7">
                  <c:v>3023.6982919999996</c:v>
                </c:pt>
                <c:pt idx="8">
                  <c:v>2111.968957</c:v>
                </c:pt>
                <c:pt idx="9">
                  <c:v>2116.5165720000005</c:v>
                </c:pt>
                <c:pt idx="10">
                  <c:v>3404.7697769999995</c:v>
                </c:pt>
                <c:pt idx="11">
                  <c:v>2301.1367110000001</c:v>
                </c:pt>
                <c:pt idx="12">
                  <c:v>3856.4186265999997</c:v>
                </c:pt>
                <c:pt idx="13">
                  <c:v>1936.90769215</c:v>
                </c:pt>
                <c:pt idx="14">
                  <c:v>3036.4854485999995</c:v>
                </c:pt>
                <c:pt idx="15">
                  <c:v>3278.0734381599996</c:v>
                </c:pt>
                <c:pt idx="16">
                  <c:v>2687.2273678399997</c:v>
                </c:pt>
                <c:pt idx="17">
                  <c:v>3016.2377577500001</c:v>
                </c:pt>
                <c:pt idx="18">
                  <c:v>4538.2699827899996</c:v>
                </c:pt>
                <c:pt idx="19">
                  <c:v>4584.5435275099999</c:v>
                </c:pt>
                <c:pt idx="20">
                  <c:v>5923.0440445099994</c:v>
                </c:pt>
                <c:pt idx="21">
                  <c:v>7988.4004602599998</c:v>
                </c:pt>
                <c:pt idx="22">
                  <c:v>13241.022250580001</c:v>
                </c:pt>
                <c:pt idx="23">
                  <c:v>21970.587718030001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1976576"/>
        <c:axId val="301982464"/>
      </c:lineChart>
      <c:dateAx>
        <c:axId val="30196467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01974656"/>
        <c:crosses val="autoZero"/>
        <c:auto val="1"/>
        <c:lblOffset val="100"/>
        <c:baseTimeUnit val="months"/>
      </c:dateAx>
      <c:valAx>
        <c:axId val="30197465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/>
                  <a:t>млн. рублей</a:t>
                </a:r>
              </a:p>
            </c:rich>
          </c:tx>
          <c:layout/>
          <c:overlay val="0"/>
        </c:title>
        <c:numFmt formatCode="_-* #,##0_р_._-;\-* #,##0_р_._-;_-* &quot;-&quot;??_р_.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01964672"/>
        <c:crosses val="autoZero"/>
        <c:crossBetween val="between"/>
      </c:valAx>
      <c:dateAx>
        <c:axId val="301976576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301982464"/>
        <c:crosses val="autoZero"/>
        <c:auto val="1"/>
        <c:lblOffset val="100"/>
        <c:baseTimeUnit val="months"/>
      </c:dateAx>
      <c:valAx>
        <c:axId val="30198246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/>
                  <a:t>млн. рублей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01976576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.13247222222222221"/>
          <c:y val="0.82049101554613357"/>
          <c:w val="0.83227777777777778"/>
          <c:h val="0.1795089844538663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810148731408592E-2"/>
          <c:y val="5.0925925925925923E-2"/>
          <c:w val="0.88063429571303586"/>
          <c:h val="0.73037454946609359"/>
        </c:manualLayout>
      </c:layout>
      <c:lineChart>
        <c:grouping val="standard"/>
        <c:varyColors val="0"/>
        <c:ser>
          <c:idx val="0"/>
          <c:order val="0"/>
          <c:tx>
            <c:strRef>
              <c:f>'Бокс 4 График 1'!$C$4</c:f>
              <c:strCache>
                <c:ptCount val="1"/>
                <c:pt idx="0">
                  <c:v>Доля количества участников с выявленными "выбросами" (расчет на основе первого подхода)</c:v>
                </c:pt>
              </c:strCache>
            </c:strRef>
          </c:tx>
          <c:spPr>
            <a:ln w="25400"/>
          </c:spPr>
          <c:marker>
            <c:symbol val="none"/>
          </c:marker>
          <c:dLbls>
            <c:dLbl>
              <c:idx val="31"/>
              <c:layout>
                <c:manualLayout>
                  <c:x val="-8.252427534950077E-2"/>
                  <c:y val="-5.4217834451463519E-2"/>
                </c:manualLayout>
              </c:layout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ru-RU" sz="800" b="0" i="1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февраль - март </a:t>
                    </a:r>
                  </a:p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ru-RU" sz="800" b="0" i="1" u="none" strike="noStrike" baseline="0">
                        <a:solidFill>
                          <a:srgbClr val="000000"/>
                        </a:solidFill>
                        <a:latin typeface="Times New Roman"/>
                        <a:cs typeface="Times New Roman"/>
                      </a:rPr>
                      <a:t>2014г. 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88"/>
              <c:layout>
                <c:manualLayout>
                  <c:x val="-0.10315534418687598"/>
                  <c:y val="-3.9760029872461439E-2"/>
                </c:manualLayout>
              </c:layout>
              <c:tx>
                <c:rich>
                  <a:bodyPr/>
                  <a:lstStyle/>
                  <a:p>
                    <a:pPr>
                      <a:defRPr sz="800" b="0" i="1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конец мая 2014г.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33"/>
              <c:layout>
                <c:manualLayout>
                  <c:x val="-0.10544768516880655"/>
                  <c:y val="-3.2530985278932972E-2"/>
                </c:manualLayout>
              </c:layout>
              <c:tx>
                <c:rich>
                  <a:bodyPr/>
                  <a:lstStyle/>
                  <a:p>
                    <a:pPr>
                      <a:defRPr sz="800" b="0" i="1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31 июля - 1 августа 2014г.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89"/>
              <c:layout>
                <c:manualLayout>
                  <c:x val="-0.16504855069900154"/>
                  <c:y val="9.3977295107815231E-2"/>
                </c:manualLayout>
              </c:layout>
              <c:tx>
                <c:rich>
                  <a:bodyPr/>
                  <a:lstStyle/>
                  <a:p>
                    <a:pPr>
                      <a:defRPr sz="800" b="0" i="1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сентябрь-октябрь 2014г.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16"/>
              <c:layout>
                <c:manualLayout>
                  <c:x val="-2.2923409819305776E-3"/>
                  <c:y val="-5.7832356748227766E-2"/>
                </c:manualLayout>
              </c:layout>
              <c:tx>
                <c:rich>
                  <a:bodyPr/>
                  <a:lstStyle/>
                  <a:p>
                    <a:pPr>
                      <a:defRPr sz="800" b="0" i="1" u="none" strike="noStrike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ru-RU"/>
                      <a:t>декабрь 2014г.</a:t>
                    </a:r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'Бокс 4 График 1'!$B$5:$B$239</c:f>
              <c:numCache>
                <c:formatCode>m/d/yyyy</c:formatCode>
                <c:ptCount val="235"/>
                <c:pt idx="0">
                  <c:v>41645</c:v>
                </c:pt>
                <c:pt idx="1">
                  <c:v>41647</c:v>
                </c:pt>
                <c:pt idx="2">
                  <c:v>41648</c:v>
                </c:pt>
                <c:pt idx="3">
                  <c:v>41649</c:v>
                </c:pt>
                <c:pt idx="4">
                  <c:v>41652</c:v>
                </c:pt>
                <c:pt idx="5">
                  <c:v>41653</c:v>
                </c:pt>
                <c:pt idx="6">
                  <c:v>41654</c:v>
                </c:pt>
                <c:pt idx="7">
                  <c:v>41655</c:v>
                </c:pt>
                <c:pt idx="8">
                  <c:v>41656</c:v>
                </c:pt>
                <c:pt idx="9">
                  <c:v>41660</c:v>
                </c:pt>
                <c:pt idx="10">
                  <c:v>41661</c:v>
                </c:pt>
                <c:pt idx="11">
                  <c:v>41662</c:v>
                </c:pt>
                <c:pt idx="12">
                  <c:v>41663</c:v>
                </c:pt>
                <c:pt idx="13">
                  <c:v>41666</c:v>
                </c:pt>
                <c:pt idx="14">
                  <c:v>41667</c:v>
                </c:pt>
                <c:pt idx="15">
                  <c:v>41668</c:v>
                </c:pt>
                <c:pt idx="16">
                  <c:v>41669</c:v>
                </c:pt>
                <c:pt idx="17">
                  <c:v>41670</c:v>
                </c:pt>
                <c:pt idx="18">
                  <c:v>41673</c:v>
                </c:pt>
                <c:pt idx="19">
                  <c:v>41674</c:v>
                </c:pt>
                <c:pt idx="20">
                  <c:v>41675</c:v>
                </c:pt>
                <c:pt idx="21">
                  <c:v>41676</c:v>
                </c:pt>
                <c:pt idx="22">
                  <c:v>41677</c:v>
                </c:pt>
                <c:pt idx="23">
                  <c:v>41680</c:v>
                </c:pt>
                <c:pt idx="24">
                  <c:v>41681</c:v>
                </c:pt>
                <c:pt idx="25">
                  <c:v>41682</c:v>
                </c:pt>
                <c:pt idx="26">
                  <c:v>41683</c:v>
                </c:pt>
                <c:pt idx="27">
                  <c:v>41684</c:v>
                </c:pt>
                <c:pt idx="28">
                  <c:v>41688</c:v>
                </c:pt>
                <c:pt idx="29">
                  <c:v>41689</c:v>
                </c:pt>
                <c:pt idx="30">
                  <c:v>41690</c:v>
                </c:pt>
                <c:pt idx="31">
                  <c:v>41691</c:v>
                </c:pt>
                <c:pt idx="32">
                  <c:v>41694</c:v>
                </c:pt>
                <c:pt idx="33">
                  <c:v>41695</c:v>
                </c:pt>
                <c:pt idx="34">
                  <c:v>41696</c:v>
                </c:pt>
                <c:pt idx="35">
                  <c:v>41697</c:v>
                </c:pt>
                <c:pt idx="36">
                  <c:v>41698</c:v>
                </c:pt>
                <c:pt idx="37">
                  <c:v>41701</c:v>
                </c:pt>
                <c:pt idx="38">
                  <c:v>41702</c:v>
                </c:pt>
                <c:pt idx="39">
                  <c:v>41703</c:v>
                </c:pt>
                <c:pt idx="40">
                  <c:v>41704</c:v>
                </c:pt>
                <c:pt idx="41">
                  <c:v>41705</c:v>
                </c:pt>
                <c:pt idx="42">
                  <c:v>41709</c:v>
                </c:pt>
                <c:pt idx="43">
                  <c:v>41710</c:v>
                </c:pt>
                <c:pt idx="44">
                  <c:v>41711</c:v>
                </c:pt>
                <c:pt idx="45">
                  <c:v>41712</c:v>
                </c:pt>
                <c:pt idx="46">
                  <c:v>41715</c:v>
                </c:pt>
                <c:pt idx="47">
                  <c:v>41716</c:v>
                </c:pt>
                <c:pt idx="48">
                  <c:v>41717</c:v>
                </c:pt>
                <c:pt idx="49">
                  <c:v>41718</c:v>
                </c:pt>
                <c:pt idx="50">
                  <c:v>41724</c:v>
                </c:pt>
                <c:pt idx="51">
                  <c:v>41725</c:v>
                </c:pt>
                <c:pt idx="52">
                  <c:v>41726</c:v>
                </c:pt>
                <c:pt idx="53">
                  <c:v>41729</c:v>
                </c:pt>
                <c:pt idx="54">
                  <c:v>41730</c:v>
                </c:pt>
                <c:pt idx="55">
                  <c:v>41731</c:v>
                </c:pt>
                <c:pt idx="56">
                  <c:v>41732</c:v>
                </c:pt>
                <c:pt idx="57">
                  <c:v>41733</c:v>
                </c:pt>
                <c:pt idx="58">
                  <c:v>41736</c:v>
                </c:pt>
                <c:pt idx="59">
                  <c:v>41737</c:v>
                </c:pt>
                <c:pt idx="60">
                  <c:v>41738</c:v>
                </c:pt>
                <c:pt idx="61">
                  <c:v>41739</c:v>
                </c:pt>
                <c:pt idx="62">
                  <c:v>41740</c:v>
                </c:pt>
                <c:pt idx="63">
                  <c:v>41743</c:v>
                </c:pt>
                <c:pt idx="64">
                  <c:v>41744</c:v>
                </c:pt>
                <c:pt idx="65">
                  <c:v>41745</c:v>
                </c:pt>
                <c:pt idx="66">
                  <c:v>41746</c:v>
                </c:pt>
                <c:pt idx="67">
                  <c:v>41747</c:v>
                </c:pt>
                <c:pt idx="68">
                  <c:v>41750</c:v>
                </c:pt>
                <c:pt idx="69">
                  <c:v>41751</c:v>
                </c:pt>
                <c:pt idx="70">
                  <c:v>41752</c:v>
                </c:pt>
                <c:pt idx="71">
                  <c:v>41753</c:v>
                </c:pt>
                <c:pt idx="72">
                  <c:v>41754</c:v>
                </c:pt>
                <c:pt idx="73">
                  <c:v>41757</c:v>
                </c:pt>
                <c:pt idx="74">
                  <c:v>41758</c:v>
                </c:pt>
                <c:pt idx="75">
                  <c:v>41759</c:v>
                </c:pt>
                <c:pt idx="76">
                  <c:v>41764</c:v>
                </c:pt>
                <c:pt idx="77">
                  <c:v>41765</c:v>
                </c:pt>
                <c:pt idx="78">
                  <c:v>41771</c:v>
                </c:pt>
                <c:pt idx="79">
                  <c:v>41772</c:v>
                </c:pt>
                <c:pt idx="80">
                  <c:v>41773</c:v>
                </c:pt>
                <c:pt idx="81">
                  <c:v>41774</c:v>
                </c:pt>
                <c:pt idx="82">
                  <c:v>41775</c:v>
                </c:pt>
                <c:pt idx="83">
                  <c:v>41778</c:v>
                </c:pt>
                <c:pt idx="84">
                  <c:v>41779</c:v>
                </c:pt>
                <c:pt idx="85">
                  <c:v>41780</c:v>
                </c:pt>
                <c:pt idx="86">
                  <c:v>41781</c:v>
                </c:pt>
                <c:pt idx="87">
                  <c:v>41782</c:v>
                </c:pt>
                <c:pt idx="88">
                  <c:v>41786</c:v>
                </c:pt>
                <c:pt idx="89">
                  <c:v>41787</c:v>
                </c:pt>
                <c:pt idx="90">
                  <c:v>41788</c:v>
                </c:pt>
                <c:pt idx="91">
                  <c:v>41789</c:v>
                </c:pt>
                <c:pt idx="92">
                  <c:v>41792</c:v>
                </c:pt>
                <c:pt idx="93">
                  <c:v>41793</c:v>
                </c:pt>
                <c:pt idx="94">
                  <c:v>41794</c:v>
                </c:pt>
                <c:pt idx="95">
                  <c:v>41795</c:v>
                </c:pt>
                <c:pt idx="96">
                  <c:v>41796</c:v>
                </c:pt>
                <c:pt idx="97">
                  <c:v>41799</c:v>
                </c:pt>
                <c:pt idx="98">
                  <c:v>41800</c:v>
                </c:pt>
                <c:pt idx="99">
                  <c:v>41801</c:v>
                </c:pt>
                <c:pt idx="100">
                  <c:v>41802</c:v>
                </c:pt>
                <c:pt idx="101">
                  <c:v>41803</c:v>
                </c:pt>
                <c:pt idx="102">
                  <c:v>41806</c:v>
                </c:pt>
                <c:pt idx="103">
                  <c:v>41807</c:v>
                </c:pt>
                <c:pt idx="104">
                  <c:v>41808</c:v>
                </c:pt>
                <c:pt idx="105">
                  <c:v>41809</c:v>
                </c:pt>
                <c:pt idx="106">
                  <c:v>41810</c:v>
                </c:pt>
                <c:pt idx="107">
                  <c:v>41813</c:v>
                </c:pt>
                <c:pt idx="108">
                  <c:v>41814</c:v>
                </c:pt>
                <c:pt idx="109">
                  <c:v>41815</c:v>
                </c:pt>
                <c:pt idx="110">
                  <c:v>41816</c:v>
                </c:pt>
                <c:pt idx="111">
                  <c:v>41817</c:v>
                </c:pt>
                <c:pt idx="112">
                  <c:v>41820</c:v>
                </c:pt>
                <c:pt idx="113">
                  <c:v>41821</c:v>
                </c:pt>
                <c:pt idx="114">
                  <c:v>41822</c:v>
                </c:pt>
                <c:pt idx="115">
                  <c:v>41823</c:v>
                </c:pt>
                <c:pt idx="116">
                  <c:v>41828</c:v>
                </c:pt>
                <c:pt idx="117">
                  <c:v>41829</c:v>
                </c:pt>
                <c:pt idx="118">
                  <c:v>41830</c:v>
                </c:pt>
                <c:pt idx="119">
                  <c:v>41831</c:v>
                </c:pt>
                <c:pt idx="120">
                  <c:v>41834</c:v>
                </c:pt>
                <c:pt idx="121">
                  <c:v>41835</c:v>
                </c:pt>
                <c:pt idx="122">
                  <c:v>41836</c:v>
                </c:pt>
                <c:pt idx="123">
                  <c:v>41837</c:v>
                </c:pt>
                <c:pt idx="124">
                  <c:v>41838</c:v>
                </c:pt>
                <c:pt idx="125">
                  <c:v>41841</c:v>
                </c:pt>
                <c:pt idx="126">
                  <c:v>41842</c:v>
                </c:pt>
                <c:pt idx="127">
                  <c:v>41843</c:v>
                </c:pt>
                <c:pt idx="128">
                  <c:v>41844</c:v>
                </c:pt>
                <c:pt idx="129">
                  <c:v>41845</c:v>
                </c:pt>
                <c:pt idx="130">
                  <c:v>41848</c:v>
                </c:pt>
                <c:pt idx="131">
                  <c:v>41849</c:v>
                </c:pt>
                <c:pt idx="132">
                  <c:v>41850</c:v>
                </c:pt>
                <c:pt idx="133">
                  <c:v>41851</c:v>
                </c:pt>
                <c:pt idx="134">
                  <c:v>41852</c:v>
                </c:pt>
                <c:pt idx="135">
                  <c:v>41855</c:v>
                </c:pt>
                <c:pt idx="136">
                  <c:v>41856</c:v>
                </c:pt>
                <c:pt idx="137">
                  <c:v>41857</c:v>
                </c:pt>
                <c:pt idx="138">
                  <c:v>41858</c:v>
                </c:pt>
                <c:pt idx="139">
                  <c:v>41859</c:v>
                </c:pt>
                <c:pt idx="140">
                  <c:v>41862</c:v>
                </c:pt>
                <c:pt idx="141">
                  <c:v>41863</c:v>
                </c:pt>
                <c:pt idx="142">
                  <c:v>41864</c:v>
                </c:pt>
                <c:pt idx="143">
                  <c:v>41865</c:v>
                </c:pt>
                <c:pt idx="144">
                  <c:v>41866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41884</c:v>
                </c:pt>
                <c:pt idx="156">
                  <c:v>41885</c:v>
                </c:pt>
                <c:pt idx="157">
                  <c:v>41886</c:v>
                </c:pt>
                <c:pt idx="158">
                  <c:v>41887</c:v>
                </c:pt>
                <c:pt idx="159">
                  <c:v>41890</c:v>
                </c:pt>
                <c:pt idx="160">
                  <c:v>41891</c:v>
                </c:pt>
                <c:pt idx="161">
                  <c:v>41892</c:v>
                </c:pt>
                <c:pt idx="162">
                  <c:v>41893</c:v>
                </c:pt>
                <c:pt idx="163">
                  <c:v>41894</c:v>
                </c:pt>
                <c:pt idx="164">
                  <c:v>41897</c:v>
                </c:pt>
                <c:pt idx="165">
                  <c:v>41898</c:v>
                </c:pt>
                <c:pt idx="166">
                  <c:v>41899</c:v>
                </c:pt>
                <c:pt idx="167">
                  <c:v>41900</c:v>
                </c:pt>
                <c:pt idx="168">
                  <c:v>41901</c:v>
                </c:pt>
                <c:pt idx="169">
                  <c:v>41904</c:v>
                </c:pt>
                <c:pt idx="170">
                  <c:v>41905</c:v>
                </c:pt>
                <c:pt idx="171">
                  <c:v>41906</c:v>
                </c:pt>
                <c:pt idx="172">
                  <c:v>41907</c:v>
                </c:pt>
                <c:pt idx="173">
                  <c:v>41908</c:v>
                </c:pt>
                <c:pt idx="174">
                  <c:v>41911</c:v>
                </c:pt>
                <c:pt idx="175">
                  <c:v>41912</c:v>
                </c:pt>
                <c:pt idx="176">
                  <c:v>41913</c:v>
                </c:pt>
                <c:pt idx="177">
                  <c:v>41914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41926</c:v>
                </c:pt>
                <c:pt idx="185">
                  <c:v>41927</c:v>
                </c:pt>
                <c:pt idx="186">
                  <c:v>41928</c:v>
                </c:pt>
                <c:pt idx="187">
                  <c:v>41929</c:v>
                </c:pt>
                <c:pt idx="188">
                  <c:v>41932</c:v>
                </c:pt>
                <c:pt idx="189">
                  <c:v>41933</c:v>
                </c:pt>
                <c:pt idx="190">
                  <c:v>41934</c:v>
                </c:pt>
                <c:pt idx="191">
                  <c:v>41935</c:v>
                </c:pt>
                <c:pt idx="192">
                  <c:v>41936</c:v>
                </c:pt>
                <c:pt idx="193">
                  <c:v>41939</c:v>
                </c:pt>
                <c:pt idx="194">
                  <c:v>41940</c:v>
                </c:pt>
                <c:pt idx="195">
                  <c:v>41941</c:v>
                </c:pt>
                <c:pt idx="196">
                  <c:v>41942</c:v>
                </c:pt>
                <c:pt idx="197">
                  <c:v>41943</c:v>
                </c:pt>
                <c:pt idx="198">
                  <c:v>41946</c:v>
                </c:pt>
                <c:pt idx="199">
                  <c:v>41947</c:v>
                </c:pt>
                <c:pt idx="200">
                  <c:v>41948</c:v>
                </c:pt>
                <c:pt idx="201">
                  <c:v>41949</c:v>
                </c:pt>
                <c:pt idx="202">
                  <c:v>41950</c:v>
                </c:pt>
                <c:pt idx="203">
                  <c:v>41953</c:v>
                </c:pt>
                <c:pt idx="204">
                  <c:v>41955</c:v>
                </c:pt>
                <c:pt idx="205">
                  <c:v>41956</c:v>
                </c:pt>
                <c:pt idx="206">
                  <c:v>41957</c:v>
                </c:pt>
                <c:pt idx="207">
                  <c:v>41960</c:v>
                </c:pt>
                <c:pt idx="208">
                  <c:v>41961</c:v>
                </c:pt>
                <c:pt idx="209">
                  <c:v>41962</c:v>
                </c:pt>
                <c:pt idx="210">
                  <c:v>41963</c:v>
                </c:pt>
                <c:pt idx="211">
                  <c:v>41964</c:v>
                </c:pt>
                <c:pt idx="212">
                  <c:v>41967</c:v>
                </c:pt>
                <c:pt idx="213">
                  <c:v>41968</c:v>
                </c:pt>
                <c:pt idx="214">
                  <c:v>41969</c:v>
                </c:pt>
                <c:pt idx="215">
                  <c:v>41971</c:v>
                </c:pt>
                <c:pt idx="216">
                  <c:v>41975</c:v>
                </c:pt>
                <c:pt idx="217">
                  <c:v>41976</c:v>
                </c:pt>
                <c:pt idx="218">
                  <c:v>41977</c:v>
                </c:pt>
                <c:pt idx="219">
                  <c:v>41978</c:v>
                </c:pt>
                <c:pt idx="220">
                  <c:v>41981</c:v>
                </c:pt>
                <c:pt idx="221">
                  <c:v>41982</c:v>
                </c:pt>
                <c:pt idx="222">
                  <c:v>41983</c:v>
                </c:pt>
                <c:pt idx="223">
                  <c:v>41984</c:v>
                </c:pt>
                <c:pt idx="224">
                  <c:v>41985</c:v>
                </c:pt>
                <c:pt idx="225">
                  <c:v>41988</c:v>
                </c:pt>
                <c:pt idx="226">
                  <c:v>41991</c:v>
                </c:pt>
                <c:pt idx="227">
                  <c:v>41992</c:v>
                </c:pt>
                <c:pt idx="228">
                  <c:v>41995</c:v>
                </c:pt>
                <c:pt idx="229">
                  <c:v>41996</c:v>
                </c:pt>
                <c:pt idx="230">
                  <c:v>41997</c:v>
                </c:pt>
                <c:pt idx="231">
                  <c:v>41999</c:v>
                </c:pt>
                <c:pt idx="232">
                  <c:v>42002</c:v>
                </c:pt>
                <c:pt idx="233">
                  <c:v>42003</c:v>
                </c:pt>
                <c:pt idx="234">
                  <c:v>42004</c:v>
                </c:pt>
              </c:numCache>
            </c:numRef>
          </c:cat>
          <c:val>
            <c:numRef>
              <c:f>'Бокс 4 График 1'!$C$5:$C$239</c:f>
              <c:numCache>
                <c:formatCode>0%</c:formatCode>
                <c:ptCount val="235"/>
                <c:pt idx="0">
                  <c:v>0.41935483870967744</c:v>
                </c:pt>
                <c:pt idx="1">
                  <c:v>0.16129032258064516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0.19354838709677419</c:v>
                </c:pt>
                <c:pt idx="6">
                  <c:v>6.4516129032258063E-2</c:v>
                </c:pt>
                <c:pt idx="7">
                  <c:v>0</c:v>
                </c:pt>
                <c:pt idx="8">
                  <c:v>9.6774193548387094E-2</c:v>
                </c:pt>
                <c:pt idx="9">
                  <c:v>0</c:v>
                </c:pt>
                <c:pt idx="10">
                  <c:v>6.4516129032258063E-2</c:v>
                </c:pt>
                <c:pt idx="11">
                  <c:v>0</c:v>
                </c:pt>
                <c:pt idx="12">
                  <c:v>0.45161290322580644</c:v>
                </c:pt>
                <c:pt idx="13">
                  <c:v>0.22580645161290322</c:v>
                </c:pt>
                <c:pt idx="14">
                  <c:v>6.4516129032258063E-2</c:v>
                </c:pt>
                <c:pt idx="15">
                  <c:v>0</c:v>
                </c:pt>
                <c:pt idx="16">
                  <c:v>0.12903225806451613</c:v>
                </c:pt>
                <c:pt idx="17">
                  <c:v>0</c:v>
                </c:pt>
                <c:pt idx="18">
                  <c:v>3.2258064516129031E-2</c:v>
                </c:pt>
                <c:pt idx="19">
                  <c:v>0</c:v>
                </c:pt>
                <c:pt idx="20">
                  <c:v>0</c:v>
                </c:pt>
                <c:pt idx="21">
                  <c:v>3.2258064516129031E-2</c:v>
                </c:pt>
                <c:pt idx="22">
                  <c:v>9.6774193548387094E-2</c:v>
                </c:pt>
                <c:pt idx="23">
                  <c:v>0.35483870967741937</c:v>
                </c:pt>
                <c:pt idx="24">
                  <c:v>0.67741935483870963</c:v>
                </c:pt>
                <c:pt idx="25">
                  <c:v>0.35483870967741937</c:v>
                </c:pt>
                <c:pt idx="26">
                  <c:v>0.12903225806451613</c:v>
                </c:pt>
                <c:pt idx="27">
                  <c:v>0</c:v>
                </c:pt>
                <c:pt idx="28">
                  <c:v>0</c:v>
                </c:pt>
                <c:pt idx="29">
                  <c:v>0.16129032258064516</c:v>
                </c:pt>
                <c:pt idx="30">
                  <c:v>0.80645161290322576</c:v>
                </c:pt>
                <c:pt idx="31">
                  <c:v>0.87096774193548387</c:v>
                </c:pt>
                <c:pt idx="32">
                  <c:v>0.19354838709677419</c:v>
                </c:pt>
                <c:pt idx="33">
                  <c:v>0</c:v>
                </c:pt>
                <c:pt idx="34">
                  <c:v>0.12903225806451613</c:v>
                </c:pt>
                <c:pt idx="35">
                  <c:v>0.61290322580645162</c:v>
                </c:pt>
                <c:pt idx="36">
                  <c:v>0.70967741935483875</c:v>
                </c:pt>
                <c:pt idx="37">
                  <c:v>0.83870967741935487</c:v>
                </c:pt>
                <c:pt idx="38">
                  <c:v>0.61290322580645162</c:v>
                </c:pt>
                <c:pt idx="39">
                  <c:v>0.90322580645161288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0.22580645161290322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3.2258064516129031E-2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0.22580645161290322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9.6774193548387094E-2</c:v>
                </c:pt>
                <c:pt idx="81">
                  <c:v>0</c:v>
                </c:pt>
                <c:pt idx="82">
                  <c:v>0</c:v>
                </c:pt>
                <c:pt idx="83">
                  <c:v>0.22580645161290322</c:v>
                </c:pt>
                <c:pt idx="84">
                  <c:v>0.19354838709677419</c:v>
                </c:pt>
                <c:pt idx="85">
                  <c:v>0</c:v>
                </c:pt>
                <c:pt idx="86">
                  <c:v>0.32258064516129031</c:v>
                </c:pt>
                <c:pt idx="87">
                  <c:v>0.16129032258064516</c:v>
                </c:pt>
                <c:pt idx="88">
                  <c:v>0.77419354838709675</c:v>
                </c:pt>
                <c:pt idx="89">
                  <c:v>0.16129032258064516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3.2258064516129031E-2</c:v>
                </c:pt>
                <c:pt idx="131">
                  <c:v>0</c:v>
                </c:pt>
                <c:pt idx="132">
                  <c:v>0</c:v>
                </c:pt>
                <c:pt idx="133">
                  <c:v>0.90322580645161288</c:v>
                </c:pt>
                <c:pt idx="134">
                  <c:v>0.77419354838709675</c:v>
                </c:pt>
                <c:pt idx="135">
                  <c:v>3.2258064516129031E-2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0.22580645161290322</c:v>
                </c:pt>
                <c:pt idx="157">
                  <c:v>0</c:v>
                </c:pt>
                <c:pt idx="158">
                  <c:v>0</c:v>
                </c:pt>
                <c:pt idx="159">
                  <c:v>3.2258064516129031E-2</c:v>
                </c:pt>
                <c:pt idx="160">
                  <c:v>0</c:v>
                </c:pt>
                <c:pt idx="161">
                  <c:v>0</c:v>
                </c:pt>
                <c:pt idx="162">
                  <c:v>3.2258064516129031E-2</c:v>
                </c:pt>
                <c:pt idx="163">
                  <c:v>3.2258064516129031E-2</c:v>
                </c:pt>
                <c:pt idx="164">
                  <c:v>0</c:v>
                </c:pt>
                <c:pt idx="165">
                  <c:v>3.2258064516129031E-2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0.32258064516129031</c:v>
                </c:pt>
                <c:pt idx="171">
                  <c:v>0</c:v>
                </c:pt>
                <c:pt idx="172">
                  <c:v>9.6774193548387094E-2</c:v>
                </c:pt>
                <c:pt idx="173">
                  <c:v>0.5161290322580645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3.2258064516129031E-2</c:v>
                </c:pt>
                <c:pt idx="178">
                  <c:v>0</c:v>
                </c:pt>
                <c:pt idx="179">
                  <c:v>0.22580645161290322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0.22580645161290322</c:v>
                </c:pt>
                <c:pt idx="186">
                  <c:v>0.25806451612903225</c:v>
                </c:pt>
                <c:pt idx="187">
                  <c:v>3.2258064516129031E-2</c:v>
                </c:pt>
                <c:pt idx="188">
                  <c:v>9.6774193548387094E-2</c:v>
                </c:pt>
                <c:pt idx="189">
                  <c:v>0.967741935483871</c:v>
                </c:pt>
                <c:pt idx="190">
                  <c:v>0.83870967741935487</c:v>
                </c:pt>
                <c:pt idx="191">
                  <c:v>6.4516129032258063E-2</c:v>
                </c:pt>
                <c:pt idx="192">
                  <c:v>9.6774193548387094E-2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3.2258064516129031E-2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3.2258064516129031E-2</c:v>
                </c:pt>
                <c:pt idx="204">
                  <c:v>3.2258064516129031E-2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0.12903225806451613</c:v>
                </c:pt>
                <c:pt idx="210">
                  <c:v>0</c:v>
                </c:pt>
                <c:pt idx="211">
                  <c:v>9.6774193548387094E-2</c:v>
                </c:pt>
                <c:pt idx="212">
                  <c:v>0</c:v>
                </c:pt>
                <c:pt idx="213">
                  <c:v>0</c:v>
                </c:pt>
                <c:pt idx="214">
                  <c:v>3.2258064516129031E-2</c:v>
                </c:pt>
                <c:pt idx="215">
                  <c:v>9.6774193548387094E-2</c:v>
                </c:pt>
                <c:pt idx="216">
                  <c:v>0.87096774193548387</c:v>
                </c:pt>
                <c:pt idx="217">
                  <c:v>3.2258064516129031E-2</c:v>
                </c:pt>
                <c:pt idx="218">
                  <c:v>0.25806451612903225</c:v>
                </c:pt>
                <c:pt idx="219">
                  <c:v>0.12903225806451613</c:v>
                </c:pt>
                <c:pt idx="220">
                  <c:v>0.83870967741935487</c:v>
                </c:pt>
                <c:pt idx="221">
                  <c:v>3.2258064516129031E-2</c:v>
                </c:pt>
                <c:pt idx="222">
                  <c:v>0.12903225806451613</c:v>
                </c:pt>
                <c:pt idx="223">
                  <c:v>0.19354838709677419</c:v>
                </c:pt>
                <c:pt idx="224">
                  <c:v>0.45161290322580644</c:v>
                </c:pt>
                <c:pt idx="225">
                  <c:v>0.67741935483870963</c:v>
                </c:pt>
                <c:pt idx="226">
                  <c:v>0.22580645161290322</c:v>
                </c:pt>
                <c:pt idx="227">
                  <c:v>0.16129032258064516</c:v>
                </c:pt>
                <c:pt idx="228">
                  <c:v>0.16129032258064516</c:v>
                </c:pt>
                <c:pt idx="229">
                  <c:v>0</c:v>
                </c:pt>
                <c:pt idx="230">
                  <c:v>0.87096774193548387</c:v>
                </c:pt>
                <c:pt idx="231">
                  <c:v>3.2258064516129031E-2</c:v>
                </c:pt>
                <c:pt idx="232">
                  <c:v>0.29032258064516131</c:v>
                </c:pt>
                <c:pt idx="233">
                  <c:v>0.45161290322580644</c:v>
                </c:pt>
                <c:pt idx="234">
                  <c:v>0.19354838709677419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'Бокс 4 График 1'!$D$4</c:f>
              <c:strCache>
                <c:ptCount val="1"/>
                <c:pt idx="0">
                  <c:v>Доля количества сделок с выявленными "выбросами" (расчет на основе второго подхода)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'Бокс 4 График 1'!$B$5:$B$239</c:f>
              <c:numCache>
                <c:formatCode>m/d/yyyy</c:formatCode>
                <c:ptCount val="235"/>
                <c:pt idx="0">
                  <c:v>41645</c:v>
                </c:pt>
                <c:pt idx="1">
                  <c:v>41647</c:v>
                </c:pt>
                <c:pt idx="2">
                  <c:v>41648</c:v>
                </c:pt>
                <c:pt idx="3">
                  <c:v>41649</c:v>
                </c:pt>
                <c:pt idx="4">
                  <c:v>41652</c:v>
                </c:pt>
                <c:pt idx="5">
                  <c:v>41653</c:v>
                </c:pt>
                <c:pt idx="6">
                  <c:v>41654</c:v>
                </c:pt>
                <c:pt idx="7">
                  <c:v>41655</c:v>
                </c:pt>
                <c:pt idx="8">
                  <c:v>41656</c:v>
                </c:pt>
                <c:pt idx="9">
                  <c:v>41660</c:v>
                </c:pt>
                <c:pt idx="10">
                  <c:v>41661</c:v>
                </c:pt>
                <c:pt idx="11">
                  <c:v>41662</c:v>
                </c:pt>
                <c:pt idx="12">
                  <c:v>41663</c:v>
                </c:pt>
                <c:pt idx="13">
                  <c:v>41666</c:v>
                </c:pt>
                <c:pt idx="14">
                  <c:v>41667</c:v>
                </c:pt>
                <c:pt idx="15">
                  <c:v>41668</c:v>
                </c:pt>
                <c:pt idx="16">
                  <c:v>41669</c:v>
                </c:pt>
                <c:pt idx="17">
                  <c:v>41670</c:v>
                </c:pt>
                <c:pt idx="18">
                  <c:v>41673</c:v>
                </c:pt>
                <c:pt idx="19">
                  <c:v>41674</c:v>
                </c:pt>
                <c:pt idx="20">
                  <c:v>41675</c:v>
                </c:pt>
                <c:pt idx="21">
                  <c:v>41676</c:v>
                </c:pt>
                <c:pt idx="22">
                  <c:v>41677</c:v>
                </c:pt>
                <c:pt idx="23">
                  <c:v>41680</c:v>
                </c:pt>
                <c:pt idx="24">
                  <c:v>41681</c:v>
                </c:pt>
                <c:pt idx="25">
                  <c:v>41682</c:v>
                </c:pt>
                <c:pt idx="26">
                  <c:v>41683</c:v>
                </c:pt>
                <c:pt idx="27">
                  <c:v>41684</c:v>
                </c:pt>
                <c:pt idx="28">
                  <c:v>41688</c:v>
                </c:pt>
                <c:pt idx="29">
                  <c:v>41689</c:v>
                </c:pt>
                <c:pt idx="30">
                  <c:v>41690</c:v>
                </c:pt>
                <c:pt idx="31">
                  <c:v>41691</c:v>
                </c:pt>
                <c:pt idx="32">
                  <c:v>41694</c:v>
                </c:pt>
                <c:pt idx="33">
                  <c:v>41695</c:v>
                </c:pt>
                <c:pt idx="34">
                  <c:v>41696</c:v>
                </c:pt>
                <c:pt idx="35">
                  <c:v>41697</c:v>
                </c:pt>
                <c:pt idx="36">
                  <c:v>41698</c:v>
                </c:pt>
                <c:pt idx="37">
                  <c:v>41701</c:v>
                </c:pt>
                <c:pt idx="38">
                  <c:v>41702</c:v>
                </c:pt>
                <c:pt idx="39">
                  <c:v>41703</c:v>
                </c:pt>
                <c:pt idx="40">
                  <c:v>41704</c:v>
                </c:pt>
                <c:pt idx="41">
                  <c:v>41705</c:v>
                </c:pt>
                <c:pt idx="42">
                  <c:v>41709</c:v>
                </c:pt>
                <c:pt idx="43">
                  <c:v>41710</c:v>
                </c:pt>
                <c:pt idx="44">
                  <c:v>41711</c:v>
                </c:pt>
                <c:pt idx="45">
                  <c:v>41712</c:v>
                </c:pt>
                <c:pt idx="46">
                  <c:v>41715</c:v>
                </c:pt>
                <c:pt idx="47">
                  <c:v>41716</c:v>
                </c:pt>
                <c:pt idx="48">
                  <c:v>41717</c:v>
                </c:pt>
                <c:pt idx="49">
                  <c:v>41718</c:v>
                </c:pt>
                <c:pt idx="50">
                  <c:v>41724</c:v>
                </c:pt>
                <c:pt idx="51">
                  <c:v>41725</c:v>
                </c:pt>
                <c:pt idx="52">
                  <c:v>41726</c:v>
                </c:pt>
                <c:pt idx="53">
                  <c:v>41729</c:v>
                </c:pt>
                <c:pt idx="54">
                  <c:v>41730</c:v>
                </c:pt>
                <c:pt idx="55">
                  <c:v>41731</c:v>
                </c:pt>
                <c:pt idx="56">
                  <c:v>41732</c:v>
                </c:pt>
                <c:pt idx="57">
                  <c:v>41733</c:v>
                </c:pt>
                <c:pt idx="58">
                  <c:v>41736</c:v>
                </c:pt>
                <c:pt idx="59">
                  <c:v>41737</c:v>
                </c:pt>
                <c:pt idx="60">
                  <c:v>41738</c:v>
                </c:pt>
                <c:pt idx="61">
                  <c:v>41739</c:v>
                </c:pt>
                <c:pt idx="62">
                  <c:v>41740</c:v>
                </c:pt>
                <c:pt idx="63">
                  <c:v>41743</c:v>
                </c:pt>
                <c:pt idx="64">
                  <c:v>41744</c:v>
                </c:pt>
                <c:pt idx="65">
                  <c:v>41745</c:v>
                </c:pt>
                <c:pt idx="66">
                  <c:v>41746</c:v>
                </c:pt>
                <c:pt idx="67">
                  <c:v>41747</c:v>
                </c:pt>
                <c:pt idx="68">
                  <c:v>41750</c:v>
                </c:pt>
                <c:pt idx="69">
                  <c:v>41751</c:v>
                </c:pt>
                <c:pt idx="70">
                  <c:v>41752</c:v>
                </c:pt>
                <c:pt idx="71">
                  <c:v>41753</c:v>
                </c:pt>
                <c:pt idx="72">
                  <c:v>41754</c:v>
                </c:pt>
                <c:pt idx="73">
                  <c:v>41757</c:v>
                </c:pt>
                <c:pt idx="74">
                  <c:v>41758</c:v>
                </c:pt>
                <c:pt idx="75">
                  <c:v>41759</c:v>
                </c:pt>
                <c:pt idx="76">
                  <c:v>41764</c:v>
                </c:pt>
                <c:pt idx="77">
                  <c:v>41765</c:v>
                </c:pt>
                <c:pt idx="78">
                  <c:v>41771</c:v>
                </c:pt>
                <c:pt idx="79">
                  <c:v>41772</c:v>
                </c:pt>
                <c:pt idx="80">
                  <c:v>41773</c:v>
                </c:pt>
                <c:pt idx="81">
                  <c:v>41774</c:v>
                </c:pt>
                <c:pt idx="82">
                  <c:v>41775</c:v>
                </c:pt>
                <c:pt idx="83">
                  <c:v>41778</c:v>
                </c:pt>
                <c:pt idx="84">
                  <c:v>41779</c:v>
                </c:pt>
                <c:pt idx="85">
                  <c:v>41780</c:v>
                </c:pt>
                <c:pt idx="86">
                  <c:v>41781</c:v>
                </c:pt>
                <c:pt idx="87">
                  <c:v>41782</c:v>
                </c:pt>
                <c:pt idx="88">
                  <c:v>41786</c:v>
                </c:pt>
                <c:pt idx="89">
                  <c:v>41787</c:v>
                </c:pt>
                <c:pt idx="90">
                  <c:v>41788</c:v>
                </c:pt>
                <c:pt idx="91">
                  <c:v>41789</c:v>
                </c:pt>
                <c:pt idx="92">
                  <c:v>41792</c:v>
                </c:pt>
                <c:pt idx="93">
                  <c:v>41793</c:v>
                </c:pt>
                <c:pt idx="94">
                  <c:v>41794</c:v>
                </c:pt>
                <c:pt idx="95">
                  <c:v>41795</c:v>
                </c:pt>
                <c:pt idx="96">
                  <c:v>41796</c:v>
                </c:pt>
                <c:pt idx="97">
                  <c:v>41799</c:v>
                </c:pt>
                <c:pt idx="98">
                  <c:v>41800</c:v>
                </c:pt>
                <c:pt idx="99">
                  <c:v>41801</c:v>
                </c:pt>
                <c:pt idx="100">
                  <c:v>41802</c:v>
                </c:pt>
                <c:pt idx="101">
                  <c:v>41803</c:v>
                </c:pt>
                <c:pt idx="102">
                  <c:v>41806</c:v>
                </c:pt>
                <c:pt idx="103">
                  <c:v>41807</c:v>
                </c:pt>
                <c:pt idx="104">
                  <c:v>41808</c:v>
                </c:pt>
                <c:pt idx="105">
                  <c:v>41809</c:v>
                </c:pt>
                <c:pt idx="106">
                  <c:v>41810</c:v>
                </c:pt>
                <c:pt idx="107">
                  <c:v>41813</c:v>
                </c:pt>
                <c:pt idx="108">
                  <c:v>41814</c:v>
                </c:pt>
                <c:pt idx="109">
                  <c:v>41815</c:v>
                </c:pt>
                <c:pt idx="110">
                  <c:v>41816</c:v>
                </c:pt>
                <c:pt idx="111">
                  <c:v>41817</c:v>
                </c:pt>
                <c:pt idx="112">
                  <c:v>41820</c:v>
                </c:pt>
                <c:pt idx="113">
                  <c:v>41821</c:v>
                </c:pt>
                <c:pt idx="114">
                  <c:v>41822</c:v>
                </c:pt>
                <c:pt idx="115">
                  <c:v>41823</c:v>
                </c:pt>
                <c:pt idx="116">
                  <c:v>41828</c:v>
                </c:pt>
                <c:pt idx="117">
                  <c:v>41829</c:v>
                </c:pt>
                <c:pt idx="118">
                  <c:v>41830</c:v>
                </c:pt>
                <c:pt idx="119">
                  <c:v>41831</c:v>
                </c:pt>
                <c:pt idx="120">
                  <c:v>41834</c:v>
                </c:pt>
                <c:pt idx="121">
                  <c:v>41835</c:v>
                </c:pt>
                <c:pt idx="122">
                  <c:v>41836</c:v>
                </c:pt>
                <c:pt idx="123">
                  <c:v>41837</c:v>
                </c:pt>
                <c:pt idx="124">
                  <c:v>41838</c:v>
                </c:pt>
                <c:pt idx="125">
                  <c:v>41841</c:v>
                </c:pt>
                <c:pt idx="126">
                  <c:v>41842</c:v>
                </c:pt>
                <c:pt idx="127">
                  <c:v>41843</c:v>
                </c:pt>
                <c:pt idx="128">
                  <c:v>41844</c:v>
                </c:pt>
                <c:pt idx="129">
                  <c:v>41845</c:v>
                </c:pt>
                <c:pt idx="130">
                  <c:v>41848</c:v>
                </c:pt>
                <c:pt idx="131">
                  <c:v>41849</c:v>
                </c:pt>
                <c:pt idx="132">
                  <c:v>41850</c:v>
                </c:pt>
                <c:pt idx="133">
                  <c:v>41851</c:v>
                </c:pt>
                <c:pt idx="134">
                  <c:v>41852</c:v>
                </c:pt>
                <c:pt idx="135">
                  <c:v>41855</c:v>
                </c:pt>
                <c:pt idx="136">
                  <c:v>41856</c:v>
                </c:pt>
                <c:pt idx="137">
                  <c:v>41857</c:v>
                </c:pt>
                <c:pt idx="138">
                  <c:v>41858</c:v>
                </c:pt>
                <c:pt idx="139">
                  <c:v>41859</c:v>
                </c:pt>
                <c:pt idx="140">
                  <c:v>41862</c:v>
                </c:pt>
                <c:pt idx="141">
                  <c:v>41863</c:v>
                </c:pt>
                <c:pt idx="142">
                  <c:v>41864</c:v>
                </c:pt>
                <c:pt idx="143">
                  <c:v>41865</c:v>
                </c:pt>
                <c:pt idx="144">
                  <c:v>41866</c:v>
                </c:pt>
                <c:pt idx="145">
                  <c:v>41869</c:v>
                </c:pt>
                <c:pt idx="146">
                  <c:v>41870</c:v>
                </c:pt>
                <c:pt idx="147">
                  <c:v>41871</c:v>
                </c:pt>
                <c:pt idx="148">
                  <c:v>41872</c:v>
                </c:pt>
                <c:pt idx="149">
                  <c:v>41873</c:v>
                </c:pt>
                <c:pt idx="150">
                  <c:v>41876</c:v>
                </c:pt>
                <c:pt idx="151">
                  <c:v>41877</c:v>
                </c:pt>
                <c:pt idx="152">
                  <c:v>41878</c:v>
                </c:pt>
                <c:pt idx="153">
                  <c:v>41879</c:v>
                </c:pt>
                <c:pt idx="154">
                  <c:v>41880</c:v>
                </c:pt>
                <c:pt idx="155">
                  <c:v>41884</c:v>
                </c:pt>
                <c:pt idx="156">
                  <c:v>41885</c:v>
                </c:pt>
                <c:pt idx="157">
                  <c:v>41886</c:v>
                </c:pt>
                <c:pt idx="158">
                  <c:v>41887</c:v>
                </c:pt>
                <c:pt idx="159">
                  <c:v>41890</c:v>
                </c:pt>
                <c:pt idx="160">
                  <c:v>41891</c:v>
                </c:pt>
                <c:pt idx="161">
                  <c:v>41892</c:v>
                </c:pt>
                <c:pt idx="162">
                  <c:v>41893</c:v>
                </c:pt>
                <c:pt idx="163">
                  <c:v>41894</c:v>
                </c:pt>
                <c:pt idx="164">
                  <c:v>41897</c:v>
                </c:pt>
                <c:pt idx="165">
                  <c:v>41898</c:v>
                </c:pt>
                <c:pt idx="166">
                  <c:v>41899</c:v>
                </c:pt>
                <c:pt idx="167">
                  <c:v>41900</c:v>
                </c:pt>
                <c:pt idx="168">
                  <c:v>41901</c:v>
                </c:pt>
                <c:pt idx="169">
                  <c:v>41904</c:v>
                </c:pt>
                <c:pt idx="170">
                  <c:v>41905</c:v>
                </c:pt>
                <c:pt idx="171">
                  <c:v>41906</c:v>
                </c:pt>
                <c:pt idx="172">
                  <c:v>41907</c:v>
                </c:pt>
                <c:pt idx="173">
                  <c:v>41908</c:v>
                </c:pt>
                <c:pt idx="174">
                  <c:v>41911</c:v>
                </c:pt>
                <c:pt idx="175">
                  <c:v>41912</c:v>
                </c:pt>
                <c:pt idx="176">
                  <c:v>41913</c:v>
                </c:pt>
                <c:pt idx="177">
                  <c:v>41914</c:v>
                </c:pt>
                <c:pt idx="178">
                  <c:v>41915</c:v>
                </c:pt>
                <c:pt idx="179">
                  <c:v>41918</c:v>
                </c:pt>
                <c:pt idx="180">
                  <c:v>41919</c:v>
                </c:pt>
                <c:pt idx="181">
                  <c:v>41920</c:v>
                </c:pt>
                <c:pt idx="182">
                  <c:v>41921</c:v>
                </c:pt>
                <c:pt idx="183">
                  <c:v>41922</c:v>
                </c:pt>
                <c:pt idx="184">
                  <c:v>41926</c:v>
                </c:pt>
                <c:pt idx="185">
                  <c:v>41927</c:v>
                </c:pt>
                <c:pt idx="186">
                  <c:v>41928</c:v>
                </c:pt>
                <c:pt idx="187">
                  <c:v>41929</c:v>
                </c:pt>
                <c:pt idx="188">
                  <c:v>41932</c:v>
                </c:pt>
                <c:pt idx="189">
                  <c:v>41933</c:v>
                </c:pt>
                <c:pt idx="190">
                  <c:v>41934</c:v>
                </c:pt>
                <c:pt idx="191">
                  <c:v>41935</c:v>
                </c:pt>
                <c:pt idx="192">
                  <c:v>41936</c:v>
                </c:pt>
                <c:pt idx="193">
                  <c:v>41939</c:v>
                </c:pt>
                <c:pt idx="194">
                  <c:v>41940</c:v>
                </c:pt>
                <c:pt idx="195">
                  <c:v>41941</c:v>
                </c:pt>
                <c:pt idx="196">
                  <c:v>41942</c:v>
                </c:pt>
                <c:pt idx="197">
                  <c:v>41943</c:v>
                </c:pt>
                <c:pt idx="198">
                  <c:v>41946</c:v>
                </c:pt>
                <c:pt idx="199">
                  <c:v>41947</c:v>
                </c:pt>
                <c:pt idx="200">
                  <c:v>41948</c:v>
                </c:pt>
                <c:pt idx="201">
                  <c:v>41949</c:v>
                </c:pt>
                <c:pt idx="202">
                  <c:v>41950</c:v>
                </c:pt>
                <c:pt idx="203">
                  <c:v>41953</c:v>
                </c:pt>
                <c:pt idx="204">
                  <c:v>41955</c:v>
                </c:pt>
                <c:pt idx="205">
                  <c:v>41956</c:v>
                </c:pt>
                <c:pt idx="206">
                  <c:v>41957</c:v>
                </c:pt>
                <c:pt idx="207">
                  <c:v>41960</c:v>
                </c:pt>
                <c:pt idx="208">
                  <c:v>41961</c:v>
                </c:pt>
                <c:pt idx="209">
                  <c:v>41962</c:v>
                </c:pt>
                <c:pt idx="210">
                  <c:v>41963</c:v>
                </c:pt>
                <c:pt idx="211">
                  <c:v>41964</c:v>
                </c:pt>
                <c:pt idx="212">
                  <c:v>41967</c:v>
                </c:pt>
                <c:pt idx="213">
                  <c:v>41968</c:v>
                </c:pt>
                <c:pt idx="214">
                  <c:v>41969</c:v>
                </c:pt>
                <c:pt idx="215">
                  <c:v>41971</c:v>
                </c:pt>
                <c:pt idx="216">
                  <c:v>41975</c:v>
                </c:pt>
                <c:pt idx="217">
                  <c:v>41976</c:v>
                </c:pt>
                <c:pt idx="218">
                  <c:v>41977</c:v>
                </c:pt>
                <c:pt idx="219">
                  <c:v>41978</c:v>
                </c:pt>
                <c:pt idx="220">
                  <c:v>41981</c:v>
                </c:pt>
                <c:pt idx="221">
                  <c:v>41982</c:v>
                </c:pt>
                <c:pt idx="222">
                  <c:v>41983</c:v>
                </c:pt>
                <c:pt idx="223">
                  <c:v>41984</c:v>
                </c:pt>
                <c:pt idx="224">
                  <c:v>41985</c:v>
                </c:pt>
                <c:pt idx="225">
                  <c:v>41988</c:v>
                </c:pt>
                <c:pt idx="226">
                  <c:v>41991</c:v>
                </c:pt>
                <c:pt idx="227">
                  <c:v>41992</c:v>
                </c:pt>
                <c:pt idx="228">
                  <c:v>41995</c:v>
                </c:pt>
                <c:pt idx="229">
                  <c:v>41996</c:v>
                </c:pt>
                <c:pt idx="230">
                  <c:v>41997</c:v>
                </c:pt>
                <c:pt idx="231">
                  <c:v>41999</c:v>
                </c:pt>
                <c:pt idx="232">
                  <c:v>42002</c:v>
                </c:pt>
                <c:pt idx="233">
                  <c:v>42003</c:v>
                </c:pt>
                <c:pt idx="234">
                  <c:v>42004</c:v>
                </c:pt>
              </c:numCache>
            </c:numRef>
          </c:cat>
          <c:val>
            <c:numRef>
              <c:f>'Бокс 4 График 1'!$D$5:$D$239</c:f>
              <c:numCache>
                <c:formatCode>0%</c:formatCode>
                <c:ptCount val="235"/>
                <c:pt idx="0">
                  <c:v>8.45771144278607E-2</c:v>
                </c:pt>
                <c:pt idx="1">
                  <c:v>5.7522123893805309E-2</c:v>
                </c:pt>
                <c:pt idx="2">
                  <c:v>3.3898305084745763E-2</c:v>
                </c:pt>
                <c:pt idx="3">
                  <c:v>8.8888888888888889E-3</c:v>
                </c:pt>
                <c:pt idx="4">
                  <c:v>1.3333333333333334E-2</c:v>
                </c:pt>
                <c:pt idx="5">
                  <c:v>2.1929824561403508E-2</c:v>
                </c:pt>
                <c:pt idx="6">
                  <c:v>0</c:v>
                </c:pt>
                <c:pt idx="7">
                  <c:v>1.1204481792717087E-2</c:v>
                </c:pt>
                <c:pt idx="8">
                  <c:v>5.0938337801608578E-2</c:v>
                </c:pt>
                <c:pt idx="9">
                  <c:v>0</c:v>
                </c:pt>
                <c:pt idx="10">
                  <c:v>5.4054054054054057E-2</c:v>
                </c:pt>
                <c:pt idx="11">
                  <c:v>1.4563106796116505E-2</c:v>
                </c:pt>
                <c:pt idx="12">
                  <c:v>3.6303630363036306E-2</c:v>
                </c:pt>
                <c:pt idx="13">
                  <c:v>5.3956834532374098E-2</c:v>
                </c:pt>
                <c:pt idx="14">
                  <c:v>2.2727272727272728E-2</c:v>
                </c:pt>
                <c:pt idx="15">
                  <c:v>1.090909090909091E-2</c:v>
                </c:pt>
                <c:pt idx="16">
                  <c:v>4.1666666666666664E-2</c:v>
                </c:pt>
                <c:pt idx="17">
                  <c:v>0</c:v>
                </c:pt>
                <c:pt idx="18">
                  <c:v>4.3795620437956206E-2</c:v>
                </c:pt>
                <c:pt idx="19">
                  <c:v>0</c:v>
                </c:pt>
                <c:pt idx="20">
                  <c:v>8.6206896551724137E-3</c:v>
                </c:pt>
                <c:pt idx="21">
                  <c:v>5.4607508532423209E-2</c:v>
                </c:pt>
                <c:pt idx="22">
                  <c:v>8.4745762711864406E-3</c:v>
                </c:pt>
                <c:pt idx="23">
                  <c:v>8.658008658008658E-3</c:v>
                </c:pt>
                <c:pt idx="24">
                  <c:v>0.39333333333333331</c:v>
                </c:pt>
                <c:pt idx="25">
                  <c:v>0.12921348314606743</c:v>
                </c:pt>
                <c:pt idx="26">
                  <c:v>2.6086956521739129E-2</c:v>
                </c:pt>
                <c:pt idx="27">
                  <c:v>0</c:v>
                </c:pt>
                <c:pt idx="28">
                  <c:v>0</c:v>
                </c:pt>
                <c:pt idx="29">
                  <c:v>4.6242774566473986E-2</c:v>
                </c:pt>
                <c:pt idx="30">
                  <c:v>0.24083769633507854</c:v>
                </c:pt>
                <c:pt idx="31">
                  <c:v>0.1849112426035503</c:v>
                </c:pt>
                <c:pt idx="32">
                  <c:v>3.5211267605633804E-2</c:v>
                </c:pt>
                <c:pt idx="33">
                  <c:v>1.3761467889908258E-2</c:v>
                </c:pt>
                <c:pt idx="34">
                  <c:v>3.3457249070631967E-2</c:v>
                </c:pt>
                <c:pt idx="35">
                  <c:v>0.17117117117117117</c:v>
                </c:pt>
                <c:pt idx="36">
                  <c:v>0.22255192878338279</c:v>
                </c:pt>
                <c:pt idx="37">
                  <c:v>8.4168336673346694E-2</c:v>
                </c:pt>
                <c:pt idx="38">
                  <c:v>0.12211981566820276</c:v>
                </c:pt>
                <c:pt idx="39">
                  <c:v>0.11775362318840579</c:v>
                </c:pt>
                <c:pt idx="40">
                  <c:v>0.11284046692607004</c:v>
                </c:pt>
                <c:pt idx="41">
                  <c:v>0.1111111111111111</c:v>
                </c:pt>
                <c:pt idx="42">
                  <c:v>3.5335689045936395E-3</c:v>
                </c:pt>
                <c:pt idx="43">
                  <c:v>4.8117154811715482E-2</c:v>
                </c:pt>
                <c:pt idx="44">
                  <c:v>2.6415094339622643E-2</c:v>
                </c:pt>
                <c:pt idx="45">
                  <c:v>5.2631578947368418E-2</c:v>
                </c:pt>
                <c:pt idx="46">
                  <c:v>6.7796610169491523E-3</c:v>
                </c:pt>
                <c:pt idx="47">
                  <c:v>3.8022813688212928E-3</c:v>
                </c:pt>
                <c:pt idx="48">
                  <c:v>5.6980056980056983E-3</c:v>
                </c:pt>
                <c:pt idx="49">
                  <c:v>8.4507042253521118E-3</c:v>
                </c:pt>
                <c:pt idx="50">
                  <c:v>5.4495912806539508E-3</c:v>
                </c:pt>
                <c:pt idx="51">
                  <c:v>0</c:v>
                </c:pt>
                <c:pt idx="52">
                  <c:v>0</c:v>
                </c:pt>
                <c:pt idx="53">
                  <c:v>8.4745762711864406E-3</c:v>
                </c:pt>
                <c:pt idx="54">
                  <c:v>1.6393442622950821E-2</c:v>
                </c:pt>
                <c:pt idx="55">
                  <c:v>9.8039215686274508E-3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3.0120481927710843E-2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8.771929824561403E-3</c:v>
                </c:pt>
                <c:pt idx="74">
                  <c:v>0</c:v>
                </c:pt>
                <c:pt idx="75">
                  <c:v>1.3157894736842105E-2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1.3157894736842105E-2</c:v>
                </c:pt>
                <c:pt idx="81">
                  <c:v>5.1282051282051282E-3</c:v>
                </c:pt>
                <c:pt idx="82">
                  <c:v>0</c:v>
                </c:pt>
                <c:pt idx="83">
                  <c:v>0</c:v>
                </c:pt>
                <c:pt idx="84">
                  <c:v>2.2364217252396165E-2</c:v>
                </c:pt>
                <c:pt idx="85">
                  <c:v>8.0971659919028341E-3</c:v>
                </c:pt>
                <c:pt idx="86">
                  <c:v>0</c:v>
                </c:pt>
                <c:pt idx="87">
                  <c:v>7.2727272727272727E-3</c:v>
                </c:pt>
                <c:pt idx="88">
                  <c:v>0.20670391061452514</c:v>
                </c:pt>
                <c:pt idx="89">
                  <c:v>5.1446945337620578E-2</c:v>
                </c:pt>
                <c:pt idx="90">
                  <c:v>1.0452961672473868E-2</c:v>
                </c:pt>
                <c:pt idx="91">
                  <c:v>2.2123893805309734E-2</c:v>
                </c:pt>
                <c:pt idx="92">
                  <c:v>0</c:v>
                </c:pt>
                <c:pt idx="93">
                  <c:v>1.2121212121212121E-2</c:v>
                </c:pt>
                <c:pt idx="94">
                  <c:v>4.2553191489361703E-3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2.8571428571428571E-2</c:v>
                </c:pt>
                <c:pt idx="131">
                  <c:v>0</c:v>
                </c:pt>
                <c:pt idx="132">
                  <c:v>0</c:v>
                </c:pt>
                <c:pt idx="133">
                  <c:v>7.289293849658314E-2</c:v>
                </c:pt>
                <c:pt idx="134">
                  <c:v>0.18495934959349594</c:v>
                </c:pt>
                <c:pt idx="135">
                  <c:v>2.247191011235955E-2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9.8712446351931327E-2</c:v>
                </c:pt>
                <c:pt idx="157">
                  <c:v>5.681818181818182E-3</c:v>
                </c:pt>
                <c:pt idx="158">
                  <c:v>0</c:v>
                </c:pt>
                <c:pt idx="159">
                  <c:v>5.3191489361702126E-3</c:v>
                </c:pt>
                <c:pt idx="160">
                  <c:v>0</c:v>
                </c:pt>
                <c:pt idx="161">
                  <c:v>0</c:v>
                </c:pt>
                <c:pt idx="162">
                  <c:v>2.5477707006369428E-2</c:v>
                </c:pt>
                <c:pt idx="163">
                  <c:v>1.7316017316017316E-2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2.2988505747126436E-2</c:v>
                </c:pt>
                <c:pt idx="171">
                  <c:v>0</c:v>
                </c:pt>
                <c:pt idx="172">
                  <c:v>0</c:v>
                </c:pt>
                <c:pt idx="173">
                  <c:v>5.7915057915057917E-2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5.1948051948051951E-2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7.03125E-2</c:v>
                </c:pt>
                <c:pt idx="186">
                  <c:v>1.7985611510791366E-2</c:v>
                </c:pt>
                <c:pt idx="187">
                  <c:v>7.874015748031496E-3</c:v>
                </c:pt>
                <c:pt idx="188">
                  <c:v>8.21917808219178E-3</c:v>
                </c:pt>
                <c:pt idx="189">
                  <c:v>0.21111111111111111</c:v>
                </c:pt>
                <c:pt idx="190">
                  <c:v>4.0322580645161289E-2</c:v>
                </c:pt>
                <c:pt idx="191">
                  <c:v>5.263157894736842E-3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9.5693779904306216E-3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7.575757575757576E-3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4.9222797927461141E-2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0.14830508474576271</c:v>
                </c:pt>
                <c:pt idx="221">
                  <c:v>5.5248618784530384E-3</c:v>
                </c:pt>
                <c:pt idx="222">
                  <c:v>9.433962264150943E-3</c:v>
                </c:pt>
                <c:pt idx="223">
                  <c:v>3.3112582781456956E-2</c:v>
                </c:pt>
                <c:pt idx="224">
                  <c:v>9.5959595959595953E-2</c:v>
                </c:pt>
                <c:pt idx="225">
                  <c:v>3.8167938931297711E-2</c:v>
                </c:pt>
                <c:pt idx="226">
                  <c:v>2.097902097902098E-2</c:v>
                </c:pt>
                <c:pt idx="227">
                  <c:v>5.5710306406685237E-3</c:v>
                </c:pt>
                <c:pt idx="228">
                  <c:v>5.8139534883720929E-3</c:v>
                </c:pt>
                <c:pt idx="229">
                  <c:v>0</c:v>
                </c:pt>
                <c:pt idx="230">
                  <c:v>7.4999999999999997E-2</c:v>
                </c:pt>
                <c:pt idx="231">
                  <c:v>0</c:v>
                </c:pt>
                <c:pt idx="232">
                  <c:v>1.5306122448979591E-2</c:v>
                </c:pt>
                <c:pt idx="233">
                  <c:v>4.2372881355932202E-2</c:v>
                </c:pt>
                <c:pt idx="234">
                  <c:v>2.072538860103627E-2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722752"/>
        <c:axId val="313724288"/>
      </c:lineChart>
      <c:dateAx>
        <c:axId val="31372275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13724288"/>
        <c:crosses val="autoZero"/>
        <c:auto val="1"/>
        <c:lblOffset val="100"/>
        <c:baseTimeUnit val="days"/>
      </c:dateAx>
      <c:valAx>
        <c:axId val="313724288"/>
        <c:scaling>
          <c:orientation val="minMax"/>
          <c:max val="1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137227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3490015269003921E-2"/>
          <c:y val="0.84817548276684851"/>
          <c:w val="0.96650998473099603"/>
          <c:h val="0.1077632694032367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23832495269404E-2"/>
          <c:y val="4.4795784771164734E-2"/>
          <c:w val="0.87980947112114993"/>
          <c:h val="0.68923343809491622"/>
        </c:manualLayout>
      </c:layout>
      <c:areaChart>
        <c:grouping val="stacked"/>
        <c:varyColors val="0"/>
        <c:ser>
          <c:idx val="2"/>
          <c:order val="0"/>
          <c:tx>
            <c:strRef>
              <c:f>'График 2.3.2.4'!$D$4</c:f>
              <c:strCache>
                <c:ptCount val="1"/>
                <c:pt idx="0">
                  <c:v>Доля депозитов ФЛ в инвалюте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  <a:ln w="19050">
              <a:noFill/>
              <a:prstDash val="sysDash"/>
            </a:ln>
          </c:spPr>
          <c:cat>
            <c:numRef>
              <c:f>'График 2.3.2.4'!$B$5:$B$734</c:f>
              <c:numCache>
                <c:formatCode>dd\.mm\.yyyy</c:formatCode>
                <c:ptCount val="730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41279</c:v>
                </c:pt>
                <c:pt idx="5">
                  <c:v>41280</c:v>
                </c:pt>
                <c:pt idx="6">
                  <c:v>41281</c:v>
                </c:pt>
                <c:pt idx="7">
                  <c:v>41282</c:v>
                </c:pt>
                <c:pt idx="8">
                  <c:v>41283</c:v>
                </c:pt>
                <c:pt idx="9">
                  <c:v>41284</c:v>
                </c:pt>
                <c:pt idx="10">
                  <c:v>41285</c:v>
                </c:pt>
                <c:pt idx="11">
                  <c:v>41286</c:v>
                </c:pt>
                <c:pt idx="12">
                  <c:v>41287</c:v>
                </c:pt>
                <c:pt idx="13">
                  <c:v>41288</c:v>
                </c:pt>
                <c:pt idx="14">
                  <c:v>41289</c:v>
                </c:pt>
                <c:pt idx="15">
                  <c:v>41290</c:v>
                </c:pt>
                <c:pt idx="16">
                  <c:v>41291</c:v>
                </c:pt>
                <c:pt idx="17">
                  <c:v>41292</c:v>
                </c:pt>
                <c:pt idx="18">
                  <c:v>41293</c:v>
                </c:pt>
                <c:pt idx="19">
                  <c:v>41294</c:v>
                </c:pt>
                <c:pt idx="20">
                  <c:v>41295</c:v>
                </c:pt>
                <c:pt idx="21">
                  <c:v>41296</c:v>
                </c:pt>
                <c:pt idx="22">
                  <c:v>41297</c:v>
                </c:pt>
                <c:pt idx="23">
                  <c:v>41298</c:v>
                </c:pt>
                <c:pt idx="24">
                  <c:v>41299</c:v>
                </c:pt>
                <c:pt idx="25">
                  <c:v>41300</c:v>
                </c:pt>
                <c:pt idx="26">
                  <c:v>41301</c:v>
                </c:pt>
                <c:pt idx="27">
                  <c:v>41302</c:v>
                </c:pt>
                <c:pt idx="28">
                  <c:v>41303</c:v>
                </c:pt>
                <c:pt idx="29">
                  <c:v>41304</c:v>
                </c:pt>
                <c:pt idx="30">
                  <c:v>41305</c:v>
                </c:pt>
                <c:pt idx="31">
                  <c:v>41306</c:v>
                </c:pt>
                <c:pt idx="32">
                  <c:v>41307</c:v>
                </c:pt>
                <c:pt idx="33">
                  <c:v>41308</c:v>
                </c:pt>
                <c:pt idx="34">
                  <c:v>41309</c:v>
                </c:pt>
                <c:pt idx="35">
                  <c:v>41310</c:v>
                </c:pt>
                <c:pt idx="36">
                  <c:v>41311</c:v>
                </c:pt>
                <c:pt idx="37">
                  <c:v>41312</c:v>
                </c:pt>
                <c:pt idx="38">
                  <c:v>41313</c:v>
                </c:pt>
                <c:pt idx="39">
                  <c:v>41314</c:v>
                </c:pt>
                <c:pt idx="40">
                  <c:v>41315</c:v>
                </c:pt>
                <c:pt idx="41">
                  <c:v>41316</c:v>
                </c:pt>
                <c:pt idx="42">
                  <c:v>41317</c:v>
                </c:pt>
                <c:pt idx="43">
                  <c:v>41318</c:v>
                </c:pt>
                <c:pt idx="44">
                  <c:v>41319</c:v>
                </c:pt>
                <c:pt idx="45">
                  <c:v>41320</c:v>
                </c:pt>
                <c:pt idx="46">
                  <c:v>41321</c:v>
                </c:pt>
                <c:pt idx="47">
                  <c:v>41322</c:v>
                </c:pt>
                <c:pt idx="48">
                  <c:v>41323</c:v>
                </c:pt>
                <c:pt idx="49">
                  <c:v>41324</c:v>
                </c:pt>
                <c:pt idx="50">
                  <c:v>41325</c:v>
                </c:pt>
                <c:pt idx="51">
                  <c:v>41326</c:v>
                </c:pt>
                <c:pt idx="52">
                  <c:v>41327</c:v>
                </c:pt>
                <c:pt idx="53">
                  <c:v>41328</c:v>
                </c:pt>
                <c:pt idx="54">
                  <c:v>41329</c:v>
                </c:pt>
                <c:pt idx="55">
                  <c:v>41330</c:v>
                </c:pt>
                <c:pt idx="56">
                  <c:v>41331</c:v>
                </c:pt>
                <c:pt idx="57">
                  <c:v>41332</c:v>
                </c:pt>
                <c:pt idx="58">
                  <c:v>41333</c:v>
                </c:pt>
                <c:pt idx="59">
                  <c:v>41334</c:v>
                </c:pt>
                <c:pt idx="60">
                  <c:v>41335</c:v>
                </c:pt>
                <c:pt idx="61">
                  <c:v>41336</c:v>
                </c:pt>
                <c:pt idx="62">
                  <c:v>41337</c:v>
                </c:pt>
                <c:pt idx="63">
                  <c:v>41338</c:v>
                </c:pt>
                <c:pt idx="64">
                  <c:v>41339</c:v>
                </c:pt>
                <c:pt idx="65">
                  <c:v>41340</c:v>
                </c:pt>
                <c:pt idx="66">
                  <c:v>41341</c:v>
                </c:pt>
                <c:pt idx="67">
                  <c:v>41342</c:v>
                </c:pt>
                <c:pt idx="68">
                  <c:v>41343</c:v>
                </c:pt>
                <c:pt idx="69">
                  <c:v>41344</c:v>
                </c:pt>
                <c:pt idx="70">
                  <c:v>41345</c:v>
                </c:pt>
                <c:pt idx="71">
                  <c:v>41346</c:v>
                </c:pt>
                <c:pt idx="72">
                  <c:v>41347</c:v>
                </c:pt>
                <c:pt idx="73">
                  <c:v>41348</c:v>
                </c:pt>
                <c:pt idx="74">
                  <c:v>41349</c:v>
                </c:pt>
                <c:pt idx="75">
                  <c:v>41350</c:v>
                </c:pt>
                <c:pt idx="76">
                  <c:v>41351</c:v>
                </c:pt>
                <c:pt idx="77">
                  <c:v>41352</c:v>
                </c:pt>
                <c:pt idx="78">
                  <c:v>41353</c:v>
                </c:pt>
                <c:pt idx="79">
                  <c:v>41354</c:v>
                </c:pt>
                <c:pt idx="80">
                  <c:v>41355</c:v>
                </c:pt>
                <c:pt idx="81">
                  <c:v>41356</c:v>
                </c:pt>
                <c:pt idx="82">
                  <c:v>41357</c:v>
                </c:pt>
                <c:pt idx="83">
                  <c:v>41358</c:v>
                </c:pt>
                <c:pt idx="84">
                  <c:v>41359</c:v>
                </c:pt>
                <c:pt idx="85">
                  <c:v>41360</c:v>
                </c:pt>
                <c:pt idx="86">
                  <c:v>41361</c:v>
                </c:pt>
                <c:pt idx="87">
                  <c:v>41362</c:v>
                </c:pt>
                <c:pt idx="88">
                  <c:v>41363</c:v>
                </c:pt>
                <c:pt idx="89">
                  <c:v>41364</c:v>
                </c:pt>
                <c:pt idx="90">
                  <c:v>41365</c:v>
                </c:pt>
                <c:pt idx="91">
                  <c:v>41366</c:v>
                </c:pt>
                <c:pt idx="92">
                  <c:v>41367</c:v>
                </c:pt>
                <c:pt idx="93">
                  <c:v>41368</c:v>
                </c:pt>
                <c:pt idx="94">
                  <c:v>41369</c:v>
                </c:pt>
                <c:pt idx="95">
                  <c:v>41370</c:v>
                </c:pt>
                <c:pt idx="96">
                  <c:v>41371</c:v>
                </c:pt>
                <c:pt idx="97">
                  <c:v>41372</c:v>
                </c:pt>
                <c:pt idx="98">
                  <c:v>41373</c:v>
                </c:pt>
                <c:pt idx="99">
                  <c:v>41374</c:v>
                </c:pt>
                <c:pt idx="100">
                  <c:v>41375</c:v>
                </c:pt>
                <c:pt idx="101">
                  <c:v>41376</c:v>
                </c:pt>
                <c:pt idx="102">
                  <c:v>41377</c:v>
                </c:pt>
                <c:pt idx="103">
                  <c:v>41378</c:v>
                </c:pt>
                <c:pt idx="104">
                  <c:v>41379</c:v>
                </c:pt>
                <c:pt idx="105">
                  <c:v>41380</c:v>
                </c:pt>
                <c:pt idx="106">
                  <c:v>41381</c:v>
                </c:pt>
                <c:pt idx="107">
                  <c:v>41382</c:v>
                </c:pt>
                <c:pt idx="108">
                  <c:v>41383</c:v>
                </c:pt>
                <c:pt idx="109">
                  <c:v>41384</c:v>
                </c:pt>
                <c:pt idx="110">
                  <c:v>41385</c:v>
                </c:pt>
                <c:pt idx="111">
                  <c:v>41386</c:v>
                </c:pt>
                <c:pt idx="112">
                  <c:v>41387</c:v>
                </c:pt>
                <c:pt idx="113">
                  <c:v>41388</c:v>
                </c:pt>
                <c:pt idx="114">
                  <c:v>41389</c:v>
                </c:pt>
                <c:pt idx="115">
                  <c:v>41390</c:v>
                </c:pt>
                <c:pt idx="116">
                  <c:v>41391</c:v>
                </c:pt>
                <c:pt idx="117">
                  <c:v>41392</c:v>
                </c:pt>
                <c:pt idx="118">
                  <c:v>41393</c:v>
                </c:pt>
                <c:pt idx="119">
                  <c:v>41394</c:v>
                </c:pt>
                <c:pt idx="120">
                  <c:v>41395</c:v>
                </c:pt>
                <c:pt idx="121">
                  <c:v>41396</c:v>
                </c:pt>
                <c:pt idx="122">
                  <c:v>41397</c:v>
                </c:pt>
                <c:pt idx="123">
                  <c:v>41398</c:v>
                </c:pt>
                <c:pt idx="124">
                  <c:v>41399</c:v>
                </c:pt>
                <c:pt idx="125">
                  <c:v>41400</c:v>
                </c:pt>
                <c:pt idx="126">
                  <c:v>41401</c:v>
                </c:pt>
                <c:pt idx="127">
                  <c:v>41402</c:v>
                </c:pt>
                <c:pt idx="128">
                  <c:v>41403</c:v>
                </c:pt>
                <c:pt idx="129">
                  <c:v>41404</c:v>
                </c:pt>
                <c:pt idx="130">
                  <c:v>41405</c:v>
                </c:pt>
                <c:pt idx="131">
                  <c:v>41406</c:v>
                </c:pt>
                <c:pt idx="132">
                  <c:v>41407</c:v>
                </c:pt>
                <c:pt idx="133">
                  <c:v>41408</c:v>
                </c:pt>
                <c:pt idx="134">
                  <c:v>41409</c:v>
                </c:pt>
                <c:pt idx="135">
                  <c:v>41410</c:v>
                </c:pt>
                <c:pt idx="136">
                  <c:v>41411</c:v>
                </c:pt>
                <c:pt idx="137">
                  <c:v>41412</c:v>
                </c:pt>
                <c:pt idx="138">
                  <c:v>41413</c:v>
                </c:pt>
                <c:pt idx="139">
                  <c:v>41414</c:v>
                </c:pt>
                <c:pt idx="140">
                  <c:v>41415</c:v>
                </c:pt>
                <c:pt idx="141">
                  <c:v>41416</c:v>
                </c:pt>
                <c:pt idx="142">
                  <c:v>41417</c:v>
                </c:pt>
                <c:pt idx="143">
                  <c:v>41418</c:v>
                </c:pt>
                <c:pt idx="144">
                  <c:v>41419</c:v>
                </c:pt>
                <c:pt idx="145">
                  <c:v>41420</c:v>
                </c:pt>
                <c:pt idx="146">
                  <c:v>41421</c:v>
                </c:pt>
                <c:pt idx="147">
                  <c:v>41422</c:v>
                </c:pt>
                <c:pt idx="148">
                  <c:v>41423</c:v>
                </c:pt>
                <c:pt idx="149">
                  <c:v>41424</c:v>
                </c:pt>
                <c:pt idx="150">
                  <c:v>41425</c:v>
                </c:pt>
                <c:pt idx="151">
                  <c:v>41426</c:v>
                </c:pt>
                <c:pt idx="152">
                  <c:v>41427</c:v>
                </c:pt>
                <c:pt idx="153">
                  <c:v>41428</c:v>
                </c:pt>
                <c:pt idx="154">
                  <c:v>41429</c:v>
                </c:pt>
                <c:pt idx="155">
                  <c:v>41430</c:v>
                </c:pt>
                <c:pt idx="156">
                  <c:v>41431</c:v>
                </c:pt>
                <c:pt idx="157">
                  <c:v>41432</c:v>
                </c:pt>
                <c:pt idx="158">
                  <c:v>41433</c:v>
                </c:pt>
                <c:pt idx="159">
                  <c:v>41434</c:v>
                </c:pt>
                <c:pt idx="160">
                  <c:v>41435</c:v>
                </c:pt>
                <c:pt idx="161">
                  <c:v>41436</c:v>
                </c:pt>
                <c:pt idx="162">
                  <c:v>41437</c:v>
                </c:pt>
                <c:pt idx="163">
                  <c:v>41438</c:v>
                </c:pt>
                <c:pt idx="164">
                  <c:v>41439</c:v>
                </c:pt>
                <c:pt idx="165">
                  <c:v>41440</c:v>
                </c:pt>
                <c:pt idx="166">
                  <c:v>41441</c:v>
                </c:pt>
                <c:pt idx="167">
                  <c:v>41442</c:v>
                </c:pt>
                <c:pt idx="168">
                  <c:v>41443</c:v>
                </c:pt>
                <c:pt idx="169">
                  <c:v>41444</c:v>
                </c:pt>
                <c:pt idx="170">
                  <c:v>41445</c:v>
                </c:pt>
                <c:pt idx="171">
                  <c:v>41446</c:v>
                </c:pt>
                <c:pt idx="172">
                  <c:v>41447</c:v>
                </c:pt>
                <c:pt idx="173">
                  <c:v>41448</c:v>
                </c:pt>
                <c:pt idx="174">
                  <c:v>41449</c:v>
                </c:pt>
                <c:pt idx="175">
                  <c:v>41450</c:v>
                </c:pt>
                <c:pt idx="176">
                  <c:v>41451</c:v>
                </c:pt>
                <c:pt idx="177">
                  <c:v>41452</c:v>
                </c:pt>
                <c:pt idx="178">
                  <c:v>41453</c:v>
                </c:pt>
                <c:pt idx="179">
                  <c:v>41454</c:v>
                </c:pt>
                <c:pt idx="180">
                  <c:v>41455</c:v>
                </c:pt>
                <c:pt idx="181">
                  <c:v>41456</c:v>
                </c:pt>
                <c:pt idx="182">
                  <c:v>41457</c:v>
                </c:pt>
                <c:pt idx="183">
                  <c:v>41458</c:v>
                </c:pt>
                <c:pt idx="184">
                  <c:v>41459</c:v>
                </c:pt>
                <c:pt idx="185">
                  <c:v>41460</c:v>
                </c:pt>
                <c:pt idx="186">
                  <c:v>41461</c:v>
                </c:pt>
                <c:pt idx="187">
                  <c:v>41462</c:v>
                </c:pt>
                <c:pt idx="188">
                  <c:v>41463</c:v>
                </c:pt>
                <c:pt idx="189">
                  <c:v>41464</c:v>
                </c:pt>
                <c:pt idx="190">
                  <c:v>41465</c:v>
                </c:pt>
                <c:pt idx="191">
                  <c:v>41466</c:v>
                </c:pt>
                <c:pt idx="192">
                  <c:v>41467</c:v>
                </c:pt>
                <c:pt idx="193">
                  <c:v>41468</c:v>
                </c:pt>
                <c:pt idx="194">
                  <c:v>41469</c:v>
                </c:pt>
                <c:pt idx="195">
                  <c:v>41470</c:v>
                </c:pt>
                <c:pt idx="196">
                  <c:v>41471</c:v>
                </c:pt>
                <c:pt idx="197">
                  <c:v>41472</c:v>
                </c:pt>
                <c:pt idx="198">
                  <c:v>41473</c:v>
                </c:pt>
                <c:pt idx="199">
                  <c:v>41474</c:v>
                </c:pt>
                <c:pt idx="200">
                  <c:v>41475</c:v>
                </c:pt>
                <c:pt idx="201">
                  <c:v>41476</c:v>
                </c:pt>
                <c:pt idx="202">
                  <c:v>41477</c:v>
                </c:pt>
                <c:pt idx="203">
                  <c:v>41478</c:v>
                </c:pt>
                <c:pt idx="204">
                  <c:v>41479</c:v>
                </c:pt>
                <c:pt idx="205">
                  <c:v>41480</c:v>
                </c:pt>
                <c:pt idx="206">
                  <c:v>41481</c:v>
                </c:pt>
                <c:pt idx="207">
                  <c:v>41482</c:v>
                </c:pt>
                <c:pt idx="208">
                  <c:v>41483</c:v>
                </c:pt>
                <c:pt idx="209">
                  <c:v>41484</c:v>
                </c:pt>
                <c:pt idx="210">
                  <c:v>41485</c:v>
                </c:pt>
                <c:pt idx="211">
                  <c:v>41486</c:v>
                </c:pt>
                <c:pt idx="212">
                  <c:v>41487</c:v>
                </c:pt>
                <c:pt idx="213">
                  <c:v>41488</c:v>
                </c:pt>
                <c:pt idx="214">
                  <c:v>41489</c:v>
                </c:pt>
                <c:pt idx="215">
                  <c:v>41490</c:v>
                </c:pt>
                <c:pt idx="216">
                  <c:v>41491</c:v>
                </c:pt>
                <c:pt idx="217">
                  <c:v>41492</c:v>
                </c:pt>
                <c:pt idx="218">
                  <c:v>41493</c:v>
                </c:pt>
                <c:pt idx="219">
                  <c:v>41494</c:v>
                </c:pt>
                <c:pt idx="220">
                  <c:v>41495</c:v>
                </c:pt>
                <c:pt idx="221">
                  <c:v>41496</c:v>
                </c:pt>
                <c:pt idx="222">
                  <c:v>41497</c:v>
                </c:pt>
                <c:pt idx="223">
                  <c:v>41498</c:v>
                </c:pt>
                <c:pt idx="224">
                  <c:v>41499</c:v>
                </c:pt>
                <c:pt idx="225">
                  <c:v>41500</c:v>
                </c:pt>
                <c:pt idx="226">
                  <c:v>41501</c:v>
                </c:pt>
                <c:pt idx="227">
                  <c:v>41502</c:v>
                </c:pt>
                <c:pt idx="228">
                  <c:v>41503</c:v>
                </c:pt>
                <c:pt idx="229">
                  <c:v>41504</c:v>
                </c:pt>
                <c:pt idx="230">
                  <c:v>41505</c:v>
                </c:pt>
                <c:pt idx="231">
                  <c:v>41506</c:v>
                </c:pt>
                <c:pt idx="232">
                  <c:v>41507</c:v>
                </c:pt>
                <c:pt idx="233">
                  <c:v>41508</c:v>
                </c:pt>
                <c:pt idx="234">
                  <c:v>41509</c:v>
                </c:pt>
                <c:pt idx="235">
                  <c:v>41510</c:v>
                </c:pt>
                <c:pt idx="236">
                  <c:v>41511</c:v>
                </c:pt>
                <c:pt idx="237">
                  <c:v>41512</c:v>
                </c:pt>
                <c:pt idx="238">
                  <c:v>41513</c:v>
                </c:pt>
                <c:pt idx="239">
                  <c:v>41514</c:v>
                </c:pt>
                <c:pt idx="240">
                  <c:v>41515</c:v>
                </c:pt>
                <c:pt idx="241">
                  <c:v>41516</c:v>
                </c:pt>
                <c:pt idx="242">
                  <c:v>41517</c:v>
                </c:pt>
                <c:pt idx="243">
                  <c:v>41518</c:v>
                </c:pt>
                <c:pt idx="244">
                  <c:v>41519</c:v>
                </c:pt>
                <c:pt idx="245">
                  <c:v>41520</c:v>
                </c:pt>
                <c:pt idx="246">
                  <c:v>41521</c:v>
                </c:pt>
                <c:pt idx="247">
                  <c:v>41522</c:v>
                </c:pt>
                <c:pt idx="248">
                  <c:v>41523</c:v>
                </c:pt>
                <c:pt idx="249">
                  <c:v>41524</c:v>
                </c:pt>
                <c:pt idx="250">
                  <c:v>41525</c:v>
                </c:pt>
                <c:pt idx="251">
                  <c:v>41526</c:v>
                </c:pt>
                <c:pt idx="252">
                  <c:v>41527</c:v>
                </c:pt>
                <c:pt idx="253">
                  <c:v>41528</c:v>
                </c:pt>
                <c:pt idx="254">
                  <c:v>41529</c:v>
                </c:pt>
                <c:pt idx="255">
                  <c:v>41530</c:v>
                </c:pt>
                <c:pt idx="256">
                  <c:v>41531</c:v>
                </c:pt>
                <c:pt idx="257">
                  <c:v>41532</c:v>
                </c:pt>
                <c:pt idx="258">
                  <c:v>41533</c:v>
                </c:pt>
                <c:pt idx="259">
                  <c:v>41534</c:v>
                </c:pt>
                <c:pt idx="260">
                  <c:v>41535</c:v>
                </c:pt>
                <c:pt idx="261">
                  <c:v>41536</c:v>
                </c:pt>
                <c:pt idx="262">
                  <c:v>41537</c:v>
                </c:pt>
                <c:pt idx="263">
                  <c:v>41538</c:v>
                </c:pt>
                <c:pt idx="264">
                  <c:v>41539</c:v>
                </c:pt>
                <c:pt idx="265">
                  <c:v>41540</c:v>
                </c:pt>
                <c:pt idx="266">
                  <c:v>41541</c:v>
                </c:pt>
                <c:pt idx="267">
                  <c:v>41542</c:v>
                </c:pt>
                <c:pt idx="268">
                  <c:v>41543</c:v>
                </c:pt>
                <c:pt idx="269">
                  <c:v>41544</c:v>
                </c:pt>
                <c:pt idx="270">
                  <c:v>41545</c:v>
                </c:pt>
                <c:pt idx="271">
                  <c:v>41546</c:v>
                </c:pt>
                <c:pt idx="272">
                  <c:v>41547</c:v>
                </c:pt>
                <c:pt idx="273">
                  <c:v>41548</c:v>
                </c:pt>
                <c:pt idx="274">
                  <c:v>41549</c:v>
                </c:pt>
                <c:pt idx="275">
                  <c:v>41550</c:v>
                </c:pt>
                <c:pt idx="276">
                  <c:v>41551</c:v>
                </c:pt>
                <c:pt idx="277">
                  <c:v>41552</c:v>
                </c:pt>
                <c:pt idx="278">
                  <c:v>41553</c:v>
                </c:pt>
                <c:pt idx="279">
                  <c:v>41554</c:v>
                </c:pt>
                <c:pt idx="280">
                  <c:v>41555</c:v>
                </c:pt>
                <c:pt idx="281">
                  <c:v>41556</c:v>
                </c:pt>
                <c:pt idx="282">
                  <c:v>41557</c:v>
                </c:pt>
                <c:pt idx="283">
                  <c:v>41558</c:v>
                </c:pt>
                <c:pt idx="284">
                  <c:v>41559</c:v>
                </c:pt>
                <c:pt idx="285">
                  <c:v>41560</c:v>
                </c:pt>
                <c:pt idx="286">
                  <c:v>41561</c:v>
                </c:pt>
                <c:pt idx="287">
                  <c:v>41562</c:v>
                </c:pt>
                <c:pt idx="288">
                  <c:v>41563</c:v>
                </c:pt>
                <c:pt idx="289">
                  <c:v>41564</c:v>
                </c:pt>
                <c:pt idx="290">
                  <c:v>41565</c:v>
                </c:pt>
                <c:pt idx="291">
                  <c:v>41566</c:v>
                </c:pt>
                <c:pt idx="292">
                  <c:v>41567</c:v>
                </c:pt>
                <c:pt idx="293">
                  <c:v>41568</c:v>
                </c:pt>
                <c:pt idx="294">
                  <c:v>41569</c:v>
                </c:pt>
                <c:pt idx="295">
                  <c:v>41570</c:v>
                </c:pt>
                <c:pt idx="296">
                  <c:v>41571</c:v>
                </c:pt>
                <c:pt idx="297">
                  <c:v>41572</c:v>
                </c:pt>
                <c:pt idx="298">
                  <c:v>41573</c:v>
                </c:pt>
                <c:pt idx="299">
                  <c:v>41574</c:v>
                </c:pt>
                <c:pt idx="300">
                  <c:v>41575</c:v>
                </c:pt>
                <c:pt idx="301">
                  <c:v>41576</c:v>
                </c:pt>
                <c:pt idx="302">
                  <c:v>41577</c:v>
                </c:pt>
                <c:pt idx="303">
                  <c:v>41578</c:v>
                </c:pt>
                <c:pt idx="304">
                  <c:v>41579</c:v>
                </c:pt>
                <c:pt idx="305">
                  <c:v>41580</c:v>
                </c:pt>
                <c:pt idx="306">
                  <c:v>41581</c:v>
                </c:pt>
                <c:pt idx="307">
                  <c:v>41582</c:v>
                </c:pt>
                <c:pt idx="308">
                  <c:v>41583</c:v>
                </c:pt>
                <c:pt idx="309">
                  <c:v>41584</c:v>
                </c:pt>
                <c:pt idx="310">
                  <c:v>41585</c:v>
                </c:pt>
                <c:pt idx="311">
                  <c:v>41586</c:v>
                </c:pt>
                <c:pt idx="312">
                  <c:v>41587</c:v>
                </c:pt>
                <c:pt idx="313">
                  <c:v>41588</c:v>
                </c:pt>
                <c:pt idx="314">
                  <c:v>41589</c:v>
                </c:pt>
                <c:pt idx="315">
                  <c:v>41590</c:v>
                </c:pt>
                <c:pt idx="316">
                  <c:v>41591</c:v>
                </c:pt>
                <c:pt idx="317">
                  <c:v>41592</c:v>
                </c:pt>
                <c:pt idx="318">
                  <c:v>41593</c:v>
                </c:pt>
                <c:pt idx="319">
                  <c:v>41594</c:v>
                </c:pt>
                <c:pt idx="320">
                  <c:v>41595</c:v>
                </c:pt>
                <c:pt idx="321">
                  <c:v>41596</c:v>
                </c:pt>
                <c:pt idx="322">
                  <c:v>41597</c:v>
                </c:pt>
                <c:pt idx="323">
                  <c:v>41598</c:v>
                </c:pt>
                <c:pt idx="324">
                  <c:v>41599</c:v>
                </c:pt>
                <c:pt idx="325">
                  <c:v>41600</c:v>
                </c:pt>
                <c:pt idx="326">
                  <c:v>41601</c:v>
                </c:pt>
                <c:pt idx="327">
                  <c:v>41602</c:v>
                </c:pt>
                <c:pt idx="328">
                  <c:v>41603</c:v>
                </c:pt>
                <c:pt idx="329">
                  <c:v>41604</c:v>
                </c:pt>
                <c:pt idx="330">
                  <c:v>41605</c:v>
                </c:pt>
                <c:pt idx="331">
                  <c:v>41606</c:v>
                </c:pt>
                <c:pt idx="332">
                  <c:v>41607</c:v>
                </c:pt>
                <c:pt idx="333">
                  <c:v>41608</c:v>
                </c:pt>
                <c:pt idx="334">
                  <c:v>41609</c:v>
                </c:pt>
                <c:pt idx="335">
                  <c:v>41610</c:v>
                </c:pt>
                <c:pt idx="336">
                  <c:v>41611</c:v>
                </c:pt>
                <c:pt idx="337">
                  <c:v>41612</c:v>
                </c:pt>
                <c:pt idx="338">
                  <c:v>41613</c:v>
                </c:pt>
                <c:pt idx="339">
                  <c:v>41614</c:v>
                </c:pt>
                <c:pt idx="340">
                  <c:v>41615</c:v>
                </c:pt>
                <c:pt idx="341">
                  <c:v>41616</c:v>
                </c:pt>
                <c:pt idx="342">
                  <c:v>41617</c:v>
                </c:pt>
                <c:pt idx="343">
                  <c:v>41618</c:v>
                </c:pt>
                <c:pt idx="344">
                  <c:v>41619</c:v>
                </c:pt>
                <c:pt idx="345">
                  <c:v>41620</c:v>
                </c:pt>
                <c:pt idx="346">
                  <c:v>41621</c:v>
                </c:pt>
                <c:pt idx="347">
                  <c:v>41622</c:v>
                </c:pt>
                <c:pt idx="348">
                  <c:v>41623</c:v>
                </c:pt>
                <c:pt idx="349">
                  <c:v>41624</c:v>
                </c:pt>
                <c:pt idx="350">
                  <c:v>41625</c:v>
                </c:pt>
                <c:pt idx="351">
                  <c:v>41626</c:v>
                </c:pt>
                <c:pt idx="352">
                  <c:v>41627</c:v>
                </c:pt>
                <c:pt idx="353">
                  <c:v>41628</c:v>
                </c:pt>
                <c:pt idx="354">
                  <c:v>41629</c:v>
                </c:pt>
                <c:pt idx="355">
                  <c:v>41630</c:v>
                </c:pt>
                <c:pt idx="356">
                  <c:v>41631</c:v>
                </c:pt>
                <c:pt idx="357">
                  <c:v>41632</c:v>
                </c:pt>
                <c:pt idx="358">
                  <c:v>41633</c:v>
                </c:pt>
                <c:pt idx="359">
                  <c:v>41634</c:v>
                </c:pt>
                <c:pt idx="360">
                  <c:v>41635</c:v>
                </c:pt>
                <c:pt idx="361">
                  <c:v>41636</c:v>
                </c:pt>
                <c:pt idx="362">
                  <c:v>41637</c:v>
                </c:pt>
                <c:pt idx="363">
                  <c:v>41638</c:v>
                </c:pt>
                <c:pt idx="364">
                  <c:v>41639</c:v>
                </c:pt>
                <c:pt idx="365">
                  <c:v>41640</c:v>
                </c:pt>
                <c:pt idx="366">
                  <c:v>41641</c:v>
                </c:pt>
                <c:pt idx="367">
                  <c:v>41642</c:v>
                </c:pt>
                <c:pt idx="368">
                  <c:v>41643</c:v>
                </c:pt>
                <c:pt idx="369">
                  <c:v>41644</c:v>
                </c:pt>
                <c:pt idx="370">
                  <c:v>41645</c:v>
                </c:pt>
                <c:pt idx="371">
                  <c:v>41646</c:v>
                </c:pt>
                <c:pt idx="372">
                  <c:v>41647</c:v>
                </c:pt>
                <c:pt idx="373">
                  <c:v>41648</c:v>
                </c:pt>
                <c:pt idx="374">
                  <c:v>41649</c:v>
                </c:pt>
                <c:pt idx="375">
                  <c:v>41650</c:v>
                </c:pt>
                <c:pt idx="376">
                  <c:v>41651</c:v>
                </c:pt>
                <c:pt idx="377">
                  <c:v>41652</c:v>
                </c:pt>
                <c:pt idx="378">
                  <c:v>41653</c:v>
                </c:pt>
                <c:pt idx="379">
                  <c:v>41654</c:v>
                </c:pt>
                <c:pt idx="380">
                  <c:v>41655</c:v>
                </c:pt>
                <c:pt idx="381">
                  <c:v>41656</c:v>
                </c:pt>
                <c:pt idx="382">
                  <c:v>41657</c:v>
                </c:pt>
                <c:pt idx="383">
                  <c:v>41658</c:v>
                </c:pt>
                <c:pt idx="384">
                  <c:v>41659</c:v>
                </c:pt>
                <c:pt idx="385">
                  <c:v>41660</c:v>
                </c:pt>
                <c:pt idx="386">
                  <c:v>41661</c:v>
                </c:pt>
                <c:pt idx="387">
                  <c:v>41662</c:v>
                </c:pt>
                <c:pt idx="388">
                  <c:v>41663</c:v>
                </c:pt>
                <c:pt idx="389">
                  <c:v>41664</c:v>
                </c:pt>
                <c:pt idx="390">
                  <c:v>41665</c:v>
                </c:pt>
                <c:pt idx="391">
                  <c:v>41666</c:v>
                </c:pt>
                <c:pt idx="392">
                  <c:v>41667</c:v>
                </c:pt>
                <c:pt idx="393">
                  <c:v>41668</c:v>
                </c:pt>
                <c:pt idx="394">
                  <c:v>41669</c:v>
                </c:pt>
                <c:pt idx="395">
                  <c:v>41670</c:v>
                </c:pt>
                <c:pt idx="396">
                  <c:v>41671</c:v>
                </c:pt>
                <c:pt idx="397">
                  <c:v>41672</c:v>
                </c:pt>
                <c:pt idx="398">
                  <c:v>41673</c:v>
                </c:pt>
                <c:pt idx="399">
                  <c:v>41674</c:v>
                </c:pt>
                <c:pt idx="400">
                  <c:v>41675</c:v>
                </c:pt>
                <c:pt idx="401">
                  <c:v>41676</c:v>
                </c:pt>
                <c:pt idx="402">
                  <c:v>41677</c:v>
                </c:pt>
                <c:pt idx="403">
                  <c:v>41678</c:v>
                </c:pt>
                <c:pt idx="404">
                  <c:v>41679</c:v>
                </c:pt>
                <c:pt idx="405">
                  <c:v>41680</c:v>
                </c:pt>
                <c:pt idx="406">
                  <c:v>41681</c:v>
                </c:pt>
                <c:pt idx="407">
                  <c:v>41682</c:v>
                </c:pt>
                <c:pt idx="408">
                  <c:v>41683</c:v>
                </c:pt>
                <c:pt idx="409">
                  <c:v>41684</c:v>
                </c:pt>
                <c:pt idx="410">
                  <c:v>41685</c:v>
                </c:pt>
                <c:pt idx="411">
                  <c:v>41686</c:v>
                </c:pt>
                <c:pt idx="412">
                  <c:v>41687</c:v>
                </c:pt>
                <c:pt idx="413">
                  <c:v>41688</c:v>
                </c:pt>
                <c:pt idx="414">
                  <c:v>41689</c:v>
                </c:pt>
                <c:pt idx="415">
                  <c:v>41690</c:v>
                </c:pt>
                <c:pt idx="416">
                  <c:v>41691</c:v>
                </c:pt>
                <c:pt idx="417">
                  <c:v>41692</c:v>
                </c:pt>
                <c:pt idx="418">
                  <c:v>41693</c:v>
                </c:pt>
                <c:pt idx="419">
                  <c:v>41694</c:v>
                </c:pt>
                <c:pt idx="420">
                  <c:v>41695</c:v>
                </c:pt>
                <c:pt idx="421">
                  <c:v>41696</c:v>
                </c:pt>
                <c:pt idx="422">
                  <c:v>41697</c:v>
                </c:pt>
                <c:pt idx="423">
                  <c:v>41698</c:v>
                </c:pt>
                <c:pt idx="424">
                  <c:v>41699</c:v>
                </c:pt>
                <c:pt idx="425">
                  <c:v>41700</c:v>
                </c:pt>
                <c:pt idx="426">
                  <c:v>41701</c:v>
                </c:pt>
                <c:pt idx="427">
                  <c:v>41702</c:v>
                </c:pt>
                <c:pt idx="428">
                  <c:v>41703</c:v>
                </c:pt>
                <c:pt idx="429">
                  <c:v>41704</c:v>
                </c:pt>
                <c:pt idx="430">
                  <c:v>41705</c:v>
                </c:pt>
                <c:pt idx="431">
                  <c:v>41706</c:v>
                </c:pt>
                <c:pt idx="432">
                  <c:v>41707</c:v>
                </c:pt>
                <c:pt idx="433">
                  <c:v>41708</c:v>
                </c:pt>
                <c:pt idx="434">
                  <c:v>41709</c:v>
                </c:pt>
                <c:pt idx="435">
                  <c:v>41710</c:v>
                </c:pt>
                <c:pt idx="436">
                  <c:v>41711</c:v>
                </c:pt>
                <c:pt idx="437">
                  <c:v>41712</c:v>
                </c:pt>
                <c:pt idx="438">
                  <c:v>41713</c:v>
                </c:pt>
                <c:pt idx="439">
                  <c:v>41714</c:v>
                </c:pt>
                <c:pt idx="440">
                  <c:v>41715</c:v>
                </c:pt>
                <c:pt idx="441">
                  <c:v>41716</c:v>
                </c:pt>
                <c:pt idx="442">
                  <c:v>41717</c:v>
                </c:pt>
                <c:pt idx="443">
                  <c:v>41718</c:v>
                </c:pt>
                <c:pt idx="444">
                  <c:v>41719</c:v>
                </c:pt>
                <c:pt idx="445">
                  <c:v>41720</c:v>
                </c:pt>
                <c:pt idx="446">
                  <c:v>41721</c:v>
                </c:pt>
                <c:pt idx="447">
                  <c:v>41722</c:v>
                </c:pt>
                <c:pt idx="448">
                  <c:v>41723</c:v>
                </c:pt>
                <c:pt idx="449">
                  <c:v>41724</c:v>
                </c:pt>
                <c:pt idx="450">
                  <c:v>41725</c:v>
                </c:pt>
                <c:pt idx="451">
                  <c:v>41726</c:v>
                </c:pt>
                <c:pt idx="452">
                  <c:v>41727</c:v>
                </c:pt>
                <c:pt idx="453">
                  <c:v>41728</c:v>
                </c:pt>
                <c:pt idx="454">
                  <c:v>41729</c:v>
                </c:pt>
                <c:pt idx="455">
                  <c:v>41730</c:v>
                </c:pt>
                <c:pt idx="456">
                  <c:v>41731</c:v>
                </c:pt>
                <c:pt idx="457">
                  <c:v>41732</c:v>
                </c:pt>
                <c:pt idx="458">
                  <c:v>41733</c:v>
                </c:pt>
                <c:pt idx="459">
                  <c:v>41734</c:v>
                </c:pt>
                <c:pt idx="460">
                  <c:v>41735</c:v>
                </c:pt>
                <c:pt idx="461">
                  <c:v>41736</c:v>
                </c:pt>
                <c:pt idx="462">
                  <c:v>41737</c:v>
                </c:pt>
                <c:pt idx="463">
                  <c:v>41738</c:v>
                </c:pt>
                <c:pt idx="464">
                  <c:v>41739</c:v>
                </c:pt>
                <c:pt idx="465">
                  <c:v>41740</c:v>
                </c:pt>
                <c:pt idx="466">
                  <c:v>41741</c:v>
                </c:pt>
                <c:pt idx="467">
                  <c:v>41742</c:v>
                </c:pt>
                <c:pt idx="468">
                  <c:v>41743</c:v>
                </c:pt>
                <c:pt idx="469">
                  <c:v>41744</c:v>
                </c:pt>
                <c:pt idx="470">
                  <c:v>41745</c:v>
                </c:pt>
                <c:pt idx="471">
                  <c:v>41746</c:v>
                </c:pt>
                <c:pt idx="472">
                  <c:v>41747</c:v>
                </c:pt>
                <c:pt idx="473">
                  <c:v>41748</c:v>
                </c:pt>
                <c:pt idx="474">
                  <c:v>41749</c:v>
                </c:pt>
                <c:pt idx="475">
                  <c:v>41750</c:v>
                </c:pt>
                <c:pt idx="476">
                  <c:v>41751</c:v>
                </c:pt>
                <c:pt idx="477">
                  <c:v>41752</c:v>
                </c:pt>
                <c:pt idx="478">
                  <c:v>41753</c:v>
                </c:pt>
                <c:pt idx="479">
                  <c:v>41754</c:v>
                </c:pt>
                <c:pt idx="480">
                  <c:v>41755</c:v>
                </c:pt>
                <c:pt idx="481">
                  <c:v>41756</c:v>
                </c:pt>
                <c:pt idx="482">
                  <c:v>41757</c:v>
                </c:pt>
                <c:pt idx="483">
                  <c:v>41758</c:v>
                </c:pt>
                <c:pt idx="484">
                  <c:v>41759</c:v>
                </c:pt>
                <c:pt idx="485">
                  <c:v>41760</c:v>
                </c:pt>
                <c:pt idx="486">
                  <c:v>41761</c:v>
                </c:pt>
                <c:pt idx="487">
                  <c:v>41762</c:v>
                </c:pt>
                <c:pt idx="488">
                  <c:v>41763</c:v>
                </c:pt>
                <c:pt idx="489">
                  <c:v>41764</c:v>
                </c:pt>
                <c:pt idx="490">
                  <c:v>41765</c:v>
                </c:pt>
                <c:pt idx="491">
                  <c:v>41766</c:v>
                </c:pt>
                <c:pt idx="492">
                  <c:v>41767</c:v>
                </c:pt>
                <c:pt idx="493">
                  <c:v>41768</c:v>
                </c:pt>
                <c:pt idx="494">
                  <c:v>41769</c:v>
                </c:pt>
                <c:pt idx="495">
                  <c:v>41770</c:v>
                </c:pt>
                <c:pt idx="496">
                  <c:v>41771</c:v>
                </c:pt>
                <c:pt idx="497">
                  <c:v>41772</c:v>
                </c:pt>
                <c:pt idx="498">
                  <c:v>41773</c:v>
                </c:pt>
                <c:pt idx="499">
                  <c:v>41774</c:v>
                </c:pt>
                <c:pt idx="500">
                  <c:v>41775</c:v>
                </c:pt>
                <c:pt idx="501">
                  <c:v>41776</c:v>
                </c:pt>
                <c:pt idx="502">
                  <c:v>41777</c:v>
                </c:pt>
                <c:pt idx="503">
                  <c:v>41778</c:v>
                </c:pt>
                <c:pt idx="504">
                  <c:v>41779</c:v>
                </c:pt>
                <c:pt idx="505">
                  <c:v>41780</c:v>
                </c:pt>
                <c:pt idx="506">
                  <c:v>41781</c:v>
                </c:pt>
                <c:pt idx="507">
                  <c:v>41782</c:v>
                </c:pt>
                <c:pt idx="508">
                  <c:v>41783</c:v>
                </c:pt>
                <c:pt idx="509">
                  <c:v>41784</c:v>
                </c:pt>
                <c:pt idx="510">
                  <c:v>41785</c:v>
                </c:pt>
                <c:pt idx="511">
                  <c:v>41786</c:v>
                </c:pt>
                <c:pt idx="512">
                  <c:v>41787</c:v>
                </c:pt>
                <c:pt idx="513">
                  <c:v>41788</c:v>
                </c:pt>
                <c:pt idx="514">
                  <c:v>41789</c:v>
                </c:pt>
                <c:pt idx="515">
                  <c:v>41790</c:v>
                </c:pt>
                <c:pt idx="516">
                  <c:v>41791</c:v>
                </c:pt>
                <c:pt idx="517">
                  <c:v>41792</c:v>
                </c:pt>
                <c:pt idx="518">
                  <c:v>41793</c:v>
                </c:pt>
                <c:pt idx="519">
                  <c:v>41794</c:v>
                </c:pt>
                <c:pt idx="520">
                  <c:v>41795</c:v>
                </c:pt>
                <c:pt idx="521">
                  <c:v>41796</c:v>
                </c:pt>
                <c:pt idx="522">
                  <c:v>41797</c:v>
                </c:pt>
                <c:pt idx="523">
                  <c:v>41798</c:v>
                </c:pt>
                <c:pt idx="524">
                  <c:v>41799</c:v>
                </c:pt>
                <c:pt idx="525">
                  <c:v>41800</c:v>
                </c:pt>
                <c:pt idx="526">
                  <c:v>41801</c:v>
                </c:pt>
                <c:pt idx="527">
                  <c:v>41802</c:v>
                </c:pt>
                <c:pt idx="528">
                  <c:v>41803</c:v>
                </c:pt>
                <c:pt idx="529">
                  <c:v>41804</c:v>
                </c:pt>
                <c:pt idx="530">
                  <c:v>41805</c:v>
                </c:pt>
                <c:pt idx="531">
                  <c:v>41806</c:v>
                </c:pt>
                <c:pt idx="532">
                  <c:v>41807</c:v>
                </c:pt>
                <c:pt idx="533">
                  <c:v>41808</c:v>
                </c:pt>
                <c:pt idx="534">
                  <c:v>41809</c:v>
                </c:pt>
                <c:pt idx="535">
                  <c:v>41810</c:v>
                </c:pt>
                <c:pt idx="536">
                  <c:v>41811</c:v>
                </c:pt>
                <c:pt idx="537">
                  <c:v>41812</c:v>
                </c:pt>
                <c:pt idx="538">
                  <c:v>41813</c:v>
                </c:pt>
                <c:pt idx="539">
                  <c:v>41814</c:v>
                </c:pt>
                <c:pt idx="540">
                  <c:v>41815</c:v>
                </c:pt>
                <c:pt idx="541">
                  <c:v>41816</c:v>
                </c:pt>
                <c:pt idx="542">
                  <c:v>41817</c:v>
                </c:pt>
                <c:pt idx="543">
                  <c:v>41818</c:v>
                </c:pt>
                <c:pt idx="544">
                  <c:v>41819</c:v>
                </c:pt>
                <c:pt idx="545">
                  <c:v>41820</c:v>
                </c:pt>
                <c:pt idx="546">
                  <c:v>41821</c:v>
                </c:pt>
                <c:pt idx="547">
                  <c:v>41822</c:v>
                </c:pt>
                <c:pt idx="548">
                  <c:v>41823</c:v>
                </c:pt>
                <c:pt idx="549">
                  <c:v>41824</c:v>
                </c:pt>
                <c:pt idx="550">
                  <c:v>41825</c:v>
                </c:pt>
                <c:pt idx="551">
                  <c:v>41826</c:v>
                </c:pt>
                <c:pt idx="552">
                  <c:v>41827</c:v>
                </c:pt>
                <c:pt idx="553">
                  <c:v>41828</c:v>
                </c:pt>
                <c:pt idx="554">
                  <c:v>41829</c:v>
                </c:pt>
                <c:pt idx="555">
                  <c:v>41830</c:v>
                </c:pt>
                <c:pt idx="556">
                  <c:v>41831</c:v>
                </c:pt>
                <c:pt idx="557">
                  <c:v>41832</c:v>
                </c:pt>
                <c:pt idx="558">
                  <c:v>41833</c:v>
                </c:pt>
                <c:pt idx="559">
                  <c:v>41834</c:v>
                </c:pt>
                <c:pt idx="560">
                  <c:v>41835</c:v>
                </c:pt>
                <c:pt idx="561">
                  <c:v>41836</c:v>
                </c:pt>
                <c:pt idx="562">
                  <c:v>41837</c:v>
                </c:pt>
                <c:pt idx="563">
                  <c:v>41838</c:v>
                </c:pt>
                <c:pt idx="564">
                  <c:v>41839</c:v>
                </c:pt>
                <c:pt idx="565">
                  <c:v>41840</c:v>
                </c:pt>
                <c:pt idx="566">
                  <c:v>41841</c:v>
                </c:pt>
                <c:pt idx="567">
                  <c:v>41842</c:v>
                </c:pt>
                <c:pt idx="568">
                  <c:v>41843</c:v>
                </c:pt>
                <c:pt idx="569">
                  <c:v>41844</c:v>
                </c:pt>
                <c:pt idx="570">
                  <c:v>41845</c:v>
                </c:pt>
                <c:pt idx="571">
                  <c:v>41846</c:v>
                </c:pt>
                <c:pt idx="572">
                  <c:v>41847</c:v>
                </c:pt>
                <c:pt idx="573">
                  <c:v>41848</c:v>
                </c:pt>
                <c:pt idx="574">
                  <c:v>41849</c:v>
                </c:pt>
                <c:pt idx="575">
                  <c:v>41850</c:v>
                </c:pt>
                <c:pt idx="576">
                  <c:v>41851</c:v>
                </c:pt>
                <c:pt idx="577">
                  <c:v>41852</c:v>
                </c:pt>
                <c:pt idx="578">
                  <c:v>41853</c:v>
                </c:pt>
                <c:pt idx="579">
                  <c:v>41854</c:v>
                </c:pt>
                <c:pt idx="580">
                  <c:v>41855</c:v>
                </c:pt>
                <c:pt idx="581">
                  <c:v>41856</c:v>
                </c:pt>
                <c:pt idx="582">
                  <c:v>41857</c:v>
                </c:pt>
                <c:pt idx="583">
                  <c:v>41858</c:v>
                </c:pt>
                <c:pt idx="584">
                  <c:v>41859</c:v>
                </c:pt>
                <c:pt idx="585">
                  <c:v>41860</c:v>
                </c:pt>
                <c:pt idx="586">
                  <c:v>41861</c:v>
                </c:pt>
                <c:pt idx="587">
                  <c:v>41862</c:v>
                </c:pt>
                <c:pt idx="588">
                  <c:v>41863</c:v>
                </c:pt>
                <c:pt idx="589">
                  <c:v>41864</c:v>
                </c:pt>
                <c:pt idx="590">
                  <c:v>41865</c:v>
                </c:pt>
                <c:pt idx="591">
                  <c:v>41866</c:v>
                </c:pt>
                <c:pt idx="592">
                  <c:v>41867</c:v>
                </c:pt>
                <c:pt idx="593">
                  <c:v>41868</c:v>
                </c:pt>
                <c:pt idx="594">
                  <c:v>41869</c:v>
                </c:pt>
                <c:pt idx="595">
                  <c:v>41870</c:v>
                </c:pt>
                <c:pt idx="596">
                  <c:v>41871</c:v>
                </c:pt>
                <c:pt idx="597">
                  <c:v>41872</c:v>
                </c:pt>
                <c:pt idx="598">
                  <c:v>41873</c:v>
                </c:pt>
                <c:pt idx="599">
                  <c:v>41874</c:v>
                </c:pt>
                <c:pt idx="600">
                  <c:v>41875</c:v>
                </c:pt>
                <c:pt idx="601">
                  <c:v>41876</c:v>
                </c:pt>
                <c:pt idx="602">
                  <c:v>41877</c:v>
                </c:pt>
                <c:pt idx="603">
                  <c:v>41878</c:v>
                </c:pt>
                <c:pt idx="604">
                  <c:v>41879</c:v>
                </c:pt>
                <c:pt idx="605">
                  <c:v>41880</c:v>
                </c:pt>
                <c:pt idx="606">
                  <c:v>41881</c:v>
                </c:pt>
                <c:pt idx="607">
                  <c:v>41882</c:v>
                </c:pt>
                <c:pt idx="608">
                  <c:v>41883</c:v>
                </c:pt>
                <c:pt idx="609">
                  <c:v>41884</c:v>
                </c:pt>
                <c:pt idx="610">
                  <c:v>41885</c:v>
                </c:pt>
                <c:pt idx="611">
                  <c:v>41886</c:v>
                </c:pt>
                <c:pt idx="612">
                  <c:v>41887</c:v>
                </c:pt>
                <c:pt idx="613">
                  <c:v>41888</c:v>
                </c:pt>
                <c:pt idx="614">
                  <c:v>41889</c:v>
                </c:pt>
                <c:pt idx="615">
                  <c:v>41890</c:v>
                </c:pt>
                <c:pt idx="616">
                  <c:v>41891</c:v>
                </c:pt>
                <c:pt idx="617">
                  <c:v>41892</c:v>
                </c:pt>
                <c:pt idx="618">
                  <c:v>41893</c:v>
                </c:pt>
                <c:pt idx="619">
                  <c:v>41894</c:v>
                </c:pt>
                <c:pt idx="620">
                  <c:v>41895</c:v>
                </c:pt>
                <c:pt idx="621">
                  <c:v>41896</c:v>
                </c:pt>
                <c:pt idx="622">
                  <c:v>41897</c:v>
                </c:pt>
                <c:pt idx="623">
                  <c:v>41898</c:v>
                </c:pt>
                <c:pt idx="624">
                  <c:v>41899</c:v>
                </c:pt>
                <c:pt idx="625">
                  <c:v>41900</c:v>
                </c:pt>
                <c:pt idx="626">
                  <c:v>41901</c:v>
                </c:pt>
                <c:pt idx="627">
                  <c:v>41902</c:v>
                </c:pt>
                <c:pt idx="628">
                  <c:v>41903</c:v>
                </c:pt>
                <c:pt idx="629">
                  <c:v>41904</c:v>
                </c:pt>
                <c:pt idx="630">
                  <c:v>41905</c:v>
                </c:pt>
                <c:pt idx="631">
                  <c:v>41906</c:v>
                </c:pt>
                <c:pt idx="632">
                  <c:v>41907</c:v>
                </c:pt>
                <c:pt idx="633">
                  <c:v>41908</c:v>
                </c:pt>
                <c:pt idx="634">
                  <c:v>41909</c:v>
                </c:pt>
                <c:pt idx="635">
                  <c:v>41910</c:v>
                </c:pt>
                <c:pt idx="636">
                  <c:v>41911</c:v>
                </c:pt>
                <c:pt idx="637">
                  <c:v>41912</c:v>
                </c:pt>
                <c:pt idx="638">
                  <c:v>41913</c:v>
                </c:pt>
                <c:pt idx="639">
                  <c:v>41914</c:v>
                </c:pt>
                <c:pt idx="640">
                  <c:v>41915</c:v>
                </c:pt>
                <c:pt idx="641">
                  <c:v>41916</c:v>
                </c:pt>
                <c:pt idx="642">
                  <c:v>41917</c:v>
                </c:pt>
                <c:pt idx="643">
                  <c:v>41918</c:v>
                </c:pt>
                <c:pt idx="644">
                  <c:v>41919</c:v>
                </c:pt>
                <c:pt idx="645">
                  <c:v>41920</c:v>
                </c:pt>
                <c:pt idx="646">
                  <c:v>41921</c:v>
                </c:pt>
                <c:pt idx="647">
                  <c:v>41922</c:v>
                </c:pt>
                <c:pt idx="648">
                  <c:v>41923</c:v>
                </c:pt>
                <c:pt idx="649">
                  <c:v>41924</c:v>
                </c:pt>
                <c:pt idx="650">
                  <c:v>41925</c:v>
                </c:pt>
                <c:pt idx="651">
                  <c:v>41926</c:v>
                </c:pt>
                <c:pt idx="652">
                  <c:v>41927</c:v>
                </c:pt>
                <c:pt idx="653">
                  <c:v>41928</c:v>
                </c:pt>
                <c:pt idx="654">
                  <c:v>41929</c:v>
                </c:pt>
                <c:pt idx="655">
                  <c:v>41930</c:v>
                </c:pt>
                <c:pt idx="656">
                  <c:v>41931</c:v>
                </c:pt>
                <c:pt idx="657">
                  <c:v>41932</c:v>
                </c:pt>
                <c:pt idx="658">
                  <c:v>41933</c:v>
                </c:pt>
                <c:pt idx="659">
                  <c:v>41934</c:v>
                </c:pt>
                <c:pt idx="660">
                  <c:v>41935</c:v>
                </c:pt>
                <c:pt idx="661">
                  <c:v>41936</c:v>
                </c:pt>
                <c:pt idx="662">
                  <c:v>41937</c:v>
                </c:pt>
                <c:pt idx="663">
                  <c:v>41938</c:v>
                </c:pt>
                <c:pt idx="664">
                  <c:v>41939</c:v>
                </c:pt>
                <c:pt idx="665">
                  <c:v>41940</c:v>
                </c:pt>
                <c:pt idx="666">
                  <c:v>41941</c:v>
                </c:pt>
                <c:pt idx="667">
                  <c:v>41942</c:v>
                </c:pt>
                <c:pt idx="668">
                  <c:v>41943</c:v>
                </c:pt>
                <c:pt idx="669">
                  <c:v>41944</c:v>
                </c:pt>
                <c:pt idx="670">
                  <c:v>41945</c:v>
                </c:pt>
                <c:pt idx="671">
                  <c:v>41946</c:v>
                </c:pt>
                <c:pt idx="672">
                  <c:v>41947</c:v>
                </c:pt>
                <c:pt idx="673">
                  <c:v>41948</c:v>
                </c:pt>
                <c:pt idx="674">
                  <c:v>41949</c:v>
                </c:pt>
                <c:pt idx="675">
                  <c:v>41950</c:v>
                </c:pt>
                <c:pt idx="676">
                  <c:v>41951</c:v>
                </c:pt>
                <c:pt idx="677">
                  <c:v>41952</c:v>
                </c:pt>
                <c:pt idx="678">
                  <c:v>41953</c:v>
                </c:pt>
                <c:pt idx="679">
                  <c:v>41954</c:v>
                </c:pt>
                <c:pt idx="680">
                  <c:v>41955</c:v>
                </c:pt>
                <c:pt idx="681">
                  <c:v>41956</c:v>
                </c:pt>
                <c:pt idx="682">
                  <c:v>41957</c:v>
                </c:pt>
                <c:pt idx="683">
                  <c:v>41958</c:v>
                </c:pt>
                <c:pt idx="684">
                  <c:v>41959</c:v>
                </c:pt>
                <c:pt idx="685">
                  <c:v>41960</c:v>
                </c:pt>
                <c:pt idx="686">
                  <c:v>41961</c:v>
                </c:pt>
                <c:pt idx="687">
                  <c:v>41962</c:v>
                </c:pt>
                <c:pt idx="688">
                  <c:v>41963</c:v>
                </c:pt>
                <c:pt idx="689">
                  <c:v>41964</c:v>
                </c:pt>
                <c:pt idx="690">
                  <c:v>41965</c:v>
                </c:pt>
                <c:pt idx="691">
                  <c:v>41966</c:v>
                </c:pt>
                <c:pt idx="692">
                  <c:v>41967</c:v>
                </c:pt>
                <c:pt idx="693">
                  <c:v>41968</c:v>
                </c:pt>
                <c:pt idx="694">
                  <c:v>41969</c:v>
                </c:pt>
                <c:pt idx="695">
                  <c:v>41970</c:v>
                </c:pt>
                <c:pt idx="696">
                  <c:v>41971</c:v>
                </c:pt>
                <c:pt idx="697">
                  <c:v>41972</c:v>
                </c:pt>
                <c:pt idx="698">
                  <c:v>41973</c:v>
                </c:pt>
                <c:pt idx="699">
                  <c:v>41974</c:v>
                </c:pt>
                <c:pt idx="700">
                  <c:v>41975</c:v>
                </c:pt>
                <c:pt idx="701">
                  <c:v>41976</c:v>
                </c:pt>
                <c:pt idx="702">
                  <c:v>41977</c:v>
                </c:pt>
                <c:pt idx="703">
                  <c:v>41978</c:v>
                </c:pt>
                <c:pt idx="704">
                  <c:v>41979</c:v>
                </c:pt>
                <c:pt idx="705">
                  <c:v>41980</c:v>
                </c:pt>
                <c:pt idx="706">
                  <c:v>41981</c:v>
                </c:pt>
                <c:pt idx="707">
                  <c:v>41982</c:v>
                </c:pt>
                <c:pt idx="708">
                  <c:v>41983</c:v>
                </c:pt>
                <c:pt idx="709">
                  <c:v>41984</c:v>
                </c:pt>
                <c:pt idx="710">
                  <c:v>41985</c:v>
                </c:pt>
                <c:pt idx="711">
                  <c:v>41986</c:v>
                </c:pt>
                <c:pt idx="712">
                  <c:v>41987</c:v>
                </c:pt>
                <c:pt idx="713">
                  <c:v>41988</c:v>
                </c:pt>
                <c:pt idx="714">
                  <c:v>41989</c:v>
                </c:pt>
                <c:pt idx="715">
                  <c:v>41990</c:v>
                </c:pt>
                <c:pt idx="716">
                  <c:v>41991</c:v>
                </c:pt>
                <c:pt idx="717">
                  <c:v>41992</c:v>
                </c:pt>
                <c:pt idx="718">
                  <c:v>41993</c:v>
                </c:pt>
                <c:pt idx="719">
                  <c:v>41994</c:v>
                </c:pt>
                <c:pt idx="720">
                  <c:v>41995</c:v>
                </c:pt>
                <c:pt idx="721">
                  <c:v>41996</c:v>
                </c:pt>
                <c:pt idx="722">
                  <c:v>41997</c:v>
                </c:pt>
                <c:pt idx="723">
                  <c:v>41998</c:v>
                </c:pt>
                <c:pt idx="724">
                  <c:v>41999</c:v>
                </c:pt>
                <c:pt idx="725">
                  <c:v>42000</c:v>
                </c:pt>
                <c:pt idx="726">
                  <c:v>42001</c:v>
                </c:pt>
                <c:pt idx="727">
                  <c:v>42002</c:v>
                </c:pt>
                <c:pt idx="728">
                  <c:v>42003</c:v>
                </c:pt>
                <c:pt idx="729">
                  <c:v>42004</c:v>
                </c:pt>
              </c:numCache>
            </c:numRef>
          </c:cat>
          <c:val>
            <c:numRef>
              <c:f>'График 2.3.2.4'!$D$5:$D$734</c:f>
              <c:numCache>
                <c:formatCode>0%</c:formatCode>
                <c:ptCount val="730"/>
                <c:pt idx="0">
                  <c:v>0.39306293438123985</c:v>
                </c:pt>
                <c:pt idx="1">
                  <c:v>0.39306055915032956</c:v>
                </c:pt>
                <c:pt idx="2">
                  <c:v>0.39334185807020389</c:v>
                </c:pt>
                <c:pt idx="3">
                  <c:v>0.39180283276107253</c:v>
                </c:pt>
                <c:pt idx="4">
                  <c:v>0.39180283276107253</c:v>
                </c:pt>
                <c:pt idx="5">
                  <c:v>0.39180283276107253</c:v>
                </c:pt>
                <c:pt idx="6">
                  <c:v>0.39180283276107253</c:v>
                </c:pt>
                <c:pt idx="7">
                  <c:v>0.3929125304188858</c:v>
                </c:pt>
                <c:pt idx="8">
                  <c:v>0.39133531479777944</c:v>
                </c:pt>
                <c:pt idx="9">
                  <c:v>0.39096880723151839</c:v>
                </c:pt>
                <c:pt idx="10">
                  <c:v>0.39131327650186865</c:v>
                </c:pt>
                <c:pt idx="11">
                  <c:v>0.39131327650186865</c:v>
                </c:pt>
                <c:pt idx="12">
                  <c:v>0.39131327650186865</c:v>
                </c:pt>
                <c:pt idx="13">
                  <c:v>0.39303693414483543</c:v>
                </c:pt>
                <c:pt idx="14">
                  <c:v>0.39333959430467413</c:v>
                </c:pt>
                <c:pt idx="15">
                  <c:v>0.39329244245893286</c:v>
                </c:pt>
                <c:pt idx="16">
                  <c:v>0.3933724130400299</c:v>
                </c:pt>
                <c:pt idx="17">
                  <c:v>0.39300888791180966</c:v>
                </c:pt>
                <c:pt idx="18">
                  <c:v>0.39300888791180966</c:v>
                </c:pt>
                <c:pt idx="19">
                  <c:v>0.39300888791180966</c:v>
                </c:pt>
                <c:pt idx="20">
                  <c:v>0.39495250225457457</c:v>
                </c:pt>
                <c:pt idx="21">
                  <c:v>0.39499728640068177</c:v>
                </c:pt>
                <c:pt idx="22">
                  <c:v>0.39489300542101763</c:v>
                </c:pt>
                <c:pt idx="23">
                  <c:v>0.39503430050455141</c:v>
                </c:pt>
                <c:pt idx="24">
                  <c:v>0.39299166912816641</c:v>
                </c:pt>
                <c:pt idx="25">
                  <c:v>0.39299166912816641</c:v>
                </c:pt>
                <c:pt idx="26">
                  <c:v>0.39299166912816641</c:v>
                </c:pt>
                <c:pt idx="27">
                  <c:v>0.39308396533680118</c:v>
                </c:pt>
                <c:pt idx="28">
                  <c:v>0.39205079599424408</c:v>
                </c:pt>
                <c:pt idx="29">
                  <c:v>0.39262070265940135</c:v>
                </c:pt>
                <c:pt idx="30">
                  <c:v>0.39207274239173473</c:v>
                </c:pt>
                <c:pt idx="31">
                  <c:v>0.39007057581151383</c:v>
                </c:pt>
                <c:pt idx="32">
                  <c:v>0.39007057581151383</c:v>
                </c:pt>
                <c:pt idx="33">
                  <c:v>0.39007057581151383</c:v>
                </c:pt>
                <c:pt idx="34">
                  <c:v>0.38896235231725984</c:v>
                </c:pt>
                <c:pt idx="35">
                  <c:v>0.38659808119553768</c:v>
                </c:pt>
                <c:pt idx="36">
                  <c:v>0.38560060339149982</c:v>
                </c:pt>
                <c:pt idx="37">
                  <c:v>0.39026825813448879</c:v>
                </c:pt>
                <c:pt idx="38">
                  <c:v>0.39141279838195037</c:v>
                </c:pt>
                <c:pt idx="39">
                  <c:v>0.39141279838195037</c:v>
                </c:pt>
                <c:pt idx="40">
                  <c:v>0.39141279838195037</c:v>
                </c:pt>
                <c:pt idx="41">
                  <c:v>0.39376528917184478</c:v>
                </c:pt>
                <c:pt idx="42">
                  <c:v>0.39351260747391054</c:v>
                </c:pt>
                <c:pt idx="43">
                  <c:v>0.39393727675418094</c:v>
                </c:pt>
                <c:pt idx="44">
                  <c:v>0.393862217998945</c:v>
                </c:pt>
                <c:pt idx="45">
                  <c:v>0.39404074395206945</c:v>
                </c:pt>
                <c:pt idx="46">
                  <c:v>0.39404074395206945</c:v>
                </c:pt>
                <c:pt idx="47">
                  <c:v>0.39404074395206945</c:v>
                </c:pt>
                <c:pt idx="48">
                  <c:v>0.39549218960061999</c:v>
                </c:pt>
                <c:pt idx="49">
                  <c:v>0.39569459858395789</c:v>
                </c:pt>
                <c:pt idx="50">
                  <c:v>0.39593752202574239</c:v>
                </c:pt>
                <c:pt idx="51">
                  <c:v>0.39532247640922819</c:v>
                </c:pt>
                <c:pt idx="52">
                  <c:v>0.39539369681812558</c:v>
                </c:pt>
                <c:pt idx="53">
                  <c:v>0.39539369681812558</c:v>
                </c:pt>
                <c:pt idx="54">
                  <c:v>0.39539369681812558</c:v>
                </c:pt>
                <c:pt idx="55">
                  <c:v>0.39625386608042656</c:v>
                </c:pt>
                <c:pt idx="56">
                  <c:v>0.39634933144430168</c:v>
                </c:pt>
                <c:pt idx="57">
                  <c:v>0.39600338776805144</c:v>
                </c:pt>
                <c:pt idx="58">
                  <c:v>0.39515519120784698</c:v>
                </c:pt>
                <c:pt idx="59">
                  <c:v>0.39372695412559938</c:v>
                </c:pt>
                <c:pt idx="60">
                  <c:v>0.39372695412559938</c:v>
                </c:pt>
                <c:pt idx="61">
                  <c:v>0.39372695412559938</c:v>
                </c:pt>
                <c:pt idx="62">
                  <c:v>0.39306428918330244</c:v>
                </c:pt>
                <c:pt idx="63">
                  <c:v>0.39128823763388965</c:v>
                </c:pt>
                <c:pt idx="64">
                  <c:v>0.38841719881284176</c:v>
                </c:pt>
                <c:pt idx="65">
                  <c:v>0.38721361337368471</c:v>
                </c:pt>
                <c:pt idx="66">
                  <c:v>0.38721361337368471</c:v>
                </c:pt>
                <c:pt idx="67">
                  <c:v>0.38721361337368471</c:v>
                </c:pt>
                <c:pt idx="68">
                  <c:v>0.38721361337368471</c:v>
                </c:pt>
                <c:pt idx="69">
                  <c:v>0.39006894892599137</c:v>
                </c:pt>
                <c:pt idx="70">
                  <c:v>0.39023523916340924</c:v>
                </c:pt>
                <c:pt idx="71">
                  <c:v>0.39016982121044774</c:v>
                </c:pt>
                <c:pt idx="72">
                  <c:v>0.39008512918886423</c:v>
                </c:pt>
                <c:pt idx="73">
                  <c:v>0.38900072634632288</c:v>
                </c:pt>
                <c:pt idx="74">
                  <c:v>0.38900072634632288</c:v>
                </c:pt>
                <c:pt idx="75">
                  <c:v>0.38900072634632288</c:v>
                </c:pt>
                <c:pt idx="76">
                  <c:v>0.38921412307134079</c:v>
                </c:pt>
                <c:pt idx="77">
                  <c:v>0.38791211748657184</c:v>
                </c:pt>
                <c:pt idx="78">
                  <c:v>0.38702987292700147</c:v>
                </c:pt>
                <c:pt idx="79">
                  <c:v>0.38702987292700147</c:v>
                </c:pt>
                <c:pt idx="80">
                  <c:v>0.38702987292700147</c:v>
                </c:pt>
                <c:pt idx="81">
                  <c:v>0.38702987292700147</c:v>
                </c:pt>
                <c:pt idx="82">
                  <c:v>0.38702987292700147</c:v>
                </c:pt>
                <c:pt idx="83">
                  <c:v>0.38702987292700147</c:v>
                </c:pt>
                <c:pt idx="84">
                  <c:v>0.3902239968499156</c:v>
                </c:pt>
                <c:pt idx="85">
                  <c:v>0.38997715808804584</c:v>
                </c:pt>
                <c:pt idx="86">
                  <c:v>0.3897743811982165</c:v>
                </c:pt>
                <c:pt idx="87">
                  <c:v>0.38873973330699529</c:v>
                </c:pt>
                <c:pt idx="88">
                  <c:v>0.38873973330699529</c:v>
                </c:pt>
                <c:pt idx="89">
                  <c:v>0.38873973330699529</c:v>
                </c:pt>
                <c:pt idx="90">
                  <c:v>0.38760420932941059</c:v>
                </c:pt>
                <c:pt idx="91">
                  <c:v>0.38695558026010485</c:v>
                </c:pt>
                <c:pt idx="92">
                  <c:v>0.38523729070021201</c:v>
                </c:pt>
                <c:pt idx="93">
                  <c:v>0.3842053890869731</c:v>
                </c:pt>
                <c:pt idx="94">
                  <c:v>0.3808204291215343</c:v>
                </c:pt>
                <c:pt idx="95">
                  <c:v>0.3808204291215343</c:v>
                </c:pt>
                <c:pt idx="96">
                  <c:v>0.3808204291215343</c:v>
                </c:pt>
                <c:pt idx="97">
                  <c:v>0.38520136827180251</c:v>
                </c:pt>
                <c:pt idx="98">
                  <c:v>0.38434883619050553</c:v>
                </c:pt>
                <c:pt idx="99">
                  <c:v>0.38483514739798158</c:v>
                </c:pt>
                <c:pt idx="100">
                  <c:v>0.38368927839412109</c:v>
                </c:pt>
                <c:pt idx="101">
                  <c:v>0.38549683779677268</c:v>
                </c:pt>
                <c:pt idx="102">
                  <c:v>0.38549683779677268</c:v>
                </c:pt>
                <c:pt idx="103">
                  <c:v>0.38549683779677268</c:v>
                </c:pt>
                <c:pt idx="104">
                  <c:v>0.38784704723421631</c:v>
                </c:pt>
                <c:pt idx="105">
                  <c:v>0.38776526467291417</c:v>
                </c:pt>
                <c:pt idx="106">
                  <c:v>0.38871136572910114</c:v>
                </c:pt>
                <c:pt idx="107">
                  <c:v>0.38858047080148506</c:v>
                </c:pt>
                <c:pt idx="108">
                  <c:v>0.38940496559593657</c:v>
                </c:pt>
                <c:pt idx="109">
                  <c:v>0.38940496559593657</c:v>
                </c:pt>
                <c:pt idx="110">
                  <c:v>0.38940496559593657</c:v>
                </c:pt>
                <c:pt idx="111">
                  <c:v>0.39118478962089942</c:v>
                </c:pt>
                <c:pt idx="112">
                  <c:v>0.3921498215001476</c:v>
                </c:pt>
                <c:pt idx="113">
                  <c:v>0.3921431970945245</c:v>
                </c:pt>
                <c:pt idx="114">
                  <c:v>0.39282765498352445</c:v>
                </c:pt>
                <c:pt idx="115">
                  <c:v>0.3928109223102676</c:v>
                </c:pt>
                <c:pt idx="116">
                  <c:v>0.3928109223102676</c:v>
                </c:pt>
                <c:pt idx="117">
                  <c:v>0.3928109223102676</c:v>
                </c:pt>
                <c:pt idx="118">
                  <c:v>0.3933512929252429</c:v>
                </c:pt>
                <c:pt idx="119">
                  <c:v>0.39208915179008214</c:v>
                </c:pt>
                <c:pt idx="120">
                  <c:v>0.39208915179008214</c:v>
                </c:pt>
                <c:pt idx="121">
                  <c:v>0.39070212373032354</c:v>
                </c:pt>
                <c:pt idx="122">
                  <c:v>0.38911012198853251</c:v>
                </c:pt>
                <c:pt idx="123">
                  <c:v>0.38678779413348419</c:v>
                </c:pt>
                <c:pt idx="124">
                  <c:v>0.38678779413348419</c:v>
                </c:pt>
                <c:pt idx="125">
                  <c:v>0.38501898405427332</c:v>
                </c:pt>
                <c:pt idx="126">
                  <c:v>0.38501898405427332</c:v>
                </c:pt>
                <c:pt idx="127">
                  <c:v>0.38567148310694466</c:v>
                </c:pt>
                <c:pt idx="128">
                  <c:v>0.38567148310694466</c:v>
                </c:pt>
                <c:pt idx="129">
                  <c:v>0.38567148310694466</c:v>
                </c:pt>
                <c:pt idx="130">
                  <c:v>0.38567148310694466</c:v>
                </c:pt>
                <c:pt idx="131">
                  <c:v>0.38567148310694466</c:v>
                </c:pt>
                <c:pt idx="132">
                  <c:v>0.38863975305692899</c:v>
                </c:pt>
                <c:pt idx="133">
                  <c:v>0.38934125021691851</c:v>
                </c:pt>
                <c:pt idx="134">
                  <c:v>0.39017570803578761</c:v>
                </c:pt>
                <c:pt idx="135">
                  <c:v>0.38951942330381373</c:v>
                </c:pt>
                <c:pt idx="136">
                  <c:v>0.39300197397904713</c:v>
                </c:pt>
                <c:pt idx="137">
                  <c:v>0.39300197397904713</c:v>
                </c:pt>
                <c:pt idx="138">
                  <c:v>0.39300197397904713</c:v>
                </c:pt>
                <c:pt idx="139">
                  <c:v>0.39419152802339846</c:v>
                </c:pt>
                <c:pt idx="140">
                  <c:v>0.39310250823819998</c:v>
                </c:pt>
                <c:pt idx="141">
                  <c:v>0.39316789307467898</c:v>
                </c:pt>
                <c:pt idx="142">
                  <c:v>0.39350552120327492</c:v>
                </c:pt>
                <c:pt idx="143">
                  <c:v>0.39379911434676679</c:v>
                </c:pt>
                <c:pt idx="144">
                  <c:v>0.39379911434676679</c:v>
                </c:pt>
                <c:pt idx="145">
                  <c:v>0.39379911434676679</c:v>
                </c:pt>
                <c:pt idx="146">
                  <c:v>0.39563083995460263</c:v>
                </c:pt>
                <c:pt idx="147">
                  <c:v>0.39586914753773184</c:v>
                </c:pt>
                <c:pt idx="148">
                  <c:v>0.39606082432024409</c:v>
                </c:pt>
                <c:pt idx="149">
                  <c:v>0.39699941432102204</c:v>
                </c:pt>
                <c:pt idx="150">
                  <c:v>0.39378984696291236</c:v>
                </c:pt>
                <c:pt idx="151">
                  <c:v>0.39378984696291236</c:v>
                </c:pt>
                <c:pt idx="152">
                  <c:v>0.39378984696291236</c:v>
                </c:pt>
                <c:pt idx="153">
                  <c:v>0.39276613554456841</c:v>
                </c:pt>
                <c:pt idx="154">
                  <c:v>0.39058191661081276</c:v>
                </c:pt>
                <c:pt idx="155">
                  <c:v>0.389810132984722</c:v>
                </c:pt>
                <c:pt idx="156">
                  <c:v>0.38832953930124486</c:v>
                </c:pt>
                <c:pt idx="157">
                  <c:v>0.38594697330473521</c:v>
                </c:pt>
                <c:pt idx="158">
                  <c:v>0.38594697330473521</c:v>
                </c:pt>
                <c:pt idx="159">
                  <c:v>0.38594697330473521</c:v>
                </c:pt>
                <c:pt idx="160">
                  <c:v>0.38829021613785675</c:v>
                </c:pt>
                <c:pt idx="161">
                  <c:v>0.38803757246349291</c:v>
                </c:pt>
                <c:pt idx="162">
                  <c:v>0.38922142379703117</c:v>
                </c:pt>
                <c:pt idx="163">
                  <c:v>0.38954654549864015</c:v>
                </c:pt>
                <c:pt idx="164">
                  <c:v>0.38906846817211149</c:v>
                </c:pt>
                <c:pt idx="165">
                  <c:v>0.38906846817211149</c:v>
                </c:pt>
                <c:pt idx="166">
                  <c:v>0.38906846817211149</c:v>
                </c:pt>
                <c:pt idx="167">
                  <c:v>0.39097155184069227</c:v>
                </c:pt>
                <c:pt idx="168">
                  <c:v>0.39140991009482778</c:v>
                </c:pt>
                <c:pt idx="169">
                  <c:v>0.39100559445093752</c:v>
                </c:pt>
                <c:pt idx="170">
                  <c:v>0.39104598253807843</c:v>
                </c:pt>
                <c:pt idx="171">
                  <c:v>0.39150511983308278</c:v>
                </c:pt>
                <c:pt idx="172">
                  <c:v>0.39150511983308278</c:v>
                </c:pt>
                <c:pt idx="173">
                  <c:v>0.39150511983308278</c:v>
                </c:pt>
                <c:pt idx="174">
                  <c:v>0.39200992843752358</c:v>
                </c:pt>
                <c:pt idx="175">
                  <c:v>0.39226463155844538</c:v>
                </c:pt>
                <c:pt idx="176">
                  <c:v>0.39254983490145923</c:v>
                </c:pt>
                <c:pt idx="177">
                  <c:v>0.39295793226335529</c:v>
                </c:pt>
                <c:pt idx="178">
                  <c:v>0.39162698624434988</c:v>
                </c:pt>
                <c:pt idx="179">
                  <c:v>0.39162698624434988</c:v>
                </c:pt>
                <c:pt idx="180">
                  <c:v>0.39162698624434988</c:v>
                </c:pt>
                <c:pt idx="181">
                  <c:v>0.3912599988028001</c:v>
                </c:pt>
                <c:pt idx="182">
                  <c:v>0.38932879154862943</c:v>
                </c:pt>
                <c:pt idx="183">
                  <c:v>0.38870639866256435</c:v>
                </c:pt>
                <c:pt idx="184">
                  <c:v>0.38749022336088729</c:v>
                </c:pt>
                <c:pt idx="185">
                  <c:v>0.38553396454069094</c:v>
                </c:pt>
                <c:pt idx="186">
                  <c:v>0.38553396454069094</c:v>
                </c:pt>
                <c:pt idx="187">
                  <c:v>0.38553396454069094</c:v>
                </c:pt>
                <c:pt idx="188">
                  <c:v>0.38553396454069094</c:v>
                </c:pt>
                <c:pt idx="189">
                  <c:v>0.38953548767897989</c:v>
                </c:pt>
                <c:pt idx="190">
                  <c:v>0.39024165670254279</c:v>
                </c:pt>
                <c:pt idx="191">
                  <c:v>0.39072708039683252</c:v>
                </c:pt>
                <c:pt idx="192">
                  <c:v>0.39292147694803342</c:v>
                </c:pt>
                <c:pt idx="193">
                  <c:v>0.39292147694803342</c:v>
                </c:pt>
                <c:pt idx="194">
                  <c:v>0.39292147694803342</c:v>
                </c:pt>
                <c:pt idx="195">
                  <c:v>0.39697231445173886</c:v>
                </c:pt>
                <c:pt idx="196">
                  <c:v>0.39945048744215178</c:v>
                </c:pt>
                <c:pt idx="197">
                  <c:v>0.40152597269955076</c:v>
                </c:pt>
                <c:pt idx="198">
                  <c:v>0.40259290945292803</c:v>
                </c:pt>
                <c:pt idx="199">
                  <c:v>0.40491701392449231</c:v>
                </c:pt>
                <c:pt idx="200">
                  <c:v>0.40491701392449231</c:v>
                </c:pt>
                <c:pt idx="201">
                  <c:v>0.40491701392449231</c:v>
                </c:pt>
                <c:pt idx="202">
                  <c:v>0.40877637334987904</c:v>
                </c:pt>
                <c:pt idx="203">
                  <c:v>0.41362061648734566</c:v>
                </c:pt>
                <c:pt idx="204">
                  <c:v>0.41754217558200679</c:v>
                </c:pt>
                <c:pt idx="205">
                  <c:v>0.42166373747341646</c:v>
                </c:pt>
                <c:pt idx="206">
                  <c:v>0.42361264221432671</c:v>
                </c:pt>
                <c:pt idx="207">
                  <c:v>0.42361264221432671</c:v>
                </c:pt>
                <c:pt idx="208">
                  <c:v>0.42361264221432671</c:v>
                </c:pt>
                <c:pt idx="209">
                  <c:v>0.42898212927726365</c:v>
                </c:pt>
                <c:pt idx="210">
                  <c:v>0.43065006709997067</c:v>
                </c:pt>
                <c:pt idx="211">
                  <c:v>0.43311269559701898</c:v>
                </c:pt>
                <c:pt idx="212">
                  <c:v>0.43494277385359342</c:v>
                </c:pt>
                <c:pt idx="213">
                  <c:v>0.43461570619696238</c:v>
                </c:pt>
                <c:pt idx="214">
                  <c:v>0.43461570619696238</c:v>
                </c:pt>
                <c:pt idx="215">
                  <c:v>0.43461570619696238</c:v>
                </c:pt>
                <c:pt idx="216">
                  <c:v>0.43777888851794988</c:v>
                </c:pt>
                <c:pt idx="217">
                  <c:v>0.43611205366700384</c:v>
                </c:pt>
                <c:pt idx="218">
                  <c:v>0.43642362525042744</c:v>
                </c:pt>
                <c:pt idx="219">
                  <c:v>0.43143820633663704</c:v>
                </c:pt>
                <c:pt idx="220">
                  <c:v>0.43037770628258853</c:v>
                </c:pt>
                <c:pt idx="221">
                  <c:v>0.43037770628258853</c:v>
                </c:pt>
                <c:pt idx="222">
                  <c:v>0.43037770628258853</c:v>
                </c:pt>
                <c:pt idx="223">
                  <c:v>0.432613081842044</c:v>
                </c:pt>
                <c:pt idx="224">
                  <c:v>0.43250000632052427</c:v>
                </c:pt>
                <c:pt idx="225">
                  <c:v>0.43289569362179559</c:v>
                </c:pt>
                <c:pt idx="226">
                  <c:v>0.43379637360639844</c:v>
                </c:pt>
                <c:pt idx="227">
                  <c:v>0.43460503477611839</c:v>
                </c:pt>
                <c:pt idx="228">
                  <c:v>0.43460503477611839</c:v>
                </c:pt>
                <c:pt idx="229">
                  <c:v>0.43460503477611839</c:v>
                </c:pt>
                <c:pt idx="230">
                  <c:v>0.43675564341080236</c:v>
                </c:pt>
                <c:pt idx="231">
                  <c:v>0.43703028526379817</c:v>
                </c:pt>
                <c:pt idx="232">
                  <c:v>0.43695443477932505</c:v>
                </c:pt>
                <c:pt idx="233">
                  <c:v>0.43716321888004733</c:v>
                </c:pt>
                <c:pt idx="234">
                  <c:v>0.44037173759930681</c:v>
                </c:pt>
                <c:pt idx="235">
                  <c:v>0.44037173759930681</c:v>
                </c:pt>
                <c:pt idx="236">
                  <c:v>0.44037173759930681</c:v>
                </c:pt>
                <c:pt idx="237">
                  <c:v>0.441775049977364</c:v>
                </c:pt>
                <c:pt idx="238">
                  <c:v>0.44183499479970378</c:v>
                </c:pt>
                <c:pt idx="239">
                  <c:v>0.44080368066625059</c:v>
                </c:pt>
                <c:pt idx="240">
                  <c:v>0.4414845229043361</c:v>
                </c:pt>
                <c:pt idx="241">
                  <c:v>0.4414845229043361</c:v>
                </c:pt>
                <c:pt idx="242">
                  <c:v>0.4414845229043361</c:v>
                </c:pt>
                <c:pt idx="243">
                  <c:v>0.4414845229043361</c:v>
                </c:pt>
                <c:pt idx="244">
                  <c:v>0.44266774931883274</c:v>
                </c:pt>
                <c:pt idx="245">
                  <c:v>0.44272245546521899</c:v>
                </c:pt>
                <c:pt idx="246">
                  <c:v>0.44134799682114922</c:v>
                </c:pt>
                <c:pt idx="247">
                  <c:v>0.44001939498797277</c:v>
                </c:pt>
                <c:pt idx="248">
                  <c:v>0.4373893010662766</c:v>
                </c:pt>
                <c:pt idx="249">
                  <c:v>0.43742692679572837</c:v>
                </c:pt>
                <c:pt idx="250">
                  <c:v>0.43748361135024261</c:v>
                </c:pt>
                <c:pt idx="251">
                  <c:v>0.43918642496522475</c:v>
                </c:pt>
                <c:pt idx="252">
                  <c:v>0.4387893225319946</c:v>
                </c:pt>
                <c:pt idx="253">
                  <c:v>0.43832449346847285</c:v>
                </c:pt>
                <c:pt idx="254">
                  <c:v>0.4380965166072906</c:v>
                </c:pt>
                <c:pt idx="255">
                  <c:v>0.43802072954145588</c:v>
                </c:pt>
                <c:pt idx="256">
                  <c:v>0.43802072954145588</c:v>
                </c:pt>
                <c:pt idx="257">
                  <c:v>0.43802072954145588</c:v>
                </c:pt>
                <c:pt idx="258">
                  <c:v>0.44125350107635741</c:v>
                </c:pt>
                <c:pt idx="259">
                  <c:v>0.44100750609907657</c:v>
                </c:pt>
                <c:pt idx="260">
                  <c:v>0.44106471130343278</c:v>
                </c:pt>
                <c:pt idx="261">
                  <c:v>0.44049611904391051</c:v>
                </c:pt>
                <c:pt idx="262">
                  <c:v>0.44108827990718547</c:v>
                </c:pt>
                <c:pt idx="263">
                  <c:v>0.44108827990718547</c:v>
                </c:pt>
                <c:pt idx="264">
                  <c:v>0.44108827990718547</c:v>
                </c:pt>
                <c:pt idx="265">
                  <c:v>0.44212664424161713</c:v>
                </c:pt>
                <c:pt idx="266">
                  <c:v>0.44163963212922802</c:v>
                </c:pt>
                <c:pt idx="267">
                  <c:v>0.44146782021546188</c:v>
                </c:pt>
                <c:pt idx="268">
                  <c:v>0.44110945655199374</c:v>
                </c:pt>
                <c:pt idx="269">
                  <c:v>0.44034720791502779</c:v>
                </c:pt>
                <c:pt idx="270">
                  <c:v>0.44034720791502779</c:v>
                </c:pt>
                <c:pt idx="271">
                  <c:v>0.44034720791502779</c:v>
                </c:pt>
                <c:pt idx="272">
                  <c:v>0.44022911562729877</c:v>
                </c:pt>
                <c:pt idx="273">
                  <c:v>0.43881510954718572</c:v>
                </c:pt>
                <c:pt idx="274">
                  <c:v>0.43762581978496051</c:v>
                </c:pt>
                <c:pt idx="275">
                  <c:v>0.43808741801749912</c:v>
                </c:pt>
                <c:pt idx="276">
                  <c:v>0.43720643070812581</c:v>
                </c:pt>
                <c:pt idx="277">
                  <c:v>0.43720643070812581</c:v>
                </c:pt>
                <c:pt idx="278">
                  <c:v>0.43720643070812581</c:v>
                </c:pt>
                <c:pt idx="279">
                  <c:v>0.43980975603885358</c:v>
                </c:pt>
                <c:pt idx="280">
                  <c:v>0.43977702160124515</c:v>
                </c:pt>
                <c:pt idx="281">
                  <c:v>0.43979725442983447</c:v>
                </c:pt>
                <c:pt idx="282">
                  <c:v>0.44234731531162619</c:v>
                </c:pt>
                <c:pt idx="283">
                  <c:v>0.44181996084102682</c:v>
                </c:pt>
                <c:pt idx="284">
                  <c:v>0.44235693793100672</c:v>
                </c:pt>
                <c:pt idx="285">
                  <c:v>0.44235693793100672</c:v>
                </c:pt>
                <c:pt idx="286">
                  <c:v>0.44235693793100672</c:v>
                </c:pt>
                <c:pt idx="287">
                  <c:v>0.44235693793100672</c:v>
                </c:pt>
                <c:pt idx="288">
                  <c:v>0.44523688349464713</c:v>
                </c:pt>
                <c:pt idx="289">
                  <c:v>0.44681757606089856</c:v>
                </c:pt>
                <c:pt idx="290">
                  <c:v>0.44707363645417075</c:v>
                </c:pt>
                <c:pt idx="291">
                  <c:v>0.44707363645417075</c:v>
                </c:pt>
                <c:pt idx="292">
                  <c:v>0.44707363645417075</c:v>
                </c:pt>
                <c:pt idx="293">
                  <c:v>0.44858018838754132</c:v>
                </c:pt>
                <c:pt idx="294">
                  <c:v>0.44890013958849984</c:v>
                </c:pt>
                <c:pt idx="295">
                  <c:v>0.44891602619067456</c:v>
                </c:pt>
                <c:pt idx="296">
                  <c:v>0.44928069427270023</c:v>
                </c:pt>
                <c:pt idx="297">
                  <c:v>0.44935596776264519</c:v>
                </c:pt>
                <c:pt idx="298">
                  <c:v>0.44935596776264519</c:v>
                </c:pt>
                <c:pt idx="299">
                  <c:v>0.44935596776264519</c:v>
                </c:pt>
                <c:pt idx="300">
                  <c:v>0.45067546288217808</c:v>
                </c:pt>
                <c:pt idx="301">
                  <c:v>0.45122624812053258</c:v>
                </c:pt>
                <c:pt idx="302">
                  <c:v>0.45051366114421343</c:v>
                </c:pt>
                <c:pt idx="303">
                  <c:v>0.44942899965317706</c:v>
                </c:pt>
                <c:pt idx="304">
                  <c:v>0.44727298429845141</c:v>
                </c:pt>
                <c:pt idx="305">
                  <c:v>0.44727298429845141</c:v>
                </c:pt>
                <c:pt idx="306">
                  <c:v>0.44727298429845141</c:v>
                </c:pt>
                <c:pt idx="307">
                  <c:v>0.4469203720947949</c:v>
                </c:pt>
                <c:pt idx="308">
                  <c:v>0.44573974231430952</c:v>
                </c:pt>
                <c:pt idx="309">
                  <c:v>0.44405677108233027</c:v>
                </c:pt>
                <c:pt idx="310">
                  <c:v>0.44339007416494841</c:v>
                </c:pt>
                <c:pt idx="311">
                  <c:v>0.44223277167959341</c:v>
                </c:pt>
                <c:pt idx="312">
                  <c:v>0.44223277167959341</c:v>
                </c:pt>
                <c:pt idx="313">
                  <c:v>0.44223277167959341</c:v>
                </c:pt>
                <c:pt idx="314">
                  <c:v>0.44525361706819727</c:v>
                </c:pt>
                <c:pt idx="315">
                  <c:v>0.44594989209504082</c:v>
                </c:pt>
                <c:pt idx="316">
                  <c:v>0.44609372535396663</c:v>
                </c:pt>
                <c:pt idx="317">
                  <c:v>0.44665400893158613</c:v>
                </c:pt>
                <c:pt idx="318">
                  <c:v>0.44685456507789167</c:v>
                </c:pt>
                <c:pt idx="319">
                  <c:v>0.44685456507789167</c:v>
                </c:pt>
                <c:pt idx="320">
                  <c:v>0.44685456507789167</c:v>
                </c:pt>
                <c:pt idx="321">
                  <c:v>0.44875850089039104</c:v>
                </c:pt>
                <c:pt idx="322">
                  <c:v>0.4494812849870109</c:v>
                </c:pt>
                <c:pt idx="323">
                  <c:v>0.4478774709618305</c:v>
                </c:pt>
                <c:pt idx="324">
                  <c:v>0.44759528966472883</c:v>
                </c:pt>
                <c:pt idx="325">
                  <c:v>0.44769797239704795</c:v>
                </c:pt>
                <c:pt idx="326">
                  <c:v>0.44769797239704795</c:v>
                </c:pt>
                <c:pt idx="327">
                  <c:v>0.44769797239704795</c:v>
                </c:pt>
                <c:pt idx="328">
                  <c:v>0.45173837935976369</c:v>
                </c:pt>
                <c:pt idx="329">
                  <c:v>0.45082670770826572</c:v>
                </c:pt>
                <c:pt idx="330">
                  <c:v>0.45185148197468811</c:v>
                </c:pt>
                <c:pt idx="331">
                  <c:v>0.45271520566007228</c:v>
                </c:pt>
                <c:pt idx="332">
                  <c:v>0.44909584992166546</c:v>
                </c:pt>
                <c:pt idx="333">
                  <c:v>0.44909584992166546</c:v>
                </c:pt>
                <c:pt idx="334">
                  <c:v>0.44909584992166546</c:v>
                </c:pt>
                <c:pt idx="335">
                  <c:v>0.44909584992166546</c:v>
                </c:pt>
                <c:pt idx="336">
                  <c:v>0.45076980141549045</c:v>
                </c:pt>
                <c:pt idx="337">
                  <c:v>0.44807422316072015</c:v>
                </c:pt>
                <c:pt idx="338">
                  <c:v>0.44562409518065393</c:v>
                </c:pt>
                <c:pt idx="339">
                  <c:v>0.44341235068080403</c:v>
                </c:pt>
                <c:pt idx="340">
                  <c:v>0.44341235068080403</c:v>
                </c:pt>
                <c:pt idx="341">
                  <c:v>0.44341235068080403</c:v>
                </c:pt>
                <c:pt idx="342">
                  <c:v>0.44434673159221794</c:v>
                </c:pt>
                <c:pt idx="343">
                  <c:v>0.44433243898587577</c:v>
                </c:pt>
                <c:pt idx="344">
                  <c:v>0.44409824136575932</c:v>
                </c:pt>
                <c:pt idx="345">
                  <c:v>0.44291873883299598</c:v>
                </c:pt>
                <c:pt idx="346">
                  <c:v>0.44012981632140002</c:v>
                </c:pt>
                <c:pt idx="347">
                  <c:v>0.44012981632140002</c:v>
                </c:pt>
                <c:pt idx="348">
                  <c:v>0.44012981632140002</c:v>
                </c:pt>
                <c:pt idx="349">
                  <c:v>0.44012981632140002</c:v>
                </c:pt>
                <c:pt idx="350">
                  <c:v>0.44012981632140002</c:v>
                </c:pt>
                <c:pt idx="351">
                  <c:v>0.44490433797992973</c:v>
                </c:pt>
                <c:pt idx="352">
                  <c:v>0.44514215608417856</c:v>
                </c:pt>
                <c:pt idx="353">
                  <c:v>0.44481985165033194</c:v>
                </c:pt>
                <c:pt idx="354">
                  <c:v>0.44481985165033194</c:v>
                </c:pt>
                <c:pt idx="355">
                  <c:v>0.44481985165033194</c:v>
                </c:pt>
                <c:pt idx="356">
                  <c:v>0.44613168522836039</c:v>
                </c:pt>
                <c:pt idx="357">
                  <c:v>0.44560254254109899</c:v>
                </c:pt>
                <c:pt idx="358">
                  <c:v>0.44624904348854921</c:v>
                </c:pt>
                <c:pt idx="359">
                  <c:v>0.44441849630737718</c:v>
                </c:pt>
                <c:pt idx="360">
                  <c:v>0.44296002558087783</c:v>
                </c:pt>
                <c:pt idx="361">
                  <c:v>0.44178881825428651</c:v>
                </c:pt>
                <c:pt idx="362">
                  <c:v>0.44178881825428651</c:v>
                </c:pt>
                <c:pt idx="363">
                  <c:v>0.44066465859826442</c:v>
                </c:pt>
                <c:pt idx="364">
                  <c:v>0.44090438041853719</c:v>
                </c:pt>
                <c:pt idx="365">
                  <c:v>0.44090438030689982</c:v>
                </c:pt>
                <c:pt idx="366">
                  <c:v>0.44090438030689982</c:v>
                </c:pt>
                <c:pt idx="367">
                  <c:v>0.44090438030689982</c:v>
                </c:pt>
                <c:pt idx="368">
                  <c:v>0.44090438030689982</c:v>
                </c:pt>
                <c:pt idx="369">
                  <c:v>0.44090438030689982</c:v>
                </c:pt>
                <c:pt idx="370">
                  <c:v>0.44150829664074498</c:v>
                </c:pt>
                <c:pt idx="371">
                  <c:v>0.44150829664074498</c:v>
                </c:pt>
                <c:pt idx="372">
                  <c:v>0.44057365578179386</c:v>
                </c:pt>
                <c:pt idx="373">
                  <c:v>0.43885161552823682</c:v>
                </c:pt>
                <c:pt idx="374">
                  <c:v>0.4389727870912285</c:v>
                </c:pt>
                <c:pt idx="375">
                  <c:v>0.4389727870912285</c:v>
                </c:pt>
                <c:pt idx="376">
                  <c:v>0.4389727870912285</c:v>
                </c:pt>
                <c:pt idx="377">
                  <c:v>0.44156135339808378</c:v>
                </c:pt>
                <c:pt idx="378">
                  <c:v>0.44158486674563185</c:v>
                </c:pt>
                <c:pt idx="379">
                  <c:v>0.44491399095612832</c:v>
                </c:pt>
                <c:pt idx="380">
                  <c:v>0.44624947892937528</c:v>
                </c:pt>
                <c:pt idx="381">
                  <c:v>0.44669505066892928</c:v>
                </c:pt>
                <c:pt idx="382">
                  <c:v>0.44669505066892928</c:v>
                </c:pt>
                <c:pt idx="383">
                  <c:v>0.44669505066892928</c:v>
                </c:pt>
                <c:pt idx="384">
                  <c:v>0.44873100677361372</c:v>
                </c:pt>
                <c:pt idx="385">
                  <c:v>0.44932529976324215</c:v>
                </c:pt>
                <c:pt idx="386">
                  <c:v>0.44923556960065886</c:v>
                </c:pt>
                <c:pt idx="387">
                  <c:v>0.44892607762482295</c:v>
                </c:pt>
                <c:pt idx="388">
                  <c:v>0.44900246687228734</c:v>
                </c:pt>
                <c:pt idx="389">
                  <c:v>0.44900246687228734</c:v>
                </c:pt>
                <c:pt idx="390">
                  <c:v>0.44900246687228734</c:v>
                </c:pt>
                <c:pt idx="391">
                  <c:v>0.4507705561685077</c:v>
                </c:pt>
                <c:pt idx="392">
                  <c:v>0.45154750492651596</c:v>
                </c:pt>
                <c:pt idx="393">
                  <c:v>0.45251073965397681</c:v>
                </c:pt>
                <c:pt idx="394">
                  <c:v>0.45416622118120337</c:v>
                </c:pt>
                <c:pt idx="395">
                  <c:v>0.45379909411637204</c:v>
                </c:pt>
                <c:pt idx="396">
                  <c:v>0.45379909411637204</c:v>
                </c:pt>
                <c:pt idx="397">
                  <c:v>0.45379909411637204</c:v>
                </c:pt>
                <c:pt idx="398">
                  <c:v>0.45479979003354698</c:v>
                </c:pt>
                <c:pt idx="399">
                  <c:v>0.45358677042699586</c:v>
                </c:pt>
                <c:pt idx="400">
                  <c:v>0.453451688069957</c:v>
                </c:pt>
                <c:pt idx="401">
                  <c:v>0.45325150726674157</c:v>
                </c:pt>
                <c:pt idx="402">
                  <c:v>0.45255775087975525</c:v>
                </c:pt>
                <c:pt idx="403">
                  <c:v>0.45255775087975525</c:v>
                </c:pt>
                <c:pt idx="404">
                  <c:v>0.45255775087975525</c:v>
                </c:pt>
                <c:pt idx="405">
                  <c:v>0.45579233319793594</c:v>
                </c:pt>
                <c:pt idx="406">
                  <c:v>0.46935176828084851</c:v>
                </c:pt>
                <c:pt idx="407">
                  <c:v>0.49743098116689904</c:v>
                </c:pt>
                <c:pt idx="408">
                  <c:v>0.49645143376607431</c:v>
                </c:pt>
                <c:pt idx="409">
                  <c:v>0.49682702600746537</c:v>
                </c:pt>
                <c:pt idx="410">
                  <c:v>0.49682702600746537</c:v>
                </c:pt>
                <c:pt idx="411">
                  <c:v>0.49682702600746537</c:v>
                </c:pt>
                <c:pt idx="412">
                  <c:v>0.49830649266977034</c:v>
                </c:pt>
                <c:pt idx="413">
                  <c:v>0.49829834934773398</c:v>
                </c:pt>
                <c:pt idx="414">
                  <c:v>0.49973327240258342</c:v>
                </c:pt>
                <c:pt idx="415">
                  <c:v>0.50234455391168509</c:v>
                </c:pt>
                <c:pt idx="416">
                  <c:v>0.50454107275436944</c:v>
                </c:pt>
                <c:pt idx="417">
                  <c:v>0.50454107275436944</c:v>
                </c:pt>
                <c:pt idx="418">
                  <c:v>0.50454107275436944</c:v>
                </c:pt>
                <c:pt idx="419">
                  <c:v>0.50700114814444708</c:v>
                </c:pt>
                <c:pt idx="420">
                  <c:v>0.50739250324441887</c:v>
                </c:pt>
                <c:pt idx="421">
                  <c:v>0.51113012425026527</c:v>
                </c:pt>
                <c:pt idx="422">
                  <c:v>0.51802807127029527</c:v>
                </c:pt>
                <c:pt idx="423">
                  <c:v>0.52009362146859528</c:v>
                </c:pt>
                <c:pt idx="424">
                  <c:v>0.52009362146859528</c:v>
                </c:pt>
                <c:pt idx="425">
                  <c:v>0.52009362146859528</c:v>
                </c:pt>
                <c:pt idx="426">
                  <c:v>0.52946468694748627</c:v>
                </c:pt>
                <c:pt idx="427">
                  <c:v>0.53190840539128981</c:v>
                </c:pt>
                <c:pt idx="428">
                  <c:v>0.53419681706285593</c:v>
                </c:pt>
                <c:pt idx="429">
                  <c:v>0.53472193675432877</c:v>
                </c:pt>
                <c:pt idx="430">
                  <c:v>0.53392529602957894</c:v>
                </c:pt>
                <c:pt idx="431">
                  <c:v>0.53392529602957894</c:v>
                </c:pt>
                <c:pt idx="432">
                  <c:v>0.53392529602957894</c:v>
                </c:pt>
                <c:pt idx="433">
                  <c:v>0.53392529602957894</c:v>
                </c:pt>
                <c:pt idx="434">
                  <c:v>0.54063227088020605</c:v>
                </c:pt>
                <c:pt idx="435">
                  <c:v>0.54238596331263089</c:v>
                </c:pt>
                <c:pt idx="436">
                  <c:v>0.54377827999488371</c:v>
                </c:pt>
                <c:pt idx="437">
                  <c:v>0.54420468110256248</c:v>
                </c:pt>
                <c:pt idx="438">
                  <c:v>0.54420468110256248</c:v>
                </c:pt>
                <c:pt idx="439">
                  <c:v>0.54420468110256248</c:v>
                </c:pt>
                <c:pt idx="440">
                  <c:v>0.5483787984751145</c:v>
                </c:pt>
                <c:pt idx="441">
                  <c:v>0.54852671769099748</c:v>
                </c:pt>
                <c:pt idx="442">
                  <c:v>0.54737941606762242</c:v>
                </c:pt>
                <c:pt idx="443">
                  <c:v>0.54563319519743114</c:v>
                </c:pt>
                <c:pt idx="444">
                  <c:v>0.54563319519743114</c:v>
                </c:pt>
                <c:pt idx="445">
                  <c:v>0.54563319519743114</c:v>
                </c:pt>
                <c:pt idx="446">
                  <c:v>0.54563319519743114</c:v>
                </c:pt>
                <c:pt idx="447">
                  <c:v>0.54563319519743114</c:v>
                </c:pt>
                <c:pt idx="448">
                  <c:v>0.54563319519743114</c:v>
                </c:pt>
                <c:pt idx="449">
                  <c:v>0.54924697224640129</c:v>
                </c:pt>
                <c:pt idx="450">
                  <c:v>0.54773550206591659</c:v>
                </c:pt>
                <c:pt idx="451">
                  <c:v>0.54509186251215758</c:v>
                </c:pt>
                <c:pt idx="452">
                  <c:v>0.54509186251215758</c:v>
                </c:pt>
                <c:pt idx="453">
                  <c:v>0.54509186251215758</c:v>
                </c:pt>
                <c:pt idx="454">
                  <c:v>0.54461882868776346</c:v>
                </c:pt>
                <c:pt idx="455">
                  <c:v>0.54287923539923211</c:v>
                </c:pt>
                <c:pt idx="456">
                  <c:v>0.54302122664493879</c:v>
                </c:pt>
                <c:pt idx="457">
                  <c:v>0.54131363058027482</c:v>
                </c:pt>
                <c:pt idx="458">
                  <c:v>0.53722626936016871</c:v>
                </c:pt>
                <c:pt idx="459">
                  <c:v>0.53722626936016871</c:v>
                </c:pt>
                <c:pt idx="460">
                  <c:v>0.53722626936016871</c:v>
                </c:pt>
                <c:pt idx="461">
                  <c:v>0.53897282046300421</c:v>
                </c:pt>
                <c:pt idx="462">
                  <c:v>0.5384881430506514</c:v>
                </c:pt>
                <c:pt idx="463">
                  <c:v>0.53905339037369704</c:v>
                </c:pt>
                <c:pt idx="464">
                  <c:v>0.53907419582154048</c:v>
                </c:pt>
                <c:pt idx="465">
                  <c:v>0.53844694095066892</c:v>
                </c:pt>
                <c:pt idx="466">
                  <c:v>0.53844694095066892</c:v>
                </c:pt>
                <c:pt idx="467">
                  <c:v>0.53844694095066892</c:v>
                </c:pt>
                <c:pt idx="468">
                  <c:v>0.54115360284345448</c:v>
                </c:pt>
                <c:pt idx="469">
                  <c:v>0.54208302572567724</c:v>
                </c:pt>
                <c:pt idx="470">
                  <c:v>0.54142046697712054</c:v>
                </c:pt>
                <c:pt idx="471">
                  <c:v>0.54050101693286046</c:v>
                </c:pt>
                <c:pt idx="472">
                  <c:v>0.54002288195781345</c:v>
                </c:pt>
                <c:pt idx="473">
                  <c:v>0.54002288195781345</c:v>
                </c:pt>
                <c:pt idx="474">
                  <c:v>0.54002288195781345</c:v>
                </c:pt>
                <c:pt idx="475">
                  <c:v>0.54206075213724636</c:v>
                </c:pt>
                <c:pt idx="476">
                  <c:v>0.54186777173525025</c:v>
                </c:pt>
                <c:pt idx="477">
                  <c:v>0.54204215814028756</c:v>
                </c:pt>
                <c:pt idx="478">
                  <c:v>0.5420171847169013</c:v>
                </c:pt>
                <c:pt idx="479">
                  <c:v>0.5417298476867205</c:v>
                </c:pt>
                <c:pt idx="480">
                  <c:v>0.5417298476867205</c:v>
                </c:pt>
                <c:pt idx="481">
                  <c:v>0.5417298476867205</c:v>
                </c:pt>
                <c:pt idx="482">
                  <c:v>0.5435153852779272</c:v>
                </c:pt>
                <c:pt idx="483">
                  <c:v>0.54302767709350197</c:v>
                </c:pt>
                <c:pt idx="484">
                  <c:v>0.5387223374070983</c:v>
                </c:pt>
                <c:pt idx="485">
                  <c:v>0.5387223374070983</c:v>
                </c:pt>
                <c:pt idx="486">
                  <c:v>0.5387223374070983</c:v>
                </c:pt>
                <c:pt idx="487">
                  <c:v>0.5387223374070983</c:v>
                </c:pt>
                <c:pt idx="488">
                  <c:v>0.53764423327609767</c:v>
                </c:pt>
                <c:pt idx="489">
                  <c:v>0.53101866120688401</c:v>
                </c:pt>
                <c:pt idx="490">
                  <c:v>0.52025638546432784</c:v>
                </c:pt>
                <c:pt idx="491">
                  <c:v>0.52025638546432784</c:v>
                </c:pt>
                <c:pt idx="492">
                  <c:v>0.52025638546432784</c:v>
                </c:pt>
                <c:pt idx="493">
                  <c:v>0.52025638546432784</c:v>
                </c:pt>
                <c:pt idx="494">
                  <c:v>0.52025638546432784</c:v>
                </c:pt>
                <c:pt idx="495">
                  <c:v>0.52622330073489543</c:v>
                </c:pt>
                <c:pt idx="496">
                  <c:v>0.52618256892924598</c:v>
                </c:pt>
                <c:pt idx="497">
                  <c:v>0.52464013536567533</c:v>
                </c:pt>
                <c:pt idx="498">
                  <c:v>0.52415071569834482</c:v>
                </c:pt>
                <c:pt idx="499">
                  <c:v>0.52451599464153653</c:v>
                </c:pt>
                <c:pt idx="500">
                  <c:v>0.52383898783382898</c:v>
                </c:pt>
                <c:pt idx="501">
                  <c:v>0.52383898783382898</c:v>
                </c:pt>
                <c:pt idx="502">
                  <c:v>0.52383898783382898</c:v>
                </c:pt>
                <c:pt idx="503">
                  <c:v>0.52807553973224119</c:v>
                </c:pt>
                <c:pt idx="504">
                  <c:v>0.52595532781799237</c:v>
                </c:pt>
                <c:pt idx="505">
                  <c:v>0.52732622698262932</c:v>
                </c:pt>
                <c:pt idx="506">
                  <c:v>0.52656786217685392</c:v>
                </c:pt>
                <c:pt idx="507">
                  <c:v>0.52590356600568666</c:v>
                </c:pt>
                <c:pt idx="508">
                  <c:v>0.52590356600568666</c:v>
                </c:pt>
                <c:pt idx="509">
                  <c:v>0.52590356600568666</c:v>
                </c:pt>
                <c:pt idx="510">
                  <c:v>0.52811126544850351</c:v>
                </c:pt>
                <c:pt idx="511">
                  <c:v>0.52925273062129585</c:v>
                </c:pt>
                <c:pt idx="512">
                  <c:v>0.53019681247265948</c:v>
                </c:pt>
                <c:pt idx="513">
                  <c:v>0.52935405699717286</c:v>
                </c:pt>
                <c:pt idx="514">
                  <c:v>0.52829172248987855</c:v>
                </c:pt>
                <c:pt idx="515">
                  <c:v>0.52829172248987855</c:v>
                </c:pt>
                <c:pt idx="516">
                  <c:v>0.52829172248987855</c:v>
                </c:pt>
                <c:pt idx="517">
                  <c:v>0.52815276624564567</c:v>
                </c:pt>
                <c:pt idx="518">
                  <c:v>0.5272380192919367</c:v>
                </c:pt>
                <c:pt idx="519">
                  <c:v>0.52452485232219259</c:v>
                </c:pt>
                <c:pt idx="520">
                  <c:v>0.52510605581395353</c:v>
                </c:pt>
                <c:pt idx="521">
                  <c:v>0.52461980447958101</c:v>
                </c:pt>
                <c:pt idx="522">
                  <c:v>0.52461980447958101</c:v>
                </c:pt>
                <c:pt idx="523">
                  <c:v>0.52461980447958101</c:v>
                </c:pt>
                <c:pt idx="524">
                  <c:v>0.52678359705595079</c:v>
                </c:pt>
                <c:pt idx="525">
                  <c:v>0.52647083420790786</c:v>
                </c:pt>
                <c:pt idx="526">
                  <c:v>0.52649490982680069</c:v>
                </c:pt>
                <c:pt idx="527">
                  <c:v>0.52791155962038649</c:v>
                </c:pt>
                <c:pt idx="528">
                  <c:v>0.52750344311113706</c:v>
                </c:pt>
                <c:pt idx="529">
                  <c:v>0.52750344311113706</c:v>
                </c:pt>
                <c:pt idx="530">
                  <c:v>0.52750344311113706</c:v>
                </c:pt>
                <c:pt idx="531">
                  <c:v>0.52999719729595429</c:v>
                </c:pt>
                <c:pt idx="532">
                  <c:v>0.52999577714648727</c:v>
                </c:pt>
                <c:pt idx="533">
                  <c:v>0.53099645408189056</c:v>
                </c:pt>
                <c:pt idx="534">
                  <c:v>0.53105963531978451</c:v>
                </c:pt>
                <c:pt idx="535">
                  <c:v>0.53300077841287019</c:v>
                </c:pt>
                <c:pt idx="536">
                  <c:v>0.53300077841287019</c:v>
                </c:pt>
                <c:pt idx="537">
                  <c:v>0.53300077841287019</c:v>
                </c:pt>
                <c:pt idx="538">
                  <c:v>0.53438816441609038</c:v>
                </c:pt>
                <c:pt idx="539">
                  <c:v>0.5340697251476153</c:v>
                </c:pt>
                <c:pt idx="540">
                  <c:v>0.53382488989140631</c:v>
                </c:pt>
                <c:pt idx="541">
                  <c:v>0.5329786070134942</c:v>
                </c:pt>
                <c:pt idx="542">
                  <c:v>0.53482436896149488</c:v>
                </c:pt>
                <c:pt idx="543">
                  <c:v>0.53482436896149488</c:v>
                </c:pt>
                <c:pt idx="544">
                  <c:v>0.53482436896149488</c:v>
                </c:pt>
                <c:pt idx="545">
                  <c:v>0.53615441425814125</c:v>
                </c:pt>
                <c:pt idx="546">
                  <c:v>0.53300700098570808</c:v>
                </c:pt>
                <c:pt idx="547">
                  <c:v>0.53006026314411592</c:v>
                </c:pt>
                <c:pt idx="548">
                  <c:v>0.53188395143603251</c:v>
                </c:pt>
                <c:pt idx="549">
                  <c:v>0.51986759661775195</c:v>
                </c:pt>
                <c:pt idx="550">
                  <c:v>0.51986759661775195</c:v>
                </c:pt>
                <c:pt idx="551">
                  <c:v>0.51986759661775195</c:v>
                </c:pt>
                <c:pt idx="552">
                  <c:v>0.51986759661775195</c:v>
                </c:pt>
                <c:pt idx="553">
                  <c:v>0.52372841151109628</c:v>
                </c:pt>
                <c:pt idx="554">
                  <c:v>0.52320552408402965</c:v>
                </c:pt>
                <c:pt idx="555">
                  <c:v>0.52290864031315742</c:v>
                </c:pt>
                <c:pt idx="556">
                  <c:v>0.51612343894506385</c:v>
                </c:pt>
                <c:pt idx="557">
                  <c:v>0.51612343894506385</c:v>
                </c:pt>
                <c:pt idx="558">
                  <c:v>0.51612343894506385</c:v>
                </c:pt>
                <c:pt idx="559">
                  <c:v>0.51929681038158326</c:v>
                </c:pt>
                <c:pt idx="560">
                  <c:v>0.52082831753019876</c:v>
                </c:pt>
                <c:pt idx="561">
                  <c:v>0.52019954532182833</c:v>
                </c:pt>
                <c:pt idx="562">
                  <c:v>0.51901219028559342</c:v>
                </c:pt>
                <c:pt idx="563">
                  <c:v>0.52037476572001662</c:v>
                </c:pt>
                <c:pt idx="564">
                  <c:v>0.52037476572001662</c:v>
                </c:pt>
                <c:pt idx="565">
                  <c:v>0.52037476572001662</c:v>
                </c:pt>
                <c:pt idx="566">
                  <c:v>0.52301550348350656</c:v>
                </c:pt>
                <c:pt idx="567">
                  <c:v>0.52133821620782106</c:v>
                </c:pt>
                <c:pt idx="568">
                  <c:v>0.52153876746415129</c:v>
                </c:pt>
                <c:pt idx="569">
                  <c:v>0.52334531310138366</c:v>
                </c:pt>
                <c:pt idx="570">
                  <c:v>0.52355145982628648</c:v>
                </c:pt>
                <c:pt idx="571">
                  <c:v>0.52355145982628648</c:v>
                </c:pt>
                <c:pt idx="572">
                  <c:v>0.52355145982628648</c:v>
                </c:pt>
                <c:pt idx="573">
                  <c:v>0.52588775929121401</c:v>
                </c:pt>
                <c:pt idx="574">
                  <c:v>0.52576349232196629</c:v>
                </c:pt>
                <c:pt idx="575">
                  <c:v>0.52765783801943134</c:v>
                </c:pt>
                <c:pt idx="576">
                  <c:v>0.53508607151148813</c:v>
                </c:pt>
                <c:pt idx="577">
                  <c:v>0.54979603889281403</c:v>
                </c:pt>
                <c:pt idx="578">
                  <c:v>0.54979603889281403</c:v>
                </c:pt>
                <c:pt idx="579">
                  <c:v>0.54979603889281403</c:v>
                </c:pt>
                <c:pt idx="580">
                  <c:v>0.55356705042457111</c:v>
                </c:pt>
                <c:pt idx="581">
                  <c:v>0.55415389601749043</c:v>
                </c:pt>
                <c:pt idx="582">
                  <c:v>0.55390127771117759</c:v>
                </c:pt>
                <c:pt idx="583">
                  <c:v>0.55223567067816048</c:v>
                </c:pt>
                <c:pt idx="584">
                  <c:v>0.55175486404612317</c:v>
                </c:pt>
                <c:pt idx="585">
                  <c:v>0.55175486404612317</c:v>
                </c:pt>
                <c:pt idx="586">
                  <c:v>0.55175486404612317</c:v>
                </c:pt>
                <c:pt idx="587">
                  <c:v>0.55553311766484637</c:v>
                </c:pt>
                <c:pt idx="588">
                  <c:v>0.55606552682022481</c:v>
                </c:pt>
                <c:pt idx="589">
                  <c:v>0.55719775624360623</c:v>
                </c:pt>
                <c:pt idx="590">
                  <c:v>0.55903140116470507</c:v>
                </c:pt>
                <c:pt idx="591">
                  <c:v>0.56017693876887131</c:v>
                </c:pt>
                <c:pt idx="592">
                  <c:v>0.56017693876887131</c:v>
                </c:pt>
                <c:pt idx="593">
                  <c:v>0.56017693876887131</c:v>
                </c:pt>
                <c:pt idx="594">
                  <c:v>0.56244676846536801</c:v>
                </c:pt>
                <c:pt idx="595">
                  <c:v>0.56264330666640949</c:v>
                </c:pt>
                <c:pt idx="596">
                  <c:v>0.56114955102777531</c:v>
                </c:pt>
                <c:pt idx="597">
                  <c:v>0.56098398605112898</c:v>
                </c:pt>
                <c:pt idx="598">
                  <c:v>0.55948579766888562</c:v>
                </c:pt>
                <c:pt idx="599">
                  <c:v>0.55948579766888562</c:v>
                </c:pt>
                <c:pt idx="600">
                  <c:v>0.55948579766888562</c:v>
                </c:pt>
                <c:pt idx="601">
                  <c:v>0.56134562580383895</c:v>
                </c:pt>
                <c:pt idx="602">
                  <c:v>0.56187137107890528</c:v>
                </c:pt>
                <c:pt idx="603">
                  <c:v>0.56176541829366333</c:v>
                </c:pt>
                <c:pt idx="604">
                  <c:v>0.56107345924787955</c:v>
                </c:pt>
                <c:pt idx="605">
                  <c:v>0.55936582544281399</c:v>
                </c:pt>
                <c:pt idx="606">
                  <c:v>0.55936582544281399</c:v>
                </c:pt>
                <c:pt idx="607">
                  <c:v>0.55936582544281399</c:v>
                </c:pt>
                <c:pt idx="608">
                  <c:v>0.55936582544281399</c:v>
                </c:pt>
                <c:pt idx="609">
                  <c:v>0.56124890878125389</c:v>
                </c:pt>
                <c:pt idx="610">
                  <c:v>0.55975147739680375</c:v>
                </c:pt>
                <c:pt idx="611">
                  <c:v>0.55784071851234884</c:v>
                </c:pt>
                <c:pt idx="612">
                  <c:v>0.55353143814911276</c:v>
                </c:pt>
                <c:pt idx="613">
                  <c:v>0.55353143814911276</c:v>
                </c:pt>
                <c:pt idx="614">
                  <c:v>0.55353143814911276</c:v>
                </c:pt>
                <c:pt idx="615">
                  <c:v>0.55506942889302613</c:v>
                </c:pt>
                <c:pt idx="616">
                  <c:v>0.55408094887701598</c:v>
                </c:pt>
                <c:pt idx="617">
                  <c:v>0.55247109149121421</c:v>
                </c:pt>
                <c:pt idx="618">
                  <c:v>0.5520011976646374</c:v>
                </c:pt>
                <c:pt idx="619">
                  <c:v>0.55173500993772606</c:v>
                </c:pt>
                <c:pt idx="620">
                  <c:v>0.55173500993772606</c:v>
                </c:pt>
                <c:pt idx="621">
                  <c:v>0.55173500993772606</c:v>
                </c:pt>
                <c:pt idx="622">
                  <c:v>0.55333323986379013</c:v>
                </c:pt>
                <c:pt idx="623">
                  <c:v>0.55333627753780412</c:v>
                </c:pt>
                <c:pt idx="624">
                  <c:v>0.55384495457459582</c:v>
                </c:pt>
                <c:pt idx="625">
                  <c:v>0.55035165552205323</c:v>
                </c:pt>
                <c:pt idx="626">
                  <c:v>0.5488610853866851</c:v>
                </c:pt>
                <c:pt idx="627">
                  <c:v>0.5488610853866851</c:v>
                </c:pt>
                <c:pt idx="628">
                  <c:v>0.5488610853866851</c:v>
                </c:pt>
                <c:pt idx="629">
                  <c:v>0.55120732911211989</c:v>
                </c:pt>
                <c:pt idx="630">
                  <c:v>0.55460918467640463</c:v>
                </c:pt>
                <c:pt idx="631">
                  <c:v>0.55340969681151486</c:v>
                </c:pt>
                <c:pt idx="632">
                  <c:v>0.55424868559891172</c:v>
                </c:pt>
                <c:pt idx="633">
                  <c:v>0.55270874592371555</c:v>
                </c:pt>
                <c:pt idx="634">
                  <c:v>0.55270874592371555</c:v>
                </c:pt>
                <c:pt idx="635">
                  <c:v>0.55270874592371555</c:v>
                </c:pt>
                <c:pt idx="636">
                  <c:v>0.55194968636812114</c:v>
                </c:pt>
                <c:pt idx="637">
                  <c:v>0.55307244587655902</c:v>
                </c:pt>
                <c:pt idx="638">
                  <c:v>0.55194081968608633</c:v>
                </c:pt>
                <c:pt idx="639">
                  <c:v>0.5505548606795212</c:v>
                </c:pt>
                <c:pt idx="640">
                  <c:v>0.55006579618616258</c:v>
                </c:pt>
                <c:pt idx="641">
                  <c:v>0.55006579618616258</c:v>
                </c:pt>
                <c:pt idx="642">
                  <c:v>0.55006579618616258</c:v>
                </c:pt>
                <c:pt idx="643">
                  <c:v>0.55091417005981791</c:v>
                </c:pt>
                <c:pt idx="644">
                  <c:v>0.55058081008451676</c:v>
                </c:pt>
                <c:pt idx="645">
                  <c:v>0.54939607928235845</c:v>
                </c:pt>
                <c:pt idx="646">
                  <c:v>0.54976325376184743</c:v>
                </c:pt>
                <c:pt idx="647">
                  <c:v>0.54987762407010243</c:v>
                </c:pt>
                <c:pt idx="648">
                  <c:v>0.54987762407010243</c:v>
                </c:pt>
                <c:pt idx="649">
                  <c:v>0.54987762407010243</c:v>
                </c:pt>
                <c:pt idx="650">
                  <c:v>0.55301663095600739</c:v>
                </c:pt>
                <c:pt idx="651">
                  <c:v>0.55598877746312581</c:v>
                </c:pt>
                <c:pt idx="652">
                  <c:v>0.56088965723678308</c:v>
                </c:pt>
                <c:pt idx="653">
                  <c:v>0.56880324066244115</c:v>
                </c:pt>
                <c:pt idx="654">
                  <c:v>0.57428123616155291</c:v>
                </c:pt>
                <c:pt idx="655">
                  <c:v>0.57428123616155291</c:v>
                </c:pt>
                <c:pt idx="656">
                  <c:v>0.57428123616155291</c:v>
                </c:pt>
                <c:pt idx="657">
                  <c:v>0.58356015114123261</c:v>
                </c:pt>
                <c:pt idx="658">
                  <c:v>0.58735576001330303</c:v>
                </c:pt>
                <c:pt idx="659">
                  <c:v>0.58930507479423444</c:v>
                </c:pt>
                <c:pt idx="660">
                  <c:v>0.58918357777996433</c:v>
                </c:pt>
                <c:pt idx="661">
                  <c:v>0.59045432350176397</c:v>
                </c:pt>
                <c:pt idx="662">
                  <c:v>0.59045432350176397</c:v>
                </c:pt>
                <c:pt idx="663">
                  <c:v>0.59045432350176397</c:v>
                </c:pt>
                <c:pt idx="664">
                  <c:v>0.59430778777930593</c:v>
                </c:pt>
                <c:pt idx="665">
                  <c:v>0.59497249360668647</c:v>
                </c:pt>
                <c:pt idx="666">
                  <c:v>0.59534371996971525</c:v>
                </c:pt>
                <c:pt idx="667">
                  <c:v>0.59571562593694027</c:v>
                </c:pt>
                <c:pt idx="668">
                  <c:v>0.59503132483688015</c:v>
                </c:pt>
                <c:pt idx="669">
                  <c:v>0.59503132483688015</c:v>
                </c:pt>
                <c:pt idx="670">
                  <c:v>0.59503132483688015</c:v>
                </c:pt>
                <c:pt idx="671">
                  <c:v>0.59495098918063583</c:v>
                </c:pt>
                <c:pt idx="672">
                  <c:v>0.59280321394315993</c:v>
                </c:pt>
                <c:pt idx="673">
                  <c:v>0.59336029891454778</c:v>
                </c:pt>
                <c:pt idx="674">
                  <c:v>0.59121630720227913</c:v>
                </c:pt>
                <c:pt idx="675">
                  <c:v>0.58977174577211455</c:v>
                </c:pt>
                <c:pt idx="676">
                  <c:v>0.58977174577211455</c:v>
                </c:pt>
                <c:pt idx="677">
                  <c:v>0.58977174577211455</c:v>
                </c:pt>
                <c:pt idx="678">
                  <c:v>0.5936852727724885</c:v>
                </c:pt>
                <c:pt idx="679">
                  <c:v>0.59339340834090404</c:v>
                </c:pt>
                <c:pt idx="680">
                  <c:v>0.59386388374232191</c:v>
                </c:pt>
                <c:pt idx="681">
                  <c:v>0.59512168678237209</c:v>
                </c:pt>
                <c:pt idx="682">
                  <c:v>0.59671566631678907</c:v>
                </c:pt>
                <c:pt idx="683">
                  <c:v>0.59671566631678907</c:v>
                </c:pt>
                <c:pt idx="684">
                  <c:v>0.59671566631678907</c:v>
                </c:pt>
                <c:pt idx="685">
                  <c:v>0.60135021867770877</c:v>
                </c:pt>
                <c:pt idx="686">
                  <c:v>0.60248612995565365</c:v>
                </c:pt>
                <c:pt idx="687">
                  <c:v>0.60388790985278873</c:v>
                </c:pt>
                <c:pt idx="688">
                  <c:v>0.60475601177904981</c:v>
                </c:pt>
                <c:pt idx="689">
                  <c:v>0.60571862974371182</c:v>
                </c:pt>
                <c:pt idx="690">
                  <c:v>0.60571862974371182</c:v>
                </c:pt>
                <c:pt idx="691">
                  <c:v>0.60571862974371182</c:v>
                </c:pt>
                <c:pt idx="692">
                  <c:v>0.60815296731099111</c:v>
                </c:pt>
                <c:pt idx="693">
                  <c:v>0.6086772173370083</c:v>
                </c:pt>
                <c:pt idx="694">
                  <c:v>0.60869239566846722</c:v>
                </c:pt>
                <c:pt idx="695">
                  <c:v>0.60815324509921664</c:v>
                </c:pt>
                <c:pt idx="696">
                  <c:v>0.60615566420731382</c:v>
                </c:pt>
                <c:pt idx="697">
                  <c:v>0.60615566420731382</c:v>
                </c:pt>
                <c:pt idx="698">
                  <c:v>0.60615566420731382</c:v>
                </c:pt>
                <c:pt idx="699">
                  <c:v>0.60615566420731382</c:v>
                </c:pt>
                <c:pt idx="700">
                  <c:v>0.6134634445326278</c:v>
                </c:pt>
                <c:pt idx="701">
                  <c:v>0.61717847222732525</c:v>
                </c:pt>
                <c:pt idx="702">
                  <c:v>0.62214077434502157</c:v>
                </c:pt>
                <c:pt idx="703">
                  <c:v>0.62248295942868348</c:v>
                </c:pt>
                <c:pt idx="704">
                  <c:v>0.62248295942868348</c:v>
                </c:pt>
                <c:pt idx="705">
                  <c:v>0.62248295942868348</c:v>
                </c:pt>
                <c:pt idx="706">
                  <c:v>0.62572760486782475</c:v>
                </c:pt>
                <c:pt idx="707">
                  <c:v>0.62671678093261773</c:v>
                </c:pt>
                <c:pt idx="708">
                  <c:v>0.62420721468473206</c:v>
                </c:pt>
                <c:pt idx="709">
                  <c:v>0.62710211811487715</c:v>
                </c:pt>
                <c:pt idx="710">
                  <c:v>0.62923395029342766</c:v>
                </c:pt>
                <c:pt idx="711">
                  <c:v>0.62923395029342766</c:v>
                </c:pt>
                <c:pt idx="712">
                  <c:v>0.62923395029342766</c:v>
                </c:pt>
                <c:pt idx="713">
                  <c:v>0.63774640550127282</c:v>
                </c:pt>
                <c:pt idx="714">
                  <c:v>0.63774640550127282</c:v>
                </c:pt>
                <c:pt idx="715">
                  <c:v>0.63774640550127282</c:v>
                </c:pt>
                <c:pt idx="716">
                  <c:v>0.65672969887021282</c:v>
                </c:pt>
                <c:pt idx="717">
                  <c:v>0.66428758179619729</c:v>
                </c:pt>
                <c:pt idx="718">
                  <c:v>0.66428758179619729</c:v>
                </c:pt>
                <c:pt idx="719">
                  <c:v>0.66428758179619729</c:v>
                </c:pt>
                <c:pt idx="720">
                  <c:v>0.67364540806930107</c:v>
                </c:pt>
                <c:pt idx="721">
                  <c:v>0.67485039640550726</c:v>
                </c:pt>
                <c:pt idx="722">
                  <c:v>0.67450749872263627</c:v>
                </c:pt>
                <c:pt idx="723">
                  <c:v>0.67758309527742</c:v>
                </c:pt>
                <c:pt idx="724">
                  <c:v>0.67469606991610387</c:v>
                </c:pt>
                <c:pt idx="725">
                  <c:v>0.67469606991610387</c:v>
                </c:pt>
                <c:pt idx="726">
                  <c:v>0.67469606991610387</c:v>
                </c:pt>
                <c:pt idx="727">
                  <c:v>0.67629846726728815</c:v>
                </c:pt>
                <c:pt idx="728">
                  <c:v>0.67237171765328219</c:v>
                </c:pt>
                <c:pt idx="729">
                  <c:v>0.67521013950892761</c:v>
                </c:pt>
              </c:numCache>
            </c:numRef>
          </c:val>
        </c:ser>
        <c:ser>
          <c:idx val="3"/>
          <c:order val="1"/>
          <c:tx>
            <c:strRef>
              <c:f>'График 2.3.2.4'!$C$4</c:f>
              <c:strCache>
                <c:ptCount val="1"/>
                <c:pt idx="0">
                  <c:v>Доля депозитов ФЛ в тенге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</c:spPr>
          <c:cat>
            <c:numRef>
              <c:f>'График 2.3.2.4'!$B$5:$B$734</c:f>
              <c:numCache>
                <c:formatCode>dd\.mm\.yyyy</c:formatCode>
                <c:ptCount val="730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41279</c:v>
                </c:pt>
                <c:pt idx="5">
                  <c:v>41280</c:v>
                </c:pt>
                <c:pt idx="6">
                  <c:v>41281</c:v>
                </c:pt>
                <c:pt idx="7">
                  <c:v>41282</c:v>
                </c:pt>
                <c:pt idx="8">
                  <c:v>41283</c:v>
                </c:pt>
                <c:pt idx="9">
                  <c:v>41284</c:v>
                </c:pt>
                <c:pt idx="10">
                  <c:v>41285</c:v>
                </c:pt>
                <c:pt idx="11">
                  <c:v>41286</c:v>
                </c:pt>
                <c:pt idx="12">
                  <c:v>41287</c:v>
                </c:pt>
                <c:pt idx="13">
                  <c:v>41288</c:v>
                </c:pt>
                <c:pt idx="14">
                  <c:v>41289</c:v>
                </c:pt>
                <c:pt idx="15">
                  <c:v>41290</c:v>
                </c:pt>
                <c:pt idx="16">
                  <c:v>41291</c:v>
                </c:pt>
                <c:pt idx="17">
                  <c:v>41292</c:v>
                </c:pt>
                <c:pt idx="18">
                  <c:v>41293</c:v>
                </c:pt>
                <c:pt idx="19">
                  <c:v>41294</c:v>
                </c:pt>
                <c:pt idx="20">
                  <c:v>41295</c:v>
                </c:pt>
                <c:pt idx="21">
                  <c:v>41296</c:v>
                </c:pt>
                <c:pt idx="22">
                  <c:v>41297</c:v>
                </c:pt>
                <c:pt idx="23">
                  <c:v>41298</c:v>
                </c:pt>
                <c:pt idx="24">
                  <c:v>41299</c:v>
                </c:pt>
                <c:pt idx="25">
                  <c:v>41300</c:v>
                </c:pt>
                <c:pt idx="26">
                  <c:v>41301</c:v>
                </c:pt>
                <c:pt idx="27">
                  <c:v>41302</c:v>
                </c:pt>
                <c:pt idx="28">
                  <c:v>41303</c:v>
                </c:pt>
                <c:pt idx="29">
                  <c:v>41304</c:v>
                </c:pt>
                <c:pt idx="30">
                  <c:v>41305</c:v>
                </c:pt>
                <c:pt idx="31">
                  <c:v>41306</c:v>
                </c:pt>
                <c:pt idx="32">
                  <c:v>41307</c:v>
                </c:pt>
                <c:pt idx="33">
                  <c:v>41308</c:v>
                </c:pt>
                <c:pt idx="34">
                  <c:v>41309</c:v>
                </c:pt>
                <c:pt idx="35">
                  <c:v>41310</c:v>
                </c:pt>
                <c:pt idx="36">
                  <c:v>41311</c:v>
                </c:pt>
                <c:pt idx="37">
                  <c:v>41312</c:v>
                </c:pt>
                <c:pt idx="38">
                  <c:v>41313</c:v>
                </c:pt>
                <c:pt idx="39">
                  <c:v>41314</c:v>
                </c:pt>
                <c:pt idx="40">
                  <c:v>41315</c:v>
                </c:pt>
                <c:pt idx="41">
                  <c:v>41316</c:v>
                </c:pt>
                <c:pt idx="42">
                  <c:v>41317</c:v>
                </c:pt>
                <c:pt idx="43">
                  <c:v>41318</c:v>
                </c:pt>
                <c:pt idx="44">
                  <c:v>41319</c:v>
                </c:pt>
                <c:pt idx="45">
                  <c:v>41320</c:v>
                </c:pt>
                <c:pt idx="46">
                  <c:v>41321</c:v>
                </c:pt>
                <c:pt idx="47">
                  <c:v>41322</c:v>
                </c:pt>
                <c:pt idx="48">
                  <c:v>41323</c:v>
                </c:pt>
                <c:pt idx="49">
                  <c:v>41324</c:v>
                </c:pt>
                <c:pt idx="50">
                  <c:v>41325</c:v>
                </c:pt>
                <c:pt idx="51">
                  <c:v>41326</c:v>
                </c:pt>
                <c:pt idx="52">
                  <c:v>41327</c:v>
                </c:pt>
                <c:pt idx="53">
                  <c:v>41328</c:v>
                </c:pt>
                <c:pt idx="54">
                  <c:v>41329</c:v>
                </c:pt>
                <c:pt idx="55">
                  <c:v>41330</c:v>
                </c:pt>
                <c:pt idx="56">
                  <c:v>41331</c:v>
                </c:pt>
                <c:pt idx="57">
                  <c:v>41332</c:v>
                </c:pt>
                <c:pt idx="58">
                  <c:v>41333</c:v>
                </c:pt>
                <c:pt idx="59">
                  <c:v>41334</c:v>
                </c:pt>
                <c:pt idx="60">
                  <c:v>41335</c:v>
                </c:pt>
                <c:pt idx="61">
                  <c:v>41336</c:v>
                </c:pt>
                <c:pt idx="62">
                  <c:v>41337</c:v>
                </c:pt>
                <c:pt idx="63">
                  <c:v>41338</c:v>
                </c:pt>
                <c:pt idx="64">
                  <c:v>41339</c:v>
                </c:pt>
                <c:pt idx="65">
                  <c:v>41340</c:v>
                </c:pt>
                <c:pt idx="66">
                  <c:v>41341</c:v>
                </c:pt>
                <c:pt idx="67">
                  <c:v>41342</c:v>
                </c:pt>
                <c:pt idx="68">
                  <c:v>41343</c:v>
                </c:pt>
                <c:pt idx="69">
                  <c:v>41344</c:v>
                </c:pt>
                <c:pt idx="70">
                  <c:v>41345</c:v>
                </c:pt>
                <c:pt idx="71">
                  <c:v>41346</c:v>
                </c:pt>
                <c:pt idx="72">
                  <c:v>41347</c:v>
                </c:pt>
                <c:pt idx="73">
                  <c:v>41348</c:v>
                </c:pt>
                <c:pt idx="74">
                  <c:v>41349</c:v>
                </c:pt>
                <c:pt idx="75">
                  <c:v>41350</c:v>
                </c:pt>
                <c:pt idx="76">
                  <c:v>41351</c:v>
                </c:pt>
                <c:pt idx="77">
                  <c:v>41352</c:v>
                </c:pt>
                <c:pt idx="78">
                  <c:v>41353</c:v>
                </c:pt>
                <c:pt idx="79">
                  <c:v>41354</c:v>
                </c:pt>
                <c:pt idx="80">
                  <c:v>41355</c:v>
                </c:pt>
                <c:pt idx="81">
                  <c:v>41356</c:v>
                </c:pt>
                <c:pt idx="82">
                  <c:v>41357</c:v>
                </c:pt>
                <c:pt idx="83">
                  <c:v>41358</c:v>
                </c:pt>
                <c:pt idx="84">
                  <c:v>41359</c:v>
                </c:pt>
                <c:pt idx="85">
                  <c:v>41360</c:v>
                </c:pt>
                <c:pt idx="86">
                  <c:v>41361</c:v>
                </c:pt>
                <c:pt idx="87">
                  <c:v>41362</c:v>
                </c:pt>
                <c:pt idx="88">
                  <c:v>41363</c:v>
                </c:pt>
                <c:pt idx="89">
                  <c:v>41364</c:v>
                </c:pt>
                <c:pt idx="90">
                  <c:v>41365</c:v>
                </c:pt>
                <c:pt idx="91">
                  <c:v>41366</c:v>
                </c:pt>
                <c:pt idx="92">
                  <c:v>41367</c:v>
                </c:pt>
                <c:pt idx="93">
                  <c:v>41368</c:v>
                </c:pt>
                <c:pt idx="94">
                  <c:v>41369</c:v>
                </c:pt>
                <c:pt idx="95">
                  <c:v>41370</c:v>
                </c:pt>
                <c:pt idx="96">
                  <c:v>41371</c:v>
                </c:pt>
                <c:pt idx="97">
                  <c:v>41372</c:v>
                </c:pt>
                <c:pt idx="98">
                  <c:v>41373</c:v>
                </c:pt>
                <c:pt idx="99">
                  <c:v>41374</c:v>
                </c:pt>
                <c:pt idx="100">
                  <c:v>41375</c:v>
                </c:pt>
                <c:pt idx="101">
                  <c:v>41376</c:v>
                </c:pt>
                <c:pt idx="102">
                  <c:v>41377</c:v>
                </c:pt>
                <c:pt idx="103">
                  <c:v>41378</c:v>
                </c:pt>
                <c:pt idx="104">
                  <c:v>41379</c:v>
                </c:pt>
                <c:pt idx="105">
                  <c:v>41380</c:v>
                </c:pt>
                <c:pt idx="106">
                  <c:v>41381</c:v>
                </c:pt>
                <c:pt idx="107">
                  <c:v>41382</c:v>
                </c:pt>
                <c:pt idx="108">
                  <c:v>41383</c:v>
                </c:pt>
                <c:pt idx="109">
                  <c:v>41384</c:v>
                </c:pt>
                <c:pt idx="110">
                  <c:v>41385</c:v>
                </c:pt>
                <c:pt idx="111">
                  <c:v>41386</c:v>
                </c:pt>
                <c:pt idx="112">
                  <c:v>41387</c:v>
                </c:pt>
                <c:pt idx="113">
                  <c:v>41388</c:v>
                </c:pt>
                <c:pt idx="114">
                  <c:v>41389</c:v>
                </c:pt>
                <c:pt idx="115">
                  <c:v>41390</c:v>
                </c:pt>
                <c:pt idx="116">
                  <c:v>41391</c:v>
                </c:pt>
                <c:pt idx="117">
                  <c:v>41392</c:v>
                </c:pt>
                <c:pt idx="118">
                  <c:v>41393</c:v>
                </c:pt>
                <c:pt idx="119">
                  <c:v>41394</c:v>
                </c:pt>
                <c:pt idx="120">
                  <c:v>41395</c:v>
                </c:pt>
                <c:pt idx="121">
                  <c:v>41396</c:v>
                </c:pt>
                <c:pt idx="122">
                  <c:v>41397</c:v>
                </c:pt>
                <c:pt idx="123">
                  <c:v>41398</c:v>
                </c:pt>
                <c:pt idx="124">
                  <c:v>41399</c:v>
                </c:pt>
                <c:pt idx="125">
                  <c:v>41400</c:v>
                </c:pt>
                <c:pt idx="126">
                  <c:v>41401</c:v>
                </c:pt>
                <c:pt idx="127">
                  <c:v>41402</c:v>
                </c:pt>
                <c:pt idx="128">
                  <c:v>41403</c:v>
                </c:pt>
                <c:pt idx="129">
                  <c:v>41404</c:v>
                </c:pt>
                <c:pt idx="130">
                  <c:v>41405</c:v>
                </c:pt>
                <c:pt idx="131">
                  <c:v>41406</c:v>
                </c:pt>
                <c:pt idx="132">
                  <c:v>41407</c:v>
                </c:pt>
                <c:pt idx="133">
                  <c:v>41408</c:v>
                </c:pt>
                <c:pt idx="134">
                  <c:v>41409</c:v>
                </c:pt>
                <c:pt idx="135">
                  <c:v>41410</c:v>
                </c:pt>
                <c:pt idx="136">
                  <c:v>41411</c:v>
                </c:pt>
                <c:pt idx="137">
                  <c:v>41412</c:v>
                </c:pt>
                <c:pt idx="138">
                  <c:v>41413</c:v>
                </c:pt>
                <c:pt idx="139">
                  <c:v>41414</c:v>
                </c:pt>
                <c:pt idx="140">
                  <c:v>41415</c:v>
                </c:pt>
                <c:pt idx="141">
                  <c:v>41416</c:v>
                </c:pt>
                <c:pt idx="142">
                  <c:v>41417</c:v>
                </c:pt>
                <c:pt idx="143">
                  <c:v>41418</c:v>
                </c:pt>
                <c:pt idx="144">
                  <c:v>41419</c:v>
                </c:pt>
                <c:pt idx="145">
                  <c:v>41420</c:v>
                </c:pt>
                <c:pt idx="146">
                  <c:v>41421</c:v>
                </c:pt>
                <c:pt idx="147">
                  <c:v>41422</c:v>
                </c:pt>
                <c:pt idx="148">
                  <c:v>41423</c:v>
                </c:pt>
                <c:pt idx="149">
                  <c:v>41424</c:v>
                </c:pt>
                <c:pt idx="150">
                  <c:v>41425</c:v>
                </c:pt>
                <c:pt idx="151">
                  <c:v>41426</c:v>
                </c:pt>
                <c:pt idx="152">
                  <c:v>41427</c:v>
                </c:pt>
                <c:pt idx="153">
                  <c:v>41428</c:v>
                </c:pt>
                <c:pt idx="154">
                  <c:v>41429</c:v>
                </c:pt>
                <c:pt idx="155">
                  <c:v>41430</c:v>
                </c:pt>
                <c:pt idx="156">
                  <c:v>41431</c:v>
                </c:pt>
                <c:pt idx="157">
                  <c:v>41432</c:v>
                </c:pt>
                <c:pt idx="158">
                  <c:v>41433</c:v>
                </c:pt>
                <c:pt idx="159">
                  <c:v>41434</c:v>
                </c:pt>
                <c:pt idx="160">
                  <c:v>41435</c:v>
                </c:pt>
                <c:pt idx="161">
                  <c:v>41436</c:v>
                </c:pt>
                <c:pt idx="162">
                  <c:v>41437</c:v>
                </c:pt>
                <c:pt idx="163">
                  <c:v>41438</c:v>
                </c:pt>
                <c:pt idx="164">
                  <c:v>41439</c:v>
                </c:pt>
                <c:pt idx="165">
                  <c:v>41440</c:v>
                </c:pt>
                <c:pt idx="166">
                  <c:v>41441</c:v>
                </c:pt>
                <c:pt idx="167">
                  <c:v>41442</c:v>
                </c:pt>
                <c:pt idx="168">
                  <c:v>41443</c:v>
                </c:pt>
                <c:pt idx="169">
                  <c:v>41444</c:v>
                </c:pt>
                <c:pt idx="170">
                  <c:v>41445</c:v>
                </c:pt>
                <c:pt idx="171">
                  <c:v>41446</c:v>
                </c:pt>
                <c:pt idx="172">
                  <c:v>41447</c:v>
                </c:pt>
                <c:pt idx="173">
                  <c:v>41448</c:v>
                </c:pt>
                <c:pt idx="174">
                  <c:v>41449</c:v>
                </c:pt>
                <c:pt idx="175">
                  <c:v>41450</c:v>
                </c:pt>
                <c:pt idx="176">
                  <c:v>41451</c:v>
                </c:pt>
                <c:pt idx="177">
                  <c:v>41452</c:v>
                </c:pt>
                <c:pt idx="178">
                  <c:v>41453</c:v>
                </c:pt>
                <c:pt idx="179">
                  <c:v>41454</c:v>
                </c:pt>
                <c:pt idx="180">
                  <c:v>41455</c:v>
                </c:pt>
                <c:pt idx="181">
                  <c:v>41456</c:v>
                </c:pt>
                <c:pt idx="182">
                  <c:v>41457</c:v>
                </c:pt>
                <c:pt idx="183">
                  <c:v>41458</c:v>
                </c:pt>
                <c:pt idx="184">
                  <c:v>41459</c:v>
                </c:pt>
                <c:pt idx="185">
                  <c:v>41460</c:v>
                </c:pt>
                <c:pt idx="186">
                  <c:v>41461</c:v>
                </c:pt>
                <c:pt idx="187">
                  <c:v>41462</c:v>
                </c:pt>
                <c:pt idx="188">
                  <c:v>41463</c:v>
                </c:pt>
                <c:pt idx="189">
                  <c:v>41464</c:v>
                </c:pt>
                <c:pt idx="190">
                  <c:v>41465</c:v>
                </c:pt>
                <c:pt idx="191">
                  <c:v>41466</c:v>
                </c:pt>
                <c:pt idx="192">
                  <c:v>41467</c:v>
                </c:pt>
                <c:pt idx="193">
                  <c:v>41468</c:v>
                </c:pt>
                <c:pt idx="194">
                  <c:v>41469</c:v>
                </c:pt>
                <c:pt idx="195">
                  <c:v>41470</c:v>
                </c:pt>
                <c:pt idx="196">
                  <c:v>41471</c:v>
                </c:pt>
                <c:pt idx="197">
                  <c:v>41472</c:v>
                </c:pt>
                <c:pt idx="198">
                  <c:v>41473</c:v>
                </c:pt>
                <c:pt idx="199">
                  <c:v>41474</c:v>
                </c:pt>
                <c:pt idx="200">
                  <c:v>41475</c:v>
                </c:pt>
                <c:pt idx="201">
                  <c:v>41476</c:v>
                </c:pt>
                <c:pt idx="202">
                  <c:v>41477</c:v>
                </c:pt>
                <c:pt idx="203">
                  <c:v>41478</c:v>
                </c:pt>
                <c:pt idx="204">
                  <c:v>41479</c:v>
                </c:pt>
                <c:pt idx="205">
                  <c:v>41480</c:v>
                </c:pt>
                <c:pt idx="206">
                  <c:v>41481</c:v>
                </c:pt>
                <c:pt idx="207">
                  <c:v>41482</c:v>
                </c:pt>
                <c:pt idx="208">
                  <c:v>41483</c:v>
                </c:pt>
                <c:pt idx="209">
                  <c:v>41484</c:v>
                </c:pt>
                <c:pt idx="210">
                  <c:v>41485</c:v>
                </c:pt>
                <c:pt idx="211">
                  <c:v>41486</c:v>
                </c:pt>
                <c:pt idx="212">
                  <c:v>41487</c:v>
                </c:pt>
                <c:pt idx="213">
                  <c:v>41488</c:v>
                </c:pt>
                <c:pt idx="214">
                  <c:v>41489</c:v>
                </c:pt>
                <c:pt idx="215">
                  <c:v>41490</c:v>
                </c:pt>
                <c:pt idx="216">
                  <c:v>41491</c:v>
                </c:pt>
                <c:pt idx="217">
                  <c:v>41492</c:v>
                </c:pt>
                <c:pt idx="218">
                  <c:v>41493</c:v>
                </c:pt>
                <c:pt idx="219">
                  <c:v>41494</c:v>
                </c:pt>
                <c:pt idx="220">
                  <c:v>41495</c:v>
                </c:pt>
                <c:pt idx="221">
                  <c:v>41496</c:v>
                </c:pt>
                <c:pt idx="222">
                  <c:v>41497</c:v>
                </c:pt>
                <c:pt idx="223">
                  <c:v>41498</c:v>
                </c:pt>
                <c:pt idx="224">
                  <c:v>41499</c:v>
                </c:pt>
                <c:pt idx="225">
                  <c:v>41500</c:v>
                </c:pt>
                <c:pt idx="226">
                  <c:v>41501</c:v>
                </c:pt>
                <c:pt idx="227">
                  <c:v>41502</c:v>
                </c:pt>
                <c:pt idx="228">
                  <c:v>41503</c:v>
                </c:pt>
                <c:pt idx="229">
                  <c:v>41504</c:v>
                </c:pt>
                <c:pt idx="230">
                  <c:v>41505</c:v>
                </c:pt>
                <c:pt idx="231">
                  <c:v>41506</c:v>
                </c:pt>
                <c:pt idx="232">
                  <c:v>41507</c:v>
                </c:pt>
                <c:pt idx="233">
                  <c:v>41508</c:v>
                </c:pt>
                <c:pt idx="234">
                  <c:v>41509</c:v>
                </c:pt>
                <c:pt idx="235">
                  <c:v>41510</c:v>
                </c:pt>
                <c:pt idx="236">
                  <c:v>41511</c:v>
                </c:pt>
                <c:pt idx="237">
                  <c:v>41512</c:v>
                </c:pt>
                <c:pt idx="238">
                  <c:v>41513</c:v>
                </c:pt>
                <c:pt idx="239">
                  <c:v>41514</c:v>
                </c:pt>
                <c:pt idx="240">
                  <c:v>41515</c:v>
                </c:pt>
                <c:pt idx="241">
                  <c:v>41516</c:v>
                </c:pt>
                <c:pt idx="242">
                  <c:v>41517</c:v>
                </c:pt>
                <c:pt idx="243">
                  <c:v>41518</c:v>
                </c:pt>
                <c:pt idx="244">
                  <c:v>41519</c:v>
                </c:pt>
                <c:pt idx="245">
                  <c:v>41520</c:v>
                </c:pt>
                <c:pt idx="246">
                  <c:v>41521</c:v>
                </c:pt>
                <c:pt idx="247">
                  <c:v>41522</c:v>
                </c:pt>
                <c:pt idx="248">
                  <c:v>41523</c:v>
                </c:pt>
                <c:pt idx="249">
                  <c:v>41524</c:v>
                </c:pt>
                <c:pt idx="250">
                  <c:v>41525</c:v>
                </c:pt>
                <c:pt idx="251">
                  <c:v>41526</c:v>
                </c:pt>
                <c:pt idx="252">
                  <c:v>41527</c:v>
                </c:pt>
                <c:pt idx="253">
                  <c:v>41528</c:v>
                </c:pt>
                <c:pt idx="254">
                  <c:v>41529</c:v>
                </c:pt>
                <c:pt idx="255">
                  <c:v>41530</c:v>
                </c:pt>
                <c:pt idx="256">
                  <c:v>41531</c:v>
                </c:pt>
                <c:pt idx="257">
                  <c:v>41532</c:v>
                </c:pt>
                <c:pt idx="258">
                  <c:v>41533</c:v>
                </c:pt>
                <c:pt idx="259">
                  <c:v>41534</c:v>
                </c:pt>
                <c:pt idx="260">
                  <c:v>41535</c:v>
                </c:pt>
                <c:pt idx="261">
                  <c:v>41536</c:v>
                </c:pt>
                <c:pt idx="262">
                  <c:v>41537</c:v>
                </c:pt>
                <c:pt idx="263">
                  <c:v>41538</c:v>
                </c:pt>
                <c:pt idx="264">
                  <c:v>41539</c:v>
                </c:pt>
                <c:pt idx="265">
                  <c:v>41540</c:v>
                </c:pt>
                <c:pt idx="266">
                  <c:v>41541</c:v>
                </c:pt>
                <c:pt idx="267">
                  <c:v>41542</c:v>
                </c:pt>
                <c:pt idx="268">
                  <c:v>41543</c:v>
                </c:pt>
                <c:pt idx="269">
                  <c:v>41544</c:v>
                </c:pt>
                <c:pt idx="270">
                  <c:v>41545</c:v>
                </c:pt>
                <c:pt idx="271">
                  <c:v>41546</c:v>
                </c:pt>
                <c:pt idx="272">
                  <c:v>41547</c:v>
                </c:pt>
                <c:pt idx="273">
                  <c:v>41548</c:v>
                </c:pt>
                <c:pt idx="274">
                  <c:v>41549</c:v>
                </c:pt>
                <c:pt idx="275">
                  <c:v>41550</c:v>
                </c:pt>
                <c:pt idx="276">
                  <c:v>41551</c:v>
                </c:pt>
                <c:pt idx="277">
                  <c:v>41552</c:v>
                </c:pt>
                <c:pt idx="278">
                  <c:v>41553</c:v>
                </c:pt>
                <c:pt idx="279">
                  <c:v>41554</c:v>
                </c:pt>
                <c:pt idx="280">
                  <c:v>41555</c:v>
                </c:pt>
                <c:pt idx="281">
                  <c:v>41556</c:v>
                </c:pt>
                <c:pt idx="282">
                  <c:v>41557</c:v>
                </c:pt>
                <c:pt idx="283">
                  <c:v>41558</c:v>
                </c:pt>
                <c:pt idx="284">
                  <c:v>41559</c:v>
                </c:pt>
                <c:pt idx="285">
                  <c:v>41560</c:v>
                </c:pt>
                <c:pt idx="286">
                  <c:v>41561</c:v>
                </c:pt>
                <c:pt idx="287">
                  <c:v>41562</c:v>
                </c:pt>
                <c:pt idx="288">
                  <c:v>41563</c:v>
                </c:pt>
                <c:pt idx="289">
                  <c:v>41564</c:v>
                </c:pt>
                <c:pt idx="290">
                  <c:v>41565</c:v>
                </c:pt>
                <c:pt idx="291">
                  <c:v>41566</c:v>
                </c:pt>
                <c:pt idx="292">
                  <c:v>41567</c:v>
                </c:pt>
                <c:pt idx="293">
                  <c:v>41568</c:v>
                </c:pt>
                <c:pt idx="294">
                  <c:v>41569</c:v>
                </c:pt>
                <c:pt idx="295">
                  <c:v>41570</c:v>
                </c:pt>
                <c:pt idx="296">
                  <c:v>41571</c:v>
                </c:pt>
                <c:pt idx="297">
                  <c:v>41572</c:v>
                </c:pt>
                <c:pt idx="298">
                  <c:v>41573</c:v>
                </c:pt>
                <c:pt idx="299">
                  <c:v>41574</c:v>
                </c:pt>
                <c:pt idx="300">
                  <c:v>41575</c:v>
                </c:pt>
                <c:pt idx="301">
                  <c:v>41576</c:v>
                </c:pt>
                <c:pt idx="302">
                  <c:v>41577</c:v>
                </c:pt>
                <c:pt idx="303">
                  <c:v>41578</c:v>
                </c:pt>
                <c:pt idx="304">
                  <c:v>41579</c:v>
                </c:pt>
                <c:pt idx="305">
                  <c:v>41580</c:v>
                </c:pt>
                <c:pt idx="306">
                  <c:v>41581</c:v>
                </c:pt>
                <c:pt idx="307">
                  <c:v>41582</c:v>
                </c:pt>
                <c:pt idx="308">
                  <c:v>41583</c:v>
                </c:pt>
                <c:pt idx="309">
                  <c:v>41584</c:v>
                </c:pt>
                <c:pt idx="310">
                  <c:v>41585</c:v>
                </c:pt>
                <c:pt idx="311">
                  <c:v>41586</c:v>
                </c:pt>
                <c:pt idx="312">
                  <c:v>41587</c:v>
                </c:pt>
                <c:pt idx="313">
                  <c:v>41588</c:v>
                </c:pt>
                <c:pt idx="314">
                  <c:v>41589</c:v>
                </c:pt>
                <c:pt idx="315">
                  <c:v>41590</c:v>
                </c:pt>
                <c:pt idx="316">
                  <c:v>41591</c:v>
                </c:pt>
                <c:pt idx="317">
                  <c:v>41592</c:v>
                </c:pt>
                <c:pt idx="318">
                  <c:v>41593</c:v>
                </c:pt>
                <c:pt idx="319">
                  <c:v>41594</c:v>
                </c:pt>
                <c:pt idx="320">
                  <c:v>41595</c:v>
                </c:pt>
                <c:pt idx="321">
                  <c:v>41596</c:v>
                </c:pt>
                <c:pt idx="322">
                  <c:v>41597</c:v>
                </c:pt>
                <c:pt idx="323">
                  <c:v>41598</c:v>
                </c:pt>
                <c:pt idx="324">
                  <c:v>41599</c:v>
                </c:pt>
                <c:pt idx="325">
                  <c:v>41600</c:v>
                </c:pt>
                <c:pt idx="326">
                  <c:v>41601</c:v>
                </c:pt>
                <c:pt idx="327">
                  <c:v>41602</c:v>
                </c:pt>
                <c:pt idx="328">
                  <c:v>41603</c:v>
                </c:pt>
                <c:pt idx="329">
                  <c:v>41604</c:v>
                </c:pt>
                <c:pt idx="330">
                  <c:v>41605</c:v>
                </c:pt>
                <c:pt idx="331">
                  <c:v>41606</c:v>
                </c:pt>
                <c:pt idx="332">
                  <c:v>41607</c:v>
                </c:pt>
                <c:pt idx="333">
                  <c:v>41608</c:v>
                </c:pt>
                <c:pt idx="334">
                  <c:v>41609</c:v>
                </c:pt>
                <c:pt idx="335">
                  <c:v>41610</c:v>
                </c:pt>
                <c:pt idx="336">
                  <c:v>41611</c:v>
                </c:pt>
                <c:pt idx="337">
                  <c:v>41612</c:v>
                </c:pt>
                <c:pt idx="338">
                  <c:v>41613</c:v>
                </c:pt>
                <c:pt idx="339">
                  <c:v>41614</c:v>
                </c:pt>
                <c:pt idx="340">
                  <c:v>41615</c:v>
                </c:pt>
                <c:pt idx="341">
                  <c:v>41616</c:v>
                </c:pt>
                <c:pt idx="342">
                  <c:v>41617</c:v>
                </c:pt>
                <c:pt idx="343">
                  <c:v>41618</c:v>
                </c:pt>
                <c:pt idx="344">
                  <c:v>41619</c:v>
                </c:pt>
                <c:pt idx="345">
                  <c:v>41620</c:v>
                </c:pt>
                <c:pt idx="346">
                  <c:v>41621</c:v>
                </c:pt>
                <c:pt idx="347">
                  <c:v>41622</c:v>
                </c:pt>
                <c:pt idx="348">
                  <c:v>41623</c:v>
                </c:pt>
                <c:pt idx="349">
                  <c:v>41624</c:v>
                </c:pt>
                <c:pt idx="350">
                  <c:v>41625</c:v>
                </c:pt>
                <c:pt idx="351">
                  <c:v>41626</c:v>
                </c:pt>
                <c:pt idx="352">
                  <c:v>41627</c:v>
                </c:pt>
                <c:pt idx="353">
                  <c:v>41628</c:v>
                </c:pt>
                <c:pt idx="354">
                  <c:v>41629</c:v>
                </c:pt>
                <c:pt idx="355">
                  <c:v>41630</c:v>
                </c:pt>
                <c:pt idx="356">
                  <c:v>41631</c:v>
                </c:pt>
                <c:pt idx="357">
                  <c:v>41632</c:v>
                </c:pt>
                <c:pt idx="358">
                  <c:v>41633</c:v>
                </c:pt>
                <c:pt idx="359">
                  <c:v>41634</c:v>
                </c:pt>
                <c:pt idx="360">
                  <c:v>41635</c:v>
                </c:pt>
                <c:pt idx="361">
                  <c:v>41636</c:v>
                </c:pt>
                <c:pt idx="362">
                  <c:v>41637</c:v>
                </c:pt>
                <c:pt idx="363">
                  <c:v>41638</c:v>
                </c:pt>
                <c:pt idx="364">
                  <c:v>41639</c:v>
                </c:pt>
                <c:pt idx="365">
                  <c:v>41640</c:v>
                </c:pt>
                <c:pt idx="366">
                  <c:v>41641</c:v>
                </c:pt>
                <c:pt idx="367">
                  <c:v>41642</c:v>
                </c:pt>
                <c:pt idx="368">
                  <c:v>41643</c:v>
                </c:pt>
                <c:pt idx="369">
                  <c:v>41644</c:v>
                </c:pt>
                <c:pt idx="370">
                  <c:v>41645</c:v>
                </c:pt>
                <c:pt idx="371">
                  <c:v>41646</c:v>
                </c:pt>
                <c:pt idx="372">
                  <c:v>41647</c:v>
                </c:pt>
                <c:pt idx="373">
                  <c:v>41648</c:v>
                </c:pt>
                <c:pt idx="374">
                  <c:v>41649</c:v>
                </c:pt>
                <c:pt idx="375">
                  <c:v>41650</c:v>
                </c:pt>
                <c:pt idx="376">
                  <c:v>41651</c:v>
                </c:pt>
                <c:pt idx="377">
                  <c:v>41652</c:v>
                </c:pt>
                <c:pt idx="378">
                  <c:v>41653</c:v>
                </c:pt>
                <c:pt idx="379">
                  <c:v>41654</c:v>
                </c:pt>
                <c:pt idx="380">
                  <c:v>41655</c:v>
                </c:pt>
                <c:pt idx="381">
                  <c:v>41656</c:v>
                </c:pt>
                <c:pt idx="382">
                  <c:v>41657</c:v>
                </c:pt>
                <c:pt idx="383">
                  <c:v>41658</c:v>
                </c:pt>
                <c:pt idx="384">
                  <c:v>41659</c:v>
                </c:pt>
                <c:pt idx="385">
                  <c:v>41660</c:v>
                </c:pt>
                <c:pt idx="386">
                  <c:v>41661</c:v>
                </c:pt>
                <c:pt idx="387">
                  <c:v>41662</c:v>
                </c:pt>
                <c:pt idx="388">
                  <c:v>41663</c:v>
                </c:pt>
                <c:pt idx="389">
                  <c:v>41664</c:v>
                </c:pt>
                <c:pt idx="390">
                  <c:v>41665</c:v>
                </c:pt>
                <c:pt idx="391">
                  <c:v>41666</c:v>
                </c:pt>
                <c:pt idx="392">
                  <c:v>41667</c:v>
                </c:pt>
                <c:pt idx="393">
                  <c:v>41668</c:v>
                </c:pt>
                <c:pt idx="394">
                  <c:v>41669</c:v>
                </c:pt>
                <c:pt idx="395">
                  <c:v>41670</c:v>
                </c:pt>
                <c:pt idx="396">
                  <c:v>41671</c:v>
                </c:pt>
                <c:pt idx="397">
                  <c:v>41672</c:v>
                </c:pt>
                <c:pt idx="398">
                  <c:v>41673</c:v>
                </c:pt>
                <c:pt idx="399">
                  <c:v>41674</c:v>
                </c:pt>
                <c:pt idx="400">
                  <c:v>41675</c:v>
                </c:pt>
                <c:pt idx="401">
                  <c:v>41676</c:v>
                </c:pt>
                <c:pt idx="402">
                  <c:v>41677</c:v>
                </c:pt>
                <c:pt idx="403">
                  <c:v>41678</c:v>
                </c:pt>
                <c:pt idx="404">
                  <c:v>41679</c:v>
                </c:pt>
                <c:pt idx="405">
                  <c:v>41680</c:v>
                </c:pt>
                <c:pt idx="406">
                  <c:v>41681</c:v>
                </c:pt>
                <c:pt idx="407">
                  <c:v>41682</c:v>
                </c:pt>
                <c:pt idx="408">
                  <c:v>41683</c:v>
                </c:pt>
                <c:pt idx="409">
                  <c:v>41684</c:v>
                </c:pt>
                <c:pt idx="410">
                  <c:v>41685</c:v>
                </c:pt>
                <c:pt idx="411">
                  <c:v>41686</c:v>
                </c:pt>
                <c:pt idx="412">
                  <c:v>41687</c:v>
                </c:pt>
                <c:pt idx="413">
                  <c:v>41688</c:v>
                </c:pt>
                <c:pt idx="414">
                  <c:v>41689</c:v>
                </c:pt>
                <c:pt idx="415">
                  <c:v>41690</c:v>
                </c:pt>
                <c:pt idx="416">
                  <c:v>41691</c:v>
                </c:pt>
                <c:pt idx="417">
                  <c:v>41692</c:v>
                </c:pt>
                <c:pt idx="418">
                  <c:v>41693</c:v>
                </c:pt>
                <c:pt idx="419">
                  <c:v>41694</c:v>
                </c:pt>
                <c:pt idx="420">
                  <c:v>41695</c:v>
                </c:pt>
                <c:pt idx="421">
                  <c:v>41696</c:v>
                </c:pt>
                <c:pt idx="422">
                  <c:v>41697</c:v>
                </c:pt>
                <c:pt idx="423">
                  <c:v>41698</c:v>
                </c:pt>
                <c:pt idx="424">
                  <c:v>41699</c:v>
                </c:pt>
                <c:pt idx="425">
                  <c:v>41700</c:v>
                </c:pt>
                <c:pt idx="426">
                  <c:v>41701</c:v>
                </c:pt>
                <c:pt idx="427">
                  <c:v>41702</c:v>
                </c:pt>
                <c:pt idx="428">
                  <c:v>41703</c:v>
                </c:pt>
                <c:pt idx="429">
                  <c:v>41704</c:v>
                </c:pt>
                <c:pt idx="430">
                  <c:v>41705</c:v>
                </c:pt>
                <c:pt idx="431">
                  <c:v>41706</c:v>
                </c:pt>
                <c:pt idx="432">
                  <c:v>41707</c:v>
                </c:pt>
                <c:pt idx="433">
                  <c:v>41708</c:v>
                </c:pt>
                <c:pt idx="434">
                  <c:v>41709</c:v>
                </c:pt>
                <c:pt idx="435">
                  <c:v>41710</c:v>
                </c:pt>
                <c:pt idx="436">
                  <c:v>41711</c:v>
                </c:pt>
                <c:pt idx="437">
                  <c:v>41712</c:v>
                </c:pt>
                <c:pt idx="438">
                  <c:v>41713</c:v>
                </c:pt>
                <c:pt idx="439">
                  <c:v>41714</c:v>
                </c:pt>
                <c:pt idx="440">
                  <c:v>41715</c:v>
                </c:pt>
                <c:pt idx="441">
                  <c:v>41716</c:v>
                </c:pt>
                <c:pt idx="442">
                  <c:v>41717</c:v>
                </c:pt>
                <c:pt idx="443">
                  <c:v>41718</c:v>
                </c:pt>
                <c:pt idx="444">
                  <c:v>41719</c:v>
                </c:pt>
                <c:pt idx="445">
                  <c:v>41720</c:v>
                </c:pt>
                <c:pt idx="446">
                  <c:v>41721</c:v>
                </c:pt>
                <c:pt idx="447">
                  <c:v>41722</c:v>
                </c:pt>
                <c:pt idx="448">
                  <c:v>41723</c:v>
                </c:pt>
                <c:pt idx="449">
                  <c:v>41724</c:v>
                </c:pt>
                <c:pt idx="450">
                  <c:v>41725</c:v>
                </c:pt>
                <c:pt idx="451">
                  <c:v>41726</c:v>
                </c:pt>
                <c:pt idx="452">
                  <c:v>41727</c:v>
                </c:pt>
                <c:pt idx="453">
                  <c:v>41728</c:v>
                </c:pt>
                <c:pt idx="454">
                  <c:v>41729</c:v>
                </c:pt>
                <c:pt idx="455">
                  <c:v>41730</c:v>
                </c:pt>
                <c:pt idx="456">
                  <c:v>41731</c:v>
                </c:pt>
                <c:pt idx="457">
                  <c:v>41732</c:v>
                </c:pt>
                <c:pt idx="458">
                  <c:v>41733</c:v>
                </c:pt>
                <c:pt idx="459">
                  <c:v>41734</c:v>
                </c:pt>
                <c:pt idx="460">
                  <c:v>41735</c:v>
                </c:pt>
                <c:pt idx="461">
                  <c:v>41736</c:v>
                </c:pt>
                <c:pt idx="462">
                  <c:v>41737</c:v>
                </c:pt>
                <c:pt idx="463">
                  <c:v>41738</c:v>
                </c:pt>
                <c:pt idx="464">
                  <c:v>41739</c:v>
                </c:pt>
                <c:pt idx="465">
                  <c:v>41740</c:v>
                </c:pt>
                <c:pt idx="466">
                  <c:v>41741</c:v>
                </c:pt>
                <c:pt idx="467">
                  <c:v>41742</c:v>
                </c:pt>
                <c:pt idx="468">
                  <c:v>41743</c:v>
                </c:pt>
                <c:pt idx="469">
                  <c:v>41744</c:v>
                </c:pt>
                <c:pt idx="470">
                  <c:v>41745</c:v>
                </c:pt>
                <c:pt idx="471">
                  <c:v>41746</c:v>
                </c:pt>
                <c:pt idx="472">
                  <c:v>41747</c:v>
                </c:pt>
                <c:pt idx="473">
                  <c:v>41748</c:v>
                </c:pt>
                <c:pt idx="474">
                  <c:v>41749</c:v>
                </c:pt>
                <c:pt idx="475">
                  <c:v>41750</c:v>
                </c:pt>
                <c:pt idx="476">
                  <c:v>41751</c:v>
                </c:pt>
                <c:pt idx="477">
                  <c:v>41752</c:v>
                </c:pt>
                <c:pt idx="478">
                  <c:v>41753</c:v>
                </c:pt>
                <c:pt idx="479">
                  <c:v>41754</c:v>
                </c:pt>
                <c:pt idx="480">
                  <c:v>41755</c:v>
                </c:pt>
                <c:pt idx="481">
                  <c:v>41756</c:v>
                </c:pt>
                <c:pt idx="482">
                  <c:v>41757</c:v>
                </c:pt>
                <c:pt idx="483">
                  <c:v>41758</c:v>
                </c:pt>
                <c:pt idx="484">
                  <c:v>41759</c:v>
                </c:pt>
                <c:pt idx="485">
                  <c:v>41760</c:v>
                </c:pt>
                <c:pt idx="486">
                  <c:v>41761</c:v>
                </c:pt>
                <c:pt idx="487">
                  <c:v>41762</c:v>
                </c:pt>
                <c:pt idx="488">
                  <c:v>41763</c:v>
                </c:pt>
                <c:pt idx="489">
                  <c:v>41764</c:v>
                </c:pt>
                <c:pt idx="490">
                  <c:v>41765</c:v>
                </c:pt>
                <c:pt idx="491">
                  <c:v>41766</c:v>
                </c:pt>
                <c:pt idx="492">
                  <c:v>41767</c:v>
                </c:pt>
                <c:pt idx="493">
                  <c:v>41768</c:v>
                </c:pt>
                <c:pt idx="494">
                  <c:v>41769</c:v>
                </c:pt>
                <c:pt idx="495">
                  <c:v>41770</c:v>
                </c:pt>
                <c:pt idx="496">
                  <c:v>41771</c:v>
                </c:pt>
                <c:pt idx="497">
                  <c:v>41772</c:v>
                </c:pt>
                <c:pt idx="498">
                  <c:v>41773</c:v>
                </c:pt>
                <c:pt idx="499">
                  <c:v>41774</c:v>
                </c:pt>
                <c:pt idx="500">
                  <c:v>41775</c:v>
                </c:pt>
                <c:pt idx="501">
                  <c:v>41776</c:v>
                </c:pt>
                <c:pt idx="502">
                  <c:v>41777</c:v>
                </c:pt>
                <c:pt idx="503">
                  <c:v>41778</c:v>
                </c:pt>
                <c:pt idx="504">
                  <c:v>41779</c:v>
                </c:pt>
                <c:pt idx="505">
                  <c:v>41780</c:v>
                </c:pt>
                <c:pt idx="506">
                  <c:v>41781</c:v>
                </c:pt>
                <c:pt idx="507">
                  <c:v>41782</c:v>
                </c:pt>
                <c:pt idx="508">
                  <c:v>41783</c:v>
                </c:pt>
                <c:pt idx="509">
                  <c:v>41784</c:v>
                </c:pt>
                <c:pt idx="510">
                  <c:v>41785</c:v>
                </c:pt>
                <c:pt idx="511">
                  <c:v>41786</c:v>
                </c:pt>
                <c:pt idx="512">
                  <c:v>41787</c:v>
                </c:pt>
                <c:pt idx="513">
                  <c:v>41788</c:v>
                </c:pt>
                <c:pt idx="514">
                  <c:v>41789</c:v>
                </c:pt>
                <c:pt idx="515">
                  <c:v>41790</c:v>
                </c:pt>
                <c:pt idx="516">
                  <c:v>41791</c:v>
                </c:pt>
                <c:pt idx="517">
                  <c:v>41792</c:v>
                </c:pt>
                <c:pt idx="518">
                  <c:v>41793</c:v>
                </c:pt>
                <c:pt idx="519">
                  <c:v>41794</c:v>
                </c:pt>
                <c:pt idx="520">
                  <c:v>41795</c:v>
                </c:pt>
                <c:pt idx="521">
                  <c:v>41796</c:v>
                </c:pt>
                <c:pt idx="522">
                  <c:v>41797</c:v>
                </c:pt>
                <c:pt idx="523">
                  <c:v>41798</c:v>
                </c:pt>
                <c:pt idx="524">
                  <c:v>41799</c:v>
                </c:pt>
                <c:pt idx="525">
                  <c:v>41800</c:v>
                </c:pt>
                <c:pt idx="526">
                  <c:v>41801</c:v>
                </c:pt>
                <c:pt idx="527">
                  <c:v>41802</c:v>
                </c:pt>
                <c:pt idx="528">
                  <c:v>41803</c:v>
                </c:pt>
                <c:pt idx="529">
                  <c:v>41804</c:v>
                </c:pt>
                <c:pt idx="530">
                  <c:v>41805</c:v>
                </c:pt>
                <c:pt idx="531">
                  <c:v>41806</c:v>
                </c:pt>
                <c:pt idx="532">
                  <c:v>41807</c:v>
                </c:pt>
                <c:pt idx="533">
                  <c:v>41808</c:v>
                </c:pt>
                <c:pt idx="534">
                  <c:v>41809</c:v>
                </c:pt>
                <c:pt idx="535">
                  <c:v>41810</c:v>
                </c:pt>
                <c:pt idx="536">
                  <c:v>41811</c:v>
                </c:pt>
                <c:pt idx="537">
                  <c:v>41812</c:v>
                </c:pt>
                <c:pt idx="538">
                  <c:v>41813</c:v>
                </c:pt>
                <c:pt idx="539">
                  <c:v>41814</c:v>
                </c:pt>
                <c:pt idx="540">
                  <c:v>41815</c:v>
                </c:pt>
                <c:pt idx="541">
                  <c:v>41816</c:v>
                </c:pt>
                <c:pt idx="542">
                  <c:v>41817</c:v>
                </c:pt>
                <c:pt idx="543">
                  <c:v>41818</c:v>
                </c:pt>
                <c:pt idx="544">
                  <c:v>41819</c:v>
                </c:pt>
                <c:pt idx="545">
                  <c:v>41820</c:v>
                </c:pt>
                <c:pt idx="546">
                  <c:v>41821</c:v>
                </c:pt>
                <c:pt idx="547">
                  <c:v>41822</c:v>
                </c:pt>
                <c:pt idx="548">
                  <c:v>41823</c:v>
                </c:pt>
                <c:pt idx="549">
                  <c:v>41824</c:v>
                </c:pt>
                <c:pt idx="550">
                  <c:v>41825</c:v>
                </c:pt>
                <c:pt idx="551">
                  <c:v>41826</c:v>
                </c:pt>
                <c:pt idx="552">
                  <c:v>41827</c:v>
                </c:pt>
                <c:pt idx="553">
                  <c:v>41828</c:v>
                </c:pt>
                <c:pt idx="554">
                  <c:v>41829</c:v>
                </c:pt>
                <c:pt idx="555">
                  <c:v>41830</c:v>
                </c:pt>
                <c:pt idx="556">
                  <c:v>41831</c:v>
                </c:pt>
                <c:pt idx="557">
                  <c:v>41832</c:v>
                </c:pt>
                <c:pt idx="558">
                  <c:v>41833</c:v>
                </c:pt>
                <c:pt idx="559">
                  <c:v>41834</c:v>
                </c:pt>
                <c:pt idx="560">
                  <c:v>41835</c:v>
                </c:pt>
                <c:pt idx="561">
                  <c:v>41836</c:v>
                </c:pt>
                <c:pt idx="562">
                  <c:v>41837</c:v>
                </c:pt>
                <c:pt idx="563">
                  <c:v>41838</c:v>
                </c:pt>
                <c:pt idx="564">
                  <c:v>41839</c:v>
                </c:pt>
                <c:pt idx="565">
                  <c:v>41840</c:v>
                </c:pt>
                <c:pt idx="566">
                  <c:v>41841</c:v>
                </c:pt>
                <c:pt idx="567">
                  <c:v>41842</c:v>
                </c:pt>
                <c:pt idx="568">
                  <c:v>41843</c:v>
                </c:pt>
                <c:pt idx="569">
                  <c:v>41844</c:v>
                </c:pt>
                <c:pt idx="570">
                  <c:v>41845</c:v>
                </c:pt>
                <c:pt idx="571">
                  <c:v>41846</c:v>
                </c:pt>
                <c:pt idx="572">
                  <c:v>41847</c:v>
                </c:pt>
                <c:pt idx="573">
                  <c:v>41848</c:v>
                </c:pt>
                <c:pt idx="574">
                  <c:v>41849</c:v>
                </c:pt>
                <c:pt idx="575">
                  <c:v>41850</c:v>
                </c:pt>
                <c:pt idx="576">
                  <c:v>41851</c:v>
                </c:pt>
                <c:pt idx="577">
                  <c:v>41852</c:v>
                </c:pt>
                <c:pt idx="578">
                  <c:v>41853</c:v>
                </c:pt>
                <c:pt idx="579">
                  <c:v>41854</c:v>
                </c:pt>
                <c:pt idx="580">
                  <c:v>41855</c:v>
                </c:pt>
                <c:pt idx="581">
                  <c:v>41856</c:v>
                </c:pt>
                <c:pt idx="582">
                  <c:v>41857</c:v>
                </c:pt>
                <c:pt idx="583">
                  <c:v>41858</c:v>
                </c:pt>
                <c:pt idx="584">
                  <c:v>41859</c:v>
                </c:pt>
                <c:pt idx="585">
                  <c:v>41860</c:v>
                </c:pt>
                <c:pt idx="586">
                  <c:v>41861</c:v>
                </c:pt>
                <c:pt idx="587">
                  <c:v>41862</c:v>
                </c:pt>
                <c:pt idx="588">
                  <c:v>41863</c:v>
                </c:pt>
                <c:pt idx="589">
                  <c:v>41864</c:v>
                </c:pt>
                <c:pt idx="590">
                  <c:v>41865</c:v>
                </c:pt>
                <c:pt idx="591">
                  <c:v>41866</c:v>
                </c:pt>
                <c:pt idx="592">
                  <c:v>41867</c:v>
                </c:pt>
                <c:pt idx="593">
                  <c:v>41868</c:v>
                </c:pt>
                <c:pt idx="594">
                  <c:v>41869</c:v>
                </c:pt>
                <c:pt idx="595">
                  <c:v>41870</c:v>
                </c:pt>
                <c:pt idx="596">
                  <c:v>41871</c:v>
                </c:pt>
                <c:pt idx="597">
                  <c:v>41872</c:v>
                </c:pt>
                <c:pt idx="598">
                  <c:v>41873</c:v>
                </c:pt>
                <c:pt idx="599">
                  <c:v>41874</c:v>
                </c:pt>
                <c:pt idx="600">
                  <c:v>41875</c:v>
                </c:pt>
                <c:pt idx="601">
                  <c:v>41876</c:v>
                </c:pt>
                <c:pt idx="602">
                  <c:v>41877</c:v>
                </c:pt>
                <c:pt idx="603">
                  <c:v>41878</c:v>
                </c:pt>
                <c:pt idx="604">
                  <c:v>41879</c:v>
                </c:pt>
                <c:pt idx="605">
                  <c:v>41880</c:v>
                </c:pt>
                <c:pt idx="606">
                  <c:v>41881</c:v>
                </c:pt>
                <c:pt idx="607">
                  <c:v>41882</c:v>
                </c:pt>
                <c:pt idx="608">
                  <c:v>41883</c:v>
                </c:pt>
                <c:pt idx="609">
                  <c:v>41884</c:v>
                </c:pt>
                <c:pt idx="610">
                  <c:v>41885</c:v>
                </c:pt>
                <c:pt idx="611">
                  <c:v>41886</c:v>
                </c:pt>
                <c:pt idx="612">
                  <c:v>41887</c:v>
                </c:pt>
                <c:pt idx="613">
                  <c:v>41888</c:v>
                </c:pt>
                <c:pt idx="614">
                  <c:v>41889</c:v>
                </c:pt>
                <c:pt idx="615">
                  <c:v>41890</c:v>
                </c:pt>
                <c:pt idx="616">
                  <c:v>41891</c:v>
                </c:pt>
                <c:pt idx="617">
                  <c:v>41892</c:v>
                </c:pt>
                <c:pt idx="618">
                  <c:v>41893</c:v>
                </c:pt>
                <c:pt idx="619">
                  <c:v>41894</c:v>
                </c:pt>
                <c:pt idx="620">
                  <c:v>41895</c:v>
                </c:pt>
                <c:pt idx="621">
                  <c:v>41896</c:v>
                </c:pt>
                <c:pt idx="622">
                  <c:v>41897</c:v>
                </c:pt>
                <c:pt idx="623">
                  <c:v>41898</c:v>
                </c:pt>
                <c:pt idx="624">
                  <c:v>41899</c:v>
                </c:pt>
                <c:pt idx="625">
                  <c:v>41900</c:v>
                </c:pt>
                <c:pt idx="626">
                  <c:v>41901</c:v>
                </c:pt>
                <c:pt idx="627">
                  <c:v>41902</c:v>
                </c:pt>
                <c:pt idx="628">
                  <c:v>41903</c:v>
                </c:pt>
                <c:pt idx="629">
                  <c:v>41904</c:v>
                </c:pt>
                <c:pt idx="630">
                  <c:v>41905</c:v>
                </c:pt>
                <c:pt idx="631">
                  <c:v>41906</c:v>
                </c:pt>
                <c:pt idx="632">
                  <c:v>41907</c:v>
                </c:pt>
                <c:pt idx="633">
                  <c:v>41908</c:v>
                </c:pt>
                <c:pt idx="634">
                  <c:v>41909</c:v>
                </c:pt>
                <c:pt idx="635">
                  <c:v>41910</c:v>
                </c:pt>
                <c:pt idx="636">
                  <c:v>41911</c:v>
                </c:pt>
                <c:pt idx="637">
                  <c:v>41912</c:v>
                </c:pt>
                <c:pt idx="638">
                  <c:v>41913</c:v>
                </c:pt>
                <c:pt idx="639">
                  <c:v>41914</c:v>
                </c:pt>
                <c:pt idx="640">
                  <c:v>41915</c:v>
                </c:pt>
                <c:pt idx="641">
                  <c:v>41916</c:v>
                </c:pt>
                <c:pt idx="642">
                  <c:v>41917</c:v>
                </c:pt>
                <c:pt idx="643">
                  <c:v>41918</c:v>
                </c:pt>
                <c:pt idx="644">
                  <c:v>41919</c:v>
                </c:pt>
                <c:pt idx="645">
                  <c:v>41920</c:v>
                </c:pt>
                <c:pt idx="646">
                  <c:v>41921</c:v>
                </c:pt>
                <c:pt idx="647">
                  <c:v>41922</c:v>
                </c:pt>
                <c:pt idx="648">
                  <c:v>41923</c:v>
                </c:pt>
                <c:pt idx="649">
                  <c:v>41924</c:v>
                </c:pt>
                <c:pt idx="650">
                  <c:v>41925</c:v>
                </c:pt>
                <c:pt idx="651">
                  <c:v>41926</c:v>
                </c:pt>
                <c:pt idx="652">
                  <c:v>41927</c:v>
                </c:pt>
                <c:pt idx="653">
                  <c:v>41928</c:v>
                </c:pt>
                <c:pt idx="654">
                  <c:v>41929</c:v>
                </c:pt>
                <c:pt idx="655">
                  <c:v>41930</c:v>
                </c:pt>
                <c:pt idx="656">
                  <c:v>41931</c:v>
                </c:pt>
                <c:pt idx="657">
                  <c:v>41932</c:v>
                </c:pt>
                <c:pt idx="658">
                  <c:v>41933</c:v>
                </c:pt>
                <c:pt idx="659">
                  <c:v>41934</c:v>
                </c:pt>
                <c:pt idx="660">
                  <c:v>41935</c:v>
                </c:pt>
                <c:pt idx="661">
                  <c:v>41936</c:v>
                </c:pt>
                <c:pt idx="662">
                  <c:v>41937</c:v>
                </c:pt>
                <c:pt idx="663">
                  <c:v>41938</c:v>
                </c:pt>
                <c:pt idx="664">
                  <c:v>41939</c:v>
                </c:pt>
                <c:pt idx="665">
                  <c:v>41940</c:v>
                </c:pt>
                <c:pt idx="666">
                  <c:v>41941</c:v>
                </c:pt>
                <c:pt idx="667">
                  <c:v>41942</c:v>
                </c:pt>
                <c:pt idx="668">
                  <c:v>41943</c:v>
                </c:pt>
                <c:pt idx="669">
                  <c:v>41944</c:v>
                </c:pt>
                <c:pt idx="670">
                  <c:v>41945</c:v>
                </c:pt>
                <c:pt idx="671">
                  <c:v>41946</c:v>
                </c:pt>
                <c:pt idx="672">
                  <c:v>41947</c:v>
                </c:pt>
                <c:pt idx="673">
                  <c:v>41948</c:v>
                </c:pt>
                <c:pt idx="674">
                  <c:v>41949</c:v>
                </c:pt>
                <c:pt idx="675">
                  <c:v>41950</c:v>
                </c:pt>
                <c:pt idx="676">
                  <c:v>41951</c:v>
                </c:pt>
                <c:pt idx="677">
                  <c:v>41952</c:v>
                </c:pt>
                <c:pt idx="678">
                  <c:v>41953</c:v>
                </c:pt>
                <c:pt idx="679">
                  <c:v>41954</c:v>
                </c:pt>
                <c:pt idx="680">
                  <c:v>41955</c:v>
                </c:pt>
                <c:pt idx="681">
                  <c:v>41956</c:v>
                </c:pt>
                <c:pt idx="682">
                  <c:v>41957</c:v>
                </c:pt>
                <c:pt idx="683">
                  <c:v>41958</c:v>
                </c:pt>
                <c:pt idx="684">
                  <c:v>41959</c:v>
                </c:pt>
                <c:pt idx="685">
                  <c:v>41960</c:v>
                </c:pt>
                <c:pt idx="686">
                  <c:v>41961</c:v>
                </c:pt>
                <c:pt idx="687">
                  <c:v>41962</c:v>
                </c:pt>
                <c:pt idx="688">
                  <c:v>41963</c:v>
                </c:pt>
                <c:pt idx="689">
                  <c:v>41964</c:v>
                </c:pt>
                <c:pt idx="690">
                  <c:v>41965</c:v>
                </c:pt>
                <c:pt idx="691">
                  <c:v>41966</c:v>
                </c:pt>
                <c:pt idx="692">
                  <c:v>41967</c:v>
                </c:pt>
                <c:pt idx="693">
                  <c:v>41968</c:v>
                </c:pt>
                <c:pt idx="694">
                  <c:v>41969</c:v>
                </c:pt>
                <c:pt idx="695">
                  <c:v>41970</c:v>
                </c:pt>
                <c:pt idx="696">
                  <c:v>41971</c:v>
                </c:pt>
                <c:pt idx="697">
                  <c:v>41972</c:v>
                </c:pt>
                <c:pt idx="698">
                  <c:v>41973</c:v>
                </c:pt>
                <c:pt idx="699">
                  <c:v>41974</c:v>
                </c:pt>
                <c:pt idx="700">
                  <c:v>41975</c:v>
                </c:pt>
                <c:pt idx="701">
                  <c:v>41976</c:v>
                </c:pt>
                <c:pt idx="702">
                  <c:v>41977</c:v>
                </c:pt>
                <c:pt idx="703">
                  <c:v>41978</c:v>
                </c:pt>
                <c:pt idx="704">
                  <c:v>41979</c:v>
                </c:pt>
                <c:pt idx="705">
                  <c:v>41980</c:v>
                </c:pt>
                <c:pt idx="706">
                  <c:v>41981</c:v>
                </c:pt>
                <c:pt idx="707">
                  <c:v>41982</c:v>
                </c:pt>
                <c:pt idx="708">
                  <c:v>41983</c:v>
                </c:pt>
                <c:pt idx="709">
                  <c:v>41984</c:v>
                </c:pt>
                <c:pt idx="710">
                  <c:v>41985</c:v>
                </c:pt>
                <c:pt idx="711">
                  <c:v>41986</c:v>
                </c:pt>
                <c:pt idx="712">
                  <c:v>41987</c:v>
                </c:pt>
                <c:pt idx="713">
                  <c:v>41988</c:v>
                </c:pt>
                <c:pt idx="714">
                  <c:v>41989</c:v>
                </c:pt>
                <c:pt idx="715">
                  <c:v>41990</c:v>
                </c:pt>
                <c:pt idx="716">
                  <c:v>41991</c:v>
                </c:pt>
                <c:pt idx="717">
                  <c:v>41992</c:v>
                </c:pt>
                <c:pt idx="718">
                  <c:v>41993</c:v>
                </c:pt>
                <c:pt idx="719">
                  <c:v>41994</c:v>
                </c:pt>
                <c:pt idx="720">
                  <c:v>41995</c:v>
                </c:pt>
                <c:pt idx="721">
                  <c:v>41996</c:v>
                </c:pt>
                <c:pt idx="722">
                  <c:v>41997</c:v>
                </c:pt>
                <c:pt idx="723">
                  <c:v>41998</c:v>
                </c:pt>
                <c:pt idx="724">
                  <c:v>41999</c:v>
                </c:pt>
                <c:pt idx="725">
                  <c:v>42000</c:v>
                </c:pt>
                <c:pt idx="726">
                  <c:v>42001</c:v>
                </c:pt>
                <c:pt idx="727">
                  <c:v>42002</c:v>
                </c:pt>
                <c:pt idx="728">
                  <c:v>42003</c:v>
                </c:pt>
                <c:pt idx="729">
                  <c:v>42004</c:v>
                </c:pt>
              </c:numCache>
            </c:numRef>
          </c:cat>
          <c:val>
            <c:numRef>
              <c:f>'График 2.3.2.4'!$C$5:$C$734</c:f>
              <c:numCache>
                <c:formatCode>0%</c:formatCode>
                <c:ptCount val="730"/>
                <c:pt idx="0">
                  <c:v>0.60693706561876015</c:v>
                </c:pt>
                <c:pt idx="1">
                  <c:v>0.60693944084967055</c:v>
                </c:pt>
                <c:pt idx="2">
                  <c:v>0.60665814192979617</c:v>
                </c:pt>
                <c:pt idx="3">
                  <c:v>0.60819716723892758</c:v>
                </c:pt>
                <c:pt idx="4">
                  <c:v>0.60819716723892758</c:v>
                </c:pt>
                <c:pt idx="5">
                  <c:v>0.60819716723892758</c:v>
                </c:pt>
                <c:pt idx="6">
                  <c:v>0.60819716723892758</c:v>
                </c:pt>
                <c:pt idx="7">
                  <c:v>0.60708746958111415</c:v>
                </c:pt>
                <c:pt idx="8">
                  <c:v>0.60866468520222061</c:v>
                </c:pt>
                <c:pt idx="9">
                  <c:v>0.60903119276848172</c:v>
                </c:pt>
                <c:pt idx="10">
                  <c:v>0.60868672349813135</c:v>
                </c:pt>
                <c:pt idx="11">
                  <c:v>0.60868672349813135</c:v>
                </c:pt>
                <c:pt idx="12">
                  <c:v>0.60868672349813135</c:v>
                </c:pt>
                <c:pt idx="13">
                  <c:v>0.60696306585516457</c:v>
                </c:pt>
                <c:pt idx="14">
                  <c:v>0.60666040569532576</c:v>
                </c:pt>
                <c:pt idx="15">
                  <c:v>0.60670755754106709</c:v>
                </c:pt>
                <c:pt idx="16">
                  <c:v>0.6066275869599701</c:v>
                </c:pt>
                <c:pt idx="17">
                  <c:v>0.60699111208819023</c:v>
                </c:pt>
                <c:pt idx="18">
                  <c:v>0.60699111208819023</c:v>
                </c:pt>
                <c:pt idx="19">
                  <c:v>0.60699111208819023</c:v>
                </c:pt>
                <c:pt idx="20">
                  <c:v>0.60504749774542554</c:v>
                </c:pt>
                <c:pt idx="21">
                  <c:v>0.60500271359931823</c:v>
                </c:pt>
                <c:pt idx="22">
                  <c:v>0.60510699457898243</c:v>
                </c:pt>
                <c:pt idx="23">
                  <c:v>0.60496569949544854</c:v>
                </c:pt>
                <c:pt idx="24">
                  <c:v>0.60700833087183359</c:v>
                </c:pt>
                <c:pt idx="25">
                  <c:v>0.60700833087183359</c:v>
                </c:pt>
                <c:pt idx="26">
                  <c:v>0.60700833087183359</c:v>
                </c:pt>
                <c:pt idx="27">
                  <c:v>0.60691603466319888</c:v>
                </c:pt>
                <c:pt idx="28">
                  <c:v>0.60794920400575603</c:v>
                </c:pt>
                <c:pt idx="29">
                  <c:v>0.60737929734059859</c:v>
                </c:pt>
                <c:pt idx="30">
                  <c:v>0.60792725760826527</c:v>
                </c:pt>
                <c:pt idx="31">
                  <c:v>0.60992942418848617</c:v>
                </c:pt>
                <c:pt idx="32">
                  <c:v>0.60992942418848617</c:v>
                </c:pt>
                <c:pt idx="33">
                  <c:v>0.60992942418848617</c:v>
                </c:pt>
                <c:pt idx="34">
                  <c:v>0.61103764768274016</c:v>
                </c:pt>
                <c:pt idx="35">
                  <c:v>0.61340191880446227</c:v>
                </c:pt>
                <c:pt idx="36">
                  <c:v>0.61439939660850029</c:v>
                </c:pt>
                <c:pt idx="37">
                  <c:v>0.60973174186551116</c:v>
                </c:pt>
                <c:pt idx="38">
                  <c:v>0.60858720161804969</c:v>
                </c:pt>
                <c:pt idx="39">
                  <c:v>0.60858720161804969</c:v>
                </c:pt>
                <c:pt idx="40">
                  <c:v>0.60858720161804969</c:v>
                </c:pt>
                <c:pt idx="41">
                  <c:v>0.60623471082815528</c:v>
                </c:pt>
                <c:pt idx="42">
                  <c:v>0.60648739252608952</c:v>
                </c:pt>
                <c:pt idx="43">
                  <c:v>0.60606272324581911</c:v>
                </c:pt>
                <c:pt idx="44">
                  <c:v>0.60613778200105506</c:v>
                </c:pt>
                <c:pt idx="45">
                  <c:v>0.60595925604793055</c:v>
                </c:pt>
                <c:pt idx="46">
                  <c:v>0.60595925604793055</c:v>
                </c:pt>
                <c:pt idx="47">
                  <c:v>0.60595925604793055</c:v>
                </c:pt>
                <c:pt idx="48">
                  <c:v>0.60450781039938006</c:v>
                </c:pt>
                <c:pt idx="49">
                  <c:v>0.60430540141604205</c:v>
                </c:pt>
                <c:pt idx="50">
                  <c:v>0.60406247797425761</c:v>
                </c:pt>
                <c:pt idx="51">
                  <c:v>0.60467752359077187</c:v>
                </c:pt>
                <c:pt idx="52">
                  <c:v>0.60460630318187447</c:v>
                </c:pt>
                <c:pt idx="53">
                  <c:v>0.60460630318187447</c:v>
                </c:pt>
                <c:pt idx="54">
                  <c:v>0.60460630318187447</c:v>
                </c:pt>
                <c:pt idx="55">
                  <c:v>0.60374613391957344</c:v>
                </c:pt>
                <c:pt idx="56">
                  <c:v>0.60365066855569838</c:v>
                </c:pt>
                <c:pt idx="57">
                  <c:v>0.60399661223194856</c:v>
                </c:pt>
                <c:pt idx="58">
                  <c:v>0.60484480879215297</c:v>
                </c:pt>
                <c:pt idx="59">
                  <c:v>0.60627304587440067</c:v>
                </c:pt>
                <c:pt idx="60">
                  <c:v>0.60627304587440067</c:v>
                </c:pt>
                <c:pt idx="61">
                  <c:v>0.60627304587440067</c:v>
                </c:pt>
                <c:pt idx="62">
                  <c:v>0.60693571081669762</c:v>
                </c:pt>
                <c:pt idx="63">
                  <c:v>0.60871176236611035</c:v>
                </c:pt>
                <c:pt idx="64">
                  <c:v>0.61158280118715824</c:v>
                </c:pt>
                <c:pt idx="65">
                  <c:v>0.61278638662631524</c:v>
                </c:pt>
                <c:pt idx="66">
                  <c:v>0.61278638662631524</c:v>
                </c:pt>
                <c:pt idx="67">
                  <c:v>0.61278638662631524</c:v>
                </c:pt>
                <c:pt idx="68">
                  <c:v>0.61278638662631524</c:v>
                </c:pt>
                <c:pt idx="69">
                  <c:v>0.60993105107400869</c:v>
                </c:pt>
                <c:pt idx="70">
                  <c:v>0.60976476083659081</c:v>
                </c:pt>
                <c:pt idx="71">
                  <c:v>0.60983017878955237</c:v>
                </c:pt>
                <c:pt idx="72">
                  <c:v>0.60991487081113571</c:v>
                </c:pt>
                <c:pt idx="73">
                  <c:v>0.61099927365367712</c:v>
                </c:pt>
                <c:pt idx="74">
                  <c:v>0.61099927365367712</c:v>
                </c:pt>
                <c:pt idx="75">
                  <c:v>0.61099927365367712</c:v>
                </c:pt>
                <c:pt idx="76">
                  <c:v>0.61078587692865915</c:v>
                </c:pt>
                <c:pt idx="77">
                  <c:v>0.61208788251342816</c:v>
                </c:pt>
                <c:pt idx="78">
                  <c:v>0.61297012707299847</c:v>
                </c:pt>
                <c:pt idx="79">
                  <c:v>0.61297012707299847</c:v>
                </c:pt>
                <c:pt idx="80">
                  <c:v>0.61297012707299847</c:v>
                </c:pt>
                <c:pt idx="81">
                  <c:v>0.61297012707299847</c:v>
                </c:pt>
                <c:pt idx="82">
                  <c:v>0.61297012707299847</c:v>
                </c:pt>
                <c:pt idx="83">
                  <c:v>0.61297012707299847</c:v>
                </c:pt>
                <c:pt idx="84">
                  <c:v>0.6097760031500844</c:v>
                </c:pt>
                <c:pt idx="85">
                  <c:v>0.61002284191195422</c:v>
                </c:pt>
                <c:pt idx="86">
                  <c:v>0.6102256188017835</c:v>
                </c:pt>
                <c:pt idx="87">
                  <c:v>0.61126026669300471</c:v>
                </c:pt>
                <c:pt idx="88">
                  <c:v>0.61126026669300471</c:v>
                </c:pt>
                <c:pt idx="89">
                  <c:v>0.61126026669300471</c:v>
                </c:pt>
                <c:pt idx="90">
                  <c:v>0.61239579067058947</c:v>
                </c:pt>
                <c:pt idx="91">
                  <c:v>0.6130444197398951</c:v>
                </c:pt>
                <c:pt idx="92">
                  <c:v>0.61476270929978805</c:v>
                </c:pt>
                <c:pt idx="93">
                  <c:v>0.6157946109130269</c:v>
                </c:pt>
                <c:pt idx="94">
                  <c:v>0.61917957087846565</c:v>
                </c:pt>
                <c:pt idx="95">
                  <c:v>0.61917957087846565</c:v>
                </c:pt>
                <c:pt idx="96">
                  <c:v>0.61917957087846565</c:v>
                </c:pt>
                <c:pt idx="97">
                  <c:v>0.61479863172819738</c:v>
                </c:pt>
                <c:pt idx="98">
                  <c:v>0.61565116380949447</c:v>
                </c:pt>
                <c:pt idx="99">
                  <c:v>0.61516485260201836</c:v>
                </c:pt>
                <c:pt idx="100">
                  <c:v>0.61631072160587896</c:v>
                </c:pt>
                <c:pt idx="101">
                  <c:v>0.61450316220322743</c:v>
                </c:pt>
                <c:pt idx="102">
                  <c:v>0.61450316220322743</c:v>
                </c:pt>
                <c:pt idx="103">
                  <c:v>0.61450316220322743</c:v>
                </c:pt>
                <c:pt idx="104">
                  <c:v>0.61215295276578374</c:v>
                </c:pt>
                <c:pt idx="105">
                  <c:v>0.61223473532708572</c:v>
                </c:pt>
                <c:pt idx="106">
                  <c:v>0.61128863427089886</c:v>
                </c:pt>
                <c:pt idx="107">
                  <c:v>0.61141952919851494</c:v>
                </c:pt>
                <c:pt idx="108">
                  <c:v>0.61059503440406337</c:v>
                </c:pt>
                <c:pt idx="109">
                  <c:v>0.61059503440406337</c:v>
                </c:pt>
                <c:pt idx="110">
                  <c:v>0.61059503440406337</c:v>
                </c:pt>
                <c:pt idx="111">
                  <c:v>0.60881521037910058</c:v>
                </c:pt>
                <c:pt idx="112">
                  <c:v>0.60785017849985234</c:v>
                </c:pt>
                <c:pt idx="113">
                  <c:v>0.60785680290547561</c:v>
                </c:pt>
                <c:pt idx="114">
                  <c:v>0.60717234501647555</c:v>
                </c:pt>
                <c:pt idx="115">
                  <c:v>0.6071890776897324</c:v>
                </c:pt>
                <c:pt idx="116">
                  <c:v>0.6071890776897324</c:v>
                </c:pt>
                <c:pt idx="117">
                  <c:v>0.6071890776897324</c:v>
                </c:pt>
                <c:pt idx="118">
                  <c:v>0.60664870707475715</c:v>
                </c:pt>
                <c:pt idx="119">
                  <c:v>0.60791084820991792</c:v>
                </c:pt>
                <c:pt idx="120">
                  <c:v>0.60791084820991792</c:v>
                </c:pt>
                <c:pt idx="121">
                  <c:v>0.60929787626967635</c:v>
                </c:pt>
                <c:pt idx="122">
                  <c:v>0.61088987801146755</c:v>
                </c:pt>
                <c:pt idx="123">
                  <c:v>0.61321220586651581</c:v>
                </c:pt>
                <c:pt idx="124">
                  <c:v>0.61321220586651581</c:v>
                </c:pt>
                <c:pt idx="125">
                  <c:v>0.61498101594572674</c:v>
                </c:pt>
                <c:pt idx="126">
                  <c:v>0.61498101594572674</c:v>
                </c:pt>
                <c:pt idx="127">
                  <c:v>0.61432851689305523</c:v>
                </c:pt>
                <c:pt idx="128">
                  <c:v>0.61432851689305523</c:v>
                </c:pt>
                <c:pt idx="129">
                  <c:v>0.61432851689305523</c:v>
                </c:pt>
                <c:pt idx="130">
                  <c:v>0.61432851689305523</c:v>
                </c:pt>
                <c:pt idx="131">
                  <c:v>0.61432851689305523</c:v>
                </c:pt>
                <c:pt idx="132">
                  <c:v>0.6113602469430709</c:v>
                </c:pt>
                <c:pt idx="133">
                  <c:v>0.61065874978308143</c:v>
                </c:pt>
                <c:pt idx="134">
                  <c:v>0.60982429196421228</c:v>
                </c:pt>
                <c:pt idx="135">
                  <c:v>0.61048057669618616</c:v>
                </c:pt>
                <c:pt idx="136">
                  <c:v>0.60699802602095287</c:v>
                </c:pt>
                <c:pt idx="137">
                  <c:v>0.60699802602095287</c:v>
                </c:pt>
                <c:pt idx="138">
                  <c:v>0.60699802602095287</c:v>
                </c:pt>
                <c:pt idx="139">
                  <c:v>0.60580847197660159</c:v>
                </c:pt>
                <c:pt idx="140">
                  <c:v>0.60689749176179997</c:v>
                </c:pt>
                <c:pt idx="141">
                  <c:v>0.60683210692532108</c:v>
                </c:pt>
                <c:pt idx="142">
                  <c:v>0.60649447879672502</c:v>
                </c:pt>
                <c:pt idx="143">
                  <c:v>0.60620088565323316</c:v>
                </c:pt>
                <c:pt idx="144">
                  <c:v>0.60620088565323316</c:v>
                </c:pt>
                <c:pt idx="145">
                  <c:v>0.60620088565323316</c:v>
                </c:pt>
                <c:pt idx="146">
                  <c:v>0.60436916004539742</c:v>
                </c:pt>
                <c:pt idx="147">
                  <c:v>0.60413085246226828</c:v>
                </c:pt>
                <c:pt idx="148">
                  <c:v>0.60393917567975586</c:v>
                </c:pt>
                <c:pt idx="149">
                  <c:v>0.60300058567897807</c:v>
                </c:pt>
                <c:pt idx="150">
                  <c:v>0.6062101530370877</c:v>
                </c:pt>
                <c:pt idx="151">
                  <c:v>0.6062101530370877</c:v>
                </c:pt>
                <c:pt idx="152">
                  <c:v>0.6062101530370877</c:v>
                </c:pt>
                <c:pt idx="153">
                  <c:v>0.6072338644554317</c:v>
                </c:pt>
                <c:pt idx="154">
                  <c:v>0.60941808338918735</c:v>
                </c:pt>
                <c:pt idx="155">
                  <c:v>0.610189867015278</c:v>
                </c:pt>
                <c:pt idx="156">
                  <c:v>0.61167046069875519</c:v>
                </c:pt>
                <c:pt idx="157">
                  <c:v>0.61405302669526474</c:v>
                </c:pt>
                <c:pt idx="158">
                  <c:v>0.61405302669526474</c:v>
                </c:pt>
                <c:pt idx="159">
                  <c:v>0.61405302669526474</c:v>
                </c:pt>
                <c:pt idx="160">
                  <c:v>0.61170978386214314</c:v>
                </c:pt>
                <c:pt idx="161">
                  <c:v>0.6119624275365072</c:v>
                </c:pt>
                <c:pt idx="162">
                  <c:v>0.61077857620296883</c:v>
                </c:pt>
                <c:pt idx="163">
                  <c:v>0.61045345450135979</c:v>
                </c:pt>
                <c:pt idx="164">
                  <c:v>0.6109315318278884</c:v>
                </c:pt>
                <c:pt idx="165">
                  <c:v>0.6109315318278884</c:v>
                </c:pt>
                <c:pt idx="166">
                  <c:v>0.6109315318278884</c:v>
                </c:pt>
                <c:pt idx="167">
                  <c:v>0.60902844815930779</c:v>
                </c:pt>
                <c:pt idx="168">
                  <c:v>0.60859008990517227</c:v>
                </c:pt>
                <c:pt idx="169">
                  <c:v>0.60899440554906248</c:v>
                </c:pt>
                <c:pt idx="170">
                  <c:v>0.60895401746192157</c:v>
                </c:pt>
                <c:pt idx="171">
                  <c:v>0.60849488016691711</c:v>
                </c:pt>
                <c:pt idx="172">
                  <c:v>0.60849488016691711</c:v>
                </c:pt>
                <c:pt idx="173">
                  <c:v>0.60849488016691711</c:v>
                </c:pt>
                <c:pt idx="174">
                  <c:v>0.60799007156247653</c:v>
                </c:pt>
                <c:pt idx="175">
                  <c:v>0.60773536844155462</c:v>
                </c:pt>
                <c:pt idx="176">
                  <c:v>0.60745016509854077</c:v>
                </c:pt>
                <c:pt idx="177">
                  <c:v>0.60704206773664471</c:v>
                </c:pt>
                <c:pt idx="178">
                  <c:v>0.60837301375565012</c:v>
                </c:pt>
                <c:pt idx="179">
                  <c:v>0.60837301375565012</c:v>
                </c:pt>
                <c:pt idx="180">
                  <c:v>0.60837301375565012</c:v>
                </c:pt>
                <c:pt idx="181">
                  <c:v>0.60874000119719995</c:v>
                </c:pt>
                <c:pt idx="182">
                  <c:v>0.61067120845137057</c:v>
                </c:pt>
                <c:pt idx="183">
                  <c:v>0.61129360133743571</c:v>
                </c:pt>
                <c:pt idx="184">
                  <c:v>0.61250977663911266</c:v>
                </c:pt>
                <c:pt idx="185">
                  <c:v>0.614466035459309</c:v>
                </c:pt>
                <c:pt idx="186">
                  <c:v>0.614466035459309</c:v>
                </c:pt>
                <c:pt idx="187">
                  <c:v>0.614466035459309</c:v>
                </c:pt>
                <c:pt idx="188">
                  <c:v>0.614466035459309</c:v>
                </c:pt>
                <c:pt idx="189">
                  <c:v>0.61046451232102006</c:v>
                </c:pt>
                <c:pt idx="190">
                  <c:v>0.60975834329745726</c:v>
                </c:pt>
                <c:pt idx="191">
                  <c:v>0.60927291960316743</c:v>
                </c:pt>
                <c:pt idx="192">
                  <c:v>0.60707852305196652</c:v>
                </c:pt>
                <c:pt idx="193">
                  <c:v>0.60707852305196652</c:v>
                </c:pt>
                <c:pt idx="194">
                  <c:v>0.60707852305196652</c:v>
                </c:pt>
                <c:pt idx="195">
                  <c:v>0.60302768554826114</c:v>
                </c:pt>
                <c:pt idx="196">
                  <c:v>0.60054951255784828</c:v>
                </c:pt>
                <c:pt idx="197">
                  <c:v>0.5984740273004493</c:v>
                </c:pt>
                <c:pt idx="198">
                  <c:v>0.59740709054707197</c:v>
                </c:pt>
                <c:pt idx="199">
                  <c:v>0.59508298607550769</c:v>
                </c:pt>
                <c:pt idx="200">
                  <c:v>0.59508298607550769</c:v>
                </c:pt>
                <c:pt idx="201">
                  <c:v>0.59508298607550769</c:v>
                </c:pt>
                <c:pt idx="202">
                  <c:v>0.59122362665012085</c:v>
                </c:pt>
                <c:pt idx="203">
                  <c:v>0.5863793835126544</c:v>
                </c:pt>
                <c:pt idx="204">
                  <c:v>0.58245782441799332</c:v>
                </c:pt>
                <c:pt idx="205">
                  <c:v>0.57833626252658354</c:v>
                </c:pt>
                <c:pt idx="206">
                  <c:v>0.57638735778567329</c:v>
                </c:pt>
                <c:pt idx="207">
                  <c:v>0.57638735778567329</c:v>
                </c:pt>
                <c:pt idx="208">
                  <c:v>0.57638735778567329</c:v>
                </c:pt>
                <c:pt idx="209">
                  <c:v>0.57101787072273646</c:v>
                </c:pt>
                <c:pt idx="210">
                  <c:v>0.56934993290002933</c:v>
                </c:pt>
                <c:pt idx="211">
                  <c:v>0.56688730440298107</c:v>
                </c:pt>
                <c:pt idx="212">
                  <c:v>0.56505722614640663</c:v>
                </c:pt>
                <c:pt idx="213">
                  <c:v>0.56538429380303767</c:v>
                </c:pt>
                <c:pt idx="214">
                  <c:v>0.56538429380303767</c:v>
                </c:pt>
                <c:pt idx="215">
                  <c:v>0.56538429380303767</c:v>
                </c:pt>
                <c:pt idx="216">
                  <c:v>0.56222111148205012</c:v>
                </c:pt>
                <c:pt idx="217">
                  <c:v>0.56388794633299621</c:v>
                </c:pt>
                <c:pt idx="218">
                  <c:v>0.56357637474957256</c:v>
                </c:pt>
                <c:pt idx="219">
                  <c:v>0.5685617936633629</c:v>
                </c:pt>
                <c:pt idx="220">
                  <c:v>0.56962229371741147</c:v>
                </c:pt>
                <c:pt idx="221">
                  <c:v>0.56962229371741147</c:v>
                </c:pt>
                <c:pt idx="222">
                  <c:v>0.56962229371741147</c:v>
                </c:pt>
                <c:pt idx="223">
                  <c:v>0.56738691815795605</c:v>
                </c:pt>
                <c:pt idx="224">
                  <c:v>0.56749999367947579</c:v>
                </c:pt>
                <c:pt idx="225">
                  <c:v>0.56710430637820441</c:v>
                </c:pt>
                <c:pt idx="226">
                  <c:v>0.56620362639360156</c:v>
                </c:pt>
                <c:pt idx="227">
                  <c:v>0.56539496522388155</c:v>
                </c:pt>
                <c:pt idx="228">
                  <c:v>0.56539496522388155</c:v>
                </c:pt>
                <c:pt idx="229">
                  <c:v>0.56539496522388155</c:v>
                </c:pt>
                <c:pt idx="230">
                  <c:v>0.56324435658919769</c:v>
                </c:pt>
                <c:pt idx="231">
                  <c:v>0.56296971473620183</c:v>
                </c:pt>
                <c:pt idx="232">
                  <c:v>0.56304556522067495</c:v>
                </c:pt>
                <c:pt idx="233">
                  <c:v>0.56283678111995272</c:v>
                </c:pt>
                <c:pt idx="234">
                  <c:v>0.55962826240069319</c:v>
                </c:pt>
                <c:pt idx="235">
                  <c:v>0.55962826240069319</c:v>
                </c:pt>
                <c:pt idx="236">
                  <c:v>0.55962826240069319</c:v>
                </c:pt>
                <c:pt idx="237">
                  <c:v>0.55822495002263595</c:v>
                </c:pt>
                <c:pt idx="238">
                  <c:v>0.55816500520029622</c:v>
                </c:pt>
                <c:pt idx="239">
                  <c:v>0.55919631933374936</c:v>
                </c:pt>
                <c:pt idx="240">
                  <c:v>0.55851547709566385</c:v>
                </c:pt>
                <c:pt idx="241">
                  <c:v>0.55851547709566385</c:v>
                </c:pt>
                <c:pt idx="242">
                  <c:v>0.55851547709566385</c:v>
                </c:pt>
                <c:pt idx="243">
                  <c:v>0.55851547709566385</c:v>
                </c:pt>
                <c:pt idx="244">
                  <c:v>0.55733225068116721</c:v>
                </c:pt>
                <c:pt idx="245">
                  <c:v>0.55727754453478096</c:v>
                </c:pt>
                <c:pt idx="246">
                  <c:v>0.55865200317885066</c:v>
                </c:pt>
                <c:pt idx="247">
                  <c:v>0.55998060501202718</c:v>
                </c:pt>
                <c:pt idx="248">
                  <c:v>0.5626106989337234</c:v>
                </c:pt>
                <c:pt idx="249">
                  <c:v>0.56257307320427163</c:v>
                </c:pt>
                <c:pt idx="250">
                  <c:v>0.56251638864975739</c:v>
                </c:pt>
                <c:pt idx="251">
                  <c:v>0.56081357503477525</c:v>
                </c:pt>
                <c:pt idx="252">
                  <c:v>0.56121067746800546</c:v>
                </c:pt>
                <c:pt idx="253">
                  <c:v>0.5616755065315272</c:v>
                </c:pt>
                <c:pt idx="254">
                  <c:v>0.56190348339270946</c:v>
                </c:pt>
                <c:pt idx="255">
                  <c:v>0.56197927045854401</c:v>
                </c:pt>
                <c:pt idx="256">
                  <c:v>0.56197927045854401</c:v>
                </c:pt>
                <c:pt idx="257">
                  <c:v>0.56197927045854401</c:v>
                </c:pt>
                <c:pt idx="258">
                  <c:v>0.55874649892364259</c:v>
                </c:pt>
                <c:pt idx="259">
                  <c:v>0.55899249390092354</c:v>
                </c:pt>
                <c:pt idx="260">
                  <c:v>0.55893528869656717</c:v>
                </c:pt>
                <c:pt idx="261">
                  <c:v>0.55950388095608949</c:v>
                </c:pt>
                <c:pt idx="262">
                  <c:v>0.55891172009281465</c:v>
                </c:pt>
                <c:pt idx="263">
                  <c:v>0.55891172009281465</c:v>
                </c:pt>
                <c:pt idx="264">
                  <c:v>0.55891172009281465</c:v>
                </c:pt>
                <c:pt idx="265">
                  <c:v>0.55787335575838293</c:v>
                </c:pt>
                <c:pt idx="266">
                  <c:v>0.55836036787077203</c:v>
                </c:pt>
                <c:pt idx="267">
                  <c:v>0.55853217978453817</c:v>
                </c:pt>
                <c:pt idx="268">
                  <c:v>0.55889054344800626</c:v>
                </c:pt>
                <c:pt idx="269">
                  <c:v>0.55965279208497221</c:v>
                </c:pt>
                <c:pt idx="270">
                  <c:v>0.55965279208497221</c:v>
                </c:pt>
                <c:pt idx="271">
                  <c:v>0.55965279208497221</c:v>
                </c:pt>
                <c:pt idx="272">
                  <c:v>0.55977088437270117</c:v>
                </c:pt>
                <c:pt idx="273">
                  <c:v>0.56118489045281428</c:v>
                </c:pt>
                <c:pt idx="274">
                  <c:v>0.56237418021503949</c:v>
                </c:pt>
                <c:pt idx="275">
                  <c:v>0.56191258198250083</c:v>
                </c:pt>
                <c:pt idx="276">
                  <c:v>0.56279356929187419</c:v>
                </c:pt>
                <c:pt idx="277">
                  <c:v>0.56279356929187419</c:v>
                </c:pt>
                <c:pt idx="278">
                  <c:v>0.56279356929187419</c:v>
                </c:pt>
                <c:pt idx="279">
                  <c:v>0.56019024396114647</c:v>
                </c:pt>
                <c:pt idx="280">
                  <c:v>0.5602229783987549</c:v>
                </c:pt>
                <c:pt idx="281">
                  <c:v>0.56020274557016558</c:v>
                </c:pt>
                <c:pt idx="282">
                  <c:v>0.55765268468837392</c:v>
                </c:pt>
                <c:pt idx="283">
                  <c:v>0.5581800391589733</c:v>
                </c:pt>
                <c:pt idx="284">
                  <c:v>0.55764306206899328</c:v>
                </c:pt>
                <c:pt idx="285">
                  <c:v>0.55764306206899328</c:v>
                </c:pt>
                <c:pt idx="286">
                  <c:v>0.55764306206899328</c:v>
                </c:pt>
                <c:pt idx="287">
                  <c:v>0.55764306206899328</c:v>
                </c:pt>
                <c:pt idx="288">
                  <c:v>0.55476311650535293</c:v>
                </c:pt>
                <c:pt idx="289">
                  <c:v>0.55318242393910155</c:v>
                </c:pt>
                <c:pt idx="290">
                  <c:v>0.55292636354582925</c:v>
                </c:pt>
                <c:pt idx="291">
                  <c:v>0.55292636354582925</c:v>
                </c:pt>
                <c:pt idx="292">
                  <c:v>0.55292636354582925</c:v>
                </c:pt>
                <c:pt idx="293">
                  <c:v>0.55141981161245868</c:v>
                </c:pt>
                <c:pt idx="294">
                  <c:v>0.55109986041150016</c:v>
                </c:pt>
                <c:pt idx="295">
                  <c:v>0.5510839738093255</c:v>
                </c:pt>
                <c:pt idx="296">
                  <c:v>0.55071930572729977</c:v>
                </c:pt>
                <c:pt idx="297">
                  <c:v>0.5506440322373547</c:v>
                </c:pt>
                <c:pt idx="298">
                  <c:v>0.5506440322373547</c:v>
                </c:pt>
                <c:pt idx="299">
                  <c:v>0.5506440322373547</c:v>
                </c:pt>
                <c:pt idx="300">
                  <c:v>0.54932453711782192</c:v>
                </c:pt>
                <c:pt idx="301">
                  <c:v>0.54877375187946742</c:v>
                </c:pt>
                <c:pt idx="302">
                  <c:v>0.54948633885578646</c:v>
                </c:pt>
                <c:pt idx="303">
                  <c:v>0.55057100034682294</c:v>
                </c:pt>
                <c:pt idx="304">
                  <c:v>0.55272701570154859</c:v>
                </c:pt>
                <c:pt idx="305">
                  <c:v>0.55272701570154859</c:v>
                </c:pt>
                <c:pt idx="306">
                  <c:v>0.55272701570154859</c:v>
                </c:pt>
                <c:pt idx="307">
                  <c:v>0.55307962790520504</c:v>
                </c:pt>
                <c:pt idx="308">
                  <c:v>0.55426025768569054</c:v>
                </c:pt>
                <c:pt idx="309">
                  <c:v>0.55594322891766967</c:v>
                </c:pt>
                <c:pt idx="310">
                  <c:v>0.55660992583505153</c:v>
                </c:pt>
                <c:pt idx="311">
                  <c:v>0.55776722832040648</c:v>
                </c:pt>
                <c:pt idx="312">
                  <c:v>0.55776722832040648</c:v>
                </c:pt>
                <c:pt idx="313">
                  <c:v>0.55776722832040648</c:v>
                </c:pt>
                <c:pt idx="314">
                  <c:v>0.55474638293180267</c:v>
                </c:pt>
                <c:pt idx="315">
                  <c:v>0.55405010790495912</c:v>
                </c:pt>
                <c:pt idx="316">
                  <c:v>0.55390627464603337</c:v>
                </c:pt>
                <c:pt idx="317">
                  <c:v>0.55334599106841398</c:v>
                </c:pt>
                <c:pt idx="318">
                  <c:v>0.55314543492210833</c:v>
                </c:pt>
                <c:pt idx="319">
                  <c:v>0.55314543492210833</c:v>
                </c:pt>
                <c:pt idx="320">
                  <c:v>0.55314543492210833</c:v>
                </c:pt>
                <c:pt idx="321">
                  <c:v>0.55124149910960885</c:v>
                </c:pt>
                <c:pt idx="322">
                  <c:v>0.55051871501298899</c:v>
                </c:pt>
                <c:pt idx="323">
                  <c:v>0.5521225290381695</c:v>
                </c:pt>
                <c:pt idx="324">
                  <c:v>0.55240471033527128</c:v>
                </c:pt>
                <c:pt idx="325">
                  <c:v>0.55230202760295199</c:v>
                </c:pt>
                <c:pt idx="326">
                  <c:v>0.55230202760295199</c:v>
                </c:pt>
                <c:pt idx="327">
                  <c:v>0.55230202760295199</c:v>
                </c:pt>
                <c:pt idx="328">
                  <c:v>0.54826162064023631</c:v>
                </c:pt>
                <c:pt idx="329">
                  <c:v>0.54917329229173428</c:v>
                </c:pt>
                <c:pt idx="330">
                  <c:v>0.54814851802531184</c:v>
                </c:pt>
                <c:pt idx="331">
                  <c:v>0.54728479433992783</c:v>
                </c:pt>
                <c:pt idx="332">
                  <c:v>0.5509041500783346</c:v>
                </c:pt>
                <c:pt idx="333">
                  <c:v>0.5509041500783346</c:v>
                </c:pt>
                <c:pt idx="334">
                  <c:v>0.5509041500783346</c:v>
                </c:pt>
                <c:pt idx="335">
                  <c:v>0.5509041500783346</c:v>
                </c:pt>
                <c:pt idx="336">
                  <c:v>0.54923019858450961</c:v>
                </c:pt>
                <c:pt idx="337">
                  <c:v>0.55192577683927979</c:v>
                </c:pt>
                <c:pt idx="338">
                  <c:v>0.55437590481934618</c:v>
                </c:pt>
                <c:pt idx="339">
                  <c:v>0.55658764931919591</c:v>
                </c:pt>
                <c:pt idx="340">
                  <c:v>0.55658764931919591</c:v>
                </c:pt>
                <c:pt idx="341">
                  <c:v>0.55658764931919591</c:v>
                </c:pt>
                <c:pt idx="342">
                  <c:v>0.55565326840778217</c:v>
                </c:pt>
                <c:pt idx="343">
                  <c:v>0.55566756101412429</c:v>
                </c:pt>
                <c:pt idx="344">
                  <c:v>0.55590175863424074</c:v>
                </c:pt>
                <c:pt idx="345">
                  <c:v>0.55708126116700396</c:v>
                </c:pt>
                <c:pt idx="346">
                  <c:v>0.55987018367859998</c:v>
                </c:pt>
                <c:pt idx="347">
                  <c:v>0.55987018367859998</c:v>
                </c:pt>
                <c:pt idx="348">
                  <c:v>0.55987018367859998</c:v>
                </c:pt>
                <c:pt idx="349">
                  <c:v>0.55987018367859998</c:v>
                </c:pt>
                <c:pt idx="350">
                  <c:v>0.55987018367859998</c:v>
                </c:pt>
                <c:pt idx="351">
                  <c:v>0.55509566202007032</c:v>
                </c:pt>
                <c:pt idx="352">
                  <c:v>0.55485784391582138</c:v>
                </c:pt>
                <c:pt idx="353">
                  <c:v>0.555180148349668</c:v>
                </c:pt>
                <c:pt idx="354">
                  <c:v>0.555180148349668</c:v>
                </c:pt>
                <c:pt idx="355">
                  <c:v>0.555180148349668</c:v>
                </c:pt>
                <c:pt idx="356">
                  <c:v>0.55386831477163956</c:v>
                </c:pt>
                <c:pt idx="357">
                  <c:v>0.55439745745890112</c:v>
                </c:pt>
                <c:pt idx="358">
                  <c:v>0.55375095651145068</c:v>
                </c:pt>
                <c:pt idx="359">
                  <c:v>0.55558150369262271</c:v>
                </c:pt>
                <c:pt idx="360">
                  <c:v>0.55703997441912223</c:v>
                </c:pt>
                <c:pt idx="361">
                  <c:v>0.55821118174571349</c:v>
                </c:pt>
                <c:pt idx="362">
                  <c:v>0.55821118174571349</c:v>
                </c:pt>
                <c:pt idx="363">
                  <c:v>0.55933534140173558</c:v>
                </c:pt>
                <c:pt idx="364">
                  <c:v>0.55909561958146292</c:v>
                </c:pt>
                <c:pt idx="365">
                  <c:v>0.55909561969310018</c:v>
                </c:pt>
                <c:pt idx="366">
                  <c:v>0.55909561969310018</c:v>
                </c:pt>
                <c:pt idx="367">
                  <c:v>0.55909561969310018</c:v>
                </c:pt>
                <c:pt idx="368">
                  <c:v>0.55909561969310018</c:v>
                </c:pt>
                <c:pt idx="369">
                  <c:v>0.55909561969310018</c:v>
                </c:pt>
                <c:pt idx="370">
                  <c:v>0.55849170335925513</c:v>
                </c:pt>
                <c:pt idx="371">
                  <c:v>0.55849170335925513</c:v>
                </c:pt>
                <c:pt idx="372">
                  <c:v>0.55942634421820614</c:v>
                </c:pt>
                <c:pt idx="373">
                  <c:v>0.56114838447176318</c:v>
                </c:pt>
                <c:pt idx="374">
                  <c:v>0.56102721290877156</c:v>
                </c:pt>
                <c:pt idx="375">
                  <c:v>0.56102721290877156</c:v>
                </c:pt>
                <c:pt idx="376">
                  <c:v>0.56102721290877156</c:v>
                </c:pt>
                <c:pt idx="377">
                  <c:v>0.55843864660191622</c:v>
                </c:pt>
                <c:pt idx="378">
                  <c:v>0.5584151332543682</c:v>
                </c:pt>
                <c:pt idx="379">
                  <c:v>0.55508600904387173</c:v>
                </c:pt>
                <c:pt idx="380">
                  <c:v>0.55375052107062461</c:v>
                </c:pt>
                <c:pt idx="381">
                  <c:v>0.55330494933107066</c:v>
                </c:pt>
                <c:pt idx="382">
                  <c:v>0.55330494933107066</c:v>
                </c:pt>
                <c:pt idx="383">
                  <c:v>0.55330494933107066</c:v>
                </c:pt>
                <c:pt idx="384">
                  <c:v>0.55126899322638623</c:v>
                </c:pt>
                <c:pt idx="385">
                  <c:v>0.55067470023675791</c:v>
                </c:pt>
                <c:pt idx="386">
                  <c:v>0.5507644303993412</c:v>
                </c:pt>
                <c:pt idx="387">
                  <c:v>0.55107392237517705</c:v>
                </c:pt>
                <c:pt idx="388">
                  <c:v>0.55099753312771271</c:v>
                </c:pt>
                <c:pt idx="389">
                  <c:v>0.55099753312771271</c:v>
                </c:pt>
                <c:pt idx="390">
                  <c:v>0.55099753312771271</c:v>
                </c:pt>
                <c:pt idx="391">
                  <c:v>0.54922944383149219</c:v>
                </c:pt>
                <c:pt idx="392">
                  <c:v>0.54845249507348404</c:v>
                </c:pt>
                <c:pt idx="393">
                  <c:v>0.5474892603460233</c:v>
                </c:pt>
                <c:pt idx="394">
                  <c:v>0.54583377881879669</c:v>
                </c:pt>
                <c:pt idx="395">
                  <c:v>0.54620090588362791</c:v>
                </c:pt>
                <c:pt idx="396">
                  <c:v>0.54620090588362791</c:v>
                </c:pt>
                <c:pt idx="397">
                  <c:v>0.54620090588362791</c:v>
                </c:pt>
                <c:pt idx="398">
                  <c:v>0.54520020996645291</c:v>
                </c:pt>
                <c:pt idx="399">
                  <c:v>0.54641322957300409</c:v>
                </c:pt>
                <c:pt idx="400">
                  <c:v>0.54654831193004305</c:v>
                </c:pt>
                <c:pt idx="401">
                  <c:v>0.54674849273325843</c:v>
                </c:pt>
                <c:pt idx="402">
                  <c:v>0.54744224912024475</c:v>
                </c:pt>
                <c:pt idx="403">
                  <c:v>0.54744224912024475</c:v>
                </c:pt>
                <c:pt idx="404">
                  <c:v>0.54744224912024475</c:v>
                </c:pt>
                <c:pt idx="405">
                  <c:v>0.54420766680206401</c:v>
                </c:pt>
                <c:pt idx="406">
                  <c:v>0.53064823171915143</c:v>
                </c:pt>
                <c:pt idx="407">
                  <c:v>0.50256901883310101</c:v>
                </c:pt>
                <c:pt idx="408">
                  <c:v>0.50354856623392574</c:v>
                </c:pt>
                <c:pt idx="409">
                  <c:v>0.50317297399253458</c:v>
                </c:pt>
                <c:pt idx="410">
                  <c:v>0.50317297399253458</c:v>
                </c:pt>
                <c:pt idx="411">
                  <c:v>0.50317297399253458</c:v>
                </c:pt>
                <c:pt idx="412">
                  <c:v>0.50169350733022966</c:v>
                </c:pt>
                <c:pt idx="413">
                  <c:v>0.50170165065226602</c:v>
                </c:pt>
                <c:pt idx="414">
                  <c:v>0.50026672759741653</c:v>
                </c:pt>
                <c:pt idx="415">
                  <c:v>0.49765544608831486</c:v>
                </c:pt>
                <c:pt idx="416">
                  <c:v>0.49545892724563045</c:v>
                </c:pt>
                <c:pt idx="417">
                  <c:v>0.49545892724563045</c:v>
                </c:pt>
                <c:pt idx="418">
                  <c:v>0.49545892724563045</c:v>
                </c:pt>
                <c:pt idx="419">
                  <c:v>0.49299885185555303</c:v>
                </c:pt>
                <c:pt idx="420">
                  <c:v>0.49260749675558119</c:v>
                </c:pt>
                <c:pt idx="421">
                  <c:v>0.48886987574973467</c:v>
                </c:pt>
                <c:pt idx="422">
                  <c:v>0.48197192872970473</c:v>
                </c:pt>
                <c:pt idx="423">
                  <c:v>0.47990637853140466</c:v>
                </c:pt>
                <c:pt idx="424">
                  <c:v>0.47990637853140466</c:v>
                </c:pt>
                <c:pt idx="425">
                  <c:v>0.47990637853140466</c:v>
                </c:pt>
                <c:pt idx="426">
                  <c:v>0.47053531305251373</c:v>
                </c:pt>
                <c:pt idx="427">
                  <c:v>0.46809159460871025</c:v>
                </c:pt>
                <c:pt idx="428">
                  <c:v>0.46580318293714401</c:v>
                </c:pt>
                <c:pt idx="429">
                  <c:v>0.46527806324567117</c:v>
                </c:pt>
                <c:pt idx="430">
                  <c:v>0.46607470397042111</c:v>
                </c:pt>
                <c:pt idx="431">
                  <c:v>0.46607470397042111</c:v>
                </c:pt>
                <c:pt idx="432">
                  <c:v>0.46607470397042111</c:v>
                </c:pt>
                <c:pt idx="433">
                  <c:v>0.46607470397042111</c:v>
                </c:pt>
                <c:pt idx="434">
                  <c:v>0.45936772911979401</c:v>
                </c:pt>
                <c:pt idx="435">
                  <c:v>0.45761403668736916</c:v>
                </c:pt>
                <c:pt idx="436">
                  <c:v>0.4562217200051164</c:v>
                </c:pt>
                <c:pt idx="437">
                  <c:v>0.45579531889743741</c:v>
                </c:pt>
                <c:pt idx="438">
                  <c:v>0.45579531889743741</c:v>
                </c:pt>
                <c:pt idx="439">
                  <c:v>0.45579531889743741</c:v>
                </c:pt>
                <c:pt idx="440">
                  <c:v>0.4516212015248855</c:v>
                </c:pt>
                <c:pt idx="441">
                  <c:v>0.45147328230900258</c:v>
                </c:pt>
                <c:pt idx="442">
                  <c:v>0.45262058393237753</c:v>
                </c:pt>
                <c:pt idx="443">
                  <c:v>0.4543668048025688</c:v>
                </c:pt>
                <c:pt idx="444">
                  <c:v>0.4543668048025688</c:v>
                </c:pt>
                <c:pt idx="445">
                  <c:v>0.4543668048025688</c:v>
                </c:pt>
                <c:pt idx="446">
                  <c:v>0.4543668048025688</c:v>
                </c:pt>
                <c:pt idx="447">
                  <c:v>0.4543668048025688</c:v>
                </c:pt>
                <c:pt idx="448">
                  <c:v>0.4543668048025688</c:v>
                </c:pt>
                <c:pt idx="449">
                  <c:v>0.45075302775359866</c:v>
                </c:pt>
                <c:pt idx="450">
                  <c:v>0.45226449793408341</c:v>
                </c:pt>
                <c:pt idx="451">
                  <c:v>0.45490813748784248</c:v>
                </c:pt>
                <c:pt idx="452">
                  <c:v>0.45490813748784248</c:v>
                </c:pt>
                <c:pt idx="453">
                  <c:v>0.45490813748784248</c:v>
                </c:pt>
                <c:pt idx="454">
                  <c:v>0.45538117131223654</c:v>
                </c:pt>
                <c:pt idx="455">
                  <c:v>0.45712076460076778</c:v>
                </c:pt>
                <c:pt idx="456">
                  <c:v>0.45697877335506126</c:v>
                </c:pt>
                <c:pt idx="457">
                  <c:v>0.45868636941972513</c:v>
                </c:pt>
                <c:pt idx="458">
                  <c:v>0.46277373063983118</c:v>
                </c:pt>
                <c:pt idx="459">
                  <c:v>0.46277373063983118</c:v>
                </c:pt>
                <c:pt idx="460">
                  <c:v>0.46277373063983118</c:v>
                </c:pt>
                <c:pt idx="461">
                  <c:v>0.46102717953699585</c:v>
                </c:pt>
                <c:pt idx="462">
                  <c:v>0.4615118569493486</c:v>
                </c:pt>
                <c:pt idx="463">
                  <c:v>0.46094660962630296</c:v>
                </c:pt>
                <c:pt idx="464">
                  <c:v>0.46092580417845941</c:v>
                </c:pt>
                <c:pt idx="465">
                  <c:v>0.46155305904933103</c:v>
                </c:pt>
                <c:pt idx="466">
                  <c:v>0.46155305904933103</c:v>
                </c:pt>
                <c:pt idx="467">
                  <c:v>0.46155305904933103</c:v>
                </c:pt>
                <c:pt idx="468">
                  <c:v>0.45884639715654546</c:v>
                </c:pt>
                <c:pt idx="469">
                  <c:v>0.45791697427432276</c:v>
                </c:pt>
                <c:pt idx="470">
                  <c:v>0.45857953302287946</c:v>
                </c:pt>
                <c:pt idx="471">
                  <c:v>0.45949898306713949</c:v>
                </c:pt>
                <c:pt idx="472">
                  <c:v>0.45997711804218649</c:v>
                </c:pt>
                <c:pt idx="473">
                  <c:v>0.45997711804218649</c:v>
                </c:pt>
                <c:pt idx="474">
                  <c:v>0.45997711804218649</c:v>
                </c:pt>
                <c:pt idx="475">
                  <c:v>0.4579392478627537</c:v>
                </c:pt>
                <c:pt idx="476">
                  <c:v>0.45813222826474981</c:v>
                </c:pt>
                <c:pt idx="477">
                  <c:v>0.45795784185971239</c:v>
                </c:pt>
                <c:pt idx="478">
                  <c:v>0.4579828152830987</c:v>
                </c:pt>
                <c:pt idx="479">
                  <c:v>0.45827015231327939</c:v>
                </c:pt>
                <c:pt idx="480">
                  <c:v>0.45827015231327939</c:v>
                </c:pt>
                <c:pt idx="481">
                  <c:v>0.45827015231327939</c:v>
                </c:pt>
                <c:pt idx="482">
                  <c:v>0.45648461472207291</c:v>
                </c:pt>
                <c:pt idx="483">
                  <c:v>0.45697232290649809</c:v>
                </c:pt>
                <c:pt idx="484">
                  <c:v>0.46127766259290165</c:v>
                </c:pt>
                <c:pt idx="485">
                  <c:v>0.46127766259290165</c:v>
                </c:pt>
                <c:pt idx="486">
                  <c:v>0.46127766259290165</c:v>
                </c:pt>
                <c:pt idx="487">
                  <c:v>0.46127766259290165</c:v>
                </c:pt>
                <c:pt idx="488">
                  <c:v>0.46235576672390227</c:v>
                </c:pt>
                <c:pt idx="489">
                  <c:v>0.46898133879311599</c:v>
                </c:pt>
                <c:pt idx="490">
                  <c:v>0.47974361453567216</c:v>
                </c:pt>
                <c:pt idx="491">
                  <c:v>0.47974361453567216</c:v>
                </c:pt>
                <c:pt idx="492">
                  <c:v>0.47974361453567216</c:v>
                </c:pt>
                <c:pt idx="493">
                  <c:v>0.47974361453567216</c:v>
                </c:pt>
                <c:pt idx="494">
                  <c:v>0.47974361453567216</c:v>
                </c:pt>
                <c:pt idx="495">
                  <c:v>0.47377669926510457</c:v>
                </c:pt>
                <c:pt idx="496">
                  <c:v>0.47381743107075397</c:v>
                </c:pt>
                <c:pt idx="497">
                  <c:v>0.47535986463432472</c:v>
                </c:pt>
                <c:pt idx="498">
                  <c:v>0.47584928430165524</c:v>
                </c:pt>
                <c:pt idx="499">
                  <c:v>0.47548400535846341</c:v>
                </c:pt>
                <c:pt idx="500">
                  <c:v>0.47616101216617102</c:v>
                </c:pt>
                <c:pt idx="501">
                  <c:v>0.47616101216617102</c:v>
                </c:pt>
                <c:pt idx="502">
                  <c:v>0.47616101216617102</c:v>
                </c:pt>
                <c:pt idx="503">
                  <c:v>0.47192446026775881</c:v>
                </c:pt>
                <c:pt idx="504">
                  <c:v>0.47404467218200763</c:v>
                </c:pt>
                <c:pt idx="505">
                  <c:v>0.47267377301737068</c:v>
                </c:pt>
                <c:pt idx="506">
                  <c:v>0.47343213782314608</c:v>
                </c:pt>
                <c:pt idx="507">
                  <c:v>0.47409643399431323</c:v>
                </c:pt>
                <c:pt idx="508">
                  <c:v>0.47409643399431323</c:v>
                </c:pt>
                <c:pt idx="509">
                  <c:v>0.47409643399431323</c:v>
                </c:pt>
                <c:pt idx="510">
                  <c:v>0.47188873455149655</c:v>
                </c:pt>
                <c:pt idx="511">
                  <c:v>0.47074726937870426</c:v>
                </c:pt>
                <c:pt idx="512">
                  <c:v>0.46980318752734057</c:v>
                </c:pt>
                <c:pt idx="513">
                  <c:v>0.47064594300282708</c:v>
                </c:pt>
                <c:pt idx="514">
                  <c:v>0.4717082775101214</c:v>
                </c:pt>
                <c:pt idx="515">
                  <c:v>0.4717082775101214</c:v>
                </c:pt>
                <c:pt idx="516">
                  <c:v>0.4717082775101214</c:v>
                </c:pt>
                <c:pt idx="517">
                  <c:v>0.47184723375435439</c:v>
                </c:pt>
                <c:pt idx="518">
                  <c:v>0.47276198070806325</c:v>
                </c:pt>
                <c:pt idx="519">
                  <c:v>0.47547514767780735</c:v>
                </c:pt>
                <c:pt idx="520">
                  <c:v>0.47489394418604658</c:v>
                </c:pt>
                <c:pt idx="521">
                  <c:v>0.47538019552041888</c:v>
                </c:pt>
                <c:pt idx="522">
                  <c:v>0.47538019552041888</c:v>
                </c:pt>
                <c:pt idx="523">
                  <c:v>0.47538019552041888</c:v>
                </c:pt>
                <c:pt idx="524">
                  <c:v>0.47321640294404932</c:v>
                </c:pt>
                <c:pt idx="525">
                  <c:v>0.47352916579209214</c:v>
                </c:pt>
                <c:pt idx="526">
                  <c:v>0.47350509017319936</c:v>
                </c:pt>
                <c:pt idx="527">
                  <c:v>0.47208844037961345</c:v>
                </c:pt>
                <c:pt idx="528">
                  <c:v>0.47249655688886294</c:v>
                </c:pt>
                <c:pt idx="529">
                  <c:v>0.47249655688886294</c:v>
                </c:pt>
                <c:pt idx="530">
                  <c:v>0.47249655688886294</c:v>
                </c:pt>
                <c:pt idx="531">
                  <c:v>0.47000280270404565</c:v>
                </c:pt>
                <c:pt idx="532">
                  <c:v>0.47000422285351268</c:v>
                </c:pt>
                <c:pt idx="533">
                  <c:v>0.46900354591810944</c:v>
                </c:pt>
                <c:pt idx="534">
                  <c:v>0.46894036468021538</c:v>
                </c:pt>
                <c:pt idx="535">
                  <c:v>0.46699922158712981</c:v>
                </c:pt>
                <c:pt idx="536">
                  <c:v>0.46699922158712981</c:v>
                </c:pt>
                <c:pt idx="537">
                  <c:v>0.46699922158712981</c:v>
                </c:pt>
                <c:pt idx="538">
                  <c:v>0.46561183558390956</c:v>
                </c:pt>
                <c:pt idx="539">
                  <c:v>0.4659302748523847</c:v>
                </c:pt>
                <c:pt idx="540">
                  <c:v>0.46617511010859375</c:v>
                </c:pt>
                <c:pt idx="541">
                  <c:v>0.46702139298650569</c:v>
                </c:pt>
                <c:pt idx="542">
                  <c:v>0.46517563103850518</c:v>
                </c:pt>
                <c:pt idx="543">
                  <c:v>0.46517563103850518</c:v>
                </c:pt>
                <c:pt idx="544">
                  <c:v>0.46517563103850518</c:v>
                </c:pt>
                <c:pt idx="545">
                  <c:v>0.46384558574185869</c:v>
                </c:pt>
                <c:pt idx="546">
                  <c:v>0.46699299901429187</c:v>
                </c:pt>
                <c:pt idx="547">
                  <c:v>0.46993973685588419</c:v>
                </c:pt>
                <c:pt idx="548">
                  <c:v>0.46811604856396744</c:v>
                </c:pt>
                <c:pt idx="549">
                  <c:v>0.48013240338224805</c:v>
                </c:pt>
                <c:pt idx="550">
                  <c:v>0.48013240338224805</c:v>
                </c:pt>
                <c:pt idx="551">
                  <c:v>0.48013240338224805</c:v>
                </c:pt>
                <c:pt idx="552">
                  <c:v>0.48013240338224805</c:v>
                </c:pt>
                <c:pt idx="553">
                  <c:v>0.47627158848890372</c:v>
                </c:pt>
                <c:pt idx="554">
                  <c:v>0.47679447591597046</c:v>
                </c:pt>
                <c:pt idx="555">
                  <c:v>0.47709135968684246</c:v>
                </c:pt>
                <c:pt idx="556">
                  <c:v>0.48387656105493615</c:v>
                </c:pt>
                <c:pt idx="557">
                  <c:v>0.48387656105493615</c:v>
                </c:pt>
                <c:pt idx="558">
                  <c:v>0.48387656105493615</c:v>
                </c:pt>
                <c:pt idx="559">
                  <c:v>0.48070318961841674</c:v>
                </c:pt>
                <c:pt idx="560">
                  <c:v>0.47917168246980124</c:v>
                </c:pt>
                <c:pt idx="561">
                  <c:v>0.47980045467817178</c:v>
                </c:pt>
                <c:pt idx="562">
                  <c:v>0.48098780971440663</c:v>
                </c:pt>
                <c:pt idx="563">
                  <c:v>0.47962523427998338</c:v>
                </c:pt>
                <c:pt idx="564">
                  <c:v>0.47962523427998338</c:v>
                </c:pt>
                <c:pt idx="565">
                  <c:v>0.47962523427998338</c:v>
                </c:pt>
                <c:pt idx="566">
                  <c:v>0.47698449651649338</c:v>
                </c:pt>
                <c:pt idx="567">
                  <c:v>0.478661783792179</c:v>
                </c:pt>
                <c:pt idx="568">
                  <c:v>0.47846123253584871</c:v>
                </c:pt>
                <c:pt idx="569">
                  <c:v>0.47665468689861623</c:v>
                </c:pt>
                <c:pt idx="570">
                  <c:v>0.47644854017371352</c:v>
                </c:pt>
                <c:pt idx="571">
                  <c:v>0.47644854017371352</c:v>
                </c:pt>
                <c:pt idx="572">
                  <c:v>0.47644854017371352</c:v>
                </c:pt>
                <c:pt idx="573">
                  <c:v>0.47411224070878594</c:v>
                </c:pt>
                <c:pt idx="574">
                  <c:v>0.47423650767803377</c:v>
                </c:pt>
                <c:pt idx="575">
                  <c:v>0.47234216198056866</c:v>
                </c:pt>
                <c:pt idx="576">
                  <c:v>0.46491392848851198</c:v>
                </c:pt>
                <c:pt idx="577">
                  <c:v>0.45020396110718597</c:v>
                </c:pt>
                <c:pt idx="578">
                  <c:v>0.45020396110718597</c:v>
                </c:pt>
                <c:pt idx="579">
                  <c:v>0.45020396110718597</c:v>
                </c:pt>
                <c:pt idx="580">
                  <c:v>0.44643294957542895</c:v>
                </c:pt>
                <c:pt idx="581">
                  <c:v>0.44584610398250957</c:v>
                </c:pt>
                <c:pt idx="582">
                  <c:v>0.44609872228882247</c:v>
                </c:pt>
                <c:pt idx="583">
                  <c:v>0.44776432932183963</c:v>
                </c:pt>
                <c:pt idx="584">
                  <c:v>0.44824513595387672</c:v>
                </c:pt>
                <c:pt idx="585">
                  <c:v>0.44824513595387672</c:v>
                </c:pt>
                <c:pt idx="586">
                  <c:v>0.44824513595387672</c:v>
                </c:pt>
                <c:pt idx="587">
                  <c:v>0.44446688233515352</c:v>
                </c:pt>
                <c:pt idx="588">
                  <c:v>0.44393447317977514</c:v>
                </c:pt>
                <c:pt idx="589">
                  <c:v>0.44280224375639382</c:v>
                </c:pt>
                <c:pt idx="590">
                  <c:v>0.44096859883529493</c:v>
                </c:pt>
                <c:pt idx="591">
                  <c:v>0.43982306123112874</c:v>
                </c:pt>
                <c:pt idx="592">
                  <c:v>0.43982306123112874</c:v>
                </c:pt>
                <c:pt idx="593">
                  <c:v>0.43982306123112874</c:v>
                </c:pt>
                <c:pt idx="594">
                  <c:v>0.43755323153463194</c:v>
                </c:pt>
                <c:pt idx="595">
                  <c:v>0.43735669333359062</c:v>
                </c:pt>
                <c:pt idx="596">
                  <c:v>0.43885044897222475</c:v>
                </c:pt>
                <c:pt idx="597">
                  <c:v>0.43901601394887096</c:v>
                </c:pt>
                <c:pt idx="598">
                  <c:v>0.44051420233111449</c:v>
                </c:pt>
                <c:pt idx="599">
                  <c:v>0.44051420233111449</c:v>
                </c:pt>
                <c:pt idx="600">
                  <c:v>0.44051420233111449</c:v>
                </c:pt>
                <c:pt idx="601">
                  <c:v>0.43865437419616099</c:v>
                </c:pt>
                <c:pt idx="602">
                  <c:v>0.43812862892109466</c:v>
                </c:pt>
                <c:pt idx="603">
                  <c:v>0.43823458170633667</c:v>
                </c:pt>
                <c:pt idx="604">
                  <c:v>0.4389265407521204</c:v>
                </c:pt>
                <c:pt idx="605">
                  <c:v>0.44063417455718601</c:v>
                </c:pt>
                <c:pt idx="606">
                  <c:v>0.44063417455718601</c:v>
                </c:pt>
                <c:pt idx="607">
                  <c:v>0.44063417455718601</c:v>
                </c:pt>
                <c:pt idx="608">
                  <c:v>0.44063417455718601</c:v>
                </c:pt>
                <c:pt idx="609">
                  <c:v>0.43875109121874623</c:v>
                </c:pt>
                <c:pt idx="610">
                  <c:v>0.44024852260319625</c:v>
                </c:pt>
                <c:pt idx="611">
                  <c:v>0.44215928148765116</c:v>
                </c:pt>
                <c:pt idx="612">
                  <c:v>0.44646856185088712</c:v>
                </c:pt>
                <c:pt idx="613">
                  <c:v>0.44646856185088712</c:v>
                </c:pt>
                <c:pt idx="614">
                  <c:v>0.44646856185088712</c:v>
                </c:pt>
                <c:pt idx="615">
                  <c:v>0.44493057110697387</c:v>
                </c:pt>
                <c:pt idx="616">
                  <c:v>0.44591905112298402</c:v>
                </c:pt>
                <c:pt idx="617">
                  <c:v>0.44752890850878574</c:v>
                </c:pt>
                <c:pt idx="618">
                  <c:v>0.4479988023353626</c:v>
                </c:pt>
                <c:pt idx="619">
                  <c:v>0.44826499006227394</c:v>
                </c:pt>
                <c:pt idx="620">
                  <c:v>0.44826499006227394</c:v>
                </c:pt>
                <c:pt idx="621">
                  <c:v>0.44826499006227394</c:v>
                </c:pt>
                <c:pt idx="622">
                  <c:v>0.44666676013620982</c:v>
                </c:pt>
                <c:pt idx="623">
                  <c:v>0.44666372246219582</c:v>
                </c:pt>
                <c:pt idx="624">
                  <c:v>0.44615504542540418</c:v>
                </c:pt>
                <c:pt idx="625">
                  <c:v>0.44964834447794672</c:v>
                </c:pt>
                <c:pt idx="626">
                  <c:v>0.45113891461331485</c:v>
                </c:pt>
                <c:pt idx="627">
                  <c:v>0.45113891461331485</c:v>
                </c:pt>
                <c:pt idx="628">
                  <c:v>0.45113891461331485</c:v>
                </c:pt>
                <c:pt idx="629">
                  <c:v>0.44879267088788</c:v>
                </c:pt>
                <c:pt idx="630">
                  <c:v>0.44539081532359537</c:v>
                </c:pt>
                <c:pt idx="631">
                  <c:v>0.44659030318848503</c:v>
                </c:pt>
                <c:pt idx="632">
                  <c:v>0.44575131440108834</c:v>
                </c:pt>
                <c:pt idx="633">
                  <c:v>0.44729125407628456</c:v>
                </c:pt>
                <c:pt idx="634">
                  <c:v>0.44729125407628456</c:v>
                </c:pt>
                <c:pt idx="635">
                  <c:v>0.44729125407628456</c:v>
                </c:pt>
                <c:pt idx="636">
                  <c:v>0.44805031363187886</c:v>
                </c:pt>
                <c:pt idx="637">
                  <c:v>0.44692755412344104</c:v>
                </c:pt>
                <c:pt idx="638">
                  <c:v>0.44805918031391373</c:v>
                </c:pt>
                <c:pt idx="639">
                  <c:v>0.44944513932047875</c:v>
                </c:pt>
                <c:pt idx="640">
                  <c:v>0.44993420381383747</c:v>
                </c:pt>
                <c:pt idx="641">
                  <c:v>0.44993420381383747</c:v>
                </c:pt>
                <c:pt idx="642">
                  <c:v>0.44993420381383747</c:v>
                </c:pt>
                <c:pt idx="643">
                  <c:v>0.44908582994018215</c:v>
                </c:pt>
                <c:pt idx="644">
                  <c:v>0.44941918991548335</c:v>
                </c:pt>
                <c:pt idx="645">
                  <c:v>0.45060392071764144</c:v>
                </c:pt>
                <c:pt idx="646">
                  <c:v>0.45023674623815257</c:v>
                </c:pt>
                <c:pt idx="647">
                  <c:v>0.45012237592989757</c:v>
                </c:pt>
                <c:pt idx="648">
                  <c:v>0.45012237592989757</c:v>
                </c:pt>
                <c:pt idx="649">
                  <c:v>0.45012237592989757</c:v>
                </c:pt>
                <c:pt idx="650">
                  <c:v>0.44698336904399255</c:v>
                </c:pt>
                <c:pt idx="651">
                  <c:v>0.44401122253687425</c:v>
                </c:pt>
                <c:pt idx="652">
                  <c:v>0.43911034276321692</c:v>
                </c:pt>
                <c:pt idx="653">
                  <c:v>0.43119675933755891</c:v>
                </c:pt>
                <c:pt idx="654">
                  <c:v>0.42571876383844703</c:v>
                </c:pt>
                <c:pt idx="655">
                  <c:v>0.42571876383844703</c:v>
                </c:pt>
                <c:pt idx="656">
                  <c:v>0.42571876383844703</c:v>
                </c:pt>
                <c:pt idx="657">
                  <c:v>0.41643984885876745</c:v>
                </c:pt>
                <c:pt idx="658">
                  <c:v>0.41264423998669691</c:v>
                </c:pt>
                <c:pt idx="659">
                  <c:v>0.41069492520576556</c:v>
                </c:pt>
                <c:pt idx="660">
                  <c:v>0.41081642222003556</c:v>
                </c:pt>
                <c:pt idx="661">
                  <c:v>0.40954567649823598</c:v>
                </c:pt>
                <c:pt idx="662">
                  <c:v>0.40954567649823598</c:v>
                </c:pt>
                <c:pt idx="663">
                  <c:v>0.40954567649823598</c:v>
                </c:pt>
                <c:pt idx="664">
                  <c:v>0.40569221222069418</c:v>
                </c:pt>
                <c:pt idx="665">
                  <c:v>0.40502750639331353</c:v>
                </c:pt>
                <c:pt idx="666">
                  <c:v>0.40465628003028475</c:v>
                </c:pt>
                <c:pt idx="667">
                  <c:v>0.40428437406305973</c:v>
                </c:pt>
                <c:pt idx="668">
                  <c:v>0.4049686751631198</c:v>
                </c:pt>
                <c:pt idx="669">
                  <c:v>0.4049686751631198</c:v>
                </c:pt>
                <c:pt idx="670">
                  <c:v>0.4049686751631198</c:v>
                </c:pt>
                <c:pt idx="671">
                  <c:v>0.40504901081936417</c:v>
                </c:pt>
                <c:pt idx="672">
                  <c:v>0.40719678605684012</c:v>
                </c:pt>
                <c:pt idx="673">
                  <c:v>0.40663970108545222</c:v>
                </c:pt>
                <c:pt idx="674">
                  <c:v>0.40878369279772087</c:v>
                </c:pt>
                <c:pt idx="675">
                  <c:v>0.41022825422788556</c:v>
                </c:pt>
                <c:pt idx="676">
                  <c:v>0.41022825422788556</c:v>
                </c:pt>
                <c:pt idx="677">
                  <c:v>0.41022825422788556</c:v>
                </c:pt>
                <c:pt idx="678">
                  <c:v>0.40631472722751155</c:v>
                </c:pt>
                <c:pt idx="679">
                  <c:v>0.40660659165909591</c:v>
                </c:pt>
                <c:pt idx="680">
                  <c:v>0.40613611625767815</c:v>
                </c:pt>
                <c:pt idx="681">
                  <c:v>0.40487831321762779</c:v>
                </c:pt>
                <c:pt idx="682">
                  <c:v>0.40328433368321104</c:v>
                </c:pt>
                <c:pt idx="683">
                  <c:v>0.40328433368321104</c:v>
                </c:pt>
                <c:pt idx="684">
                  <c:v>0.40328433368321104</c:v>
                </c:pt>
                <c:pt idx="685">
                  <c:v>0.39864978132229134</c:v>
                </c:pt>
                <c:pt idx="686">
                  <c:v>0.3975138700443463</c:v>
                </c:pt>
                <c:pt idx="687">
                  <c:v>0.39611209014721133</c:v>
                </c:pt>
                <c:pt idx="688">
                  <c:v>0.39524398822095025</c:v>
                </c:pt>
                <c:pt idx="689">
                  <c:v>0.39428137025628818</c:v>
                </c:pt>
                <c:pt idx="690">
                  <c:v>0.39428137025628818</c:v>
                </c:pt>
                <c:pt idx="691">
                  <c:v>0.39428137025628818</c:v>
                </c:pt>
                <c:pt idx="692">
                  <c:v>0.39184703268900883</c:v>
                </c:pt>
                <c:pt idx="693">
                  <c:v>0.39132278266299159</c:v>
                </c:pt>
                <c:pt idx="694">
                  <c:v>0.39130760433153283</c:v>
                </c:pt>
                <c:pt idx="695">
                  <c:v>0.39184675490078341</c:v>
                </c:pt>
                <c:pt idx="696">
                  <c:v>0.39384433579268613</c:v>
                </c:pt>
                <c:pt idx="697">
                  <c:v>0.39384433579268613</c:v>
                </c:pt>
                <c:pt idx="698">
                  <c:v>0.39384433579268613</c:v>
                </c:pt>
                <c:pt idx="699">
                  <c:v>0.39384433579268613</c:v>
                </c:pt>
                <c:pt idx="700">
                  <c:v>0.38653655546737214</c:v>
                </c:pt>
                <c:pt idx="701">
                  <c:v>0.38282152777267486</c:v>
                </c:pt>
                <c:pt idx="702">
                  <c:v>0.37785922565497848</c:v>
                </c:pt>
                <c:pt idx="703">
                  <c:v>0.37751704057131663</c:v>
                </c:pt>
                <c:pt idx="704">
                  <c:v>0.37751704057131663</c:v>
                </c:pt>
                <c:pt idx="705">
                  <c:v>0.37751704057131663</c:v>
                </c:pt>
                <c:pt idx="706">
                  <c:v>0.3742723951321752</c:v>
                </c:pt>
                <c:pt idx="707">
                  <c:v>0.37328321906738232</c:v>
                </c:pt>
                <c:pt idx="708">
                  <c:v>0.375792785315268</c:v>
                </c:pt>
                <c:pt idx="709">
                  <c:v>0.37289788188512279</c:v>
                </c:pt>
                <c:pt idx="710">
                  <c:v>0.37076604970657229</c:v>
                </c:pt>
                <c:pt idx="711">
                  <c:v>0.37076604970657229</c:v>
                </c:pt>
                <c:pt idx="712">
                  <c:v>0.37076604970657229</c:v>
                </c:pt>
                <c:pt idx="713">
                  <c:v>0.36225359449872718</c:v>
                </c:pt>
                <c:pt idx="714">
                  <c:v>0.36225359449872718</c:v>
                </c:pt>
                <c:pt idx="715">
                  <c:v>0.36225359449872718</c:v>
                </c:pt>
                <c:pt idx="716">
                  <c:v>0.34327030112978729</c:v>
                </c:pt>
                <c:pt idx="717">
                  <c:v>0.33571241820380271</c:v>
                </c:pt>
                <c:pt idx="718">
                  <c:v>0.33571241820380271</c:v>
                </c:pt>
                <c:pt idx="719">
                  <c:v>0.33571241820380271</c:v>
                </c:pt>
                <c:pt idx="720">
                  <c:v>0.32635459193069888</c:v>
                </c:pt>
                <c:pt idx="721">
                  <c:v>0.32514960359449274</c:v>
                </c:pt>
                <c:pt idx="722">
                  <c:v>0.32549250127736373</c:v>
                </c:pt>
                <c:pt idx="723">
                  <c:v>0.32241690472258</c:v>
                </c:pt>
                <c:pt idx="724">
                  <c:v>0.32530393008389613</c:v>
                </c:pt>
                <c:pt idx="725">
                  <c:v>0.32530393008389613</c:v>
                </c:pt>
                <c:pt idx="726">
                  <c:v>0.32530393008389613</c:v>
                </c:pt>
                <c:pt idx="727">
                  <c:v>0.32370153273271185</c:v>
                </c:pt>
                <c:pt idx="728">
                  <c:v>0.32762828234671793</c:v>
                </c:pt>
                <c:pt idx="729">
                  <c:v>0.32478986049107239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9716864"/>
        <c:axId val="329718400"/>
      </c:areaChart>
      <c:dateAx>
        <c:axId val="32971686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29718400"/>
        <c:crosses val="autoZero"/>
        <c:auto val="1"/>
        <c:lblOffset val="100"/>
        <c:baseTimeUnit val="days"/>
      </c:dateAx>
      <c:valAx>
        <c:axId val="329718400"/>
        <c:scaling>
          <c:orientation val="minMax"/>
          <c:max val="1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297168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2.7971184453007203E-3"/>
          <c:y val="0.86028544715172406"/>
          <c:w val="0.9869668844585916"/>
          <c:h val="0.1154580784698050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9255965306495"/>
          <c:y val="5.0925925925925923E-2"/>
          <c:w val="0.78405559017353044"/>
          <c:h val="0.75749940348365563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2.3.2.5'!$C$4</c:f>
              <c:strCache>
                <c:ptCount val="1"/>
                <c:pt idx="0">
                  <c:v>Балансовая валютная позиция</c:v>
                </c:pt>
              </c:strCache>
            </c:strRef>
          </c:tx>
          <c:marker>
            <c:symbol val="diamond"/>
            <c:size val="5"/>
          </c:marker>
          <c:cat>
            <c:strRef>
              <c:f>'График 2.3.2.5'!$B$5:$B$9</c:f>
              <c:strCache>
                <c:ptCount val="5"/>
                <c:pt idx="0">
                  <c:v>12.2013</c:v>
                </c:pt>
                <c:pt idx="1">
                  <c:v>03.2014</c:v>
                </c:pt>
                <c:pt idx="2">
                  <c:v>06.2014</c:v>
                </c:pt>
                <c:pt idx="3">
                  <c:v>09.2014</c:v>
                </c:pt>
                <c:pt idx="4">
                  <c:v>12.2014</c:v>
                </c:pt>
              </c:strCache>
            </c:strRef>
          </c:cat>
          <c:val>
            <c:numRef>
              <c:f>'График 2.3.2.5'!$C$5:$C$9</c:f>
              <c:numCache>
                <c:formatCode>_-* #,##0_р_._-;\-* #,##0_р_._-;_-* "-"??_р_._-;_-@_-</c:formatCode>
                <c:ptCount val="5"/>
                <c:pt idx="0">
                  <c:v>-11.995644786299945</c:v>
                </c:pt>
                <c:pt idx="1">
                  <c:v>-192.16923678650019</c:v>
                </c:pt>
                <c:pt idx="2">
                  <c:v>-5.1054517215999962</c:v>
                </c:pt>
                <c:pt idx="3">
                  <c:v>-552.1970498467</c:v>
                </c:pt>
                <c:pt idx="4">
                  <c:v>-1653.6709697549002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2.3.2.5'!$D$4</c:f>
              <c:strCache>
                <c:ptCount val="1"/>
                <c:pt idx="0">
                  <c:v>Внебалансовая валютная позиция</c:v>
                </c:pt>
              </c:strCache>
            </c:strRef>
          </c:tx>
          <c:marker>
            <c:symbol val="square"/>
            <c:size val="5"/>
          </c:marker>
          <c:cat>
            <c:strRef>
              <c:f>'График 2.3.2.5'!$B$5:$B$9</c:f>
              <c:strCache>
                <c:ptCount val="5"/>
                <c:pt idx="0">
                  <c:v>12.2013</c:v>
                </c:pt>
                <c:pt idx="1">
                  <c:v>03.2014</c:v>
                </c:pt>
                <c:pt idx="2">
                  <c:v>06.2014</c:v>
                </c:pt>
                <c:pt idx="3">
                  <c:v>09.2014</c:v>
                </c:pt>
                <c:pt idx="4">
                  <c:v>12.2014</c:v>
                </c:pt>
              </c:strCache>
            </c:strRef>
          </c:cat>
          <c:val>
            <c:numRef>
              <c:f>'График 2.3.2.5'!$D$5:$D$9</c:f>
              <c:numCache>
                <c:formatCode>_-* #,##0_р_._-;\-* #,##0_р_._-;_-* "-"??_р_._-;_-@_-</c:formatCode>
                <c:ptCount val="5"/>
                <c:pt idx="0">
                  <c:v>-21.304788090000002</c:v>
                </c:pt>
                <c:pt idx="1">
                  <c:v>65.177957000000006</c:v>
                </c:pt>
                <c:pt idx="2">
                  <c:v>-18.304203999999999</c:v>
                </c:pt>
                <c:pt idx="3">
                  <c:v>500.73028196000001</c:v>
                </c:pt>
                <c:pt idx="4">
                  <c:v>1613.7141724999999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2.3.2.5'!$E$4</c:f>
              <c:strCache>
                <c:ptCount val="1"/>
                <c:pt idx="0">
                  <c:v>Нетто-позиция</c:v>
                </c:pt>
              </c:strCache>
            </c:strRef>
          </c:tx>
          <c:marker>
            <c:symbol val="triangle"/>
            <c:size val="5"/>
          </c:marker>
          <c:cat>
            <c:strRef>
              <c:f>'График 2.3.2.5'!$B$5:$B$9</c:f>
              <c:strCache>
                <c:ptCount val="5"/>
                <c:pt idx="0">
                  <c:v>12.2013</c:v>
                </c:pt>
                <c:pt idx="1">
                  <c:v>03.2014</c:v>
                </c:pt>
                <c:pt idx="2">
                  <c:v>06.2014</c:v>
                </c:pt>
                <c:pt idx="3">
                  <c:v>09.2014</c:v>
                </c:pt>
                <c:pt idx="4">
                  <c:v>12.2014</c:v>
                </c:pt>
              </c:strCache>
            </c:strRef>
          </c:cat>
          <c:val>
            <c:numRef>
              <c:f>'График 2.3.2.5'!$E$5:$E$9</c:f>
              <c:numCache>
                <c:formatCode>_-* #,##0_р_._-;\-* #,##0_р_._-;_-* "-"??_р_._-;_-@_-</c:formatCode>
                <c:ptCount val="5"/>
                <c:pt idx="0">
                  <c:v>-33.300432876300036</c:v>
                </c:pt>
                <c:pt idx="1">
                  <c:v>-126.9912797865001</c:v>
                </c:pt>
                <c:pt idx="2">
                  <c:v>-23.4096557216</c:v>
                </c:pt>
                <c:pt idx="3">
                  <c:v>-51.466767886700033</c:v>
                </c:pt>
                <c:pt idx="4">
                  <c:v>-39.956797254899961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0909184"/>
        <c:axId val="330910720"/>
      </c:lineChart>
      <c:catAx>
        <c:axId val="33090918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0910720"/>
        <c:crosses val="autoZero"/>
        <c:auto val="1"/>
        <c:lblAlgn val="ctr"/>
        <c:lblOffset val="100"/>
        <c:noMultiLvlLbl val="0"/>
      </c:catAx>
      <c:valAx>
        <c:axId val="33091072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1.1111236994656245E-2"/>
              <c:y val="0.28768325834270714"/>
            </c:manualLayout>
          </c:layout>
          <c:overlay val="0"/>
        </c:title>
        <c:numFmt formatCode="_-* #,##0_р_._-;\-* #,##0_р_._-;_-* &quot;-&quot;??_р_.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0909184"/>
        <c:crosses val="autoZero"/>
        <c:crossBetween val="between"/>
        <c:majorUnit val="500"/>
      </c:valAx>
    </c:plotArea>
    <c:legend>
      <c:legendPos val="b"/>
      <c:layout>
        <c:manualLayout>
          <c:xMode val="edge"/>
          <c:yMode val="edge"/>
          <c:x val="4.9028116089805319E-2"/>
          <c:y val="0.8550224971878515"/>
          <c:w val="0.90618025264827506"/>
          <c:h val="0.1171995688038994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95916106816925"/>
          <c:y val="6.8311419680423743E-2"/>
          <c:w val="0.79934094247393384"/>
          <c:h val="0.699247891885854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2.3.3.1'!$C$4</c:f>
              <c:strCache>
                <c:ptCount val="1"/>
                <c:pt idx="0">
                  <c:v>Капитализация рынка акций</c:v>
                </c:pt>
              </c:strCache>
            </c:strRef>
          </c:tx>
          <c:invertIfNegative val="0"/>
          <c:cat>
            <c:numRef>
              <c:f>'График 2.3.3.1'!$B$5:$B$28</c:f>
              <c:numCache>
                <c:formatCode>mm/yyyy</c:formatCode>
                <c:ptCount val="2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</c:numCache>
            </c:numRef>
          </c:cat>
          <c:val>
            <c:numRef>
              <c:f>'График 2.3.3.1'!$C$5:$C$28</c:f>
              <c:numCache>
                <c:formatCode>_-* #,##0_р_._-;\-* #,##0_р_._-;_-* "-"??_р_._-;_-@_-</c:formatCode>
                <c:ptCount val="24"/>
                <c:pt idx="0">
                  <c:v>6073</c:v>
                </c:pt>
                <c:pt idx="1">
                  <c:v>6047.8157118314102</c:v>
                </c:pt>
                <c:pt idx="2">
                  <c:v>5452.36199078753</c:v>
                </c:pt>
                <c:pt idx="3">
                  <c:v>5271.5720687666335</c:v>
                </c:pt>
                <c:pt idx="4">
                  <c:v>5217.7133451217351</c:v>
                </c:pt>
                <c:pt idx="5">
                  <c:v>4726.4875762597239</c:v>
                </c:pt>
                <c:pt idx="6">
                  <c:v>4770.7471526096479</c:v>
                </c:pt>
                <c:pt idx="7">
                  <c:v>4788.8743841564528</c:v>
                </c:pt>
                <c:pt idx="8">
                  <c:v>4786.9417841796603</c:v>
                </c:pt>
                <c:pt idx="9">
                  <c:v>4910.5683622361003</c:v>
                </c:pt>
                <c:pt idx="10">
                  <c:v>4857.9932375270173</c:v>
                </c:pt>
                <c:pt idx="11">
                  <c:v>4351.0847171417663</c:v>
                </c:pt>
                <c:pt idx="12">
                  <c:v>4403.537238115955</c:v>
                </c:pt>
                <c:pt idx="13">
                  <c:v>4870.9170905789279</c:v>
                </c:pt>
                <c:pt idx="14">
                  <c:v>4673.4268945000003</c:v>
                </c:pt>
                <c:pt idx="15">
                  <c:v>4759</c:v>
                </c:pt>
                <c:pt idx="16">
                  <c:v>4623</c:v>
                </c:pt>
                <c:pt idx="17">
                  <c:v>4861.4101868999996</c:v>
                </c:pt>
                <c:pt idx="18">
                  <c:v>5359.8654998678157</c:v>
                </c:pt>
                <c:pt idx="19">
                  <c:v>5410.4146957406001</c:v>
                </c:pt>
                <c:pt idx="20">
                  <c:v>5194.3949094</c:v>
                </c:pt>
                <c:pt idx="21">
                  <c:v>4692.0454750999997</c:v>
                </c:pt>
                <c:pt idx="22">
                  <c:v>4555.4462299999996</c:v>
                </c:pt>
                <c:pt idx="23">
                  <c:v>4542.2761663000001</c:v>
                </c:pt>
              </c:numCache>
            </c:numRef>
          </c:val>
        </c:ser>
        <c:ser>
          <c:idx val="1"/>
          <c:order val="1"/>
          <c:tx>
            <c:strRef>
              <c:f>'График 2.3.3.1'!$D$4</c:f>
              <c:strCache>
                <c:ptCount val="1"/>
                <c:pt idx="0">
                  <c:v>Капитализация рынка корпоративных облигаций</c:v>
                </c:pt>
              </c:strCache>
            </c:strRef>
          </c:tx>
          <c:invertIfNegative val="0"/>
          <c:cat>
            <c:numRef>
              <c:f>'График 2.3.3.1'!$B$5:$B$28</c:f>
              <c:numCache>
                <c:formatCode>mm/yyyy</c:formatCode>
                <c:ptCount val="24"/>
                <c:pt idx="0">
                  <c:v>41275</c:v>
                </c:pt>
                <c:pt idx="1">
                  <c:v>41306</c:v>
                </c:pt>
                <c:pt idx="2">
                  <c:v>41334</c:v>
                </c:pt>
                <c:pt idx="3">
                  <c:v>41365</c:v>
                </c:pt>
                <c:pt idx="4">
                  <c:v>41395</c:v>
                </c:pt>
                <c:pt idx="5">
                  <c:v>41426</c:v>
                </c:pt>
                <c:pt idx="6">
                  <c:v>41456</c:v>
                </c:pt>
                <c:pt idx="7">
                  <c:v>41487</c:v>
                </c:pt>
                <c:pt idx="8">
                  <c:v>41518</c:v>
                </c:pt>
                <c:pt idx="9">
                  <c:v>41548</c:v>
                </c:pt>
                <c:pt idx="10">
                  <c:v>41579</c:v>
                </c:pt>
                <c:pt idx="11">
                  <c:v>41609</c:v>
                </c:pt>
                <c:pt idx="12">
                  <c:v>41640</c:v>
                </c:pt>
                <c:pt idx="13">
                  <c:v>41671</c:v>
                </c:pt>
                <c:pt idx="14">
                  <c:v>41699</c:v>
                </c:pt>
                <c:pt idx="15">
                  <c:v>41730</c:v>
                </c:pt>
                <c:pt idx="16">
                  <c:v>41760</c:v>
                </c:pt>
                <c:pt idx="17">
                  <c:v>41791</c:v>
                </c:pt>
                <c:pt idx="18">
                  <c:v>41821</c:v>
                </c:pt>
                <c:pt idx="19">
                  <c:v>41852</c:v>
                </c:pt>
                <c:pt idx="20">
                  <c:v>41883</c:v>
                </c:pt>
                <c:pt idx="21">
                  <c:v>41913</c:v>
                </c:pt>
                <c:pt idx="22">
                  <c:v>41944</c:v>
                </c:pt>
                <c:pt idx="23">
                  <c:v>41974</c:v>
                </c:pt>
              </c:numCache>
            </c:numRef>
          </c:cat>
          <c:val>
            <c:numRef>
              <c:f>'График 2.3.3.1'!$D$5:$D$28</c:f>
              <c:numCache>
                <c:formatCode>_-* #,##0_р_._-;\-* #,##0_р_._-;_-* "-"??_р_._-;_-@_-</c:formatCode>
                <c:ptCount val="24"/>
                <c:pt idx="0">
                  <c:v>4711</c:v>
                </c:pt>
                <c:pt idx="1">
                  <c:v>4910</c:v>
                </c:pt>
                <c:pt idx="2">
                  <c:v>4925</c:v>
                </c:pt>
                <c:pt idx="3">
                  <c:v>4845</c:v>
                </c:pt>
                <c:pt idx="4">
                  <c:v>4804.3526060435825</c:v>
                </c:pt>
                <c:pt idx="5">
                  <c:v>4705.5064310070993</c:v>
                </c:pt>
                <c:pt idx="6">
                  <c:v>5450.7780098304875</c:v>
                </c:pt>
                <c:pt idx="7">
                  <c:v>5440.9776017506074</c:v>
                </c:pt>
                <c:pt idx="8">
                  <c:v>5474.0314288670925</c:v>
                </c:pt>
                <c:pt idx="9">
                  <c:v>5445.4293085203917</c:v>
                </c:pt>
                <c:pt idx="10">
                  <c:v>5400.6822169402021</c:v>
                </c:pt>
                <c:pt idx="11">
                  <c:v>5428.6733558422047</c:v>
                </c:pt>
                <c:pt idx="12">
                  <c:v>5463.0105507141825</c:v>
                </c:pt>
                <c:pt idx="13">
                  <c:v>6031.9955999999993</c:v>
                </c:pt>
                <c:pt idx="14">
                  <c:v>5991.1517983000003</c:v>
                </c:pt>
                <c:pt idx="15">
                  <c:v>5922.9792236000003</c:v>
                </c:pt>
                <c:pt idx="16">
                  <c:v>5988.8382720297504</c:v>
                </c:pt>
                <c:pt idx="17">
                  <c:v>5972.0666781</c:v>
                </c:pt>
                <c:pt idx="18">
                  <c:v>6196.636443385064</c:v>
                </c:pt>
                <c:pt idx="19">
                  <c:v>6220.5344199361998</c:v>
                </c:pt>
                <c:pt idx="20">
                  <c:v>6263.39</c:v>
                </c:pt>
                <c:pt idx="21">
                  <c:v>6344.9813832</c:v>
                </c:pt>
                <c:pt idx="22">
                  <c:v>6596.4342361999998</c:v>
                </c:pt>
                <c:pt idx="23">
                  <c:v>6667.65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1053312"/>
        <c:axId val="331067392"/>
      </c:barChart>
      <c:dateAx>
        <c:axId val="33105331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067392"/>
        <c:crosses val="autoZero"/>
        <c:auto val="1"/>
        <c:lblOffset val="100"/>
        <c:baseTimeUnit val="months"/>
      </c:dateAx>
      <c:valAx>
        <c:axId val="33106739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/>
                  <a:t>млрд. тенге</a:t>
                </a:r>
              </a:p>
            </c:rich>
          </c:tx>
          <c:layout>
            <c:manualLayout>
              <c:xMode val="edge"/>
              <c:yMode val="edge"/>
              <c:x val="3.2411086228900285E-4"/>
              <c:y val="0.2592514659071871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0533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7575910809313974E-2"/>
          <c:y val="0.85883062489529227"/>
          <c:w val="0.91529051987767585"/>
          <c:h val="0.1361755737979560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'График 2.3.3.2'!$D$4</c:f>
              <c:strCache>
                <c:ptCount val="1"/>
                <c:pt idx="0">
                  <c:v>Объемы сделок на организованном рынке</c:v>
                </c:pt>
              </c:strCache>
            </c:strRef>
          </c:tx>
          <c:invertIfNegative val="0"/>
          <c:cat>
            <c:multiLvlStrRef>
              <c:f>'График 2.3.3.2'!$B$5:$C$51</c:f>
              <c:multiLvlStrCache>
                <c:ptCount val="47"/>
                <c:lvl>
                  <c:pt idx="0">
                    <c:v>Акции</c:v>
                  </c:pt>
                  <c:pt idx="1">
                    <c:v>Корп. облигации</c:v>
                  </c:pt>
                  <c:pt idx="2">
                    <c:v>ГЦБ</c:v>
                  </c:pt>
                  <c:pt idx="4">
                    <c:v>Акции</c:v>
                  </c:pt>
                  <c:pt idx="5">
                    <c:v>Корп. облигации</c:v>
                  </c:pt>
                  <c:pt idx="6">
                    <c:v>ГЦБ</c:v>
                  </c:pt>
                  <c:pt idx="8">
                    <c:v>Акции</c:v>
                  </c:pt>
                  <c:pt idx="9">
                    <c:v>Корп. облигации</c:v>
                  </c:pt>
                  <c:pt idx="10">
                    <c:v>ГЦБ</c:v>
                  </c:pt>
                  <c:pt idx="12">
                    <c:v>Акции</c:v>
                  </c:pt>
                  <c:pt idx="13">
                    <c:v>Корп. облигации</c:v>
                  </c:pt>
                  <c:pt idx="14">
                    <c:v>ГЦБ</c:v>
                  </c:pt>
                  <c:pt idx="16">
                    <c:v>Акции</c:v>
                  </c:pt>
                  <c:pt idx="17">
                    <c:v>Корп. облигации</c:v>
                  </c:pt>
                  <c:pt idx="18">
                    <c:v>ГЦБ</c:v>
                  </c:pt>
                  <c:pt idx="20">
                    <c:v>Акции</c:v>
                  </c:pt>
                  <c:pt idx="21">
                    <c:v>Корп. облигации</c:v>
                  </c:pt>
                  <c:pt idx="22">
                    <c:v>ГЦБ</c:v>
                  </c:pt>
                  <c:pt idx="24">
                    <c:v>Акции</c:v>
                  </c:pt>
                  <c:pt idx="25">
                    <c:v>Корп. облигации</c:v>
                  </c:pt>
                  <c:pt idx="26">
                    <c:v>ГЦБ</c:v>
                  </c:pt>
                  <c:pt idx="28">
                    <c:v>Акции</c:v>
                  </c:pt>
                  <c:pt idx="29">
                    <c:v>Корп. облигации</c:v>
                  </c:pt>
                  <c:pt idx="30">
                    <c:v>ГЦБ</c:v>
                  </c:pt>
                  <c:pt idx="32">
                    <c:v>Акции</c:v>
                  </c:pt>
                  <c:pt idx="33">
                    <c:v>Корп. облигации</c:v>
                  </c:pt>
                  <c:pt idx="34">
                    <c:v>ГЦБ</c:v>
                  </c:pt>
                  <c:pt idx="36">
                    <c:v>Акции</c:v>
                  </c:pt>
                  <c:pt idx="37">
                    <c:v>Корп. облигации</c:v>
                  </c:pt>
                  <c:pt idx="38">
                    <c:v>ГЦБ</c:v>
                  </c:pt>
                  <c:pt idx="40">
                    <c:v>Акции</c:v>
                  </c:pt>
                  <c:pt idx="41">
                    <c:v>Корп. облигации</c:v>
                  </c:pt>
                  <c:pt idx="42">
                    <c:v>ГЦБ</c:v>
                  </c:pt>
                  <c:pt idx="44">
                    <c:v>Акции</c:v>
                  </c:pt>
                  <c:pt idx="45">
                    <c:v>Корп. облигации</c:v>
                  </c:pt>
                  <c:pt idx="46">
                    <c:v>ГЦБ</c:v>
                  </c:pt>
                </c:lvl>
                <c:lvl>
                  <c:pt idx="0">
                    <c:v>01.2014</c:v>
                  </c:pt>
                  <c:pt idx="4">
                    <c:v>02.2014</c:v>
                  </c:pt>
                  <c:pt idx="8">
                    <c:v>03.2014</c:v>
                  </c:pt>
                  <c:pt idx="12">
                    <c:v>04.2014</c:v>
                  </c:pt>
                  <c:pt idx="16">
                    <c:v>05.2014</c:v>
                  </c:pt>
                  <c:pt idx="20">
                    <c:v>06.2014</c:v>
                  </c:pt>
                  <c:pt idx="24">
                    <c:v>07.2014</c:v>
                  </c:pt>
                  <c:pt idx="28">
                    <c:v>08.2014</c:v>
                  </c:pt>
                  <c:pt idx="32">
                    <c:v>09.2014</c:v>
                  </c:pt>
                  <c:pt idx="36">
                    <c:v>10.2014</c:v>
                  </c:pt>
                  <c:pt idx="40">
                    <c:v>11.2014</c:v>
                  </c:pt>
                  <c:pt idx="44">
                    <c:v>12.2014</c:v>
                  </c:pt>
                </c:lvl>
              </c:multiLvlStrCache>
            </c:multiLvlStrRef>
          </c:cat>
          <c:val>
            <c:numRef>
              <c:f>'График 2.3.3.2'!$D$5:$D$51</c:f>
              <c:numCache>
                <c:formatCode>0</c:formatCode>
                <c:ptCount val="47"/>
                <c:pt idx="0">
                  <c:v>3.94295890704</c:v>
                </c:pt>
                <c:pt idx="1">
                  <c:v>17.13911248822</c:v>
                </c:pt>
                <c:pt idx="2">
                  <c:v>76.425743725830003</c:v>
                </c:pt>
                <c:pt idx="4">
                  <c:v>3.8894028724100003</c:v>
                </c:pt>
                <c:pt idx="5">
                  <c:v>25.792830538579999</c:v>
                </c:pt>
                <c:pt idx="6">
                  <c:v>70.190502805180003</c:v>
                </c:pt>
                <c:pt idx="8">
                  <c:v>3.4397679245399995</c:v>
                </c:pt>
                <c:pt idx="9">
                  <c:v>5.6822683091399977</c:v>
                </c:pt>
                <c:pt idx="10">
                  <c:v>45.159890252549999</c:v>
                </c:pt>
                <c:pt idx="12">
                  <c:v>3.9710744756500005</c:v>
                </c:pt>
                <c:pt idx="13">
                  <c:v>16.057893262970001</c:v>
                </c:pt>
                <c:pt idx="14">
                  <c:v>42.298124490269998</c:v>
                </c:pt>
                <c:pt idx="16">
                  <c:v>1.9766938029900001</c:v>
                </c:pt>
                <c:pt idx="17">
                  <c:v>3.5467983975000004</c:v>
                </c:pt>
                <c:pt idx="18">
                  <c:v>126.52912930831</c:v>
                </c:pt>
                <c:pt idx="20">
                  <c:v>3.3213379679699995</c:v>
                </c:pt>
                <c:pt idx="21">
                  <c:v>11.414863429319999</c:v>
                </c:pt>
                <c:pt idx="22">
                  <c:v>86.306827529380016</c:v>
                </c:pt>
                <c:pt idx="24">
                  <c:v>5.5951742173300003</c:v>
                </c:pt>
                <c:pt idx="25">
                  <c:v>5.1668330987399997</c:v>
                </c:pt>
                <c:pt idx="26">
                  <c:v>124.07592835961</c:v>
                </c:pt>
                <c:pt idx="28">
                  <c:v>3.7050207697699999</c:v>
                </c:pt>
                <c:pt idx="29">
                  <c:v>7.2348842631699997</c:v>
                </c:pt>
                <c:pt idx="30">
                  <c:v>69.499462172380007</c:v>
                </c:pt>
                <c:pt idx="32">
                  <c:v>64.891393879440002</c:v>
                </c:pt>
                <c:pt idx="33">
                  <c:v>69.642181530159988</c:v>
                </c:pt>
                <c:pt idx="34">
                  <c:v>341.21747894750001</c:v>
                </c:pt>
                <c:pt idx="36">
                  <c:v>3.3001078997200004</c:v>
                </c:pt>
                <c:pt idx="37">
                  <c:v>21.43103938594</c:v>
                </c:pt>
                <c:pt idx="38">
                  <c:v>0.32225951860000002</c:v>
                </c:pt>
                <c:pt idx="40">
                  <c:v>1.9400951693900002</c:v>
                </c:pt>
                <c:pt idx="41">
                  <c:v>172.59580440933999</c:v>
                </c:pt>
                <c:pt idx="42">
                  <c:v>15.197405224559999</c:v>
                </c:pt>
                <c:pt idx="44">
                  <c:v>72.484744252339993</c:v>
                </c:pt>
                <c:pt idx="45">
                  <c:v>92.86250472431</c:v>
                </c:pt>
                <c:pt idx="46">
                  <c:v>30.728232770939996</c:v>
                </c:pt>
              </c:numCache>
            </c:numRef>
          </c:val>
        </c:ser>
        <c:ser>
          <c:idx val="1"/>
          <c:order val="1"/>
          <c:tx>
            <c:strRef>
              <c:f>'График 2.3.3.2'!$E$4</c:f>
              <c:strCache>
                <c:ptCount val="1"/>
                <c:pt idx="0">
                  <c:v>Объемы сделок на неорганизованном рынке</c:v>
                </c:pt>
              </c:strCache>
            </c:strRef>
          </c:tx>
          <c:invertIfNegative val="0"/>
          <c:cat>
            <c:multiLvlStrRef>
              <c:f>'График 2.3.3.2'!$B$5:$C$51</c:f>
              <c:multiLvlStrCache>
                <c:ptCount val="47"/>
                <c:lvl>
                  <c:pt idx="0">
                    <c:v>Акции</c:v>
                  </c:pt>
                  <c:pt idx="1">
                    <c:v>Корп. облигации</c:v>
                  </c:pt>
                  <c:pt idx="2">
                    <c:v>ГЦБ</c:v>
                  </c:pt>
                  <c:pt idx="4">
                    <c:v>Акции</c:v>
                  </c:pt>
                  <c:pt idx="5">
                    <c:v>Корп. облигации</c:v>
                  </c:pt>
                  <c:pt idx="6">
                    <c:v>ГЦБ</c:v>
                  </c:pt>
                  <c:pt idx="8">
                    <c:v>Акции</c:v>
                  </c:pt>
                  <c:pt idx="9">
                    <c:v>Корп. облигации</c:v>
                  </c:pt>
                  <c:pt idx="10">
                    <c:v>ГЦБ</c:v>
                  </c:pt>
                  <c:pt idx="12">
                    <c:v>Акции</c:v>
                  </c:pt>
                  <c:pt idx="13">
                    <c:v>Корп. облигации</c:v>
                  </c:pt>
                  <c:pt idx="14">
                    <c:v>ГЦБ</c:v>
                  </c:pt>
                  <c:pt idx="16">
                    <c:v>Акции</c:v>
                  </c:pt>
                  <c:pt idx="17">
                    <c:v>Корп. облигации</c:v>
                  </c:pt>
                  <c:pt idx="18">
                    <c:v>ГЦБ</c:v>
                  </c:pt>
                  <c:pt idx="20">
                    <c:v>Акции</c:v>
                  </c:pt>
                  <c:pt idx="21">
                    <c:v>Корп. облигации</c:v>
                  </c:pt>
                  <c:pt idx="22">
                    <c:v>ГЦБ</c:v>
                  </c:pt>
                  <c:pt idx="24">
                    <c:v>Акции</c:v>
                  </c:pt>
                  <c:pt idx="25">
                    <c:v>Корп. облигации</c:v>
                  </c:pt>
                  <c:pt idx="26">
                    <c:v>ГЦБ</c:v>
                  </c:pt>
                  <c:pt idx="28">
                    <c:v>Акции</c:v>
                  </c:pt>
                  <c:pt idx="29">
                    <c:v>Корп. облигации</c:v>
                  </c:pt>
                  <c:pt idx="30">
                    <c:v>ГЦБ</c:v>
                  </c:pt>
                  <c:pt idx="32">
                    <c:v>Акции</c:v>
                  </c:pt>
                  <c:pt idx="33">
                    <c:v>Корп. облигации</c:v>
                  </c:pt>
                  <c:pt idx="34">
                    <c:v>ГЦБ</c:v>
                  </c:pt>
                  <c:pt idx="36">
                    <c:v>Акции</c:v>
                  </c:pt>
                  <c:pt idx="37">
                    <c:v>Корп. облигации</c:v>
                  </c:pt>
                  <c:pt idx="38">
                    <c:v>ГЦБ</c:v>
                  </c:pt>
                  <c:pt idx="40">
                    <c:v>Акции</c:v>
                  </c:pt>
                  <c:pt idx="41">
                    <c:v>Корп. облигации</c:v>
                  </c:pt>
                  <c:pt idx="42">
                    <c:v>ГЦБ</c:v>
                  </c:pt>
                  <c:pt idx="44">
                    <c:v>Акции</c:v>
                  </c:pt>
                  <c:pt idx="45">
                    <c:v>Корп. облигации</c:v>
                  </c:pt>
                  <c:pt idx="46">
                    <c:v>ГЦБ</c:v>
                  </c:pt>
                </c:lvl>
                <c:lvl>
                  <c:pt idx="0">
                    <c:v>01.2014</c:v>
                  </c:pt>
                  <c:pt idx="4">
                    <c:v>02.2014</c:v>
                  </c:pt>
                  <c:pt idx="8">
                    <c:v>03.2014</c:v>
                  </c:pt>
                  <c:pt idx="12">
                    <c:v>04.2014</c:v>
                  </c:pt>
                  <c:pt idx="16">
                    <c:v>05.2014</c:v>
                  </c:pt>
                  <c:pt idx="20">
                    <c:v>06.2014</c:v>
                  </c:pt>
                  <c:pt idx="24">
                    <c:v>07.2014</c:v>
                  </c:pt>
                  <c:pt idx="28">
                    <c:v>08.2014</c:v>
                  </c:pt>
                  <c:pt idx="32">
                    <c:v>09.2014</c:v>
                  </c:pt>
                  <c:pt idx="36">
                    <c:v>10.2014</c:v>
                  </c:pt>
                  <c:pt idx="40">
                    <c:v>11.2014</c:v>
                  </c:pt>
                  <c:pt idx="44">
                    <c:v>12.2014</c:v>
                  </c:pt>
                </c:lvl>
              </c:multiLvlStrCache>
            </c:multiLvlStrRef>
          </c:cat>
          <c:val>
            <c:numRef>
              <c:f>'График 2.3.3.2'!$E$5:$E$51</c:f>
              <c:numCache>
                <c:formatCode>0</c:formatCode>
                <c:ptCount val="47"/>
                <c:pt idx="0">
                  <c:v>27.98891167204</c:v>
                </c:pt>
                <c:pt idx="1">
                  <c:v>309.40567776699999</c:v>
                </c:pt>
                <c:pt idx="2">
                  <c:v>0</c:v>
                </c:pt>
                <c:pt idx="4">
                  <c:v>33.166019837869996</c:v>
                </c:pt>
                <c:pt idx="5">
                  <c:v>3.5236592922700001</c:v>
                </c:pt>
                <c:pt idx="6">
                  <c:v>2.01522244444</c:v>
                </c:pt>
                <c:pt idx="8">
                  <c:v>75.107218843710001</c:v>
                </c:pt>
                <c:pt idx="9">
                  <c:v>0.85831134576000001</c:v>
                </c:pt>
                <c:pt idx="10">
                  <c:v>0</c:v>
                </c:pt>
                <c:pt idx="12">
                  <c:v>55.917618888249997</c:v>
                </c:pt>
                <c:pt idx="13">
                  <c:v>101.47133422917</c:v>
                </c:pt>
                <c:pt idx="14">
                  <c:v>0</c:v>
                </c:pt>
                <c:pt idx="16">
                  <c:v>86.337059219440007</c:v>
                </c:pt>
                <c:pt idx="17">
                  <c:v>5.3883172088100002</c:v>
                </c:pt>
                <c:pt idx="18">
                  <c:v>0</c:v>
                </c:pt>
                <c:pt idx="20">
                  <c:v>244.30544141126998</c:v>
                </c:pt>
                <c:pt idx="21">
                  <c:v>0.18519335995</c:v>
                </c:pt>
                <c:pt idx="22">
                  <c:v>0</c:v>
                </c:pt>
                <c:pt idx="24">
                  <c:v>122.56121327380001</c:v>
                </c:pt>
                <c:pt idx="25">
                  <c:v>26.170037732000001</c:v>
                </c:pt>
                <c:pt idx="26">
                  <c:v>0</c:v>
                </c:pt>
                <c:pt idx="28">
                  <c:v>39.862960426180003</c:v>
                </c:pt>
                <c:pt idx="29">
                  <c:v>39.291868049000001</c:v>
                </c:pt>
                <c:pt idx="30">
                  <c:v>0</c:v>
                </c:pt>
                <c:pt idx="32">
                  <c:v>79.130667059789999</c:v>
                </c:pt>
                <c:pt idx="33">
                  <c:v>22.665064868000002</c:v>
                </c:pt>
                <c:pt idx="34">
                  <c:v>0</c:v>
                </c:pt>
                <c:pt idx="36">
                  <c:v>127.90219256187</c:v>
                </c:pt>
                <c:pt idx="37">
                  <c:v>52.107784053000003</c:v>
                </c:pt>
                <c:pt idx="38">
                  <c:v>0</c:v>
                </c:pt>
                <c:pt idx="40">
                  <c:v>108.63446510455999</c:v>
                </c:pt>
                <c:pt idx="41">
                  <c:v>0.28537728699999998</c:v>
                </c:pt>
                <c:pt idx="42">
                  <c:v>0</c:v>
                </c:pt>
                <c:pt idx="44">
                  <c:v>380.93620123553995</c:v>
                </c:pt>
                <c:pt idx="45">
                  <c:v>100.392925745</c:v>
                </c:pt>
                <c:pt idx="4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31305728"/>
        <c:axId val="331307264"/>
      </c:barChart>
      <c:catAx>
        <c:axId val="331305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307264"/>
        <c:crosses val="autoZero"/>
        <c:auto val="1"/>
        <c:lblAlgn val="ctr"/>
        <c:lblOffset val="100"/>
        <c:noMultiLvlLbl val="0"/>
      </c:catAx>
      <c:valAx>
        <c:axId val="33130726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/>
                  <a:t>млрд. тенге</a:t>
                </a:r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305728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96758559807565"/>
          <c:y val="5.3803861880286789E-2"/>
          <c:w val="0.71168233767618772"/>
          <c:h val="0.74864817604648681"/>
        </c:manualLayout>
      </c:layout>
      <c:areaChart>
        <c:grouping val="standard"/>
        <c:varyColors val="0"/>
        <c:ser>
          <c:idx val="0"/>
          <c:order val="1"/>
          <c:tx>
            <c:v>Объем торгов (правая ось)</c:v>
          </c:tx>
          <c:val>
            <c:numRef>
              <c:f>'Бокс 5 График 1'!$D$5:$D$249</c:f>
              <c:numCache>
                <c:formatCode>_-* #,##0_р_._-;\-* #,##0_р_._-;_-* "-"??_р_._-;_-@_-</c:formatCode>
                <c:ptCount val="245"/>
                <c:pt idx="0">
                  <c:v>267.9479</c:v>
                </c:pt>
                <c:pt idx="1">
                  <c:v>338.01880999999997</c:v>
                </c:pt>
                <c:pt idx="2">
                  <c:v>482.73302000000001</c:v>
                </c:pt>
                <c:pt idx="3">
                  <c:v>735.71362999999997</c:v>
                </c:pt>
                <c:pt idx="4">
                  <c:v>1036.62192</c:v>
                </c:pt>
                <c:pt idx="5">
                  <c:v>750.02975000000004</c:v>
                </c:pt>
                <c:pt idx="6">
                  <c:v>1571.7625399999999</c:v>
                </c:pt>
                <c:pt idx="7">
                  <c:v>828.86579000000006</c:v>
                </c:pt>
                <c:pt idx="8">
                  <c:v>1408.35437</c:v>
                </c:pt>
                <c:pt idx="9">
                  <c:v>509.17472999999995</c:v>
                </c:pt>
                <c:pt idx="10">
                  <c:v>596.08483000000001</c:v>
                </c:pt>
                <c:pt idx="11">
                  <c:v>1146.2631100000001</c:v>
                </c:pt>
                <c:pt idx="12">
                  <c:v>897.74855000000002</c:v>
                </c:pt>
                <c:pt idx="13">
                  <c:v>311.70805000000001</c:v>
                </c:pt>
                <c:pt idx="14">
                  <c:v>521.57721000000004</c:v>
                </c:pt>
                <c:pt idx="15">
                  <c:v>597.01906999999994</c:v>
                </c:pt>
                <c:pt idx="16">
                  <c:v>456.14458000000002</c:v>
                </c:pt>
                <c:pt idx="17">
                  <c:v>345.76360999999997</c:v>
                </c:pt>
                <c:pt idx="18">
                  <c:v>652.17568000000006</c:v>
                </c:pt>
                <c:pt idx="19">
                  <c:v>433.82711999999998</c:v>
                </c:pt>
                <c:pt idx="20">
                  <c:v>256.21325999999999</c:v>
                </c:pt>
                <c:pt idx="21">
                  <c:v>348.34798999999998</c:v>
                </c:pt>
                <c:pt idx="22">
                  <c:v>314.71274</c:v>
                </c:pt>
                <c:pt idx="23">
                  <c:v>492.03990999999996</c:v>
                </c:pt>
                <c:pt idx="24">
                  <c:v>394.72093000000001</c:v>
                </c:pt>
                <c:pt idx="25">
                  <c:v>3235.6089200000001</c:v>
                </c:pt>
                <c:pt idx="26">
                  <c:v>1147.4663500000001</c:v>
                </c:pt>
                <c:pt idx="27">
                  <c:v>1126.1774800000001</c:v>
                </c:pt>
                <c:pt idx="28">
                  <c:v>756.56308999999999</c:v>
                </c:pt>
                <c:pt idx="29">
                  <c:v>644.5874</c:v>
                </c:pt>
                <c:pt idx="30">
                  <c:v>915.00626999999997</c:v>
                </c:pt>
                <c:pt idx="31">
                  <c:v>656.72795999999994</c:v>
                </c:pt>
                <c:pt idx="32">
                  <c:v>425.15936999999997</c:v>
                </c:pt>
                <c:pt idx="33">
                  <c:v>601.30787999999995</c:v>
                </c:pt>
                <c:pt idx="34">
                  <c:v>484.19126</c:v>
                </c:pt>
                <c:pt idx="35">
                  <c:v>602.78668999999991</c:v>
                </c:pt>
                <c:pt idx="36">
                  <c:v>949.59753999999998</c:v>
                </c:pt>
                <c:pt idx="37">
                  <c:v>886.05507999999998</c:v>
                </c:pt>
                <c:pt idx="38">
                  <c:v>859.38221999999996</c:v>
                </c:pt>
                <c:pt idx="39">
                  <c:v>1201.1470900000002</c:v>
                </c:pt>
                <c:pt idx="40">
                  <c:v>623.72026000000005</c:v>
                </c:pt>
                <c:pt idx="41">
                  <c:v>441.14618000000002</c:v>
                </c:pt>
                <c:pt idx="42">
                  <c:v>352.55943000000002</c:v>
                </c:pt>
                <c:pt idx="43">
                  <c:v>440.77274999999997</c:v>
                </c:pt>
                <c:pt idx="44">
                  <c:v>556.37945999999999</c:v>
                </c:pt>
                <c:pt idx="45">
                  <c:v>351.87102000000004</c:v>
                </c:pt>
                <c:pt idx="46">
                  <c:v>979.14228000000003</c:v>
                </c:pt>
                <c:pt idx="47">
                  <c:v>969.21484999999996</c:v>
                </c:pt>
                <c:pt idx="48">
                  <c:v>900.03381999999999</c:v>
                </c:pt>
                <c:pt idx="49">
                  <c:v>861.65404000000001</c:v>
                </c:pt>
                <c:pt idx="50">
                  <c:v>889.12078000000008</c:v>
                </c:pt>
                <c:pt idx="51">
                  <c:v>981.50371999999993</c:v>
                </c:pt>
                <c:pt idx="52">
                  <c:v>678.50930000000005</c:v>
                </c:pt>
                <c:pt idx="53">
                  <c:v>1296.32311</c:v>
                </c:pt>
                <c:pt idx="54">
                  <c:v>492.88099999999997</c:v>
                </c:pt>
                <c:pt idx="55">
                  <c:v>1333.4880600000001</c:v>
                </c:pt>
                <c:pt idx="56">
                  <c:v>180.7294</c:v>
                </c:pt>
                <c:pt idx="57">
                  <c:v>379.12903</c:v>
                </c:pt>
                <c:pt idx="58">
                  <c:v>506.17998</c:v>
                </c:pt>
                <c:pt idx="59">
                  <c:v>451.21751</c:v>
                </c:pt>
                <c:pt idx="60">
                  <c:v>72.67098</c:v>
                </c:pt>
                <c:pt idx="61">
                  <c:v>340.62968999999998</c:v>
                </c:pt>
                <c:pt idx="62">
                  <c:v>259.83544000000001</c:v>
                </c:pt>
                <c:pt idx="63">
                  <c:v>725.37717000000009</c:v>
                </c:pt>
                <c:pt idx="64">
                  <c:v>273.13514000000004</c:v>
                </c:pt>
                <c:pt idx="65">
                  <c:v>260.10572999999999</c:v>
                </c:pt>
                <c:pt idx="66">
                  <c:v>869.98037999999997</c:v>
                </c:pt>
                <c:pt idx="67">
                  <c:v>370.1968</c:v>
                </c:pt>
                <c:pt idx="68">
                  <c:v>145.00215</c:v>
                </c:pt>
                <c:pt idx="69">
                  <c:v>168.84217000000001</c:v>
                </c:pt>
                <c:pt idx="70">
                  <c:v>409.72744</c:v>
                </c:pt>
                <c:pt idx="71">
                  <c:v>878.99464</c:v>
                </c:pt>
                <c:pt idx="72">
                  <c:v>591.80836999999997</c:v>
                </c:pt>
                <c:pt idx="73">
                  <c:v>1914.0840900000001</c:v>
                </c:pt>
                <c:pt idx="74">
                  <c:v>596.24443000000008</c:v>
                </c:pt>
                <c:pt idx="75">
                  <c:v>290.22980999999999</c:v>
                </c:pt>
                <c:pt idx="76">
                  <c:v>906.04681000000005</c:v>
                </c:pt>
                <c:pt idx="77">
                  <c:v>505.36553999999995</c:v>
                </c:pt>
                <c:pt idx="78">
                  <c:v>209.95992000000001</c:v>
                </c:pt>
                <c:pt idx="79">
                  <c:v>115.23594</c:v>
                </c:pt>
                <c:pt idx="80">
                  <c:v>161.34201999999999</c:v>
                </c:pt>
                <c:pt idx="81">
                  <c:v>188.45735000000002</c:v>
                </c:pt>
                <c:pt idx="82">
                  <c:v>252.38728</c:v>
                </c:pt>
                <c:pt idx="83">
                  <c:v>900.08958999999993</c:v>
                </c:pt>
                <c:pt idx="84">
                  <c:v>349.99702000000002</c:v>
                </c:pt>
                <c:pt idx="85">
                  <c:v>49.74635</c:v>
                </c:pt>
                <c:pt idx="86">
                  <c:v>162.35646</c:v>
                </c:pt>
                <c:pt idx="87">
                  <c:v>177.49554999999998</c:v>
                </c:pt>
                <c:pt idx="88">
                  <c:v>218.38953000000001</c:v>
                </c:pt>
                <c:pt idx="89">
                  <c:v>812.98501999999996</c:v>
                </c:pt>
                <c:pt idx="90">
                  <c:v>607.28456999999992</c:v>
                </c:pt>
                <c:pt idx="91">
                  <c:v>523.81696999999997</c:v>
                </c:pt>
                <c:pt idx="92">
                  <c:v>161.18297000000001</c:v>
                </c:pt>
                <c:pt idx="93">
                  <c:v>405.36937999999998</c:v>
                </c:pt>
                <c:pt idx="94">
                  <c:v>303.42507000000001</c:v>
                </c:pt>
                <c:pt idx="95">
                  <c:v>227.72431</c:v>
                </c:pt>
                <c:pt idx="96">
                  <c:v>352.28967999999998</c:v>
                </c:pt>
                <c:pt idx="97">
                  <c:v>753.76029000000005</c:v>
                </c:pt>
                <c:pt idx="98">
                  <c:v>480.75252</c:v>
                </c:pt>
                <c:pt idx="99">
                  <c:v>465.57144</c:v>
                </c:pt>
                <c:pt idx="100">
                  <c:v>741.16135999999995</c:v>
                </c:pt>
                <c:pt idx="101">
                  <c:v>1040.5357099999999</c:v>
                </c:pt>
                <c:pt idx="102">
                  <c:v>517.57088999999996</c:v>
                </c:pt>
                <c:pt idx="103">
                  <c:v>732.44014000000004</c:v>
                </c:pt>
                <c:pt idx="104">
                  <c:v>589.55819999999994</c:v>
                </c:pt>
                <c:pt idx="105">
                  <c:v>794.20259999999996</c:v>
                </c:pt>
                <c:pt idx="106">
                  <c:v>810.61838</c:v>
                </c:pt>
                <c:pt idx="107">
                  <c:v>437.85309000000001</c:v>
                </c:pt>
                <c:pt idx="108">
                  <c:v>629.71852000000001</c:v>
                </c:pt>
                <c:pt idx="109">
                  <c:v>291.20904999999999</c:v>
                </c:pt>
                <c:pt idx="110">
                  <c:v>546.02721999999994</c:v>
                </c:pt>
                <c:pt idx="111">
                  <c:v>129.93012999999999</c:v>
                </c:pt>
                <c:pt idx="112">
                  <c:v>106.52696</c:v>
                </c:pt>
                <c:pt idx="113">
                  <c:v>94.729590000000002</c:v>
                </c:pt>
                <c:pt idx="114">
                  <c:v>570.28092000000004</c:v>
                </c:pt>
                <c:pt idx="115">
                  <c:v>729.12914000000001</c:v>
                </c:pt>
                <c:pt idx="116">
                  <c:v>218.46670999999998</c:v>
                </c:pt>
                <c:pt idx="117">
                  <c:v>562.91713000000004</c:v>
                </c:pt>
                <c:pt idx="118">
                  <c:v>474.92495000000002</c:v>
                </c:pt>
                <c:pt idx="119">
                  <c:v>603.7188000000001</c:v>
                </c:pt>
                <c:pt idx="120">
                  <c:v>1186.2601200000001</c:v>
                </c:pt>
                <c:pt idx="121">
                  <c:v>346.14201000000003</c:v>
                </c:pt>
                <c:pt idx="122">
                  <c:v>335.45918999999998</c:v>
                </c:pt>
                <c:pt idx="123">
                  <c:v>491.78406000000001</c:v>
                </c:pt>
                <c:pt idx="124">
                  <c:v>266.65578999999997</c:v>
                </c:pt>
                <c:pt idx="125">
                  <c:v>546.61923000000002</c:v>
                </c:pt>
                <c:pt idx="126">
                  <c:v>311.55016999999998</c:v>
                </c:pt>
                <c:pt idx="127">
                  <c:v>441.11409000000003</c:v>
                </c:pt>
                <c:pt idx="128">
                  <c:v>553.50240000000008</c:v>
                </c:pt>
                <c:pt idx="129">
                  <c:v>507.18945000000002</c:v>
                </c:pt>
                <c:pt idx="130">
                  <c:v>303.91786999999999</c:v>
                </c:pt>
                <c:pt idx="131">
                  <c:v>198.13373999999999</c:v>
                </c:pt>
                <c:pt idx="132">
                  <c:v>591.70593999999994</c:v>
                </c:pt>
                <c:pt idx="133">
                  <c:v>1601.3179499999999</c:v>
                </c:pt>
                <c:pt idx="134">
                  <c:v>2053.41318</c:v>
                </c:pt>
                <c:pt idx="135">
                  <c:v>1631.7113200000001</c:v>
                </c:pt>
                <c:pt idx="136">
                  <c:v>833.94949999999994</c:v>
                </c:pt>
                <c:pt idx="137">
                  <c:v>544.64713000000006</c:v>
                </c:pt>
                <c:pt idx="138">
                  <c:v>1413.3913400000001</c:v>
                </c:pt>
                <c:pt idx="139">
                  <c:v>3568.02243</c:v>
                </c:pt>
                <c:pt idx="140">
                  <c:v>1589.5926999999999</c:v>
                </c:pt>
                <c:pt idx="141">
                  <c:v>867.60329000000002</c:v>
                </c:pt>
                <c:pt idx="142">
                  <c:v>1292.06222</c:v>
                </c:pt>
                <c:pt idx="143">
                  <c:v>739.59837000000005</c:v>
                </c:pt>
                <c:pt idx="144">
                  <c:v>292.50700000000001</c:v>
                </c:pt>
                <c:pt idx="145">
                  <c:v>405.62603999999999</c:v>
                </c:pt>
                <c:pt idx="146">
                  <c:v>301.21171999999996</c:v>
                </c:pt>
                <c:pt idx="147">
                  <c:v>266.55115999999998</c:v>
                </c:pt>
                <c:pt idx="148">
                  <c:v>178.89349999999999</c:v>
                </c:pt>
                <c:pt idx="149">
                  <c:v>240.08829999999998</c:v>
                </c:pt>
                <c:pt idx="150">
                  <c:v>406.90291999999999</c:v>
                </c:pt>
                <c:pt idx="151">
                  <c:v>580.35540000000003</c:v>
                </c:pt>
                <c:pt idx="152">
                  <c:v>550.87036999999998</c:v>
                </c:pt>
                <c:pt idx="153">
                  <c:v>256.03791999999999</c:v>
                </c:pt>
                <c:pt idx="154">
                  <c:v>625.00795999999991</c:v>
                </c:pt>
                <c:pt idx="155">
                  <c:v>520.95317</c:v>
                </c:pt>
                <c:pt idx="156">
                  <c:v>453.37959999999998</c:v>
                </c:pt>
                <c:pt idx="157">
                  <c:v>504.74112000000002</c:v>
                </c:pt>
                <c:pt idx="158">
                  <c:v>561.43902000000003</c:v>
                </c:pt>
                <c:pt idx="159">
                  <c:v>377.58527000000004</c:v>
                </c:pt>
                <c:pt idx="160">
                  <c:v>338.82916999999998</c:v>
                </c:pt>
                <c:pt idx="161">
                  <c:v>671.45599000000004</c:v>
                </c:pt>
                <c:pt idx="162">
                  <c:v>302.24642999999998</c:v>
                </c:pt>
                <c:pt idx="163">
                  <c:v>293.00963000000002</c:v>
                </c:pt>
                <c:pt idx="164">
                  <c:v>163.1532</c:v>
                </c:pt>
                <c:pt idx="165">
                  <c:v>443.92748</c:v>
                </c:pt>
                <c:pt idx="166">
                  <c:v>333.47235999999998</c:v>
                </c:pt>
                <c:pt idx="167">
                  <c:v>523.50117999999998</c:v>
                </c:pt>
                <c:pt idx="168">
                  <c:v>250.28470000000002</c:v>
                </c:pt>
                <c:pt idx="169">
                  <c:v>340.67765000000003</c:v>
                </c:pt>
                <c:pt idx="170">
                  <c:v>378.18152000000003</c:v>
                </c:pt>
                <c:pt idx="171">
                  <c:v>359.07168999999999</c:v>
                </c:pt>
                <c:pt idx="172">
                  <c:v>200.05569</c:v>
                </c:pt>
                <c:pt idx="173">
                  <c:v>160.67174</c:v>
                </c:pt>
                <c:pt idx="174">
                  <c:v>350.46834999999999</c:v>
                </c:pt>
                <c:pt idx="175">
                  <c:v>298.60984000000002</c:v>
                </c:pt>
                <c:pt idx="176">
                  <c:v>360.91950000000003</c:v>
                </c:pt>
                <c:pt idx="177">
                  <c:v>305.17201</c:v>
                </c:pt>
                <c:pt idx="178">
                  <c:v>349.71871000000004</c:v>
                </c:pt>
                <c:pt idx="179">
                  <c:v>764.77094</c:v>
                </c:pt>
                <c:pt idx="180">
                  <c:v>332.91390999999999</c:v>
                </c:pt>
                <c:pt idx="181">
                  <c:v>2155.60448</c:v>
                </c:pt>
                <c:pt idx="182">
                  <c:v>119.60622000000001</c:v>
                </c:pt>
                <c:pt idx="183">
                  <c:v>374.04084999999998</c:v>
                </c:pt>
                <c:pt idx="184">
                  <c:v>295.42604999999998</c:v>
                </c:pt>
                <c:pt idx="185">
                  <c:v>2007.64129</c:v>
                </c:pt>
                <c:pt idx="186">
                  <c:v>248.53926999999999</c:v>
                </c:pt>
                <c:pt idx="187">
                  <c:v>274.50668000000002</c:v>
                </c:pt>
                <c:pt idx="188">
                  <c:v>209.17448999999999</c:v>
                </c:pt>
                <c:pt idx="189">
                  <c:v>243.61802</c:v>
                </c:pt>
                <c:pt idx="190">
                  <c:v>322.41645</c:v>
                </c:pt>
                <c:pt idx="191">
                  <c:v>553.12356999999997</c:v>
                </c:pt>
                <c:pt idx="192">
                  <c:v>459.80574999999999</c:v>
                </c:pt>
                <c:pt idx="193">
                  <c:v>509.81246000000004</c:v>
                </c:pt>
                <c:pt idx="194">
                  <c:v>412.02719000000002</c:v>
                </c:pt>
                <c:pt idx="195">
                  <c:v>350.17608000000001</c:v>
                </c:pt>
                <c:pt idx="196">
                  <c:v>1610.5746799999999</c:v>
                </c:pt>
                <c:pt idx="197">
                  <c:v>256.47935000000001</c:v>
                </c:pt>
                <c:pt idx="198">
                  <c:v>316.67583000000002</c:v>
                </c:pt>
                <c:pt idx="199">
                  <c:v>318.69415999999995</c:v>
                </c:pt>
                <c:pt idx="200">
                  <c:v>569.84289999999999</c:v>
                </c:pt>
                <c:pt idx="201">
                  <c:v>244.80572000000001</c:v>
                </c:pt>
                <c:pt idx="202">
                  <c:v>292.37448999999998</c:v>
                </c:pt>
                <c:pt idx="203">
                  <c:v>452.83008000000001</c:v>
                </c:pt>
                <c:pt idx="204">
                  <c:v>593.72428000000002</c:v>
                </c:pt>
                <c:pt idx="205">
                  <c:v>506.76634999999999</c:v>
                </c:pt>
                <c:pt idx="206">
                  <c:v>180.43566000000001</c:v>
                </c:pt>
                <c:pt idx="207">
                  <c:v>733.58906000000002</c:v>
                </c:pt>
                <c:pt idx="208">
                  <c:v>626.97864000000004</c:v>
                </c:pt>
                <c:pt idx="209">
                  <c:v>699.53147999999999</c:v>
                </c:pt>
                <c:pt idx="210">
                  <c:v>654.62010999999995</c:v>
                </c:pt>
                <c:pt idx="211">
                  <c:v>270.08103999999997</c:v>
                </c:pt>
                <c:pt idx="212">
                  <c:v>326.00659999999999</c:v>
                </c:pt>
                <c:pt idx="213">
                  <c:v>367.22866999999997</c:v>
                </c:pt>
                <c:pt idx="214">
                  <c:v>236.8809</c:v>
                </c:pt>
                <c:pt idx="215">
                  <c:v>327.47442000000001</c:v>
                </c:pt>
                <c:pt idx="216">
                  <c:v>208.76036999999999</c:v>
                </c:pt>
                <c:pt idx="217">
                  <c:v>202.05955</c:v>
                </c:pt>
                <c:pt idx="218">
                  <c:v>291.58067</c:v>
                </c:pt>
                <c:pt idx="219">
                  <c:v>370.11288999999999</c:v>
                </c:pt>
                <c:pt idx="220">
                  <c:v>130.68628000000001</c:v>
                </c:pt>
                <c:pt idx="221">
                  <c:v>243.04470999999998</c:v>
                </c:pt>
                <c:pt idx="222">
                  <c:v>1195.10617</c:v>
                </c:pt>
                <c:pt idx="223">
                  <c:v>139.30654000000001</c:v>
                </c:pt>
                <c:pt idx="224">
                  <c:v>518.56155999999999</c:v>
                </c:pt>
                <c:pt idx="225">
                  <c:v>299.96651000000003</c:v>
                </c:pt>
                <c:pt idx="226">
                  <c:v>200.02875</c:v>
                </c:pt>
                <c:pt idx="227">
                  <c:v>562.57772</c:v>
                </c:pt>
                <c:pt idx="228">
                  <c:v>517.58139000000006</c:v>
                </c:pt>
                <c:pt idx="229">
                  <c:v>264.65515000000005</c:v>
                </c:pt>
                <c:pt idx="230">
                  <c:v>98.819960000000009</c:v>
                </c:pt>
                <c:pt idx="231">
                  <c:v>192.75564000000003</c:v>
                </c:pt>
                <c:pt idx="232">
                  <c:v>323.19556</c:v>
                </c:pt>
                <c:pt idx="233">
                  <c:v>354.76880999999997</c:v>
                </c:pt>
                <c:pt idx="234">
                  <c:v>239.89639000000003</c:v>
                </c:pt>
                <c:pt idx="235">
                  <c:v>412.07456000000002</c:v>
                </c:pt>
                <c:pt idx="236">
                  <c:v>537.51109999999994</c:v>
                </c:pt>
                <c:pt idx="237">
                  <c:v>504.03151000000003</c:v>
                </c:pt>
                <c:pt idx="238">
                  <c:v>426.13853999999998</c:v>
                </c:pt>
                <c:pt idx="239">
                  <c:v>940.12314000000003</c:v>
                </c:pt>
                <c:pt idx="240">
                  <c:v>921.67906000000005</c:v>
                </c:pt>
                <c:pt idx="241">
                  <c:v>1061.5282</c:v>
                </c:pt>
                <c:pt idx="242">
                  <c:v>755.51889000000006</c:v>
                </c:pt>
                <c:pt idx="243">
                  <c:v>777.41102999999998</c:v>
                </c:pt>
                <c:pt idx="244">
                  <c:v>325.12678000000005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1346304"/>
        <c:axId val="331347840"/>
      </c:areaChart>
      <c:lineChart>
        <c:grouping val="standard"/>
        <c:varyColors val="0"/>
        <c:ser>
          <c:idx val="1"/>
          <c:order val="0"/>
          <c:tx>
            <c:v>Индекс KASE (закрытие торгов)</c:v>
          </c:tx>
          <c:marker>
            <c:symbol val="none"/>
          </c:marker>
          <c:cat>
            <c:numRef>
              <c:f>'Бокс 5 График 1'!$B$5:$B$249</c:f>
              <c:numCache>
                <c:formatCode>m/d/yyyy</c:formatCode>
                <c:ptCount val="245"/>
                <c:pt idx="0">
                  <c:v>41645.75</c:v>
                </c:pt>
                <c:pt idx="1">
                  <c:v>41647.75</c:v>
                </c:pt>
                <c:pt idx="2">
                  <c:v>41648.75</c:v>
                </c:pt>
                <c:pt idx="3">
                  <c:v>41649.75</c:v>
                </c:pt>
                <c:pt idx="4">
                  <c:v>41652.75</c:v>
                </c:pt>
                <c:pt idx="5">
                  <c:v>41653.75</c:v>
                </c:pt>
                <c:pt idx="6">
                  <c:v>41654.75</c:v>
                </c:pt>
                <c:pt idx="7">
                  <c:v>41655.75</c:v>
                </c:pt>
                <c:pt idx="8">
                  <c:v>41656.75</c:v>
                </c:pt>
                <c:pt idx="9">
                  <c:v>41659.75</c:v>
                </c:pt>
                <c:pt idx="10">
                  <c:v>41660.75</c:v>
                </c:pt>
                <c:pt idx="11">
                  <c:v>41661.75</c:v>
                </c:pt>
                <c:pt idx="12">
                  <c:v>41662.75</c:v>
                </c:pt>
                <c:pt idx="13">
                  <c:v>41663.75</c:v>
                </c:pt>
                <c:pt idx="14">
                  <c:v>41666.75</c:v>
                </c:pt>
                <c:pt idx="15">
                  <c:v>41667.75</c:v>
                </c:pt>
                <c:pt idx="16">
                  <c:v>41668.75</c:v>
                </c:pt>
                <c:pt idx="17">
                  <c:v>41669.75</c:v>
                </c:pt>
                <c:pt idx="18">
                  <c:v>41670.75</c:v>
                </c:pt>
                <c:pt idx="19">
                  <c:v>41673.75</c:v>
                </c:pt>
                <c:pt idx="20">
                  <c:v>41674.75</c:v>
                </c:pt>
                <c:pt idx="21">
                  <c:v>41675.75</c:v>
                </c:pt>
                <c:pt idx="22">
                  <c:v>41676.75</c:v>
                </c:pt>
                <c:pt idx="23">
                  <c:v>41677.75</c:v>
                </c:pt>
                <c:pt idx="24">
                  <c:v>41680.75</c:v>
                </c:pt>
                <c:pt idx="25">
                  <c:v>41681.75</c:v>
                </c:pt>
                <c:pt idx="26">
                  <c:v>41682.75</c:v>
                </c:pt>
                <c:pt idx="27">
                  <c:v>41683.75</c:v>
                </c:pt>
                <c:pt idx="28">
                  <c:v>41684.75</c:v>
                </c:pt>
                <c:pt idx="29">
                  <c:v>41687.75</c:v>
                </c:pt>
                <c:pt idx="30">
                  <c:v>41688.75</c:v>
                </c:pt>
                <c:pt idx="31">
                  <c:v>41689.75</c:v>
                </c:pt>
                <c:pt idx="32">
                  <c:v>41690.75</c:v>
                </c:pt>
                <c:pt idx="33">
                  <c:v>41691.75</c:v>
                </c:pt>
                <c:pt idx="34">
                  <c:v>41694.75</c:v>
                </c:pt>
                <c:pt idx="35">
                  <c:v>41695.75</c:v>
                </c:pt>
                <c:pt idx="36">
                  <c:v>41696.75</c:v>
                </c:pt>
                <c:pt idx="37">
                  <c:v>41697.75</c:v>
                </c:pt>
                <c:pt idx="38">
                  <c:v>41698.75</c:v>
                </c:pt>
                <c:pt idx="39">
                  <c:v>41701.75</c:v>
                </c:pt>
                <c:pt idx="40">
                  <c:v>41702.75</c:v>
                </c:pt>
                <c:pt idx="41">
                  <c:v>41703.75</c:v>
                </c:pt>
                <c:pt idx="42">
                  <c:v>41704.75</c:v>
                </c:pt>
                <c:pt idx="43">
                  <c:v>41705.75</c:v>
                </c:pt>
                <c:pt idx="44">
                  <c:v>41709.75</c:v>
                </c:pt>
                <c:pt idx="45">
                  <c:v>41710.75</c:v>
                </c:pt>
                <c:pt idx="46">
                  <c:v>41711.75</c:v>
                </c:pt>
                <c:pt idx="47">
                  <c:v>41712.75</c:v>
                </c:pt>
                <c:pt idx="48">
                  <c:v>41715.75</c:v>
                </c:pt>
                <c:pt idx="49">
                  <c:v>41716.75</c:v>
                </c:pt>
                <c:pt idx="50">
                  <c:v>41717.75</c:v>
                </c:pt>
                <c:pt idx="51">
                  <c:v>41718.75</c:v>
                </c:pt>
                <c:pt idx="52">
                  <c:v>41724.75</c:v>
                </c:pt>
                <c:pt idx="53">
                  <c:v>41725.75</c:v>
                </c:pt>
                <c:pt idx="54">
                  <c:v>41726.75</c:v>
                </c:pt>
                <c:pt idx="55">
                  <c:v>41729.75</c:v>
                </c:pt>
                <c:pt idx="56">
                  <c:v>41730.75</c:v>
                </c:pt>
                <c:pt idx="57">
                  <c:v>41731.75</c:v>
                </c:pt>
                <c:pt idx="58">
                  <c:v>41732.75</c:v>
                </c:pt>
                <c:pt idx="59">
                  <c:v>41733.75</c:v>
                </c:pt>
                <c:pt idx="60">
                  <c:v>41736.75</c:v>
                </c:pt>
                <c:pt idx="61">
                  <c:v>41737.75</c:v>
                </c:pt>
                <c:pt idx="62">
                  <c:v>41738.75</c:v>
                </c:pt>
                <c:pt idx="63">
                  <c:v>41739.75</c:v>
                </c:pt>
                <c:pt idx="64">
                  <c:v>41740.75</c:v>
                </c:pt>
                <c:pt idx="65">
                  <c:v>41743.75</c:v>
                </c:pt>
                <c:pt idx="66">
                  <c:v>41744.75</c:v>
                </c:pt>
                <c:pt idx="67">
                  <c:v>41745.75</c:v>
                </c:pt>
                <c:pt idx="68">
                  <c:v>41746.75</c:v>
                </c:pt>
                <c:pt idx="69">
                  <c:v>41747.75</c:v>
                </c:pt>
                <c:pt idx="70">
                  <c:v>41750.75</c:v>
                </c:pt>
                <c:pt idx="71">
                  <c:v>41751.75</c:v>
                </c:pt>
                <c:pt idx="72">
                  <c:v>41752.75</c:v>
                </c:pt>
                <c:pt idx="73">
                  <c:v>41753.75</c:v>
                </c:pt>
                <c:pt idx="74">
                  <c:v>41754.75</c:v>
                </c:pt>
                <c:pt idx="75">
                  <c:v>41757.75</c:v>
                </c:pt>
                <c:pt idx="76">
                  <c:v>41758.75</c:v>
                </c:pt>
                <c:pt idx="77">
                  <c:v>41759.75</c:v>
                </c:pt>
                <c:pt idx="78">
                  <c:v>41763.75</c:v>
                </c:pt>
                <c:pt idx="79">
                  <c:v>41764.75</c:v>
                </c:pt>
                <c:pt idx="80">
                  <c:v>41765.75</c:v>
                </c:pt>
                <c:pt idx="81">
                  <c:v>41770.75</c:v>
                </c:pt>
                <c:pt idx="82">
                  <c:v>41771.75</c:v>
                </c:pt>
                <c:pt idx="83">
                  <c:v>41772.75</c:v>
                </c:pt>
                <c:pt idx="84">
                  <c:v>41773.75</c:v>
                </c:pt>
                <c:pt idx="85">
                  <c:v>41774.75</c:v>
                </c:pt>
                <c:pt idx="86">
                  <c:v>41775.75</c:v>
                </c:pt>
                <c:pt idx="87">
                  <c:v>41778.75</c:v>
                </c:pt>
                <c:pt idx="88">
                  <c:v>41779.75</c:v>
                </c:pt>
                <c:pt idx="89">
                  <c:v>41780.75</c:v>
                </c:pt>
                <c:pt idx="90">
                  <c:v>41781.75</c:v>
                </c:pt>
                <c:pt idx="91">
                  <c:v>41782.75</c:v>
                </c:pt>
                <c:pt idx="92">
                  <c:v>41785.75</c:v>
                </c:pt>
                <c:pt idx="93">
                  <c:v>41786.75</c:v>
                </c:pt>
                <c:pt idx="94">
                  <c:v>41787.75</c:v>
                </c:pt>
                <c:pt idx="95">
                  <c:v>41788.75</c:v>
                </c:pt>
                <c:pt idx="96">
                  <c:v>41789.75</c:v>
                </c:pt>
                <c:pt idx="97">
                  <c:v>41792.75</c:v>
                </c:pt>
                <c:pt idx="98">
                  <c:v>41793.75</c:v>
                </c:pt>
                <c:pt idx="99">
                  <c:v>41794.75</c:v>
                </c:pt>
                <c:pt idx="100">
                  <c:v>41795.75</c:v>
                </c:pt>
                <c:pt idx="101">
                  <c:v>41796.75</c:v>
                </c:pt>
                <c:pt idx="102">
                  <c:v>41799.75</c:v>
                </c:pt>
                <c:pt idx="103">
                  <c:v>41800.75</c:v>
                </c:pt>
                <c:pt idx="104">
                  <c:v>41801.75</c:v>
                </c:pt>
                <c:pt idx="105">
                  <c:v>41802.75</c:v>
                </c:pt>
                <c:pt idx="106">
                  <c:v>41803.75</c:v>
                </c:pt>
                <c:pt idx="107">
                  <c:v>41806.75</c:v>
                </c:pt>
                <c:pt idx="108">
                  <c:v>41807.75</c:v>
                </c:pt>
                <c:pt idx="109">
                  <c:v>41808.75</c:v>
                </c:pt>
                <c:pt idx="110">
                  <c:v>41809.75</c:v>
                </c:pt>
                <c:pt idx="111">
                  <c:v>41810.75</c:v>
                </c:pt>
                <c:pt idx="112">
                  <c:v>41813.75</c:v>
                </c:pt>
                <c:pt idx="113">
                  <c:v>41814.75</c:v>
                </c:pt>
                <c:pt idx="114">
                  <c:v>41815.75</c:v>
                </c:pt>
                <c:pt idx="115">
                  <c:v>41816.75</c:v>
                </c:pt>
                <c:pt idx="116">
                  <c:v>41817.75</c:v>
                </c:pt>
                <c:pt idx="117">
                  <c:v>41820.75</c:v>
                </c:pt>
                <c:pt idx="118">
                  <c:v>41821.75</c:v>
                </c:pt>
                <c:pt idx="119">
                  <c:v>41822.75</c:v>
                </c:pt>
                <c:pt idx="120">
                  <c:v>41823.75</c:v>
                </c:pt>
                <c:pt idx="121">
                  <c:v>41824.75</c:v>
                </c:pt>
                <c:pt idx="122">
                  <c:v>41828.75</c:v>
                </c:pt>
                <c:pt idx="123">
                  <c:v>41829.75</c:v>
                </c:pt>
                <c:pt idx="124">
                  <c:v>41830.75</c:v>
                </c:pt>
                <c:pt idx="125">
                  <c:v>41831.75</c:v>
                </c:pt>
                <c:pt idx="126">
                  <c:v>41834.75</c:v>
                </c:pt>
                <c:pt idx="127">
                  <c:v>41835.75</c:v>
                </c:pt>
                <c:pt idx="128">
                  <c:v>41836.75</c:v>
                </c:pt>
                <c:pt idx="129">
                  <c:v>41837.75</c:v>
                </c:pt>
                <c:pt idx="130">
                  <c:v>41838.75</c:v>
                </c:pt>
                <c:pt idx="131">
                  <c:v>41841.75</c:v>
                </c:pt>
                <c:pt idx="132">
                  <c:v>41842.75</c:v>
                </c:pt>
                <c:pt idx="133">
                  <c:v>41843.75</c:v>
                </c:pt>
                <c:pt idx="134">
                  <c:v>41844.75</c:v>
                </c:pt>
                <c:pt idx="135">
                  <c:v>41845.75</c:v>
                </c:pt>
                <c:pt idx="136">
                  <c:v>41848.75</c:v>
                </c:pt>
                <c:pt idx="137">
                  <c:v>41849.75</c:v>
                </c:pt>
                <c:pt idx="138">
                  <c:v>41850.75</c:v>
                </c:pt>
                <c:pt idx="139">
                  <c:v>41851.75</c:v>
                </c:pt>
                <c:pt idx="140">
                  <c:v>41852.75</c:v>
                </c:pt>
                <c:pt idx="141">
                  <c:v>41855.75</c:v>
                </c:pt>
                <c:pt idx="142">
                  <c:v>41856.75</c:v>
                </c:pt>
                <c:pt idx="143">
                  <c:v>41857.75</c:v>
                </c:pt>
                <c:pt idx="144">
                  <c:v>41858.75</c:v>
                </c:pt>
                <c:pt idx="145">
                  <c:v>41859.75</c:v>
                </c:pt>
                <c:pt idx="146">
                  <c:v>41862.75</c:v>
                </c:pt>
                <c:pt idx="147">
                  <c:v>41863.75</c:v>
                </c:pt>
                <c:pt idx="148">
                  <c:v>41864.75</c:v>
                </c:pt>
                <c:pt idx="149">
                  <c:v>41865.75</c:v>
                </c:pt>
                <c:pt idx="150">
                  <c:v>41866.75</c:v>
                </c:pt>
                <c:pt idx="151">
                  <c:v>41869.75</c:v>
                </c:pt>
                <c:pt idx="152">
                  <c:v>41870.75</c:v>
                </c:pt>
                <c:pt idx="153">
                  <c:v>41871.75</c:v>
                </c:pt>
                <c:pt idx="154">
                  <c:v>41872.75</c:v>
                </c:pt>
                <c:pt idx="155">
                  <c:v>41873.75</c:v>
                </c:pt>
                <c:pt idx="156">
                  <c:v>41876.75</c:v>
                </c:pt>
                <c:pt idx="157">
                  <c:v>41877.75</c:v>
                </c:pt>
                <c:pt idx="158">
                  <c:v>41878.75</c:v>
                </c:pt>
                <c:pt idx="159">
                  <c:v>41879.75</c:v>
                </c:pt>
                <c:pt idx="160">
                  <c:v>41880.75</c:v>
                </c:pt>
                <c:pt idx="161">
                  <c:v>41884.75</c:v>
                </c:pt>
                <c:pt idx="162">
                  <c:v>41885.75</c:v>
                </c:pt>
                <c:pt idx="163">
                  <c:v>41886.75</c:v>
                </c:pt>
                <c:pt idx="164">
                  <c:v>41887.75</c:v>
                </c:pt>
                <c:pt idx="165">
                  <c:v>41890.75</c:v>
                </c:pt>
                <c:pt idx="166">
                  <c:v>41891.75</c:v>
                </c:pt>
                <c:pt idx="167">
                  <c:v>41892.75</c:v>
                </c:pt>
                <c:pt idx="168">
                  <c:v>41893.75</c:v>
                </c:pt>
                <c:pt idx="169">
                  <c:v>41894.75</c:v>
                </c:pt>
                <c:pt idx="170">
                  <c:v>41897.75</c:v>
                </c:pt>
                <c:pt idx="171">
                  <c:v>41898.75</c:v>
                </c:pt>
                <c:pt idx="172">
                  <c:v>41899.75</c:v>
                </c:pt>
                <c:pt idx="173">
                  <c:v>41900.75</c:v>
                </c:pt>
                <c:pt idx="174">
                  <c:v>41901.75</c:v>
                </c:pt>
                <c:pt idx="175">
                  <c:v>41904.75</c:v>
                </c:pt>
                <c:pt idx="176">
                  <c:v>41905.75</c:v>
                </c:pt>
                <c:pt idx="177">
                  <c:v>41906.75</c:v>
                </c:pt>
                <c:pt idx="178">
                  <c:v>41907.75</c:v>
                </c:pt>
                <c:pt idx="179">
                  <c:v>41908.75</c:v>
                </c:pt>
                <c:pt idx="180">
                  <c:v>41911.75</c:v>
                </c:pt>
                <c:pt idx="181">
                  <c:v>41912.75</c:v>
                </c:pt>
                <c:pt idx="182">
                  <c:v>41913.75</c:v>
                </c:pt>
                <c:pt idx="183">
                  <c:v>41914.75</c:v>
                </c:pt>
                <c:pt idx="184">
                  <c:v>41915.75</c:v>
                </c:pt>
                <c:pt idx="185">
                  <c:v>41918.75</c:v>
                </c:pt>
                <c:pt idx="186">
                  <c:v>41919.75</c:v>
                </c:pt>
                <c:pt idx="187">
                  <c:v>41920.75</c:v>
                </c:pt>
                <c:pt idx="188">
                  <c:v>41921.75</c:v>
                </c:pt>
                <c:pt idx="189">
                  <c:v>41922.75</c:v>
                </c:pt>
                <c:pt idx="190">
                  <c:v>41925.75</c:v>
                </c:pt>
                <c:pt idx="191">
                  <c:v>41926.75</c:v>
                </c:pt>
                <c:pt idx="192">
                  <c:v>41927.75</c:v>
                </c:pt>
                <c:pt idx="193">
                  <c:v>41928.75</c:v>
                </c:pt>
                <c:pt idx="194">
                  <c:v>41929.75</c:v>
                </c:pt>
                <c:pt idx="195">
                  <c:v>41932.75</c:v>
                </c:pt>
                <c:pt idx="196">
                  <c:v>41933.75</c:v>
                </c:pt>
                <c:pt idx="197">
                  <c:v>41934.75</c:v>
                </c:pt>
                <c:pt idx="198">
                  <c:v>41935.75</c:v>
                </c:pt>
                <c:pt idx="199">
                  <c:v>41936.75</c:v>
                </c:pt>
                <c:pt idx="200">
                  <c:v>41939.75</c:v>
                </c:pt>
                <c:pt idx="201">
                  <c:v>41940.75</c:v>
                </c:pt>
                <c:pt idx="202">
                  <c:v>41941.75</c:v>
                </c:pt>
                <c:pt idx="203">
                  <c:v>41942.75</c:v>
                </c:pt>
                <c:pt idx="204">
                  <c:v>41943.75</c:v>
                </c:pt>
                <c:pt idx="205">
                  <c:v>41946.75</c:v>
                </c:pt>
                <c:pt idx="206">
                  <c:v>41947.75</c:v>
                </c:pt>
                <c:pt idx="207">
                  <c:v>41948.75</c:v>
                </c:pt>
                <c:pt idx="208">
                  <c:v>41949.75</c:v>
                </c:pt>
                <c:pt idx="209">
                  <c:v>41950.75</c:v>
                </c:pt>
                <c:pt idx="210">
                  <c:v>41953.75</c:v>
                </c:pt>
                <c:pt idx="211">
                  <c:v>41954.75</c:v>
                </c:pt>
                <c:pt idx="212">
                  <c:v>41955.75</c:v>
                </c:pt>
                <c:pt idx="213">
                  <c:v>41956.75</c:v>
                </c:pt>
                <c:pt idx="214">
                  <c:v>41957.75</c:v>
                </c:pt>
                <c:pt idx="215">
                  <c:v>41960.75</c:v>
                </c:pt>
                <c:pt idx="216">
                  <c:v>41961.75</c:v>
                </c:pt>
                <c:pt idx="217">
                  <c:v>41962.75</c:v>
                </c:pt>
                <c:pt idx="218">
                  <c:v>41963.75</c:v>
                </c:pt>
                <c:pt idx="219">
                  <c:v>41964.75</c:v>
                </c:pt>
                <c:pt idx="220">
                  <c:v>41967.75</c:v>
                </c:pt>
                <c:pt idx="221">
                  <c:v>41968.75</c:v>
                </c:pt>
                <c:pt idx="222">
                  <c:v>41969.75</c:v>
                </c:pt>
                <c:pt idx="223">
                  <c:v>41970.75</c:v>
                </c:pt>
                <c:pt idx="224">
                  <c:v>41971.75</c:v>
                </c:pt>
                <c:pt idx="225">
                  <c:v>41975.75</c:v>
                </c:pt>
                <c:pt idx="226">
                  <c:v>41976.75</c:v>
                </c:pt>
                <c:pt idx="227">
                  <c:v>41977.75</c:v>
                </c:pt>
                <c:pt idx="228">
                  <c:v>41978.75</c:v>
                </c:pt>
                <c:pt idx="229">
                  <c:v>41981.75</c:v>
                </c:pt>
                <c:pt idx="230">
                  <c:v>41982.75</c:v>
                </c:pt>
                <c:pt idx="231">
                  <c:v>41983.75</c:v>
                </c:pt>
                <c:pt idx="232">
                  <c:v>41984.75</c:v>
                </c:pt>
                <c:pt idx="233">
                  <c:v>41985.75</c:v>
                </c:pt>
                <c:pt idx="234">
                  <c:v>41988.75</c:v>
                </c:pt>
                <c:pt idx="235">
                  <c:v>41991.75</c:v>
                </c:pt>
                <c:pt idx="236">
                  <c:v>41992.75</c:v>
                </c:pt>
                <c:pt idx="237">
                  <c:v>41995.75</c:v>
                </c:pt>
                <c:pt idx="238">
                  <c:v>41996.75</c:v>
                </c:pt>
                <c:pt idx="239">
                  <c:v>41997.75</c:v>
                </c:pt>
                <c:pt idx="240">
                  <c:v>41998.75</c:v>
                </c:pt>
                <c:pt idx="241">
                  <c:v>41999.75</c:v>
                </c:pt>
                <c:pt idx="242">
                  <c:v>42002.75</c:v>
                </c:pt>
                <c:pt idx="243">
                  <c:v>42003.75</c:v>
                </c:pt>
                <c:pt idx="244">
                  <c:v>42004.75</c:v>
                </c:pt>
              </c:numCache>
            </c:numRef>
          </c:cat>
          <c:val>
            <c:numRef>
              <c:f>'Бокс 5 График 1'!$C$5:$C$249</c:f>
              <c:numCache>
                <c:formatCode>_-* #,##0_р_._-;\-* #,##0_р_._-;_-* "-"??_р_._-;_-@_-</c:formatCode>
                <c:ptCount val="245"/>
                <c:pt idx="0">
                  <c:v>916.55</c:v>
                </c:pt>
                <c:pt idx="1">
                  <c:v>899.42</c:v>
                </c:pt>
                <c:pt idx="2">
                  <c:v>910.9</c:v>
                </c:pt>
                <c:pt idx="3">
                  <c:v>899.99</c:v>
                </c:pt>
                <c:pt idx="4">
                  <c:v>919.3</c:v>
                </c:pt>
                <c:pt idx="5">
                  <c:v>930.66</c:v>
                </c:pt>
                <c:pt idx="6">
                  <c:v>950.93</c:v>
                </c:pt>
                <c:pt idx="7">
                  <c:v>951.18</c:v>
                </c:pt>
                <c:pt idx="8">
                  <c:v>950.28</c:v>
                </c:pt>
                <c:pt idx="9">
                  <c:v>947.44</c:v>
                </c:pt>
                <c:pt idx="10">
                  <c:v>948.53</c:v>
                </c:pt>
                <c:pt idx="11">
                  <c:v>934.75</c:v>
                </c:pt>
                <c:pt idx="12">
                  <c:v>930.62</c:v>
                </c:pt>
                <c:pt idx="13">
                  <c:v>925.71</c:v>
                </c:pt>
                <c:pt idx="14">
                  <c:v>932.34</c:v>
                </c:pt>
                <c:pt idx="15">
                  <c:v>933.52</c:v>
                </c:pt>
                <c:pt idx="16">
                  <c:v>930.73</c:v>
                </c:pt>
                <c:pt idx="17">
                  <c:v>930.5</c:v>
                </c:pt>
                <c:pt idx="18">
                  <c:v>927.94</c:v>
                </c:pt>
                <c:pt idx="19">
                  <c:v>924.98</c:v>
                </c:pt>
                <c:pt idx="20">
                  <c:v>924.42</c:v>
                </c:pt>
                <c:pt idx="21">
                  <c:v>924.02</c:v>
                </c:pt>
                <c:pt idx="22">
                  <c:v>925.62</c:v>
                </c:pt>
                <c:pt idx="23">
                  <c:v>932.97</c:v>
                </c:pt>
                <c:pt idx="24">
                  <c:v>931.6</c:v>
                </c:pt>
                <c:pt idx="25">
                  <c:v>1043.18</c:v>
                </c:pt>
                <c:pt idx="26">
                  <c:v>1026.72</c:v>
                </c:pt>
                <c:pt idx="27">
                  <c:v>1026.3800000000001</c:v>
                </c:pt>
                <c:pt idx="28">
                  <c:v>1058.3</c:v>
                </c:pt>
                <c:pt idx="29">
                  <c:v>1081.6500000000001</c:v>
                </c:pt>
                <c:pt idx="30">
                  <c:v>1089.32</c:v>
                </c:pt>
                <c:pt idx="31">
                  <c:v>1091.51</c:v>
                </c:pt>
                <c:pt idx="32">
                  <c:v>1083.29</c:v>
                </c:pt>
                <c:pt idx="33">
                  <c:v>1086.5899999999999</c:v>
                </c:pt>
                <c:pt idx="34">
                  <c:v>1087.97</c:v>
                </c:pt>
                <c:pt idx="35">
                  <c:v>1089.29</c:v>
                </c:pt>
                <c:pt idx="36">
                  <c:v>1078.8800000000001</c:v>
                </c:pt>
                <c:pt idx="37">
                  <c:v>1075.18</c:v>
                </c:pt>
                <c:pt idx="38">
                  <c:v>1145.8499999999999</c:v>
                </c:pt>
                <c:pt idx="39">
                  <c:v>1107.79</c:v>
                </c:pt>
                <c:pt idx="40">
                  <c:v>1095.76</c:v>
                </c:pt>
                <c:pt idx="41">
                  <c:v>1103.31</c:v>
                </c:pt>
                <c:pt idx="42">
                  <c:v>1103.8699999999999</c:v>
                </c:pt>
                <c:pt idx="43">
                  <c:v>1108.24</c:v>
                </c:pt>
                <c:pt idx="44">
                  <c:v>1070.82</c:v>
                </c:pt>
                <c:pt idx="45">
                  <c:v>1061.28</c:v>
                </c:pt>
                <c:pt idx="46">
                  <c:v>1040.8900000000001</c:v>
                </c:pt>
                <c:pt idx="47">
                  <c:v>1001.67</c:v>
                </c:pt>
                <c:pt idx="48">
                  <c:v>986.12</c:v>
                </c:pt>
                <c:pt idx="49">
                  <c:v>1010.61</c:v>
                </c:pt>
                <c:pt idx="50">
                  <c:v>1050.93</c:v>
                </c:pt>
                <c:pt idx="51">
                  <c:v>1040.04</c:v>
                </c:pt>
                <c:pt idx="52">
                  <c:v>1040.1500000000001</c:v>
                </c:pt>
                <c:pt idx="53">
                  <c:v>1044.77</c:v>
                </c:pt>
                <c:pt idx="54">
                  <c:v>1042.0899999999999</c:v>
                </c:pt>
                <c:pt idx="55">
                  <c:v>1046.3800000000001</c:v>
                </c:pt>
                <c:pt idx="56">
                  <c:v>1036.26</c:v>
                </c:pt>
                <c:pt idx="57">
                  <c:v>1043.07</c:v>
                </c:pt>
                <c:pt idx="58">
                  <c:v>1038.6500000000001</c:v>
                </c:pt>
                <c:pt idx="59">
                  <c:v>1051.51</c:v>
                </c:pt>
                <c:pt idx="60">
                  <c:v>1063.4100000000001</c:v>
                </c:pt>
                <c:pt idx="61">
                  <c:v>1055.8900000000001</c:v>
                </c:pt>
                <c:pt idx="62">
                  <c:v>1062.1500000000001</c:v>
                </c:pt>
                <c:pt idx="63">
                  <c:v>1058.44</c:v>
                </c:pt>
                <c:pt idx="64">
                  <c:v>1053.4000000000001</c:v>
                </c:pt>
                <c:pt idx="65">
                  <c:v>1050.49</c:v>
                </c:pt>
                <c:pt idx="66">
                  <c:v>1053.3399999999999</c:v>
                </c:pt>
                <c:pt idx="67">
                  <c:v>1046.3599999999999</c:v>
                </c:pt>
                <c:pt idx="68">
                  <c:v>1045.75</c:v>
                </c:pt>
                <c:pt idx="69">
                  <c:v>1046.42</c:v>
                </c:pt>
                <c:pt idx="70">
                  <c:v>1045.24</c:v>
                </c:pt>
                <c:pt idx="71">
                  <c:v>1037.93</c:v>
                </c:pt>
                <c:pt idx="72">
                  <c:v>1036.18</c:v>
                </c:pt>
                <c:pt idx="73">
                  <c:v>1050.28</c:v>
                </c:pt>
                <c:pt idx="74">
                  <c:v>1051.5899999999999</c:v>
                </c:pt>
                <c:pt idx="75">
                  <c:v>1050.9000000000001</c:v>
                </c:pt>
                <c:pt idx="76">
                  <c:v>1046.55</c:v>
                </c:pt>
                <c:pt idx="77">
                  <c:v>1049.3900000000001</c:v>
                </c:pt>
                <c:pt idx="78">
                  <c:v>1049.6199999999999</c:v>
                </c:pt>
                <c:pt idx="79">
                  <c:v>1054.02</c:v>
                </c:pt>
                <c:pt idx="80">
                  <c:v>1060.56</c:v>
                </c:pt>
                <c:pt idx="81">
                  <c:v>1074.48</c:v>
                </c:pt>
                <c:pt idx="82">
                  <c:v>1072.74</c:v>
                </c:pt>
                <c:pt idx="83">
                  <c:v>1063.96</c:v>
                </c:pt>
                <c:pt idx="84">
                  <c:v>1060.8599999999999</c:v>
                </c:pt>
                <c:pt idx="85">
                  <c:v>1066.6500000000001</c:v>
                </c:pt>
                <c:pt idx="86">
                  <c:v>1059.57</c:v>
                </c:pt>
                <c:pt idx="87">
                  <c:v>1072.03</c:v>
                </c:pt>
                <c:pt idx="88">
                  <c:v>1070.54</c:v>
                </c:pt>
                <c:pt idx="89">
                  <c:v>1066.79</c:v>
                </c:pt>
                <c:pt idx="90">
                  <c:v>1063.79</c:v>
                </c:pt>
                <c:pt idx="91">
                  <c:v>1068.72</c:v>
                </c:pt>
                <c:pt idx="92">
                  <c:v>1055.96</c:v>
                </c:pt>
                <c:pt idx="93">
                  <c:v>1065.78</c:v>
                </c:pt>
                <c:pt idx="94">
                  <c:v>1072.81</c:v>
                </c:pt>
                <c:pt idx="95">
                  <c:v>1064.46</c:v>
                </c:pt>
                <c:pt idx="96">
                  <c:v>1055.8900000000001</c:v>
                </c:pt>
                <c:pt idx="97">
                  <c:v>1083.26</c:v>
                </c:pt>
                <c:pt idx="98">
                  <c:v>1086</c:v>
                </c:pt>
                <c:pt idx="99">
                  <c:v>1093.75</c:v>
                </c:pt>
                <c:pt idx="100">
                  <c:v>1101.53</c:v>
                </c:pt>
                <c:pt idx="101">
                  <c:v>1105.3900000000001</c:v>
                </c:pt>
                <c:pt idx="102">
                  <c:v>1100.73</c:v>
                </c:pt>
                <c:pt idx="103">
                  <c:v>1108.42</c:v>
                </c:pt>
                <c:pt idx="104">
                  <c:v>1105.46</c:v>
                </c:pt>
                <c:pt idx="105">
                  <c:v>1102.8599999999999</c:v>
                </c:pt>
                <c:pt idx="106">
                  <c:v>1094.9100000000001</c:v>
                </c:pt>
                <c:pt idx="107">
                  <c:v>1088.4100000000001</c:v>
                </c:pt>
                <c:pt idx="108">
                  <c:v>1098.7</c:v>
                </c:pt>
                <c:pt idx="109">
                  <c:v>1108.96</c:v>
                </c:pt>
                <c:pt idx="110">
                  <c:v>1113.98</c:v>
                </c:pt>
                <c:pt idx="111">
                  <c:v>1116.99</c:v>
                </c:pt>
                <c:pt idx="112">
                  <c:v>1113.3800000000001</c:v>
                </c:pt>
                <c:pt idx="113">
                  <c:v>1118.46</c:v>
                </c:pt>
                <c:pt idx="114">
                  <c:v>1116.6600000000001</c:v>
                </c:pt>
                <c:pt idx="115">
                  <c:v>1119.7</c:v>
                </c:pt>
                <c:pt idx="116">
                  <c:v>1109.2</c:v>
                </c:pt>
                <c:pt idx="117">
                  <c:v>1120.8900000000001</c:v>
                </c:pt>
                <c:pt idx="118">
                  <c:v>1133.01</c:v>
                </c:pt>
                <c:pt idx="119">
                  <c:v>1141.48</c:v>
                </c:pt>
                <c:pt idx="120">
                  <c:v>1146.55</c:v>
                </c:pt>
                <c:pt idx="121">
                  <c:v>1157.96</c:v>
                </c:pt>
                <c:pt idx="122">
                  <c:v>1165.33</c:v>
                </c:pt>
                <c:pt idx="123">
                  <c:v>1166.71</c:v>
                </c:pt>
                <c:pt idx="124">
                  <c:v>1173.19</c:v>
                </c:pt>
                <c:pt idx="125">
                  <c:v>1179.4100000000001</c:v>
                </c:pt>
                <c:pt idx="126">
                  <c:v>1168.44</c:v>
                </c:pt>
                <c:pt idx="127">
                  <c:v>1185.5999999999999</c:v>
                </c:pt>
                <c:pt idx="128">
                  <c:v>1190.79</c:v>
                </c:pt>
                <c:pt idx="129">
                  <c:v>1208.9100000000001</c:v>
                </c:pt>
                <c:pt idx="130">
                  <c:v>1212.21</c:v>
                </c:pt>
                <c:pt idx="131">
                  <c:v>1202.06</c:v>
                </c:pt>
                <c:pt idx="132">
                  <c:v>1208.97</c:v>
                </c:pt>
                <c:pt idx="133">
                  <c:v>1255.56</c:v>
                </c:pt>
                <c:pt idx="134">
                  <c:v>1285.48</c:v>
                </c:pt>
                <c:pt idx="135">
                  <c:v>1292.3399999999999</c:v>
                </c:pt>
                <c:pt idx="136">
                  <c:v>1291.1199999999999</c:v>
                </c:pt>
                <c:pt idx="137">
                  <c:v>1285.98</c:v>
                </c:pt>
                <c:pt idx="138">
                  <c:v>1283.3699999999999</c:v>
                </c:pt>
                <c:pt idx="139">
                  <c:v>1289.3499999999999</c:v>
                </c:pt>
                <c:pt idx="140">
                  <c:v>1292.9100000000001</c:v>
                </c:pt>
                <c:pt idx="141">
                  <c:v>1302.32</c:v>
                </c:pt>
                <c:pt idx="142">
                  <c:v>1300.0899999999999</c:v>
                </c:pt>
                <c:pt idx="143">
                  <c:v>1294.57</c:v>
                </c:pt>
                <c:pt idx="144">
                  <c:v>1289.44</c:v>
                </c:pt>
                <c:pt idx="145">
                  <c:v>1279.1099999999999</c:v>
                </c:pt>
                <c:pt idx="146">
                  <c:v>1288.96</c:v>
                </c:pt>
                <c:pt idx="147">
                  <c:v>1300.27</c:v>
                </c:pt>
                <c:pt idx="148">
                  <c:v>1292.3900000000001</c:v>
                </c:pt>
                <c:pt idx="149">
                  <c:v>1298.0999999999999</c:v>
                </c:pt>
                <c:pt idx="150">
                  <c:v>1296.4100000000001</c:v>
                </c:pt>
                <c:pt idx="151">
                  <c:v>1284.6500000000001</c:v>
                </c:pt>
                <c:pt idx="152">
                  <c:v>1290.1600000000001</c:v>
                </c:pt>
                <c:pt idx="153">
                  <c:v>1290.42</c:v>
                </c:pt>
                <c:pt idx="154">
                  <c:v>1285.57</c:v>
                </c:pt>
                <c:pt idx="155">
                  <c:v>1299.54</c:v>
                </c:pt>
                <c:pt idx="156">
                  <c:v>1282.81</c:v>
                </c:pt>
                <c:pt idx="157">
                  <c:v>1282.95</c:v>
                </c:pt>
                <c:pt idx="158">
                  <c:v>1300.8499999999999</c:v>
                </c:pt>
                <c:pt idx="159">
                  <c:v>1299.8900000000001</c:v>
                </c:pt>
                <c:pt idx="160">
                  <c:v>1306.32</c:v>
                </c:pt>
                <c:pt idx="161">
                  <c:v>1299</c:v>
                </c:pt>
                <c:pt idx="162">
                  <c:v>1312.79</c:v>
                </c:pt>
                <c:pt idx="163">
                  <c:v>1311.89</c:v>
                </c:pt>
                <c:pt idx="164">
                  <c:v>1306.6500000000001</c:v>
                </c:pt>
                <c:pt idx="165">
                  <c:v>1296.18</c:v>
                </c:pt>
                <c:pt idx="166">
                  <c:v>1288.1300000000001</c:v>
                </c:pt>
                <c:pt idx="167">
                  <c:v>1292.3599999999999</c:v>
                </c:pt>
                <c:pt idx="168">
                  <c:v>1286.8599999999999</c:v>
                </c:pt>
                <c:pt idx="169">
                  <c:v>1277.31</c:v>
                </c:pt>
                <c:pt idx="170">
                  <c:v>1274.03</c:v>
                </c:pt>
                <c:pt idx="171">
                  <c:v>1266.57</c:v>
                </c:pt>
                <c:pt idx="172">
                  <c:v>1272.52</c:v>
                </c:pt>
                <c:pt idx="173">
                  <c:v>1260.3800000000001</c:v>
                </c:pt>
                <c:pt idx="174">
                  <c:v>1248.48</c:v>
                </c:pt>
                <c:pt idx="175">
                  <c:v>1243.6600000000001</c:v>
                </c:pt>
                <c:pt idx="176">
                  <c:v>1249.43</c:v>
                </c:pt>
                <c:pt idx="177">
                  <c:v>1248.9000000000001</c:v>
                </c:pt>
                <c:pt idx="178">
                  <c:v>1245.54</c:v>
                </c:pt>
                <c:pt idx="179">
                  <c:v>1245.78</c:v>
                </c:pt>
                <c:pt idx="180">
                  <c:v>1232.8699999999999</c:v>
                </c:pt>
                <c:pt idx="181">
                  <c:v>1203.8499999999999</c:v>
                </c:pt>
                <c:pt idx="182">
                  <c:v>1198.49</c:v>
                </c:pt>
                <c:pt idx="183">
                  <c:v>1189.55</c:v>
                </c:pt>
                <c:pt idx="184">
                  <c:v>1189.05</c:v>
                </c:pt>
                <c:pt idx="185">
                  <c:v>1174.3900000000001</c:v>
                </c:pt>
                <c:pt idx="186">
                  <c:v>1160.8499999999999</c:v>
                </c:pt>
                <c:pt idx="187">
                  <c:v>1153.92</c:v>
                </c:pt>
                <c:pt idx="188">
                  <c:v>1144.5</c:v>
                </c:pt>
                <c:pt idx="189">
                  <c:v>1137.32</c:v>
                </c:pt>
                <c:pt idx="190">
                  <c:v>1140.08</c:v>
                </c:pt>
                <c:pt idx="191">
                  <c:v>1125.19</c:v>
                </c:pt>
                <c:pt idx="192">
                  <c:v>1125.3</c:v>
                </c:pt>
                <c:pt idx="193">
                  <c:v>1091</c:v>
                </c:pt>
                <c:pt idx="194">
                  <c:v>1094.02</c:v>
                </c:pt>
                <c:pt idx="195">
                  <c:v>1081.43</c:v>
                </c:pt>
                <c:pt idx="196">
                  <c:v>1078.8</c:v>
                </c:pt>
                <c:pt idx="197">
                  <c:v>1067.6600000000001</c:v>
                </c:pt>
                <c:pt idx="198">
                  <c:v>1057.4000000000001</c:v>
                </c:pt>
                <c:pt idx="199">
                  <c:v>1043.06</c:v>
                </c:pt>
                <c:pt idx="200">
                  <c:v>1011.68</c:v>
                </c:pt>
                <c:pt idx="201">
                  <c:v>1001.97</c:v>
                </c:pt>
                <c:pt idx="202">
                  <c:v>1004.51</c:v>
                </c:pt>
                <c:pt idx="203">
                  <c:v>1012.57</c:v>
                </c:pt>
                <c:pt idx="204">
                  <c:v>1048.48</c:v>
                </c:pt>
                <c:pt idx="205">
                  <c:v>1059.75</c:v>
                </c:pt>
                <c:pt idx="206">
                  <c:v>1064.01</c:v>
                </c:pt>
                <c:pt idx="207">
                  <c:v>1054.48</c:v>
                </c:pt>
                <c:pt idx="208">
                  <c:v>1021.25</c:v>
                </c:pt>
                <c:pt idx="209">
                  <c:v>1014.82</c:v>
                </c:pt>
                <c:pt idx="210">
                  <c:v>1019.7</c:v>
                </c:pt>
                <c:pt idx="211">
                  <c:v>1024.57</c:v>
                </c:pt>
                <c:pt idx="212">
                  <c:v>1030.04</c:v>
                </c:pt>
                <c:pt idx="213">
                  <c:v>1026.3599999999999</c:v>
                </c:pt>
                <c:pt idx="214">
                  <c:v>1026.01</c:v>
                </c:pt>
                <c:pt idx="215">
                  <c:v>1022.71</c:v>
                </c:pt>
                <c:pt idx="216">
                  <c:v>1013.46</c:v>
                </c:pt>
                <c:pt idx="217">
                  <c:v>1013.75</c:v>
                </c:pt>
                <c:pt idx="218">
                  <c:v>1000.84</c:v>
                </c:pt>
                <c:pt idx="219">
                  <c:v>1009.87</c:v>
                </c:pt>
                <c:pt idx="220">
                  <c:v>1009.48</c:v>
                </c:pt>
                <c:pt idx="221">
                  <c:v>1009.21</c:v>
                </c:pt>
                <c:pt idx="222">
                  <c:v>1003.71</c:v>
                </c:pt>
                <c:pt idx="223">
                  <c:v>1017.62</c:v>
                </c:pt>
                <c:pt idx="224">
                  <c:v>1003.37</c:v>
                </c:pt>
                <c:pt idx="225">
                  <c:v>995.7</c:v>
                </c:pt>
                <c:pt idx="226">
                  <c:v>994.88</c:v>
                </c:pt>
                <c:pt idx="227">
                  <c:v>998.3</c:v>
                </c:pt>
                <c:pt idx="228">
                  <c:v>986.26</c:v>
                </c:pt>
                <c:pt idx="229">
                  <c:v>968.06</c:v>
                </c:pt>
                <c:pt idx="230">
                  <c:v>953.6</c:v>
                </c:pt>
                <c:pt idx="231">
                  <c:v>939.46</c:v>
                </c:pt>
                <c:pt idx="232">
                  <c:v>923.76</c:v>
                </c:pt>
                <c:pt idx="233">
                  <c:v>930.55</c:v>
                </c:pt>
                <c:pt idx="234">
                  <c:v>924.09</c:v>
                </c:pt>
                <c:pt idx="235">
                  <c:v>839.18</c:v>
                </c:pt>
                <c:pt idx="236">
                  <c:v>831.86</c:v>
                </c:pt>
                <c:pt idx="237">
                  <c:v>838.43</c:v>
                </c:pt>
                <c:pt idx="238">
                  <c:v>867.75</c:v>
                </c:pt>
                <c:pt idx="239">
                  <c:v>874.44</c:v>
                </c:pt>
                <c:pt idx="240">
                  <c:v>959.83</c:v>
                </c:pt>
                <c:pt idx="241">
                  <c:v>1030.33</c:v>
                </c:pt>
                <c:pt idx="242">
                  <c:v>997.9</c:v>
                </c:pt>
                <c:pt idx="243">
                  <c:v>950.18</c:v>
                </c:pt>
                <c:pt idx="244">
                  <c:v>941.86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342976"/>
        <c:axId val="331344512"/>
      </c:lineChart>
      <c:dateAx>
        <c:axId val="331342976"/>
        <c:scaling>
          <c:orientation val="minMax"/>
        </c:scaling>
        <c:delete val="0"/>
        <c:axPos val="b"/>
        <c:numFmt formatCode="mm/yyyy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344512"/>
        <c:crosses val="autoZero"/>
        <c:auto val="1"/>
        <c:lblOffset val="100"/>
        <c:baseTimeUnit val="days"/>
      </c:dateAx>
      <c:valAx>
        <c:axId val="33134451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_-* #,##0_р_._-;\-* #,##0_р_._-;_-* &quot;-&quot;??_р_._-;_-@_-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342976"/>
        <c:crosses val="autoZero"/>
        <c:crossBetween val="between"/>
      </c:valAx>
      <c:catAx>
        <c:axId val="331346304"/>
        <c:scaling>
          <c:orientation val="minMax"/>
        </c:scaling>
        <c:delete val="1"/>
        <c:axPos val="b"/>
        <c:majorTickMark val="out"/>
        <c:minorTickMark val="none"/>
        <c:tickLblPos val="nextTo"/>
        <c:crossAx val="331347840"/>
        <c:crosses val="autoZero"/>
        <c:auto val="1"/>
        <c:lblAlgn val="ctr"/>
        <c:lblOffset val="100"/>
        <c:noMultiLvlLbl val="0"/>
      </c:catAx>
      <c:valAx>
        <c:axId val="331347840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/>
                  <a:t>тыс. долл. США</a:t>
                </a:r>
              </a:p>
            </c:rich>
          </c:tx>
          <c:layout>
            <c:manualLayout>
              <c:xMode val="edge"/>
              <c:yMode val="edge"/>
              <c:x val="0.954137561247282"/>
              <c:y val="0.16777883309333416"/>
            </c:manualLayout>
          </c:layout>
          <c:overlay val="0"/>
        </c:title>
        <c:numFmt formatCode="_-* #,##0_р_._-;\-* #,##0_р_._-;_-* &quot;-&quot;??_р_.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346304"/>
        <c:crosses val="max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104269979796534E-2"/>
          <c:y val="0.90602612416638584"/>
          <c:w val="0.89999988150465393"/>
          <c:h val="8.2203498881705972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4271227102901"/>
          <c:y val="5.0925925925925923E-2"/>
          <c:w val="0.81127893604494405"/>
          <c:h val="0.69763269174686493"/>
        </c:manualLayout>
      </c:layout>
      <c:lineChart>
        <c:grouping val="standard"/>
        <c:varyColors val="0"/>
        <c:ser>
          <c:idx val="0"/>
          <c:order val="0"/>
          <c:tx>
            <c:v>Количество действующих выпусков акций</c:v>
          </c:tx>
          <c:cat>
            <c:numRef>
              <c:f>'График 2.3.3.3'!$B$16:$B$28</c:f>
              <c:numCache>
                <c:formatCode>mm/yyyy</c:formatCode>
                <c:ptCount val="13"/>
                <c:pt idx="0">
                  <c:v>41609</c:v>
                </c:pt>
                <c:pt idx="1">
                  <c:v>41640</c:v>
                </c:pt>
                <c:pt idx="2">
                  <c:v>41671</c:v>
                </c:pt>
                <c:pt idx="3">
                  <c:v>41699</c:v>
                </c:pt>
                <c:pt idx="4">
                  <c:v>41730</c:v>
                </c:pt>
                <c:pt idx="5">
                  <c:v>41760</c:v>
                </c:pt>
                <c:pt idx="6">
                  <c:v>41791</c:v>
                </c:pt>
                <c:pt idx="7">
                  <c:v>41821</c:v>
                </c:pt>
                <c:pt idx="8">
                  <c:v>41852</c:v>
                </c:pt>
                <c:pt idx="9">
                  <c:v>41883</c:v>
                </c:pt>
                <c:pt idx="10">
                  <c:v>41913</c:v>
                </c:pt>
                <c:pt idx="11">
                  <c:v>41944</c:v>
                </c:pt>
                <c:pt idx="12">
                  <c:v>41974</c:v>
                </c:pt>
              </c:numCache>
            </c:numRef>
          </c:cat>
          <c:val>
            <c:numRef>
              <c:f>'График 2.3.3.3'!$C$16:$C$28</c:f>
              <c:numCache>
                <c:formatCode>General</c:formatCode>
                <c:ptCount val="13"/>
                <c:pt idx="0">
                  <c:v>1626</c:v>
                </c:pt>
                <c:pt idx="1">
                  <c:v>1623</c:v>
                </c:pt>
                <c:pt idx="2">
                  <c:v>1619</c:v>
                </c:pt>
                <c:pt idx="3">
                  <c:v>1617</c:v>
                </c:pt>
                <c:pt idx="4">
                  <c:v>1617</c:v>
                </c:pt>
                <c:pt idx="5">
                  <c:v>1615</c:v>
                </c:pt>
                <c:pt idx="6">
                  <c:v>1613</c:v>
                </c:pt>
                <c:pt idx="7">
                  <c:v>1611</c:v>
                </c:pt>
                <c:pt idx="8">
                  <c:v>1610</c:v>
                </c:pt>
                <c:pt idx="9">
                  <c:v>1600</c:v>
                </c:pt>
                <c:pt idx="10">
                  <c:v>1589</c:v>
                </c:pt>
                <c:pt idx="11">
                  <c:v>1575</c:v>
                </c:pt>
                <c:pt idx="12">
                  <c:v>1575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563776"/>
        <c:axId val="331565312"/>
      </c:lineChart>
      <c:lineChart>
        <c:grouping val="standard"/>
        <c:varyColors val="0"/>
        <c:ser>
          <c:idx val="1"/>
          <c:order val="1"/>
          <c:tx>
            <c:v>Количество действующих выпусков облигаций (правая ось)</c:v>
          </c:tx>
          <c:marker>
            <c:symbol val="square"/>
            <c:size val="5"/>
          </c:marker>
          <c:cat>
            <c:numRef>
              <c:f>'График 2.3.3.3'!$B$16:$B$28</c:f>
              <c:numCache>
                <c:formatCode>mm/yyyy</c:formatCode>
                <c:ptCount val="13"/>
                <c:pt idx="0">
                  <c:v>41609</c:v>
                </c:pt>
                <c:pt idx="1">
                  <c:v>41640</c:v>
                </c:pt>
                <c:pt idx="2">
                  <c:v>41671</c:v>
                </c:pt>
                <c:pt idx="3">
                  <c:v>41699</c:v>
                </c:pt>
                <c:pt idx="4">
                  <c:v>41730</c:v>
                </c:pt>
                <c:pt idx="5">
                  <c:v>41760</c:v>
                </c:pt>
                <c:pt idx="6">
                  <c:v>41791</c:v>
                </c:pt>
                <c:pt idx="7">
                  <c:v>41821</c:v>
                </c:pt>
                <c:pt idx="8">
                  <c:v>41852</c:v>
                </c:pt>
                <c:pt idx="9">
                  <c:v>41883</c:v>
                </c:pt>
                <c:pt idx="10">
                  <c:v>41913</c:v>
                </c:pt>
                <c:pt idx="11">
                  <c:v>41944</c:v>
                </c:pt>
                <c:pt idx="12">
                  <c:v>41974</c:v>
                </c:pt>
              </c:numCache>
            </c:numRef>
          </c:cat>
          <c:val>
            <c:numRef>
              <c:f>'График 2.3.3.3'!$D$16:$D$28</c:f>
              <c:numCache>
                <c:formatCode>General</c:formatCode>
                <c:ptCount val="13"/>
                <c:pt idx="0">
                  <c:v>357</c:v>
                </c:pt>
                <c:pt idx="1">
                  <c:v>356</c:v>
                </c:pt>
                <c:pt idx="2">
                  <c:v>352</c:v>
                </c:pt>
                <c:pt idx="3">
                  <c:v>360</c:v>
                </c:pt>
                <c:pt idx="4">
                  <c:v>361</c:v>
                </c:pt>
                <c:pt idx="5">
                  <c:v>364</c:v>
                </c:pt>
                <c:pt idx="6">
                  <c:v>365</c:v>
                </c:pt>
                <c:pt idx="7">
                  <c:v>367</c:v>
                </c:pt>
                <c:pt idx="8">
                  <c:v>365</c:v>
                </c:pt>
                <c:pt idx="9">
                  <c:v>361</c:v>
                </c:pt>
                <c:pt idx="10">
                  <c:v>371</c:v>
                </c:pt>
                <c:pt idx="11">
                  <c:v>369</c:v>
                </c:pt>
                <c:pt idx="12">
                  <c:v>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579392"/>
        <c:axId val="331580928"/>
      </c:lineChart>
      <c:dateAx>
        <c:axId val="33156377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565312"/>
        <c:crosses val="autoZero"/>
        <c:auto val="1"/>
        <c:lblOffset val="100"/>
        <c:baseTimeUnit val="months"/>
      </c:dateAx>
      <c:valAx>
        <c:axId val="33156531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563776"/>
        <c:crosses val="autoZero"/>
        <c:crossBetween val="between"/>
      </c:valAx>
      <c:dateAx>
        <c:axId val="331579392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331580928"/>
        <c:crosses val="autoZero"/>
        <c:auto val="1"/>
        <c:lblOffset val="100"/>
        <c:baseTimeUnit val="months"/>
      </c:dateAx>
      <c:valAx>
        <c:axId val="33158092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579392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.16362325778460082"/>
          <c:y val="0.84694940718617073"/>
          <c:w val="0.73413823272090994"/>
          <c:h val="0.1252587564485473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41352069979833E-2"/>
          <c:y val="4.7805171894496803E-2"/>
          <c:w val="0.90083552769606901"/>
          <c:h val="0.91458164450755131"/>
        </c:manualLayout>
      </c:layout>
      <c:stockChart>
        <c:ser>
          <c:idx val="0"/>
          <c:order val="0"/>
          <c:tx>
            <c:strRef>
              <c:f>'Бокс 1 График 2'!$C$4</c:f>
              <c:strCache>
                <c:ptCount val="1"/>
                <c:pt idx="0">
                  <c:v>Min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'Бокс 1 График 2'!$B$5:$B$9</c:f>
              <c:strCache>
                <c:ptCount val="5"/>
                <c:pt idx="0">
                  <c:v>Беларусь</c:v>
                </c:pt>
                <c:pt idx="1">
                  <c:v>Европ.страны (10)*</c:v>
                </c:pt>
                <c:pt idx="2">
                  <c:v>Казахстан</c:v>
                </c:pt>
                <c:pt idx="3">
                  <c:v>Россия</c:v>
                </c:pt>
                <c:pt idx="4">
                  <c:v>США</c:v>
                </c:pt>
              </c:strCache>
            </c:strRef>
          </c:cat>
          <c:val>
            <c:numRef>
              <c:f>'Бокс 1 График 2'!$C$5:$C$9</c:f>
              <c:numCache>
                <c:formatCode>0.0</c:formatCode>
                <c:ptCount val="5"/>
                <c:pt idx="0">
                  <c:v>-0.58972823957660259</c:v>
                </c:pt>
                <c:pt idx="1">
                  <c:v>-0.43968611407442953</c:v>
                </c:pt>
                <c:pt idx="2">
                  <c:v>-0.5902109165704813</c:v>
                </c:pt>
                <c:pt idx="3">
                  <c:v>-1.0161454378249759</c:v>
                </c:pt>
                <c:pt idx="4">
                  <c:v>-0.25248724359596819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'Бокс 1 График 2'!$D$4</c:f>
              <c:strCache>
                <c:ptCount val="1"/>
                <c:pt idx="0">
                  <c:v>Median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92D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'Бокс 1 График 2'!$B$5:$B$9</c:f>
              <c:strCache>
                <c:ptCount val="5"/>
                <c:pt idx="0">
                  <c:v>Беларусь</c:v>
                </c:pt>
                <c:pt idx="1">
                  <c:v>Европ.страны (10)*</c:v>
                </c:pt>
                <c:pt idx="2">
                  <c:v>Казахстан</c:v>
                </c:pt>
                <c:pt idx="3">
                  <c:v>Россия</c:v>
                </c:pt>
                <c:pt idx="4">
                  <c:v>США</c:v>
                </c:pt>
              </c:strCache>
            </c:strRef>
          </c:cat>
          <c:val>
            <c:numRef>
              <c:f>'Бокс 1 График 2'!$D$5:$D$9</c:f>
              <c:numCache>
                <c:formatCode>0.0</c:formatCode>
                <c:ptCount val="5"/>
                <c:pt idx="0">
                  <c:v>-0.33470830420033959</c:v>
                </c:pt>
                <c:pt idx="1">
                  <c:v>-0.31253934396068578</c:v>
                </c:pt>
                <c:pt idx="2">
                  <c:v>-0.39287297758842726</c:v>
                </c:pt>
                <c:pt idx="3">
                  <c:v>-0.73301556481359431</c:v>
                </c:pt>
                <c:pt idx="4">
                  <c:v>-0.13058295054521007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'Бокс 1 График 2'!$E$4</c:f>
              <c:strCache>
                <c:ptCount val="1"/>
                <c:pt idx="0">
                  <c:v>Max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strRef>
              <c:f>'Бокс 1 График 2'!$B$5:$B$9</c:f>
              <c:strCache>
                <c:ptCount val="5"/>
                <c:pt idx="0">
                  <c:v>Беларусь</c:v>
                </c:pt>
                <c:pt idx="1">
                  <c:v>Европ.страны (10)*</c:v>
                </c:pt>
                <c:pt idx="2">
                  <c:v>Казахстан</c:v>
                </c:pt>
                <c:pt idx="3">
                  <c:v>Россия</c:v>
                </c:pt>
                <c:pt idx="4">
                  <c:v>США</c:v>
                </c:pt>
              </c:strCache>
            </c:strRef>
          </c:cat>
          <c:val>
            <c:numRef>
              <c:f>'Бокс 1 График 2'!$E$5:$E$9</c:f>
              <c:numCache>
                <c:formatCode>0.0</c:formatCode>
                <c:ptCount val="5"/>
                <c:pt idx="0">
                  <c:v>-4.5740057200787859E-2</c:v>
                </c:pt>
                <c:pt idx="1">
                  <c:v>-0.14305191008746965</c:v>
                </c:pt>
                <c:pt idx="2">
                  <c:v>-0.15013802522446304</c:v>
                </c:pt>
                <c:pt idx="3">
                  <c:v>-0.36538909312241963</c:v>
                </c:pt>
                <c:pt idx="4">
                  <c:v>-1.6117163754795365E-2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 cap="sq">
              <a:gradFill flip="none" rotWithShape="1">
                <a:gsLst>
                  <a:gs pos="0">
                    <a:srgbClr val="000000"/>
                  </a:gs>
                  <a:gs pos="8000">
                    <a:srgbClr val="000040"/>
                  </a:gs>
                  <a:gs pos="5000">
                    <a:srgbClr val="400040"/>
                  </a:gs>
                  <a:gs pos="14000">
                    <a:srgbClr val="8F0040"/>
                  </a:gs>
                  <a:gs pos="56000">
                    <a:srgbClr val="F27300"/>
                  </a:gs>
                  <a:gs pos="100000">
                    <a:srgbClr val="FFBF00"/>
                  </a:gs>
                </a:gsLst>
                <a:lin ang="16200000" scaled="1"/>
                <a:tileRect/>
              </a:gradFill>
              <a:headEnd type="triangle"/>
              <a:tailEnd type="triangle"/>
            </a:ln>
          </c:spPr>
        </c:hiLowLines>
        <c:axId val="160606464"/>
        <c:axId val="160608256"/>
      </c:stockChart>
      <c:catAx>
        <c:axId val="160606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60608256"/>
        <c:crosses val="autoZero"/>
        <c:auto val="1"/>
        <c:lblAlgn val="ctr"/>
        <c:lblOffset val="100"/>
        <c:noMultiLvlLbl val="0"/>
      </c:catAx>
      <c:valAx>
        <c:axId val="160608256"/>
        <c:scaling>
          <c:orientation val="minMax"/>
          <c:max val="0.1"/>
          <c:min val="-1.4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60606464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93276121383704"/>
          <c:y val="5.0925925925925923E-2"/>
          <c:w val="0.82795599988203727"/>
          <c:h val="0.70378788934569014"/>
        </c:manualLayout>
      </c:layout>
      <c:lineChart>
        <c:grouping val="standard"/>
        <c:varyColors val="0"/>
        <c:ser>
          <c:idx val="0"/>
          <c:order val="0"/>
          <c:tx>
            <c:v>Количество лицевых счетов и субсчетов держателей ЦБ в системе учета Центрального депозитария</c:v>
          </c:tx>
          <c:dLbls>
            <c:dLbl>
              <c:idx val="0"/>
              <c:layout>
                <c:manualLayout>
                  <c:x val="-4.166666666666665E-2"/>
                  <c:y val="-5.555555555555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3.888888888888889E-2"/>
                  <c:y val="-4.6296296296296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3.6111111111111115E-2"/>
                  <c:y val="-5.55555555555554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6.3888888888888884E-2"/>
                  <c:y val="-5.5555555555555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333333333333334E-2"/>
                  <c:y val="-4.6296296296296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2.3.3.4'!$B$5:$B$11</c:f>
              <c:strCache>
                <c:ptCount val="7"/>
                <c:pt idx="0">
                  <c:v>12.2008</c:v>
                </c:pt>
                <c:pt idx="1">
                  <c:v>12.2009</c:v>
                </c:pt>
                <c:pt idx="2">
                  <c:v>12.2010</c:v>
                </c:pt>
                <c:pt idx="3">
                  <c:v>12.2011</c:v>
                </c:pt>
                <c:pt idx="4">
                  <c:v>12.2012</c:v>
                </c:pt>
                <c:pt idx="5">
                  <c:v>12.2013</c:v>
                </c:pt>
                <c:pt idx="6">
                  <c:v>12.2014</c:v>
                </c:pt>
              </c:strCache>
            </c:strRef>
          </c:cat>
          <c:val>
            <c:numRef>
              <c:f>'График 2.3.3.4'!$C$5:$C$11</c:f>
              <c:numCache>
                <c:formatCode>_(* #,##0.00_);_(* \(#,##0.00\);_(* "-"??_);_(@_)</c:formatCode>
                <c:ptCount val="7"/>
                <c:pt idx="0">
                  <c:v>7.7709999999999999</c:v>
                </c:pt>
                <c:pt idx="1">
                  <c:v>11.849</c:v>
                </c:pt>
                <c:pt idx="2">
                  <c:v>12.176</c:v>
                </c:pt>
                <c:pt idx="3">
                  <c:v>12.298</c:v>
                </c:pt>
                <c:pt idx="4">
                  <c:v>54.616999999999997</c:v>
                </c:pt>
                <c:pt idx="5">
                  <c:v>56.777999999999999</c:v>
                </c:pt>
                <c:pt idx="6">
                  <c:v>101.41200000000001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1593984"/>
        <c:axId val="331653120"/>
      </c:lineChart>
      <c:catAx>
        <c:axId val="331593984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653120"/>
        <c:crosses val="autoZero"/>
        <c:auto val="1"/>
        <c:lblAlgn val="ctr"/>
        <c:lblOffset val="100"/>
        <c:noMultiLvlLbl val="1"/>
      </c:catAx>
      <c:valAx>
        <c:axId val="33165312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/>
                  <a:t>тыс.</a:t>
                </a:r>
              </a:p>
            </c:rich>
          </c:tx>
          <c:layout/>
          <c:overlay val="0"/>
        </c:title>
        <c:numFmt formatCode="_-* #,##0\ _₽_-;\-* #,##0\ _₽_-;_-* &quot;-&quot;\ _₽_-;_-@_-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315939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933215370550591"/>
          <c:y val="0.86841288644229198"/>
          <c:w val="0.83760913031938422"/>
          <c:h val="0.1194188558288621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'График 2.3.3.5'!$B$6</c:f>
              <c:strCache>
                <c:ptCount val="1"/>
                <c:pt idx="0">
                  <c:v>ЮЛ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2.3.3.5'!$C$4:$F$5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в брутто-обороте торгов акциями</c:v>
                  </c:pt>
                  <c:pt idx="2">
                    <c:v>Доли по количеству сделок с акциями</c:v>
                  </c:pt>
                </c:lvl>
              </c:multiLvlStrCache>
            </c:multiLvlStrRef>
          </c:cat>
          <c:val>
            <c:numRef>
              <c:f>'График 2.3.3.5'!$C$6:$F$6</c:f>
              <c:numCache>
                <c:formatCode>0%</c:formatCode>
                <c:ptCount val="4"/>
                <c:pt idx="0">
                  <c:v>0.42700000000000005</c:v>
                </c:pt>
                <c:pt idx="1">
                  <c:v>0.76</c:v>
                </c:pt>
                <c:pt idx="2">
                  <c:v>0.1124</c:v>
                </c:pt>
                <c:pt idx="3">
                  <c:v>0.35700000000000004</c:v>
                </c:pt>
              </c:numCache>
            </c:numRef>
          </c:val>
        </c:ser>
        <c:ser>
          <c:idx val="1"/>
          <c:order val="1"/>
          <c:tx>
            <c:strRef>
              <c:f>'График 2.3.3.5'!$B$7</c:f>
              <c:strCache>
                <c:ptCount val="1"/>
                <c:pt idx="0">
                  <c:v>ФЛ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2.3.3.5'!$C$4:$F$5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в брутто-обороте торгов акциями</c:v>
                  </c:pt>
                  <c:pt idx="2">
                    <c:v>Доли по количеству сделок с акциями</c:v>
                  </c:pt>
                </c:lvl>
              </c:multiLvlStrCache>
            </c:multiLvlStrRef>
          </c:cat>
          <c:val>
            <c:numRef>
              <c:f>'График 2.3.3.5'!$C$7:$F$7</c:f>
              <c:numCache>
                <c:formatCode>0%</c:formatCode>
                <c:ptCount val="4"/>
                <c:pt idx="0">
                  <c:v>0.45700000000000002</c:v>
                </c:pt>
                <c:pt idx="1">
                  <c:v>0.16</c:v>
                </c:pt>
                <c:pt idx="2">
                  <c:v>0.70361400000000007</c:v>
                </c:pt>
                <c:pt idx="3">
                  <c:v>0.58020000000000005</c:v>
                </c:pt>
              </c:numCache>
            </c:numRef>
          </c:val>
        </c:ser>
        <c:ser>
          <c:idx val="2"/>
          <c:order val="2"/>
          <c:tx>
            <c:strRef>
              <c:f>'График 2.3.3.5'!$B$8</c:f>
              <c:strCache>
                <c:ptCount val="1"/>
                <c:pt idx="0">
                  <c:v>Брокеры-дилеры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2.3.3.5'!$C$4:$F$5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в брутто-обороте торгов акциями</c:v>
                  </c:pt>
                  <c:pt idx="2">
                    <c:v>Доли по количеству сделок с акциями</c:v>
                  </c:pt>
                </c:lvl>
              </c:multiLvlStrCache>
            </c:multiLvlStrRef>
          </c:cat>
          <c:val>
            <c:numRef>
              <c:f>'График 2.3.3.5'!$C$8:$F$8</c:f>
              <c:numCache>
                <c:formatCode>0%</c:formatCode>
                <c:ptCount val="4"/>
                <c:pt idx="0">
                  <c:v>9.9000000000000005E-2</c:v>
                </c:pt>
                <c:pt idx="1">
                  <c:v>0.05</c:v>
                </c:pt>
                <c:pt idx="2">
                  <c:v>0.153832</c:v>
                </c:pt>
                <c:pt idx="3">
                  <c:v>5.7699999999999994E-2</c:v>
                </c:pt>
              </c:numCache>
            </c:numRef>
          </c:val>
        </c:ser>
        <c:ser>
          <c:idx val="3"/>
          <c:order val="3"/>
          <c:tx>
            <c:strRef>
              <c:f>'График 2.3.3.5'!$B$9</c:f>
              <c:strCache>
                <c:ptCount val="1"/>
                <c:pt idx="0">
                  <c:v>НПФ/ЕНПФ</c:v>
                </c:pt>
              </c:strCache>
            </c:strRef>
          </c:tx>
          <c:invertIfNegative val="0"/>
          <c:cat>
            <c:multiLvlStrRef>
              <c:f>'График 2.3.3.5'!$C$4:$F$5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в брутто-обороте торгов акциями</c:v>
                  </c:pt>
                  <c:pt idx="2">
                    <c:v>Доли по количеству сделок с акциями</c:v>
                  </c:pt>
                </c:lvl>
              </c:multiLvlStrCache>
            </c:multiLvlStrRef>
          </c:cat>
          <c:val>
            <c:numRef>
              <c:f>'График 2.3.3.5'!$C$9:$F$9</c:f>
              <c:numCache>
                <c:formatCode>0%</c:formatCode>
                <c:ptCount val="4"/>
                <c:pt idx="0">
                  <c:v>1.2E-2</c:v>
                </c:pt>
                <c:pt idx="1">
                  <c:v>1.3100000000000001E-2</c:v>
                </c:pt>
                <c:pt idx="2">
                  <c:v>2.4086E-2</c:v>
                </c:pt>
                <c:pt idx="3">
                  <c:v>3.0999999999999999E-3</c:v>
                </c:pt>
              </c:numCache>
            </c:numRef>
          </c:val>
        </c:ser>
        <c:ser>
          <c:idx val="4"/>
          <c:order val="4"/>
          <c:tx>
            <c:strRef>
              <c:f>'График 2.3.3.5'!$B$10</c:f>
              <c:strCache>
                <c:ptCount val="1"/>
                <c:pt idx="0">
                  <c:v>БВУ</c:v>
                </c:pt>
              </c:strCache>
            </c:strRef>
          </c:tx>
          <c:invertIfNegative val="0"/>
          <c:cat>
            <c:multiLvlStrRef>
              <c:f>'График 2.3.3.5'!$C$4:$F$5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в брутто-обороте торгов акциями</c:v>
                  </c:pt>
                  <c:pt idx="2">
                    <c:v>Доли по количеству сделок с акциями</c:v>
                  </c:pt>
                </c:lvl>
              </c:multiLvlStrCache>
            </c:multiLvlStrRef>
          </c:cat>
          <c:val>
            <c:numRef>
              <c:f>'График 2.3.3.5'!$C$10:$F$10</c:f>
              <c:numCache>
                <c:formatCode>0%</c:formatCode>
                <c:ptCount val="4"/>
                <c:pt idx="0">
                  <c:v>5.6000000000000008E-3</c:v>
                </c:pt>
                <c:pt idx="1">
                  <c:v>0.02</c:v>
                </c:pt>
                <c:pt idx="2">
                  <c:v>6.0680000000000005E-3</c:v>
                </c:pt>
                <c:pt idx="3">
                  <c:v>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8552320"/>
        <c:axId val="358553856"/>
      </c:barChart>
      <c:catAx>
        <c:axId val="35855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 sz="10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58553856"/>
        <c:crosses val="autoZero"/>
        <c:auto val="1"/>
        <c:lblAlgn val="ctr"/>
        <c:lblOffset val="100"/>
        <c:noMultiLvlLbl val="0"/>
      </c:catAx>
      <c:valAx>
        <c:axId val="35855385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n-US" sz="10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58552320"/>
        <c:crosses val="autoZero"/>
        <c:crossBetween val="between"/>
        <c:majorUnit val="0.2"/>
      </c:valAx>
    </c:plotArea>
    <c:legend>
      <c:legendPos val="b"/>
      <c:layout/>
      <c:overlay val="0"/>
      <c:txPr>
        <a:bodyPr/>
        <a:lstStyle/>
        <a:p>
          <a:pPr>
            <a:defRPr lang="en-US"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'График 2.3.3.6'!$B$6</c:f>
              <c:strCache>
                <c:ptCount val="1"/>
                <c:pt idx="0">
                  <c:v>ЮЛ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2.3.3.6'!$C$4:$F$5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в брутто-обороте торгов корпоративными облигациями</c:v>
                  </c:pt>
                  <c:pt idx="2">
                    <c:v>Доли по количеству сделок с корпоративными облигациями</c:v>
                  </c:pt>
                </c:lvl>
              </c:multiLvlStrCache>
            </c:multiLvlStrRef>
          </c:cat>
          <c:val>
            <c:numRef>
              <c:f>'График 2.3.3.6'!$C$6:$F$6</c:f>
              <c:numCache>
                <c:formatCode>0%</c:formatCode>
                <c:ptCount val="4"/>
                <c:pt idx="0">
                  <c:v>0.48930000000000001</c:v>
                </c:pt>
                <c:pt idx="1">
                  <c:v>0.49584000000000006</c:v>
                </c:pt>
                <c:pt idx="2">
                  <c:v>0.57430000000000003</c:v>
                </c:pt>
                <c:pt idx="3">
                  <c:v>0.5212</c:v>
                </c:pt>
              </c:numCache>
            </c:numRef>
          </c:val>
        </c:ser>
        <c:ser>
          <c:idx val="1"/>
          <c:order val="1"/>
          <c:tx>
            <c:strRef>
              <c:f>'График 2.3.3.6'!$B$7</c:f>
              <c:strCache>
                <c:ptCount val="1"/>
                <c:pt idx="0">
                  <c:v>НПФ/ЕНПФ</c:v>
                </c:pt>
              </c:strCache>
            </c:strRef>
          </c:tx>
          <c:invertIfNegative val="0"/>
          <c:dLbls>
            <c:dLbl>
              <c:idx val="2"/>
              <c:delete val="1"/>
            </c:dLbl>
            <c:dLbl>
              <c:idx val="3"/>
              <c:delete val="1"/>
            </c:dLbl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2.3.3.6'!$C$4:$F$5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в брутто-обороте торгов корпоративными облигациями</c:v>
                  </c:pt>
                  <c:pt idx="2">
                    <c:v>Доли по количеству сделок с корпоративными облигациями</c:v>
                  </c:pt>
                </c:lvl>
              </c:multiLvlStrCache>
            </c:multiLvlStrRef>
          </c:cat>
          <c:val>
            <c:numRef>
              <c:f>'График 2.3.3.6'!$C$7:$F$7</c:f>
              <c:numCache>
                <c:formatCode>0%</c:formatCode>
                <c:ptCount val="4"/>
                <c:pt idx="0">
                  <c:v>0.30579999999999996</c:v>
                </c:pt>
                <c:pt idx="1">
                  <c:v>0.35497999999999996</c:v>
                </c:pt>
                <c:pt idx="2">
                  <c:v>4.7100000000000003E-2</c:v>
                </c:pt>
                <c:pt idx="3">
                  <c:v>2.63E-2</c:v>
                </c:pt>
              </c:numCache>
            </c:numRef>
          </c:val>
        </c:ser>
        <c:ser>
          <c:idx val="2"/>
          <c:order val="2"/>
          <c:tx>
            <c:strRef>
              <c:f>'График 2.3.3.6'!$B$8</c:f>
              <c:strCache>
                <c:ptCount val="1"/>
                <c:pt idx="0">
                  <c:v>БВУ</c:v>
                </c:pt>
              </c:strCache>
            </c:strRef>
          </c:tx>
          <c:invertIfNegative val="0"/>
          <c:dLbls>
            <c:dLbl>
              <c:idx val="2"/>
              <c:delete val="1"/>
            </c:dLbl>
            <c:dLbl>
              <c:idx val="3"/>
              <c:delete val="1"/>
            </c:dLbl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2.3.3.6'!$C$4:$F$5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в брутто-обороте торгов корпоративными облигациями</c:v>
                  </c:pt>
                  <c:pt idx="2">
                    <c:v>Доли по количеству сделок с корпоративными облигациями</c:v>
                  </c:pt>
                </c:lvl>
              </c:multiLvlStrCache>
            </c:multiLvlStrRef>
          </c:cat>
          <c:val>
            <c:numRef>
              <c:f>'График 2.3.3.6'!$C$8:$F$8</c:f>
              <c:numCache>
                <c:formatCode>0%</c:formatCode>
                <c:ptCount val="4"/>
                <c:pt idx="0">
                  <c:v>0.17280000000000001</c:v>
                </c:pt>
                <c:pt idx="1">
                  <c:v>0.12878999999999999</c:v>
                </c:pt>
                <c:pt idx="2">
                  <c:v>4.1900000000000007E-2</c:v>
                </c:pt>
                <c:pt idx="3">
                  <c:v>3.7699999999999997E-2</c:v>
                </c:pt>
              </c:numCache>
            </c:numRef>
          </c:val>
        </c:ser>
        <c:ser>
          <c:idx val="3"/>
          <c:order val="3"/>
          <c:tx>
            <c:strRef>
              <c:f>'График 2.3.3.6'!$B$9</c:f>
              <c:strCache>
                <c:ptCount val="1"/>
                <c:pt idx="0">
                  <c:v>ФЛ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2.3.3.6'!$C$4:$F$5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в брутто-обороте торгов корпоративными облигациями</c:v>
                  </c:pt>
                  <c:pt idx="2">
                    <c:v>Доли по количеству сделок с корпоративными облигациями</c:v>
                  </c:pt>
                </c:lvl>
              </c:multiLvlStrCache>
            </c:multiLvlStrRef>
          </c:cat>
          <c:val>
            <c:numRef>
              <c:f>'График 2.3.3.6'!$C$9:$F$9</c:f>
              <c:numCache>
                <c:formatCode>0%</c:formatCode>
                <c:ptCount val="4"/>
                <c:pt idx="0">
                  <c:v>7.7000000000000002E-3</c:v>
                </c:pt>
                <c:pt idx="1">
                  <c:v>1.0160000000000001E-2</c:v>
                </c:pt>
                <c:pt idx="2">
                  <c:v>0.1313</c:v>
                </c:pt>
                <c:pt idx="3">
                  <c:v>0.14050000000000001</c:v>
                </c:pt>
              </c:numCache>
            </c:numRef>
          </c:val>
        </c:ser>
        <c:ser>
          <c:idx val="4"/>
          <c:order val="4"/>
          <c:tx>
            <c:strRef>
              <c:f>'График 2.3.3.6'!$B$10</c:f>
              <c:strCache>
                <c:ptCount val="1"/>
                <c:pt idx="0">
                  <c:v>Брокеры-дилеры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2.3.3.6'!$C$4:$F$5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в брутто-обороте торгов корпоративными облигациями</c:v>
                  </c:pt>
                  <c:pt idx="2">
                    <c:v>Доли по количеству сделок с корпоративными облигациями</c:v>
                  </c:pt>
                </c:lvl>
              </c:multiLvlStrCache>
            </c:multiLvlStrRef>
          </c:cat>
          <c:val>
            <c:numRef>
              <c:f>'График 2.3.3.6'!$C$10:$F$10</c:f>
              <c:numCache>
                <c:formatCode>0%</c:formatCode>
                <c:ptCount val="4"/>
                <c:pt idx="0">
                  <c:v>2.4399999999999998E-2</c:v>
                </c:pt>
                <c:pt idx="1">
                  <c:v>1.023E-2</c:v>
                </c:pt>
                <c:pt idx="2">
                  <c:v>0.2054</c:v>
                </c:pt>
                <c:pt idx="3">
                  <c:v>0.2742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8636928"/>
        <c:axId val="358655104"/>
      </c:barChart>
      <c:catAx>
        <c:axId val="35863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 sz="10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58655104"/>
        <c:crosses val="autoZero"/>
        <c:auto val="1"/>
        <c:lblAlgn val="ctr"/>
        <c:lblOffset val="100"/>
        <c:noMultiLvlLbl val="0"/>
      </c:catAx>
      <c:valAx>
        <c:axId val="35865510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n-US" sz="10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58636928"/>
        <c:crosses val="autoZero"/>
        <c:crossBetween val="between"/>
        <c:majorUnit val="0.2"/>
      </c:valAx>
    </c:plotArea>
    <c:legend>
      <c:legendPos val="b"/>
      <c:layout/>
      <c:overlay val="0"/>
      <c:txPr>
        <a:bodyPr/>
        <a:lstStyle/>
        <a:p>
          <a:pPr>
            <a:defRPr lang="en-US"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93285214348208"/>
          <c:y val="5.1400554097404488E-2"/>
          <c:w val="0.86351159230096242"/>
          <c:h val="0.5549063137941090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2.3.3.7(а)'!$B$6</c:f>
              <c:strCache>
                <c:ptCount val="1"/>
                <c:pt idx="0">
                  <c:v>БВУ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2.3.3.7(а)'!$C$4:$F$5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по объему сделок на первичном рынке ГЦБ</c:v>
                  </c:pt>
                  <c:pt idx="2">
                    <c:v>Доли по количеству сделок на первичном рынке ГЦБ</c:v>
                  </c:pt>
                </c:lvl>
              </c:multiLvlStrCache>
            </c:multiLvlStrRef>
          </c:cat>
          <c:val>
            <c:numRef>
              <c:f>'График 2.3.3.7(а)'!$C$6:$F$6</c:f>
              <c:numCache>
                <c:formatCode>0%</c:formatCode>
                <c:ptCount val="4"/>
                <c:pt idx="0">
                  <c:v>0.16870000000000002</c:v>
                </c:pt>
                <c:pt idx="1">
                  <c:v>0.18440000000000001</c:v>
                </c:pt>
                <c:pt idx="2">
                  <c:v>0.23809999999999998</c:v>
                </c:pt>
                <c:pt idx="3">
                  <c:v>0.33710000000000001</c:v>
                </c:pt>
              </c:numCache>
            </c:numRef>
          </c:val>
        </c:ser>
        <c:ser>
          <c:idx val="1"/>
          <c:order val="1"/>
          <c:tx>
            <c:strRef>
              <c:f>'График 2.3.3.7(а)'!$B$7</c:f>
              <c:strCache>
                <c:ptCount val="1"/>
                <c:pt idx="0">
                  <c:v>Клиенты НБРК, кроме ЕНПФ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2.3.3.7(а)'!$C$4:$F$5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по объему сделок на первичном рынке ГЦБ</c:v>
                  </c:pt>
                  <c:pt idx="2">
                    <c:v>Доли по количеству сделок на первичном рынке ГЦБ</c:v>
                  </c:pt>
                </c:lvl>
              </c:multiLvlStrCache>
            </c:multiLvlStrRef>
          </c:cat>
          <c:val>
            <c:numRef>
              <c:f>'График 2.3.3.7(а)'!$C$7:$F$7</c:f>
              <c:numCache>
                <c:formatCode>0%</c:formatCode>
                <c:ptCount val="4"/>
                <c:pt idx="0">
                  <c:v>0.27789999999999998</c:v>
                </c:pt>
                <c:pt idx="1">
                  <c:v>0.22289999999999999</c:v>
                </c:pt>
                <c:pt idx="2">
                  <c:v>0.28339999999999999</c:v>
                </c:pt>
                <c:pt idx="3">
                  <c:v>0.3034</c:v>
                </c:pt>
              </c:numCache>
            </c:numRef>
          </c:val>
        </c:ser>
        <c:ser>
          <c:idx val="2"/>
          <c:order val="2"/>
          <c:tx>
            <c:strRef>
              <c:f>'График 2.3.3.7(а)'!$B$8</c:f>
              <c:strCache>
                <c:ptCount val="1"/>
                <c:pt idx="0">
                  <c:v>Клиенты БВУ</c:v>
                </c:pt>
              </c:strCache>
            </c:strRef>
          </c:tx>
          <c:invertIfNegative val="0"/>
          <c:dLbls>
            <c:dLbl>
              <c:idx val="0"/>
              <c:delete val="1"/>
            </c:dLbl>
            <c:dLbl>
              <c:idx val="1"/>
              <c:delete val="1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2.3.3.7(а)'!$C$4:$F$5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по объему сделок на первичном рынке ГЦБ</c:v>
                  </c:pt>
                  <c:pt idx="2">
                    <c:v>Доли по количеству сделок на первичном рынке ГЦБ</c:v>
                  </c:pt>
                </c:lvl>
              </c:multiLvlStrCache>
            </c:multiLvlStrRef>
          </c:cat>
          <c:val>
            <c:numRef>
              <c:f>'График 2.3.3.7(а)'!$C$8:$F$8</c:f>
              <c:numCache>
                <c:formatCode>0%</c:formatCode>
                <c:ptCount val="4"/>
                <c:pt idx="0">
                  <c:v>3.3000000000000002E-2</c:v>
                </c:pt>
                <c:pt idx="1">
                  <c:v>3.2000000000000001E-2</c:v>
                </c:pt>
                <c:pt idx="2">
                  <c:v>0.13150000000000001</c:v>
                </c:pt>
                <c:pt idx="3">
                  <c:v>0.18540000000000001</c:v>
                </c:pt>
              </c:numCache>
            </c:numRef>
          </c:val>
        </c:ser>
        <c:ser>
          <c:idx val="3"/>
          <c:order val="3"/>
          <c:tx>
            <c:strRef>
              <c:f>'График 2.3.3.7(а)'!$B$9</c:f>
              <c:strCache>
                <c:ptCount val="1"/>
                <c:pt idx="0">
                  <c:v>ЕНПФ</c:v>
                </c:pt>
              </c:strCache>
            </c:strRef>
          </c:tx>
          <c:invertIfNegative val="0"/>
          <c:dLbls>
            <c:dLbl>
              <c:idx val="2"/>
              <c:delete val="1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2.3.3.7(а)'!$C$4:$F$5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по объему сделок на первичном рынке ГЦБ</c:v>
                  </c:pt>
                  <c:pt idx="2">
                    <c:v>Доли по количеству сделок на первичном рынке ГЦБ</c:v>
                  </c:pt>
                </c:lvl>
              </c:multiLvlStrCache>
            </c:multiLvlStrRef>
          </c:cat>
          <c:val>
            <c:numRef>
              <c:f>'График 2.3.3.7(а)'!$C$9:$F$9</c:f>
              <c:numCache>
                <c:formatCode>0%</c:formatCode>
                <c:ptCount val="4"/>
                <c:pt idx="0">
                  <c:v>0.25540000000000002</c:v>
                </c:pt>
                <c:pt idx="1">
                  <c:v>0.52563827582666789</c:v>
                </c:pt>
                <c:pt idx="2">
                  <c:v>5.67E-2</c:v>
                </c:pt>
                <c:pt idx="3">
                  <c:v>0.1348</c:v>
                </c:pt>
              </c:numCache>
            </c:numRef>
          </c:val>
        </c:ser>
        <c:ser>
          <c:idx val="4"/>
          <c:order val="4"/>
          <c:tx>
            <c:strRef>
              <c:f>'График 2.3.3.7(а)'!$B$10</c:f>
              <c:strCache>
                <c:ptCount val="1"/>
                <c:pt idx="0">
                  <c:v>НПФ</c:v>
                </c:pt>
              </c:strCache>
            </c:strRef>
          </c:tx>
          <c:invertIfNegative val="0"/>
          <c:dLbls>
            <c:dLbl>
              <c:idx val="3"/>
              <c:delete val="1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2.3.3.7(а)'!$C$4:$F$5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по объему сделок на первичном рынке ГЦБ</c:v>
                  </c:pt>
                  <c:pt idx="2">
                    <c:v>Доли по количеству сделок на первичном рынке ГЦБ</c:v>
                  </c:pt>
                </c:lvl>
              </c:multiLvlStrCache>
            </c:multiLvlStrRef>
          </c:cat>
          <c:val>
            <c:numRef>
              <c:f>'График 2.3.3.7(а)'!$C$10:$F$10</c:f>
              <c:numCache>
                <c:formatCode>0%</c:formatCode>
                <c:ptCount val="4"/>
                <c:pt idx="0">
                  <c:v>0.2586</c:v>
                </c:pt>
                <c:pt idx="1">
                  <c:v>3.5000000000000003E-2</c:v>
                </c:pt>
                <c:pt idx="2">
                  <c:v>0.27889999999999998</c:v>
                </c:pt>
                <c:pt idx="3">
                  <c:v>3.9300000000000002E-2</c:v>
                </c:pt>
              </c:numCache>
            </c:numRef>
          </c:val>
        </c:ser>
        <c:ser>
          <c:idx val="5"/>
          <c:order val="5"/>
          <c:tx>
            <c:strRef>
              <c:f>'График 2.3.3.7(а)'!$B$11</c:f>
              <c:strCache>
                <c:ptCount val="1"/>
                <c:pt idx="0">
                  <c:v>Клиенты брокеров</c:v>
                </c:pt>
              </c:strCache>
            </c:strRef>
          </c:tx>
          <c:invertIfNegative val="0"/>
          <c:cat>
            <c:multiLvlStrRef>
              <c:f>'График 2.3.3.7(а)'!$C$4:$F$5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Доли по объему сделок на первичном рынке ГЦБ</c:v>
                  </c:pt>
                  <c:pt idx="2">
                    <c:v>Доли по количеству сделок на первичном рынке ГЦБ</c:v>
                  </c:pt>
                </c:lvl>
              </c:multiLvlStrCache>
            </c:multiLvlStrRef>
          </c:cat>
          <c:val>
            <c:numRef>
              <c:f>'График 2.3.3.7(а)'!$C$11:$F$11</c:f>
              <c:numCache>
                <c:formatCode>0%</c:formatCode>
                <c:ptCount val="4"/>
                <c:pt idx="0">
                  <c:v>6.5000000000000006E-3</c:v>
                </c:pt>
                <c:pt idx="1">
                  <c:v>0</c:v>
                </c:pt>
                <c:pt idx="2">
                  <c:v>1.1299999999999999E-2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214464"/>
        <c:axId val="359232640"/>
      </c:barChart>
      <c:catAx>
        <c:axId val="359214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59232640"/>
        <c:crosses val="autoZero"/>
        <c:auto val="1"/>
        <c:lblAlgn val="ctr"/>
        <c:lblOffset val="100"/>
        <c:noMultiLvlLbl val="0"/>
      </c:catAx>
      <c:valAx>
        <c:axId val="35923264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5921446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0.10426531058617673"/>
          <c:y val="0.84375583260425779"/>
          <c:w val="0.84146937882764661"/>
          <c:h val="0.156244167395742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93285214348208"/>
          <c:y val="5.1400554097404488E-2"/>
          <c:w val="0.86351159230096242"/>
          <c:h val="0.5404301545640127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2.3.3.7(б)'!$B$6</c:f>
              <c:strCache>
                <c:ptCount val="1"/>
                <c:pt idx="0">
                  <c:v>БВУ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2.3.3.7(б)'!$C$4:$F$5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Доля в брутто-обороте вторичного рынка ГЦБ</c:v>
                  </c:pt>
                  <c:pt idx="2">
                    <c:v>Доли по количеству заключенных сделок на вторичном рынке ГЦБ</c:v>
                  </c:pt>
                </c:lvl>
              </c:multiLvlStrCache>
            </c:multiLvlStrRef>
          </c:cat>
          <c:val>
            <c:numRef>
              <c:f>'График 2.3.3.7(б)'!$C$6:$F$6</c:f>
              <c:numCache>
                <c:formatCode>0%</c:formatCode>
                <c:ptCount val="4"/>
                <c:pt idx="0">
                  <c:v>0.29492000000000002</c:v>
                </c:pt>
                <c:pt idx="1">
                  <c:v>0.1971</c:v>
                </c:pt>
                <c:pt idx="2">
                  <c:v>0.30049999999999999</c:v>
                </c:pt>
                <c:pt idx="3">
                  <c:v>0.21460000000000001</c:v>
                </c:pt>
              </c:numCache>
            </c:numRef>
          </c:val>
        </c:ser>
        <c:ser>
          <c:idx val="1"/>
          <c:order val="1"/>
          <c:tx>
            <c:strRef>
              <c:f>'График 2.3.3.7(б)'!$B$7</c:f>
              <c:strCache>
                <c:ptCount val="1"/>
                <c:pt idx="0">
                  <c:v>Клиенты БВУ</c:v>
                </c:pt>
              </c:strCache>
            </c:strRef>
          </c:tx>
          <c:invertIfNegative val="0"/>
          <c:cat>
            <c:multiLvlStrRef>
              <c:f>'График 2.3.3.7(б)'!$C$4:$F$5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Доля в брутто-обороте вторичного рынка ГЦБ</c:v>
                  </c:pt>
                  <c:pt idx="2">
                    <c:v>Доли по количеству заключенных сделок на вторичном рынке ГЦБ</c:v>
                  </c:pt>
                </c:lvl>
              </c:multiLvlStrCache>
            </c:multiLvlStrRef>
          </c:cat>
          <c:val>
            <c:numRef>
              <c:f>'График 2.3.3.7(б)'!$C$7:$F$7</c:f>
              <c:numCache>
                <c:formatCode>0%</c:formatCode>
                <c:ptCount val="4"/>
                <c:pt idx="0">
                  <c:v>5.006E-2</c:v>
                </c:pt>
                <c:pt idx="1">
                  <c:v>8.8999999999999999E-3</c:v>
                </c:pt>
                <c:pt idx="2">
                  <c:v>6.9699999999999998E-2</c:v>
                </c:pt>
                <c:pt idx="3">
                  <c:v>1.1399999999999999E-2</c:v>
                </c:pt>
              </c:numCache>
            </c:numRef>
          </c:val>
        </c:ser>
        <c:ser>
          <c:idx val="2"/>
          <c:order val="2"/>
          <c:tx>
            <c:strRef>
              <c:f>'График 2.3.3.7(б)'!$B$8</c:f>
              <c:strCache>
                <c:ptCount val="1"/>
                <c:pt idx="0">
                  <c:v>НБРК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2.3.3.7(б)'!$C$4:$F$5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Доля в брутто-обороте вторичного рынка ГЦБ</c:v>
                  </c:pt>
                  <c:pt idx="2">
                    <c:v>Доли по количеству заключенных сделок на вторичном рынке ГЦБ</c:v>
                  </c:pt>
                </c:lvl>
              </c:multiLvlStrCache>
            </c:multiLvlStrRef>
          </c:cat>
          <c:val>
            <c:numRef>
              <c:f>'График 2.3.3.7(б)'!$C$8:$F$8</c:f>
              <c:numCache>
                <c:formatCode>0%</c:formatCode>
                <c:ptCount val="4"/>
                <c:pt idx="0">
                  <c:v>0.20838999999999999</c:v>
                </c:pt>
                <c:pt idx="1">
                  <c:v>0.32040000000000002</c:v>
                </c:pt>
                <c:pt idx="2">
                  <c:v>9.2300000000000007E-2</c:v>
                </c:pt>
                <c:pt idx="3">
                  <c:v>0.1124</c:v>
                </c:pt>
              </c:numCache>
            </c:numRef>
          </c:val>
        </c:ser>
        <c:ser>
          <c:idx val="3"/>
          <c:order val="3"/>
          <c:tx>
            <c:strRef>
              <c:f>'График 2.3.3.7(б)'!$B$9</c:f>
              <c:strCache>
                <c:ptCount val="1"/>
                <c:pt idx="0">
                  <c:v>Клиенты НБРК, кроме ЕНПФ</c:v>
                </c:pt>
              </c:strCache>
            </c:strRef>
          </c:tx>
          <c:invertIfNegative val="0"/>
          <c:cat>
            <c:multiLvlStrRef>
              <c:f>'График 2.3.3.7(б)'!$C$4:$F$5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Доля в брутто-обороте вторичного рынка ГЦБ</c:v>
                  </c:pt>
                  <c:pt idx="2">
                    <c:v>Доли по количеству заключенных сделок на вторичном рынке ГЦБ</c:v>
                  </c:pt>
                </c:lvl>
              </c:multiLvlStrCache>
            </c:multiLvlStrRef>
          </c:cat>
          <c:val>
            <c:numRef>
              <c:f>'График 2.3.3.7(б)'!$C$9:$F$9</c:f>
              <c:numCache>
                <c:formatCode>0%</c:formatCode>
                <c:ptCount val="4"/>
                <c:pt idx="0">
                  <c:v>8.3000000000000001E-4</c:v>
                </c:pt>
                <c:pt idx="1">
                  <c:v>1.83E-2</c:v>
                </c:pt>
                <c:pt idx="2">
                  <c:v>1.7000000000000001E-3</c:v>
                </c:pt>
                <c:pt idx="3">
                  <c:v>7.6E-3</c:v>
                </c:pt>
              </c:numCache>
            </c:numRef>
          </c:val>
        </c:ser>
        <c:ser>
          <c:idx val="4"/>
          <c:order val="4"/>
          <c:tx>
            <c:strRef>
              <c:f>'График 2.3.3.7(б)'!$B$10</c:f>
              <c:strCache>
                <c:ptCount val="1"/>
                <c:pt idx="0">
                  <c:v>Брокеры-дилеры</c:v>
                </c:pt>
              </c:strCache>
            </c:strRef>
          </c:tx>
          <c:invertIfNegative val="0"/>
          <c:cat>
            <c:multiLvlStrRef>
              <c:f>'График 2.3.3.7(б)'!$C$4:$F$5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Доля в брутто-обороте вторичного рынка ГЦБ</c:v>
                  </c:pt>
                  <c:pt idx="2">
                    <c:v>Доли по количеству заключенных сделок на вторичном рынке ГЦБ</c:v>
                  </c:pt>
                </c:lvl>
              </c:multiLvlStrCache>
            </c:multiLvlStrRef>
          </c:cat>
          <c:val>
            <c:numRef>
              <c:f>'График 2.3.3.7(б)'!$C$10:$F$10</c:f>
              <c:numCache>
                <c:formatCode>0%</c:formatCode>
                <c:ptCount val="4"/>
                <c:pt idx="0">
                  <c:v>1.2849999999999999E-2</c:v>
                </c:pt>
                <c:pt idx="1">
                  <c:v>4.7999999999999996E-3</c:v>
                </c:pt>
                <c:pt idx="2">
                  <c:v>4.2699999999999995E-2</c:v>
                </c:pt>
                <c:pt idx="3">
                  <c:v>1.3899999999999999E-2</c:v>
                </c:pt>
              </c:numCache>
            </c:numRef>
          </c:val>
        </c:ser>
        <c:ser>
          <c:idx val="5"/>
          <c:order val="5"/>
          <c:tx>
            <c:strRef>
              <c:f>'График 2.3.3.7(б)'!$B$11</c:f>
              <c:strCache>
                <c:ptCount val="1"/>
                <c:pt idx="0">
                  <c:v>ЮЛ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2.3.3.7(б)'!$C$4:$F$5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Доля в брутто-обороте вторичного рынка ГЦБ</c:v>
                  </c:pt>
                  <c:pt idx="2">
                    <c:v>Доли по количеству заключенных сделок на вторичном рынке ГЦБ</c:v>
                  </c:pt>
                </c:lvl>
              </c:multiLvlStrCache>
            </c:multiLvlStrRef>
          </c:cat>
          <c:val>
            <c:numRef>
              <c:f>'График 2.3.3.7(б)'!$C$11:$F$11</c:f>
              <c:numCache>
                <c:formatCode>0%</c:formatCode>
                <c:ptCount val="4"/>
                <c:pt idx="0">
                  <c:v>0.14551</c:v>
                </c:pt>
                <c:pt idx="1">
                  <c:v>8.7300000000000003E-2</c:v>
                </c:pt>
                <c:pt idx="2">
                  <c:v>0.23870000000000002</c:v>
                </c:pt>
                <c:pt idx="3">
                  <c:v>0.41789999999999999</c:v>
                </c:pt>
              </c:numCache>
            </c:numRef>
          </c:val>
        </c:ser>
        <c:ser>
          <c:idx val="6"/>
          <c:order val="6"/>
          <c:tx>
            <c:strRef>
              <c:f>'График 2.3.3.7(б)'!$B$12</c:f>
              <c:strCache>
                <c:ptCount val="1"/>
                <c:pt idx="0">
                  <c:v>ФЛ</c:v>
                </c:pt>
              </c:strCache>
            </c:strRef>
          </c:tx>
          <c:invertIfNegative val="0"/>
          <c:cat>
            <c:multiLvlStrRef>
              <c:f>'График 2.3.3.7(б)'!$C$4:$F$5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Доля в брутто-обороте вторичного рынка ГЦБ</c:v>
                  </c:pt>
                  <c:pt idx="2">
                    <c:v>Доли по количеству заключенных сделок на вторичном рынке ГЦБ</c:v>
                  </c:pt>
                </c:lvl>
              </c:multiLvlStrCache>
            </c:multiLvlStrRef>
          </c:cat>
          <c:val>
            <c:numRef>
              <c:f>'График 2.3.3.7(б)'!$C$12:$F$12</c:f>
              <c:numCache>
                <c:formatCode>0%</c:formatCode>
                <c:ptCount val="4"/>
                <c:pt idx="0">
                  <c:v>1.042E-2</c:v>
                </c:pt>
                <c:pt idx="1">
                  <c:v>1.2999999999999999E-3</c:v>
                </c:pt>
                <c:pt idx="2">
                  <c:v>9.4100000000000003E-2</c:v>
                </c:pt>
                <c:pt idx="3">
                  <c:v>5.5599999999999997E-2</c:v>
                </c:pt>
              </c:numCache>
            </c:numRef>
          </c:val>
        </c:ser>
        <c:ser>
          <c:idx val="7"/>
          <c:order val="7"/>
          <c:tx>
            <c:strRef>
              <c:f>'График 2.3.3.7(б)'!$B$13</c:f>
              <c:strCache>
                <c:ptCount val="1"/>
                <c:pt idx="0">
                  <c:v>НПФ</c:v>
                </c:pt>
              </c:strCache>
            </c:strRef>
          </c:tx>
          <c:invertIfNegative val="0"/>
          <c:dLbls>
            <c:dLbl>
              <c:idx val="1"/>
              <c:delete val="1"/>
            </c:dLbl>
            <c:dLbl>
              <c:idx val="3"/>
              <c:delete val="1"/>
            </c:dLbl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2.3.3.7(б)'!$C$4:$F$5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Доля в брутто-обороте вторичного рынка ГЦБ</c:v>
                  </c:pt>
                  <c:pt idx="2">
                    <c:v>Доли по количеству заключенных сделок на вторичном рынке ГЦБ</c:v>
                  </c:pt>
                </c:lvl>
              </c:multiLvlStrCache>
            </c:multiLvlStrRef>
          </c:cat>
          <c:val>
            <c:numRef>
              <c:f>'График 2.3.3.7(б)'!$C$13:$F$13</c:f>
              <c:numCache>
                <c:formatCode>0%</c:formatCode>
                <c:ptCount val="4"/>
                <c:pt idx="0">
                  <c:v>0.17794000000000001</c:v>
                </c:pt>
                <c:pt idx="1">
                  <c:v>2.3199999999999998E-2</c:v>
                </c:pt>
                <c:pt idx="2">
                  <c:v>0.12539999999999998</c:v>
                </c:pt>
                <c:pt idx="3">
                  <c:v>4.6699999999999998E-2</c:v>
                </c:pt>
              </c:numCache>
            </c:numRef>
          </c:val>
        </c:ser>
        <c:ser>
          <c:idx val="8"/>
          <c:order val="8"/>
          <c:tx>
            <c:strRef>
              <c:f>'График 2.3.3.7(б)'!$B$14</c:f>
              <c:strCache>
                <c:ptCount val="1"/>
                <c:pt idx="0">
                  <c:v>ЕНПФ</c:v>
                </c:pt>
              </c:strCache>
            </c:strRef>
          </c:tx>
          <c:invertIfNegative val="0"/>
          <c:dLbls>
            <c:dLbl>
              <c:idx val="2"/>
              <c:delete val="1"/>
            </c:dLbl>
            <c:txPr>
              <a:bodyPr/>
              <a:lstStyle/>
              <a:p>
                <a:pPr>
                  <a:defRPr lang="en-US" sz="10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2.3.3.7(б)'!$C$4:$F$5</c:f>
              <c:multiLvlStrCache>
                <c:ptCount val="4"/>
                <c:lvl>
                  <c:pt idx="0">
                    <c:v>2013</c:v>
                  </c:pt>
                  <c:pt idx="1">
                    <c:v>2014</c:v>
                  </c:pt>
                  <c:pt idx="2">
                    <c:v>2013</c:v>
                  </c:pt>
                  <c:pt idx="3">
                    <c:v>2014</c:v>
                  </c:pt>
                </c:lvl>
                <c:lvl>
                  <c:pt idx="0">
                    <c:v>Доля в брутто-обороте вторичного рынка ГЦБ</c:v>
                  </c:pt>
                  <c:pt idx="2">
                    <c:v>Доли по количеству заключенных сделок на вторичном рынке ГЦБ</c:v>
                  </c:pt>
                </c:lvl>
              </c:multiLvlStrCache>
            </c:multiLvlStrRef>
          </c:cat>
          <c:val>
            <c:numRef>
              <c:f>'График 2.3.3.7(б)'!$C$14:$F$14</c:f>
              <c:numCache>
                <c:formatCode>0%</c:formatCode>
                <c:ptCount val="4"/>
                <c:pt idx="0">
                  <c:v>9.9080000000000001E-2</c:v>
                </c:pt>
                <c:pt idx="1">
                  <c:v>0.3387</c:v>
                </c:pt>
                <c:pt idx="2">
                  <c:v>3.4799999999999998E-2</c:v>
                </c:pt>
                <c:pt idx="3">
                  <c:v>0.11990000000000001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9372288"/>
        <c:axId val="359373824"/>
      </c:barChart>
      <c:catAx>
        <c:axId val="35937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lang="en-US" sz="10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59373824"/>
        <c:crosses val="autoZero"/>
        <c:auto val="1"/>
        <c:lblAlgn val="ctr"/>
        <c:lblOffset val="100"/>
        <c:noMultiLvlLbl val="0"/>
      </c:catAx>
      <c:valAx>
        <c:axId val="359373824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n-US" sz="10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359372288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3.2043158784256447E-2"/>
          <c:y val="0.84479972612119136"/>
          <c:w val="0.95258040506130759"/>
          <c:h val="0.15157708547301152"/>
        </c:manualLayout>
      </c:layout>
      <c:overlay val="0"/>
      <c:txPr>
        <a:bodyPr/>
        <a:lstStyle/>
        <a:p>
          <a:pPr>
            <a:defRPr lang="en-US" sz="8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 sz="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АО "Народный сберегательный банк Казахстана"</a:t>
            </a: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Доля объема торгов за 2014г.:</a:t>
            </a:r>
            <a:endParaRPr lang="ru-RU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КФБ - 36%;</a:t>
            </a:r>
            <a:endParaRPr lang="ru-RU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London Intl - 64%.</a:t>
            </a:r>
          </a:p>
        </c:rich>
      </c:tx>
      <c:layout>
        <c:manualLayout>
          <c:xMode val="edge"/>
          <c:yMode val="edge"/>
          <c:x val="0.14617931419080699"/>
          <c:y val="5.5555555555555552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4054424434161819"/>
          <c:y val="5.3058489640014507E-2"/>
          <c:w val="0.78555273543009718"/>
          <c:h val="0.74266606918037692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2.3.3.8(а)'!$C$5</c:f>
              <c:strCache>
                <c:ptCount val="1"/>
                <c:pt idx="0">
                  <c:v>Объем торгов на КФБ</c:v>
                </c:pt>
              </c:strCache>
            </c:strRef>
          </c:tx>
          <c:cat>
            <c:numRef>
              <c:f>'График 2.3.3.8(а)'!$B$6:$B$263</c:f>
              <c:numCache>
                <c:formatCode>m/d/yyyy</c:formatCode>
                <c:ptCount val="258"/>
                <c:pt idx="0">
                  <c:v>41642</c:v>
                </c:pt>
                <c:pt idx="1">
                  <c:v>41645</c:v>
                </c:pt>
                <c:pt idx="2">
                  <c:v>41646</c:v>
                </c:pt>
                <c:pt idx="3">
                  <c:v>41647</c:v>
                </c:pt>
                <c:pt idx="4">
                  <c:v>41648</c:v>
                </c:pt>
                <c:pt idx="5">
                  <c:v>41649</c:v>
                </c:pt>
                <c:pt idx="6">
                  <c:v>41652</c:v>
                </c:pt>
                <c:pt idx="7">
                  <c:v>41653</c:v>
                </c:pt>
                <c:pt idx="8">
                  <c:v>41654</c:v>
                </c:pt>
                <c:pt idx="9">
                  <c:v>41655</c:v>
                </c:pt>
                <c:pt idx="10">
                  <c:v>41656</c:v>
                </c:pt>
                <c:pt idx="11">
                  <c:v>41659</c:v>
                </c:pt>
                <c:pt idx="12">
                  <c:v>41660</c:v>
                </c:pt>
                <c:pt idx="13">
                  <c:v>41661</c:v>
                </c:pt>
                <c:pt idx="14">
                  <c:v>41662</c:v>
                </c:pt>
                <c:pt idx="15">
                  <c:v>41663</c:v>
                </c:pt>
                <c:pt idx="16">
                  <c:v>41666</c:v>
                </c:pt>
                <c:pt idx="17">
                  <c:v>41667</c:v>
                </c:pt>
                <c:pt idx="18">
                  <c:v>41668</c:v>
                </c:pt>
                <c:pt idx="19">
                  <c:v>41669</c:v>
                </c:pt>
                <c:pt idx="20">
                  <c:v>41670</c:v>
                </c:pt>
                <c:pt idx="21">
                  <c:v>41673</c:v>
                </c:pt>
                <c:pt idx="22">
                  <c:v>41674</c:v>
                </c:pt>
                <c:pt idx="23">
                  <c:v>41675</c:v>
                </c:pt>
                <c:pt idx="24">
                  <c:v>41676</c:v>
                </c:pt>
                <c:pt idx="25">
                  <c:v>41677</c:v>
                </c:pt>
                <c:pt idx="26">
                  <c:v>41680</c:v>
                </c:pt>
                <c:pt idx="27">
                  <c:v>41681</c:v>
                </c:pt>
                <c:pt idx="28">
                  <c:v>41682</c:v>
                </c:pt>
                <c:pt idx="29">
                  <c:v>41683</c:v>
                </c:pt>
                <c:pt idx="30">
                  <c:v>41684</c:v>
                </c:pt>
                <c:pt idx="31">
                  <c:v>41687</c:v>
                </c:pt>
                <c:pt idx="32">
                  <c:v>41688</c:v>
                </c:pt>
                <c:pt idx="33">
                  <c:v>41689</c:v>
                </c:pt>
                <c:pt idx="34">
                  <c:v>41690</c:v>
                </c:pt>
                <c:pt idx="35">
                  <c:v>41691</c:v>
                </c:pt>
                <c:pt idx="36">
                  <c:v>41694</c:v>
                </c:pt>
                <c:pt idx="37">
                  <c:v>41695</c:v>
                </c:pt>
                <c:pt idx="38">
                  <c:v>41696</c:v>
                </c:pt>
                <c:pt idx="39">
                  <c:v>41697</c:v>
                </c:pt>
                <c:pt idx="40">
                  <c:v>41698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41746</c:v>
                </c:pt>
                <c:pt idx="75">
                  <c:v>41747</c:v>
                </c:pt>
                <c:pt idx="76">
                  <c:v>41750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41763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41770</c:v>
                </c:pt>
                <c:pt idx="91">
                  <c:v>41771</c:v>
                </c:pt>
                <c:pt idx="92">
                  <c:v>41772</c:v>
                </c:pt>
                <c:pt idx="93">
                  <c:v>41773</c:v>
                </c:pt>
                <c:pt idx="94">
                  <c:v>41774</c:v>
                </c:pt>
                <c:pt idx="95">
                  <c:v>41775</c:v>
                </c:pt>
                <c:pt idx="96">
                  <c:v>41778</c:v>
                </c:pt>
                <c:pt idx="97">
                  <c:v>41779</c:v>
                </c:pt>
                <c:pt idx="98">
                  <c:v>41780</c:v>
                </c:pt>
                <c:pt idx="99">
                  <c:v>41781</c:v>
                </c:pt>
                <c:pt idx="100">
                  <c:v>41782</c:v>
                </c:pt>
                <c:pt idx="101">
                  <c:v>41785</c:v>
                </c:pt>
                <c:pt idx="102">
                  <c:v>41786</c:v>
                </c:pt>
                <c:pt idx="103">
                  <c:v>41787</c:v>
                </c:pt>
                <c:pt idx="104">
                  <c:v>41788</c:v>
                </c:pt>
                <c:pt idx="105">
                  <c:v>41789</c:v>
                </c:pt>
                <c:pt idx="106">
                  <c:v>41792</c:v>
                </c:pt>
                <c:pt idx="107">
                  <c:v>41793</c:v>
                </c:pt>
                <c:pt idx="108">
                  <c:v>41794</c:v>
                </c:pt>
                <c:pt idx="109">
                  <c:v>41795</c:v>
                </c:pt>
                <c:pt idx="110">
                  <c:v>41796</c:v>
                </c:pt>
                <c:pt idx="111">
                  <c:v>41799</c:v>
                </c:pt>
                <c:pt idx="112">
                  <c:v>41800</c:v>
                </c:pt>
                <c:pt idx="113">
                  <c:v>41801</c:v>
                </c:pt>
                <c:pt idx="114">
                  <c:v>41802</c:v>
                </c:pt>
                <c:pt idx="115">
                  <c:v>41803</c:v>
                </c:pt>
                <c:pt idx="116">
                  <c:v>41806</c:v>
                </c:pt>
                <c:pt idx="117">
                  <c:v>41807</c:v>
                </c:pt>
                <c:pt idx="118">
                  <c:v>41808</c:v>
                </c:pt>
                <c:pt idx="119">
                  <c:v>41809</c:v>
                </c:pt>
                <c:pt idx="120">
                  <c:v>41810</c:v>
                </c:pt>
                <c:pt idx="121">
                  <c:v>41813</c:v>
                </c:pt>
                <c:pt idx="122">
                  <c:v>41814</c:v>
                </c:pt>
                <c:pt idx="123">
                  <c:v>41815</c:v>
                </c:pt>
                <c:pt idx="124">
                  <c:v>41816</c:v>
                </c:pt>
                <c:pt idx="125">
                  <c:v>41817</c:v>
                </c:pt>
                <c:pt idx="126">
                  <c:v>41820</c:v>
                </c:pt>
                <c:pt idx="127">
                  <c:v>41821</c:v>
                </c:pt>
                <c:pt idx="128">
                  <c:v>41822</c:v>
                </c:pt>
                <c:pt idx="129">
                  <c:v>41823</c:v>
                </c:pt>
                <c:pt idx="130">
                  <c:v>41824</c:v>
                </c:pt>
                <c:pt idx="131">
                  <c:v>41827</c:v>
                </c:pt>
                <c:pt idx="132">
                  <c:v>41828</c:v>
                </c:pt>
                <c:pt idx="133">
                  <c:v>41829</c:v>
                </c:pt>
                <c:pt idx="134">
                  <c:v>41830</c:v>
                </c:pt>
                <c:pt idx="135">
                  <c:v>41831</c:v>
                </c:pt>
                <c:pt idx="136">
                  <c:v>41834</c:v>
                </c:pt>
                <c:pt idx="137">
                  <c:v>41835</c:v>
                </c:pt>
                <c:pt idx="138">
                  <c:v>41836</c:v>
                </c:pt>
                <c:pt idx="139">
                  <c:v>41837</c:v>
                </c:pt>
                <c:pt idx="140">
                  <c:v>41838</c:v>
                </c:pt>
                <c:pt idx="141">
                  <c:v>41841</c:v>
                </c:pt>
                <c:pt idx="142">
                  <c:v>41842</c:v>
                </c:pt>
                <c:pt idx="143">
                  <c:v>41843</c:v>
                </c:pt>
                <c:pt idx="144">
                  <c:v>41844</c:v>
                </c:pt>
                <c:pt idx="145">
                  <c:v>41845</c:v>
                </c:pt>
                <c:pt idx="146">
                  <c:v>41848</c:v>
                </c:pt>
                <c:pt idx="147">
                  <c:v>41849</c:v>
                </c:pt>
                <c:pt idx="148">
                  <c:v>41850</c:v>
                </c:pt>
                <c:pt idx="149">
                  <c:v>41851</c:v>
                </c:pt>
                <c:pt idx="150">
                  <c:v>41852</c:v>
                </c:pt>
                <c:pt idx="151">
                  <c:v>41855</c:v>
                </c:pt>
                <c:pt idx="152">
                  <c:v>41856</c:v>
                </c:pt>
                <c:pt idx="153">
                  <c:v>41857</c:v>
                </c:pt>
                <c:pt idx="154">
                  <c:v>41858</c:v>
                </c:pt>
                <c:pt idx="155">
                  <c:v>41859</c:v>
                </c:pt>
                <c:pt idx="156">
                  <c:v>41862</c:v>
                </c:pt>
                <c:pt idx="157">
                  <c:v>41863</c:v>
                </c:pt>
                <c:pt idx="158">
                  <c:v>41864</c:v>
                </c:pt>
                <c:pt idx="159">
                  <c:v>41865</c:v>
                </c:pt>
                <c:pt idx="160">
                  <c:v>41866</c:v>
                </c:pt>
                <c:pt idx="161">
                  <c:v>41869</c:v>
                </c:pt>
                <c:pt idx="162">
                  <c:v>41870</c:v>
                </c:pt>
                <c:pt idx="163">
                  <c:v>41871</c:v>
                </c:pt>
                <c:pt idx="164">
                  <c:v>41872</c:v>
                </c:pt>
                <c:pt idx="165">
                  <c:v>41873</c:v>
                </c:pt>
                <c:pt idx="166">
                  <c:v>41876</c:v>
                </c:pt>
                <c:pt idx="167">
                  <c:v>41877</c:v>
                </c:pt>
                <c:pt idx="168">
                  <c:v>41878</c:v>
                </c:pt>
                <c:pt idx="169">
                  <c:v>41879</c:v>
                </c:pt>
                <c:pt idx="170">
                  <c:v>41880</c:v>
                </c:pt>
                <c:pt idx="171">
                  <c:v>41883</c:v>
                </c:pt>
                <c:pt idx="172">
                  <c:v>41884</c:v>
                </c:pt>
                <c:pt idx="173">
                  <c:v>41885</c:v>
                </c:pt>
                <c:pt idx="174">
                  <c:v>41886</c:v>
                </c:pt>
                <c:pt idx="175">
                  <c:v>41887</c:v>
                </c:pt>
                <c:pt idx="176">
                  <c:v>41890</c:v>
                </c:pt>
                <c:pt idx="177">
                  <c:v>41891</c:v>
                </c:pt>
                <c:pt idx="178">
                  <c:v>41892</c:v>
                </c:pt>
                <c:pt idx="179">
                  <c:v>41893</c:v>
                </c:pt>
                <c:pt idx="180">
                  <c:v>41894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41915</c:v>
                </c:pt>
                <c:pt idx="195">
                  <c:v>41918</c:v>
                </c:pt>
                <c:pt idx="196">
                  <c:v>41919</c:v>
                </c:pt>
                <c:pt idx="197">
                  <c:v>41920</c:v>
                </c:pt>
                <c:pt idx="198">
                  <c:v>41921</c:v>
                </c:pt>
                <c:pt idx="199">
                  <c:v>41922</c:v>
                </c:pt>
                <c:pt idx="200">
                  <c:v>41925</c:v>
                </c:pt>
                <c:pt idx="201">
                  <c:v>41926</c:v>
                </c:pt>
                <c:pt idx="202">
                  <c:v>41927</c:v>
                </c:pt>
                <c:pt idx="203">
                  <c:v>41928</c:v>
                </c:pt>
                <c:pt idx="204">
                  <c:v>41929</c:v>
                </c:pt>
                <c:pt idx="205">
                  <c:v>41932</c:v>
                </c:pt>
                <c:pt idx="206">
                  <c:v>41933</c:v>
                </c:pt>
                <c:pt idx="207">
                  <c:v>41934</c:v>
                </c:pt>
                <c:pt idx="208">
                  <c:v>41935</c:v>
                </c:pt>
                <c:pt idx="209">
                  <c:v>41936</c:v>
                </c:pt>
                <c:pt idx="210">
                  <c:v>41939</c:v>
                </c:pt>
                <c:pt idx="211">
                  <c:v>41940</c:v>
                </c:pt>
                <c:pt idx="212">
                  <c:v>41941</c:v>
                </c:pt>
                <c:pt idx="213">
                  <c:v>41942</c:v>
                </c:pt>
                <c:pt idx="214">
                  <c:v>41943</c:v>
                </c:pt>
                <c:pt idx="215">
                  <c:v>41946</c:v>
                </c:pt>
                <c:pt idx="216">
                  <c:v>41947</c:v>
                </c:pt>
                <c:pt idx="217">
                  <c:v>41948</c:v>
                </c:pt>
                <c:pt idx="218">
                  <c:v>41949</c:v>
                </c:pt>
                <c:pt idx="219">
                  <c:v>41950</c:v>
                </c:pt>
                <c:pt idx="220">
                  <c:v>41953</c:v>
                </c:pt>
                <c:pt idx="221">
                  <c:v>41954</c:v>
                </c:pt>
                <c:pt idx="222">
                  <c:v>41955</c:v>
                </c:pt>
                <c:pt idx="223">
                  <c:v>41956</c:v>
                </c:pt>
                <c:pt idx="224">
                  <c:v>41957</c:v>
                </c:pt>
                <c:pt idx="225">
                  <c:v>41960</c:v>
                </c:pt>
                <c:pt idx="226">
                  <c:v>41961</c:v>
                </c:pt>
                <c:pt idx="227">
                  <c:v>41962</c:v>
                </c:pt>
                <c:pt idx="228">
                  <c:v>41963</c:v>
                </c:pt>
                <c:pt idx="229">
                  <c:v>41964</c:v>
                </c:pt>
                <c:pt idx="230">
                  <c:v>41967</c:v>
                </c:pt>
                <c:pt idx="231">
                  <c:v>41968</c:v>
                </c:pt>
                <c:pt idx="232">
                  <c:v>41969</c:v>
                </c:pt>
                <c:pt idx="233">
                  <c:v>41970</c:v>
                </c:pt>
                <c:pt idx="234">
                  <c:v>41971</c:v>
                </c:pt>
                <c:pt idx="235">
                  <c:v>41974</c:v>
                </c:pt>
                <c:pt idx="236">
                  <c:v>41975</c:v>
                </c:pt>
                <c:pt idx="237">
                  <c:v>41976</c:v>
                </c:pt>
                <c:pt idx="238">
                  <c:v>41977</c:v>
                </c:pt>
                <c:pt idx="239">
                  <c:v>41978</c:v>
                </c:pt>
                <c:pt idx="240">
                  <c:v>41981</c:v>
                </c:pt>
                <c:pt idx="241">
                  <c:v>41982</c:v>
                </c:pt>
                <c:pt idx="242">
                  <c:v>41983</c:v>
                </c:pt>
                <c:pt idx="243">
                  <c:v>41984</c:v>
                </c:pt>
                <c:pt idx="244">
                  <c:v>41985</c:v>
                </c:pt>
                <c:pt idx="245">
                  <c:v>41988</c:v>
                </c:pt>
                <c:pt idx="246">
                  <c:v>41989</c:v>
                </c:pt>
                <c:pt idx="247">
                  <c:v>41990</c:v>
                </c:pt>
                <c:pt idx="248">
                  <c:v>41991</c:v>
                </c:pt>
                <c:pt idx="249">
                  <c:v>41992</c:v>
                </c:pt>
                <c:pt idx="250">
                  <c:v>41995</c:v>
                </c:pt>
                <c:pt idx="251">
                  <c:v>41996</c:v>
                </c:pt>
                <c:pt idx="252">
                  <c:v>41997</c:v>
                </c:pt>
                <c:pt idx="253">
                  <c:v>41998</c:v>
                </c:pt>
                <c:pt idx="254">
                  <c:v>41999</c:v>
                </c:pt>
                <c:pt idx="255">
                  <c:v>42002</c:v>
                </c:pt>
                <c:pt idx="256">
                  <c:v>42003</c:v>
                </c:pt>
                <c:pt idx="257">
                  <c:v>42004</c:v>
                </c:pt>
              </c:numCache>
            </c:numRef>
          </c:cat>
          <c:val>
            <c:numRef>
              <c:f>'График 2.3.3.8(а)'!$C$6:$C$263</c:f>
              <c:numCache>
                <c:formatCode>_-* #,##0_р_._-;\-* #,##0_р_._-;_-* "-"??_р_._-;_-@_-</c:formatCode>
                <c:ptCount val="258"/>
                <c:pt idx="0">
                  <c:v>0</c:v>
                </c:pt>
                <c:pt idx="1">
                  <c:v>29.541985677229668</c:v>
                </c:pt>
                <c:pt idx="2">
                  <c:v>0</c:v>
                </c:pt>
                <c:pt idx="3">
                  <c:v>10.019988641284883</c:v>
                </c:pt>
                <c:pt idx="4">
                  <c:v>39.913339222482456</c:v>
                </c:pt>
                <c:pt idx="5">
                  <c:v>40.777832343566665</c:v>
                </c:pt>
                <c:pt idx="6">
                  <c:v>29.757361661189602</c:v>
                </c:pt>
                <c:pt idx="7">
                  <c:v>21.048980338034163</c:v>
                </c:pt>
                <c:pt idx="8">
                  <c:v>1.2789421409829334</c:v>
                </c:pt>
                <c:pt idx="9">
                  <c:v>3.3454807898352983</c:v>
                </c:pt>
                <c:pt idx="10">
                  <c:v>1.5452586355455851</c:v>
                </c:pt>
                <c:pt idx="11">
                  <c:v>3.2158764447521384</c:v>
                </c:pt>
                <c:pt idx="12">
                  <c:v>35.250340079630888</c:v>
                </c:pt>
                <c:pt idx="13">
                  <c:v>82.851496787941159</c:v>
                </c:pt>
                <c:pt idx="14">
                  <c:v>10.855671790076558</c:v>
                </c:pt>
                <c:pt idx="15">
                  <c:v>30.69509851962075</c:v>
                </c:pt>
                <c:pt idx="16">
                  <c:v>24.555586524787618</c:v>
                </c:pt>
                <c:pt idx="17">
                  <c:v>92.085814139652243</c:v>
                </c:pt>
                <c:pt idx="18">
                  <c:v>251.66950619559464</c:v>
                </c:pt>
                <c:pt idx="19">
                  <c:v>26.431399819279541</c:v>
                </c:pt>
                <c:pt idx="20">
                  <c:v>1.6446949555616492</c:v>
                </c:pt>
                <c:pt idx="21">
                  <c:v>27.324078527982444</c:v>
                </c:pt>
                <c:pt idx="22">
                  <c:v>1.9071607557891235</c:v>
                </c:pt>
                <c:pt idx="23">
                  <c:v>1.1625540025984182</c:v>
                </c:pt>
                <c:pt idx="24">
                  <c:v>9.2043169890713568</c:v>
                </c:pt>
                <c:pt idx="25">
                  <c:v>24.910364602767149</c:v>
                </c:pt>
                <c:pt idx="26">
                  <c:v>7.3186389322208383</c:v>
                </c:pt>
                <c:pt idx="27">
                  <c:v>186.56484460288701</c:v>
                </c:pt>
                <c:pt idx="28">
                  <c:v>4.1207455393066974</c:v>
                </c:pt>
                <c:pt idx="29">
                  <c:v>78.257649617019538</c:v>
                </c:pt>
                <c:pt idx="30">
                  <c:v>39.472996242678271</c:v>
                </c:pt>
                <c:pt idx="31">
                  <c:v>19.850531079201495</c:v>
                </c:pt>
                <c:pt idx="32">
                  <c:v>7.797388790722267</c:v>
                </c:pt>
                <c:pt idx="33">
                  <c:v>37.204058502948222</c:v>
                </c:pt>
                <c:pt idx="34">
                  <c:v>2.2570050345759762</c:v>
                </c:pt>
                <c:pt idx="35">
                  <c:v>43.522385346837183</c:v>
                </c:pt>
                <c:pt idx="36">
                  <c:v>36.511451485885516</c:v>
                </c:pt>
                <c:pt idx="37">
                  <c:v>85.976428217133133</c:v>
                </c:pt>
                <c:pt idx="38">
                  <c:v>1.2608145434599474</c:v>
                </c:pt>
                <c:pt idx="39">
                  <c:v>92.494099570983494</c:v>
                </c:pt>
                <c:pt idx="40">
                  <c:v>60.798461809704719</c:v>
                </c:pt>
                <c:pt idx="41">
                  <c:v>54.463425086684758</c:v>
                </c:pt>
                <c:pt idx="42">
                  <c:v>32.152698007718342</c:v>
                </c:pt>
                <c:pt idx="43">
                  <c:v>15.038940584167516</c:v>
                </c:pt>
                <c:pt idx="44">
                  <c:v>0</c:v>
                </c:pt>
                <c:pt idx="45">
                  <c:v>1.3943228789155078</c:v>
                </c:pt>
                <c:pt idx="46">
                  <c:v>0</c:v>
                </c:pt>
                <c:pt idx="47">
                  <c:v>15.339269833682669</c:v>
                </c:pt>
                <c:pt idx="48">
                  <c:v>2.6012075146433649</c:v>
                </c:pt>
                <c:pt idx="49">
                  <c:v>28.511610084823758</c:v>
                </c:pt>
                <c:pt idx="50">
                  <c:v>42.578680416087096</c:v>
                </c:pt>
                <c:pt idx="51">
                  <c:v>11.532770623151203</c:v>
                </c:pt>
                <c:pt idx="52">
                  <c:v>70.341467972652566</c:v>
                </c:pt>
                <c:pt idx="53">
                  <c:v>82.288776053440856</c:v>
                </c:pt>
                <c:pt idx="54">
                  <c:v>29.784906834877628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3.4371539953376264</c:v>
                </c:pt>
                <c:pt idx="59">
                  <c:v>25.388389037553598</c:v>
                </c:pt>
                <c:pt idx="60">
                  <c:v>5.7108064332869652</c:v>
                </c:pt>
                <c:pt idx="61">
                  <c:v>6.301597821615367</c:v>
                </c:pt>
                <c:pt idx="62">
                  <c:v>20.289919572158972</c:v>
                </c:pt>
                <c:pt idx="63">
                  <c:v>45.246006864262299</c:v>
                </c:pt>
                <c:pt idx="64">
                  <c:v>27.360690399043989</c:v>
                </c:pt>
                <c:pt idx="65">
                  <c:v>17.396608490214884</c:v>
                </c:pt>
                <c:pt idx="66">
                  <c:v>0.22154485082375042</c:v>
                </c:pt>
                <c:pt idx="67">
                  <c:v>23.755049268321322</c:v>
                </c:pt>
                <c:pt idx="68">
                  <c:v>8.7095265147804871E-2</c:v>
                </c:pt>
                <c:pt idx="69">
                  <c:v>0.76406096342586172</c:v>
                </c:pt>
                <c:pt idx="70">
                  <c:v>3.566366752208745</c:v>
                </c:pt>
                <c:pt idx="71">
                  <c:v>2.8319783728720559E-3</c:v>
                </c:pt>
                <c:pt idx="72">
                  <c:v>0.9394280564969526</c:v>
                </c:pt>
                <c:pt idx="73">
                  <c:v>0.38946833310478524</c:v>
                </c:pt>
                <c:pt idx="74">
                  <c:v>9.6449076341410755E-2</c:v>
                </c:pt>
                <c:pt idx="75">
                  <c:v>27.208064536603494</c:v>
                </c:pt>
                <c:pt idx="76">
                  <c:v>0.3669855074735045</c:v>
                </c:pt>
                <c:pt idx="77">
                  <c:v>0.87879091817344723</c:v>
                </c:pt>
                <c:pt idx="78">
                  <c:v>94.645262389562504</c:v>
                </c:pt>
                <c:pt idx="79">
                  <c:v>22.100979066350597</c:v>
                </c:pt>
                <c:pt idx="80">
                  <c:v>34.042325895743105</c:v>
                </c:pt>
                <c:pt idx="81">
                  <c:v>3.3157678218112695E-3</c:v>
                </c:pt>
                <c:pt idx="82">
                  <c:v>21.240490528336615</c:v>
                </c:pt>
                <c:pt idx="83">
                  <c:v>0.69649834074480321</c:v>
                </c:pt>
                <c:pt idx="84">
                  <c:v>75.015533527925172</c:v>
                </c:pt>
                <c:pt idx="85">
                  <c:v>1.0924865320195101</c:v>
                </c:pt>
                <c:pt idx="86">
                  <c:v>1.478245538425371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4.68945559974141</c:v>
                </c:pt>
                <c:pt idx="91">
                  <c:v>34.824252402687677</c:v>
                </c:pt>
                <c:pt idx="92">
                  <c:v>0.16261545634415328</c:v>
                </c:pt>
                <c:pt idx="93">
                  <c:v>1.6237978176974144</c:v>
                </c:pt>
                <c:pt idx="94">
                  <c:v>7.7129860716594427</c:v>
                </c:pt>
                <c:pt idx="95">
                  <c:v>0</c:v>
                </c:pt>
                <c:pt idx="96">
                  <c:v>81.552922099241798</c:v>
                </c:pt>
                <c:pt idx="97">
                  <c:v>24.816294630438584</c:v>
                </c:pt>
                <c:pt idx="98">
                  <c:v>26.545834231198672</c:v>
                </c:pt>
                <c:pt idx="99">
                  <c:v>45.015539444041721</c:v>
                </c:pt>
                <c:pt idx="100">
                  <c:v>91.957457166924485</c:v>
                </c:pt>
                <c:pt idx="101">
                  <c:v>2.6454835739612488</c:v>
                </c:pt>
                <c:pt idx="102">
                  <c:v>85.731846102611229</c:v>
                </c:pt>
                <c:pt idx="103">
                  <c:v>0</c:v>
                </c:pt>
                <c:pt idx="104">
                  <c:v>25.076266186063798</c:v>
                </c:pt>
                <c:pt idx="105">
                  <c:v>35.724893654867046</c:v>
                </c:pt>
                <c:pt idx="106">
                  <c:v>122.0334876486374</c:v>
                </c:pt>
                <c:pt idx="107">
                  <c:v>98.627718510392285</c:v>
                </c:pt>
                <c:pt idx="108">
                  <c:v>24.510167257625298</c:v>
                </c:pt>
                <c:pt idx="109">
                  <c:v>23.875376809606806</c:v>
                </c:pt>
                <c:pt idx="110">
                  <c:v>65.166998256508634</c:v>
                </c:pt>
                <c:pt idx="111">
                  <c:v>19.453634713107508</c:v>
                </c:pt>
                <c:pt idx="112">
                  <c:v>15.804828648108588</c:v>
                </c:pt>
                <c:pt idx="113">
                  <c:v>0.4863710306188409</c:v>
                </c:pt>
                <c:pt idx="114">
                  <c:v>1.6454169530040927</c:v>
                </c:pt>
                <c:pt idx="115">
                  <c:v>2.8700021940564548</c:v>
                </c:pt>
                <c:pt idx="116">
                  <c:v>8.120916018571112</c:v>
                </c:pt>
                <c:pt idx="117">
                  <c:v>0.70034282132152648</c:v>
                </c:pt>
                <c:pt idx="118">
                  <c:v>0</c:v>
                </c:pt>
                <c:pt idx="119">
                  <c:v>13.32397198660057</c:v>
                </c:pt>
                <c:pt idx="120">
                  <c:v>3.7754484298783431</c:v>
                </c:pt>
                <c:pt idx="121">
                  <c:v>11.964833764961687</c:v>
                </c:pt>
                <c:pt idx="122">
                  <c:v>22.478518972711402</c:v>
                </c:pt>
                <c:pt idx="123">
                  <c:v>0.31802705741767356</c:v>
                </c:pt>
                <c:pt idx="124">
                  <c:v>50.925512394459957</c:v>
                </c:pt>
                <c:pt idx="125">
                  <c:v>0.23899566282053769</c:v>
                </c:pt>
                <c:pt idx="126">
                  <c:v>67.581656120829749</c:v>
                </c:pt>
                <c:pt idx="127">
                  <c:v>0.77660822379375782</c:v>
                </c:pt>
                <c:pt idx="128">
                  <c:v>0</c:v>
                </c:pt>
                <c:pt idx="129">
                  <c:v>30.593267937390998</c:v>
                </c:pt>
                <c:pt idx="130">
                  <c:v>20.334166395674551</c:v>
                </c:pt>
                <c:pt idx="131">
                  <c:v>0</c:v>
                </c:pt>
                <c:pt idx="132">
                  <c:v>44.388464121299933</c:v>
                </c:pt>
                <c:pt idx="133">
                  <c:v>45.318245789174632</c:v>
                </c:pt>
                <c:pt idx="134">
                  <c:v>21.914235900248769</c:v>
                </c:pt>
                <c:pt idx="135">
                  <c:v>61.703010950692445</c:v>
                </c:pt>
                <c:pt idx="136">
                  <c:v>83.347804266656127</c:v>
                </c:pt>
                <c:pt idx="137">
                  <c:v>78.306140458792783</c:v>
                </c:pt>
                <c:pt idx="138">
                  <c:v>27.727388485121526</c:v>
                </c:pt>
                <c:pt idx="139">
                  <c:v>20.661496033067543</c:v>
                </c:pt>
                <c:pt idx="140">
                  <c:v>75.841209740043396</c:v>
                </c:pt>
                <c:pt idx="141">
                  <c:v>15.51178904147157</c:v>
                </c:pt>
                <c:pt idx="142">
                  <c:v>42.34447278782293</c:v>
                </c:pt>
                <c:pt idx="143">
                  <c:v>94.621073904440905</c:v>
                </c:pt>
                <c:pt idx="144">
                  <c:v>122.80216216427984</c:v>
                </c:pt>
                <c:pt idx="145">
                  <c:v>175.92528944698003</c:v>
                </c:pt>
                <c:pt idx="146">
                  <c:v>142.01499446392526</c:v>
                </c:pt>
                <c:pt idx="147">
                  <c:v>134.22405290810414</c:v>
                </c:pt>
                <c:pt idx="148">
                  <c:v>59.907431018473098</c:v>
                </c:pt>
                <c:pt idx="149">
                  <c:v>69.292993061296386</c:v>
                </c:pt>
                <c:pt idx="150">
                  <c:v>82.573355158971054</c:v>
                </c:pt>
                <c:pt idx="151">
                  <c:v>63.774682939251996</c:v>
                </c:pt>
                <c:pt idx="152">
                  <c:v>96.956365780555075</c:v>
                </c:pt>
                <c:pt idx="153">
                  <c:v>7.6714082629733307</c:v>
                </c:pt>
                <c:pt idx="154">
                  <c:v>1.4639764922522365</c:v>
                </c:pt>
                <c:pt idx="155">
                  <c:v>0</c:v>
                </c:pt>
                <c:pt idx="156">
                  <c:v>0</c:v>
                </c:pt>
                <c:pt idx="157">
                  <c:v>9.2189864242756574</c:v>
                </c:pt>
                <c:pt idx="158">
                  <c:v>31.159106870139247</c:v>
                </c:pt>
                <c:pt idx="159">
                  <c:v>0.19311031794228828</c:v>
                </c:pt>
                <c:pt idx="160">
                  <c:v>0</c:v>
                </c:pt>
                <c:pt idx="161">
                  <c:v>47.69720470938541</c:v>
                </c:pt>
                <c:pt idx="162">
                  <c:v>7.7094755813270037</c:v>
                </c:pt>
                <c:pt idx="163">
                  <c:v>149.01164929574691</c:v>
                </c:pt>
                <c:pt idx="164">
                  <c:v>22.405237651575977</c:v>
                </c:pt>
                <c:pt idx="165">
                  <c:v>157.70921781887259</c:v>
                </c:pt>
                <c:pt idx="166">
                  <c:v>2.3743475620506569</c:v>
                </c:pt>
                <c:pt idx="167">
                  <c:v>107.32618522538043</c:v>
                </c:pt>
                <c:pt idx="168">
                  <c:v>130.5283560718552</c:v>
                </c:pt>
                <c:pt idx="169">
                  <c:v>114.31159140400013</c:v>
                </c:pt>
                <c:pt idx="170">
                  <c:v>138.26956193312031</c:v>
                </c:pt>
                <c:pt idx="171">
                  <c:v>0</c:v>
                </c:pt>
                <c:pt idx="172">
                  <c:v>12.323823143377659</c:v>
                </c:pt>
                <c:pt idx="173">
                  <c:v>121.40348134072508</c:v>
                </c:pt>
                <c:pt idx="174">
                  <c:v>0</c:v>
                </c:pt>
                <c:pt idx="175">
                  <c:v>8.5839847983231046</c:v>
                </c:pt>
                <c:pt idx="176">
                  <c:v>21.141589484200814</c:v>
                </c:pt>
                <c:pt idx="177">
                  <c:v>26.893512645209288</c:v>
                </c:pt>
                <c:pt idx="178">
                  <c:v>53.60479464023345</c:v>
                </c:pt>
                <c:pt idx="179">
                  <c:v>15.492213176092603</c:v>
                </c:pt>
                <c:pt idx="180">
                  <c:v>9.3945740200207553</c:v>
                </c:pt>
                <c:pt idx="181">
                  <c:v>1.4035214606147259</c:v>
                </c:pt>
                <c:pt idx="182">
                  <c:v>61.494221411640183</c:v>
                </c:pt>
                <c:pt idx="183">
                  <c:v>45.722969725938789</c:v>
                </c:pt>
                <c:pt idx="184">
                  <c:v>50.927052731796131</c:v>
                </c:pt>
                <c:pt idx="185">
                  <c:v>54.363099222285278</c:v>
                </c:pt>
                <c:pt idx="186">
                  <c:v>125.59840813368062</c:v>
                </c:pt>
                <c:pt idx="187">
                  <c:v>167.60336878562882</c:v>
                </c:pt>
                <c:pt idx="188">
                  <c:v>77.151923599819696</c:v>
                </c:pt>
                <c:pt idx="189">
                  <c:v>12.034180265245741</c:v>
                </c:pt>
                <c:pt idx="190">
                  <c:v>5.5853656434266403</c:v>
                </c:pt>
                <c:pt idx="191">
                  <c:v>14.375242454992442</c:v>
                </c:pt>
                <c:pt idx="192">
                  <c:v>3.8286378984073464</c:v>
                </c:pt>
                <c:pt idx="193">
                  <c:v>31.338628409113138</c:v>
                </c:pt>
                <c:pt idx="194">
                  <c:v>64.807319779810697</c:v>
                </c:pt>
                <c:pt idx="195">
                  <c:v>40.523332536681842</c:v>
                </c:pt>
                <c:pt idx="196">
                  <c:v>92.347020776930975</c:v>
                </c:pt>
                <c:pt idx="197">
                  <c:v>88.207854722118753</c:v>
                </c:pt>
                <c:pt idx="198">
                  <c:v>6.8462383293827189</c:v>
                </c:pt>
                <c:pt idx="199">
                  <c:v>20.322451121515446</c:v>
                </c:pt>
                <c:pt idx="200">
                  <c:v>49.653198033185049</c:v>
                </c:pt>
                <c:pt idx="201">
                  <c:v>97.616581503320376</c:v>
                </c:pt>
                <c:pt idx="202">
                  <c:v>74.954484455501714</c:v>
                </c:pt>
                <c:pt idx="203">
                  <c:v>151.77980333418205</c:v>
                </c:pt>
                <c:pt idx="204">
                  <c:v>113.07303655062968</c:v>
                </c:pt>
                <c:pt idx="205">
                  <c:v>130.62155723157076</c:v>
                </c:pt>
                <c:pt idx="206">
                  <c:v>101.23806092424618</c:v>
                </c:pt>
                <c:pt idx="207">
                  <c:v>131.53395648715875</c:v>
                </c:pt>
                <c:pt idx="208">
                  <c:v>101.24255473583158</c:v>
                </c:pt>
                <c:pt idx="209">
                  <c:v>35.270209571571264</c:v>
                </c:pt>
                <c:pt idx="210">
                  <c:v>20.322516504397885</c:v>
                </c:pt>
                <c:pt idx="211">
                  <c:v>9.3889709483417132</c:v>
                </c:pt>
                <c:pt idx="212">
                  <c:v>7.0395194546202449</c:v>
                </c:pt>
                <c:pt idx="213">
                  <c:v>0.77072705545869402</c:v>
                </c:pt>
                <c:pt idx="214">
                  <c:v>5.1366800007835867</c:v>
                </c:pt>
                <c:pt idx="215">
                  <c:v>7.9093955374458735</c:v>
                </c:pt>
                <c:pt idx="216">
                  <c:v>22.284070060924222</c:v>
                </c:pt>
                <c:pt idx="217">
                  <c:v>20.045900287969886</c:v>
                </c:pt>
                <c:pt idx="218">
                  <c:v>125.52166497541471</c:v>
                </c:pt>
                <c:pt idx="219">
                  <c:v>60.33945049856009</c:v>
                </c:pt>
                <c:pt idx="220">
                  <c:v>65.612567077399191</c:v>
                </c:pt>
                <c:pt idx="221">
                  <c:v>0.65530904460595074</c:v>
                </c:pt>
                <c:pt idx="222">
                  <c:v>37.891875017141018</c:v>
                </c:pt>
                <c:pt idx="223">
                  <c:v>17.46186291065095</c:v>
                </c:pt>
                <c:pt idx="224">
                  <c:v>0.47411365996042809</c:v>
                </c:pt>
                <c:pt idx="225">
                  <c:v>2.7638529198581669</c:v>
                </c:pt>
                <c:pt idx="226">
                  <c:v>0</c:v>
                </c:pt>
                <c:pt idx="227">
                  <c:v>0</c:v>
                </c:pt>
                <c:pt idx="228">
                  <c:v>0.74803963406272578</c:v>
                </c:pt>
                <c:pt idx="229">
                  <c:v>0</c:v>
                </c:pt>
                <c:pt idx="230">
                  <c:v>0.7110004505651647</c:v>
                </c:pt>
                <c:pt idx="231">
                  <c:v>0.78766626834093989</c:v>
                </c:pt>
                <c:pt idx="232">
                  <c:v>11.516616059709667</c:v>
                </c:pt>
                <c:pt idx="233">
                  <c:v>1.9738686308695887</c:v>
                </c:pt>
                <c:pt idx="234">
                  <c:v>21.176665974494071</c:v>
                </c:pt>
                <c:pt idx="235">
                  <c:v>0</c:v>
                </c:pt>
                <c:pt idx="236">
                  <c:v>44.596775520598612</c:v>
                </c:pt>
                <c:pt idx="237">
                  <c:v>41.05269319646596</c:v>
                </c:pt>
                <c:pt idx="238">
                  <c:v>24.560344780300483</c:v>
                </c:pt>
                <c:pt idx="239">
                  <c:v>81.84265284933484</c:v>
                </c:pt>
                <c:pt idx="240">
                  <c:v>0</c:v>
                </c:pt>
                <c:pt idx="241">
                  <c:v>24.926236605481193</c:v>
                </c:pt>
                <c:pt idx="242">
                  <c:v>29.632068478069201</c:v>
                </c:pt>
                <c:pt idx="243">
                  <c:v>38.804856520461499</c:v>
                </c:pt>
                <c:pt idx="244">
                  <c:v>7.6762411111328692</c:v>
                </c:pt>
                <c:pt idx="245">
                  <c:v>5.8683199404470328</c:v>
                </c:pt>
                <c:pt idx="246">
                  <c:v>0</c:v>
                </c:pt>
                <c:pt idx="247">
                  <c:v>0</c:v>
                </c:pt>
                <c:pt idx="248">
                  <c:v>20.953372186416416</c:v>
                </c:pt>
                <c:pt idx="249">
                  <c:v>1.0677156346112395</c:v>
                </c:pt>
                <c:pt idx="250">
                  <c:v>2.1861648755068837</c:v>
                </c:pt>
                <c:pt idx="251">
                  <c:v>66.996787368503462</c:v>
                </c:pt>
                <c:pt idx="252">
                  <c:v>100.59339031088986</c:v>
                </c:pt>
                <c:pt idx="253">
                  <c:v>51.429367202773868</c:v>
                </c:pt>
                <c:pt idx="254">
                  <c:v>233.94019713597248</c:v>
                </c:pt>
                <c:pt idx="255">
                  <c:v>48.503676838991467</c:v>
                </c:pt>
                <c:pt idx="256">
                  <c:v>24.911834160675426</c:v>
                </c:pt>
                <c:pt idx="257">
                  <c:v>97.906229318079326</c:v>
                </c:pt>
              </c:numCache>
            </c:numRef>
          </c:val>
        </c:ser>
        <c:ser>
          <c:idx val="1"/>
          <c:order val="1"/>
          <c:tx>
            <c:strRef>
              <c:f>'График 2.3.3.8(а)'!$D$5</c:f>
              <c:strCache>
                <c:ptCount val="1"/>
                <c:pt idx="0">
                  <c:v>Объем торгов на London Intl</c:v>
                </c:pt>
              </c:strCache>
            </c:strRef>
          </c:tx>
          <c:cat>
            <c:numRef>
              <c:f>'График 2.3.3.8(а)'!$B$6:$B$263</c:f>
              <c:numCache>
                <c:formatCode>m/d/yyyy</c:formatCode>
                <c:ptCount val="258"/>
                <c:pt idx="0">
                  <c:v>41642</c:v>
                </c:pt>
                <c:pt idx="1">
                  <c:v>41645</c:v>
                </c:pt>
                <c:pt idx="2">
                  <c:v>41646</c:v>
                </c:pt>
                <c:pt idx="3">
                  <c:v>41647</c:v>
                </c:pt>
                <c:pt idx="4">
                  <c:v>41648</c:v>
                </c:pt>
                <c:pt idx="5">
                  <c:v>41649</c:v>
                </c:pt>
                <c:pt idx="6">
                  <c:v>41652</c:v>
                </c:pt>
                <c:pt idx="7">
                  <c:v>41653</c:v>
                </c:pt>
                <c:pt idx="8">
                  <c:v>41654</c:v>
                </c:pt>
                <c:pt idx="9">
                  <c:v>41655</c:v>
                </c:pt>
                <c:pt idx="10">
                  <c:v>41656</c:v>
                </c:pt>
                <c:pt idx="11">
                  <c:v>41659</c:v>
                </c:pt>
                <c:pt idx="12">
                  <c:v>41660</c:v>
                </c:pt>
                <c:pt idx="13">
                  <c:v>41661</c:v>
                </c:pt>
                <c:pt idx="14">
                  <c:v>41662</c:v>
                </c:pt>
                <c:pt idx="15">
                  <c:v>41663</c:v>
                </c:pt>
                <c:pt idx="16">
                  <c:v>41666</c:v>
                </c:pt>
                <c:pt idx="17">
                  <c:v>41667</c:v>
                </c:pt>
                <c:pt idx="18">
                  <c:v>41668</c:v>
                </c:pt>
                <c:pt idx="19">
                  <c:v>41669</c:v>
                </c:pt>
                <c:pt idx="20">
                  <c:v>41670</c:v>
                </c:pt>
                <c:pt idx="21">
                  <c:v>41673</c:v>
                </c:pt>
                <c:pt idx="22">
                  <c:v>41674</c:v>
                </c:pt>
                <c:pt idx="23">
                  <c:v>41675</c:v>
                </c:pt>
                <c:pt idx="24">
                  <c:v>41676</c:v>
                </c:pt>
                <c:pt idx="25">
                  <c:v>41677</c:v>
                </c:pt>
                <c:pt idx="26">
                  <c:v>41680</c:v>
                </c:pt>
                <c:pt idx="27">
                  <c:v>41681</c:v>
                </c:pt>
                <c:pt idx="28">
                  <c:v>41682</c:v>
                </c:pt>
                <c:pt idx="29">
                  <c:v>41683</c:v>
                </c:pt>
                <c:pt idx="30">
                  <c:v>41684</c:v>
                </c:pt>
                <c:pt idx="31">
                  <c:v>41687</c:v>
                </c:pt>
                <c:pt idx="32">
                  <c:v>41688</c:v>
                </c:pt>
                <c:pt idx="33">
                  <c:v>41689</c:v>
                </c:pt>
                <c:pt idx="34">
                  <c:v>41690</c:v>
                </c:pt>
                <c:pt idx="35">
                  <c:v>41691</c:v>
                </c:pt>
                <c:pt idx="36">
                  <c:v>41694</c:v>
                </c:pt>
                <c:pt idx="37">
                  <c:v>41695</c:v>
                </c:pt>
                <c:pt idx="38">
                  <c:v>41696</c:v>
                </c:pt>
                <c:pt idx="39">
                  <c:v>41697</c:v>
                </c:pt>
                <c:pt idx="40">
                  <c:v>41698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41746</c:v>
                </c:pt>
                <c:pt idx="75">
                  <c:v>41747</c:v>
                </c:pt>
                <c:pt idx="76">
                  <c:v>41750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41763</c:v>
                </c:pt>
                <c:pt idx="85">
                  <c:v>41764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41770</c:v>
                </c:pt>
                <c:pt idx="91">
                  <c:v>41771</c:v>
                </c:pt>
                <c:pt idx="92">
                  <c:v>41772</c:v>
                </c:pt>
                <c:pt idx="93">
                  <c:v>41773</c:v>
                </c:pt>
                <c:pt idx="94">
                  <c:v>41774</c:v>
                </c:pt>
                <c:pt idx="95">
                  <c:v>41775</c:v>
                </c:pt>
                <c:pt idx="96">
                  <c:v>41778</c:v>
                </c:pt>
                <c:pt idx="97">
                  <c:v>41779</c:v>
                </c:pt>
                <c:pt idx="98">
                  <c:v>41780</c:v>
                </c:pt>
                <c:pt idx="99">
                  <c:v>41781</c:v>
                </c:pt>
                <c:pt idx="100">
                  <c:v>41782</c:v>
                </c:pt>
                <c:pt idx="101">
                  <c:v>41785</c:v>
                </c:pt>
                <c:pt idx="102">
                  <c:v>41786</c:v>
                </c:pt>
                <c:pt idx="103">
                  <c:v>41787</c:v>
                </c:pt>
                <c:pt idx="104">
                  <c:v>41788</c:v>
                </c:pt>
                <c:pt idx="105">
                  <c:v>41789</c:v>
                </c:pt>
                <c:pt idx="106">
                  <c:v>41792</c:v>
                </c:pt>
                <c:pt idx="107">
                  <c:v>41793</c:v>
                </c:pt>
                <c:pt idx="108">
                  <c:v>41794</c:v>
                </c:pt>
                <c:pt idx="109">
                  <c:v>41795</c:v>
                </c:pt>
                <c:pt idx="110">
                  <c:v>41796</c:v>
                </c:pt>
                <c:pt idx="111">
                  <c:v>41799</c:v>
                </c:pt>
                <c:pt idx="112">
                  <c:v>41800</c:v>
                </c:pt>
                <c:pt idx="113">
                  <c:v>41801</c:v>
                </c:pt>
                <c:pt idx="114">
                  <c:v>41802</c:v>
                </c:pt>
                <c:pt idx="115">
                  <c:v>41803</c:v>
                </c:pt>
                <c:pt idx="116">
                  <c:v>41806</c:v>
                </c:pt>
                <c:pt idx="117">
                  <c:v>41807</c:v>
                </c:pt>
                <c:pt idx="118">
                  <c:v>41808</c:v>
                </c:pt>
                <c:pt idx="119">
                  <c:v>41809</c:v>
                </c:pt>
                <c:pt idx="120">
                  <c:v>41810</c:v>
                </c:pt>
                <c:pt idx="121">
                  <c:v>41813</c:v>
                </c:pt>
                <c:pt idx="122">
                  <c:v>41814</c:v>
                </c:pt>
                <c:pt idx="123">
                  <c:v>41815</c:v>
                </c:pt>
                <c:pt idx="124">
                  <c:v>41816</c:v>
                </c:pt>
                <c:pt idx="125">
                  <c:v>41817</c:v>
                </c:pt>
                <c:pt idx="126">
                  <c:v>41820</c:v>
                </c:pt>
                <c:pt idx="127">
                  <c:v>41821</c:v>
                </c:pt>
                <c:pt idx="128">
                  <c:v>41822</c:v>
                </c:pt>
                <c:pt idx="129">
                  <c:v>41823</c:v>
                </c:pt>
                <c:pt idx="130">
                  <c:v>41824</c:v>
                </c:pt>
                <c:pt idx="131">
                  <c:v>41827</c:v>
                </c:pt>
                <c:pt idx="132">
                  <c:v>41828</c:v>
                </c:pt>
                <c:pt idx="133">
                  <c:v>41829</c:v>
                </c:pt>
                <c:pt idx="134">
                  <c:v>41830</c:v>
                </c:pt>
                <c:pt idx="135">
                  <c:v>41831</c:v>
                </c:pt>
                <c:pt idx="136">
                  <c:v>41834</c:v>
                </c:pt>
                <c:pt idx="137">
                  <c:v>41835</c:v>
                </c:pt>
                <c:pt idx="138">
                  <c:v>41836</c:v>
                </c:pt>
                <c:pt idx="139">
                  <c:v>41837</c:v>
                </c:pt>
                <c:pt idx="140">
                  <c:v>41838</c:v>
                </c:pt>
                <c:pt idx="141">
                  <c:v>41841</c:v>
                </c:pt>
                <c:pt idx="142">
                  <c:v>41842</c:v>
                </c:pt>
                <c:pt idx="143">
                  <c:v>41843</c:v>
                </c:pt>
                <c:pt idx="144">
                  <c:v>41844</c:v>
                </c:pt>
                <c:pt idx="145">
                  <c:v>41845</c:v>
                </c:pt>
                <c:pt idx="146">
                  <c:v>41848</c:v>
                </c:pt>
                <c:pt idx="147">
                  <c:v>41849</c:v>
                </c:pt>
                <c:pt idx="148">
                  <c:v>41850</c:v>
                </c:pt>
                <c:pt idx="149">
                  <c:v>41851</c:v>
                </c:pt>
                <c:pt idx="150">
                  <c:v>41852</c:v>
                </c:pt>
                <c:pt idx="151">
                  <c:v>41855</c:v>
                </c:pt>
                <c:pt idx="152">
                  <c:v>41856</c:v>
                </c:pt>
                <c:pt idx="153">
                  <c:v>41857</c:v>
                </c:pt>
                <c:pt idx="154">
                  <c:v>41858</c:v>
                </c:pt>
                <c:pt idx="155">
                  <c:v>41859</c:v>
                </c:pt>
                <c:pt idx="156">
                  <c:v>41862</c:v>
                </c:pt>
                <c:pt idx="157">
                  <c:v>41863</c:v>
                </c:pt>
                <c:pt idx="158">
                  <c:v>41864</c:v>
                </c:pt>
                <c:pt idx="159">
                  <c:v>41865</c:v>
                </c:pt>
                <c:pt idx="160">
                  <c:v>41866</c:v>
                </c:pt>
                <c:pt idx="161">
                  <c:v>41869</c:v>
                </c:pt>
                <c:pt idx="162">
                  <c:v>41870</c:v>
                </c:pt>
                <c:pt idx="163">
                  <c:v>41871</c:v>
                </c:pt>
                <c:pt idx="164">
                  <c:v>41872</c:v>
                </c:pt>
                <c:pt idx="165">
                  <c:v>41873</c:v>
                </c:pt>
                <c:pt idx="166">
                  <c:v>41876</c:v>
                </c:pt>
                <c:pt idx="167">
                  <c:v>41877</c:v>
                </c:pt>
                <c:pt idx="168">
                  <c:v>41878</c:v>
                </c:pt>
                <c:pt idx="169">
                  <c:v>41879</c:v>
                </c:pt>
                <c:pt idx="170">
                  <c:v>41880</c:v>
                </c:pt>
                <c:pt idx="171">
                  <c:v>41883</c:v>
                </c:pt>
                <c:pt idx="172">
                  <c:v>41884</c:v>
                </c:pt>
                <c:pt idx="173">
                  <c:v>41885</c:v>
                </c:pt>
                <c:pt idx="174">
                  <c:v>41886</c:v>
                </c:pt>
                <c:pt idx="175">
                  <c:v>41887</c:v>
                </c:pt>
                <c:pt idx="176">
                  <c:v>41890</c:v>
                </c:pt>
                <c:pt idx="177">
                  <c:v>41891</c:v>
                </c:pt>
                <c:pt idx="178">
                  <c:v>41892</c:v>
                </c:pt>
                <c:pt idx="179">
                  <c:v>41893</c:v>
                </c:pt>
                <c:pt idx="180">
                  <c:v>41894</c:v>
                </c:pt>
                <c:pt idx="181">
                  <c:v>41898</c:v>
                </c:pt>
                <c:pt idx="182">
                  <c:v>41899</c:v>
                </c:pt>
                <c:pt idx="183">
                  <c:v>41900</c:v>
                </c:pt>
                <c:pt idx="184">
                  <c:v>41901</c:v>
                </c:pt>
                <c:pt idx="185">
                  <c:v>41904</c:v>
                </c:pt>
                <c:pt idx="186">
                  <c:v>41905</c:v>
                </c:pt>
                <c:pt idx="187">
                  <c:v>41906</c:v>
                </c:pt>
                <c:pt idx="188">
                  <c:v>41907</c:v>
                </c:pt>
                <c:pt idx="189">
                  <c:v>41908</c:v>
                </c:pt>
                <c:pt idx="190">
                  <c:v>41911</c:v>
                </c:pt>
                <c:pt idx="191">
                  <c:v>41912</c:v>
                </c:pt>
                <c:pt idx="192">
                  <c:v>41913</c:v>
                </c:pt>
                <c:pt idx="193">
                  <c:v>41914</c:v>
                </c:pt>
                <c:pt idx="194">
                  <c:v>41915</c:v>
                </c:pt>
                <c:pt idx="195">
                  <c:v>41918</c:v>
                </c:pt>
                <c:pt idx="196">
                  <c:v>41919</c:v>
                </c:pt>
                <c:pt idx="197">
                  <c:v>41920</c:v>
                </c:pt>
                <c:pt idx="198">
                  <c:v>41921</c:v>
                </c:pt>
                <c:pt idx="199">
                  <c:v>41922</c:v>
                </c:pt>
                <c:pt idx="200">
                  <c:v>41925</c:v>
                </c:pt>
                <c:pt idx="201">
                  <c:v>41926</c:v>
                </c:pt>
                <c:pt idx="202">
                  <c:v>41927</c:v>
                </c:pt>
                <c:pt idx="203">
                  <c:v>41928</c:v>
                </c:pt>
                <c:pt idx="204">
                  <c:v>41929</c:v>
                </c:pt>
                <c:pt idx="205">
                  <c:v>41932</c:v>
                </c:pt>
                <c:pt idx="206">
                  <c:v>41933</c:v>
                </c:pt>
                <c:pt idx="207">
                  <c:v>41934</c:v>
                </c:pt>
                <c:pt idx="208">
                  <c:v>41935</c:v>
                </c:pt>
                <c:pt idx="209">
                  <c:v>41936</c:v>
                </c:pt>
                <c:pt idx="210">
                  <c:v>41939</c:v>
                </c:pt>
                <c:pt idx="211">
                  <c:v>41940</c:v>
                </c:pt>
                <c:pt idx="212">
                  <c:v>41941</c:v>
                </c:pt>
                <c:pt idx="213">
                  <c:v>41942</c:v>
                </c:pt>
                <c:pt idx="214">
                  <c:v>41943</c:v>
                </c:pt>
                <c:pt idx="215">
                  <c:v>41946</c:v>
                </c:pt>
                <c:pt idx="216">
                  <c:v>41947</c:v>
                </c:pt>
                <c:pt idx="217">
                  <c:v>41948</c:v>
                </c:pt>
                <c:pt idx="218">
                  <c:v>41949</c:v>
                </c:pt>
                <c:pt idx="219">
                  <c:v>41950</c:v>
                </c:pt>
                <c:pt idx="220">
                  <c:v>41953</c:v>
                </c:pt>
                <c:pt idx="221">
                  <c:v>41954</c:v>
                </c:pt>
                <c:pt idx="222">
                  <c:v>41955</c:v>
                </c:pt>
                <c:pt idx="223">
                  <c:v>41956</c:v>
                </c:pt>
                <c:pt idx="224">
                  <c:v>41957</c:v>
                </c:pt>
                <c:pt idx="225">
                  <c:v>41960</c:v>
                </c:pt>
                <c:pt idx="226">
                  <c:v>41961</c:v>
                </c:pt>
                <c:pt idx="227">
                  <c:v>41962</c:v>
                </c:pt>
                <c:pt idx="228">
                  <c:v>41963</c:v>
                </c:pt>
                <c:pt idx="229">
                  <c:v>41964</c:v>
                </c:pt>
                <c:pt idx="230">
                  <c:v>41967</c:v>
                </c:pt>
                <c:pt idx="231">
                  <c:v>41968</c:v>
                </c:pt>
                <c:pt idx="232">
                  <c:v>41969</c:v>
                </c:pt>
                <c:pt idx="233">
                  <c:v>41970</c:v>
                </c:pt>
                <c:pt idx="234">
                  <c:v>41971</c:v>
                </c:pt>
                <c:pt idx="235">
                  <c:v>41974</c:v>
                </c:pt>
                <c:pt idx="236">
                  <c:v>41975</c:v>
                </c:pt>
                <c:pt idx="237">
                  <c:v>41976</c:v>
                </c:pt>
                <c:pt idx="238">
                  <c:v>41977</c:v>
                </c:pt>
                <c:pt idx="239">
                  <c:v>41978</c:v>
                </c:pt>
                <c:pt idx="240">
                  <c:v>41981</c:v>
                </c:pt>
                <c:pt idx="241">
                  <c:v>41982</c:v>
                </c:pt>
                <c:pt idx="242">
                  <c:v>41983</c:v>
                </c:pt>
                <c:pt idx="243">
                  <c:v>41984</c:v>
                </c:pt>
                <c:pt idx="244">
                  <c:v>41985</c:v>
                </c:pt>
                <c:pt idx="245">
                  <c:v>41988</c:v>
                </c:pt>
                <c:pt idx="246">
                  <c:v>41989</c:v>
                </c:pt>
                <c:pt idx="247">
                  <c:v>41990</c:v>
                </c:pt>
                <c:pt idx="248">
                  <c:v>41991</c:v>
                </c:pt>
                <c:pt idx="249">
                  <c:v>41992</c:v>
                </c:pt>
                <c:pt idx="250">
                  <c:v>41995</c:v>
                </c:pt>
                <c:pt idx="251">
                  <c:v>41996</c:v>
                </c:pt>
                <c:pt idx="252">
                  <c:v>41997</c:v>
                </c:pt>
                <c:pt idx="253">
                  <c:v>41998</c:v>
                </c:pt>
                <c:pt idx="254">
                  <c:v>41999</c:v>
                </c:pt>
                <c:pt idx="255">
                  <c:v>42002</c:v>
                </c:pt>
                <c:pt idx="256">
                  <c:v>42003</c:v>
                </c:pt>
                <c:pt idx="257">
                  <c:v>42004</c:v>
                </c:pt>
              </c:numCache>
            </c:numRef>
          </c:cat>
          <c:val>
            <c:numRef>
              <c:f>'График 2.3.3.8(а)'!$D$6:$D$263</c:f>
              <c:numCache>
                <c:formatCode>_-* #,##0_р_._-;\-* #,##0_р_._-;_-* "-"??_р_._-;_-@_-</c:formatCode>
                <c:ptCount val="258"/>
                <c:pt idx="0">
                  <c:v>11.486000000000001</c:v>
                </c:pt>
                <c:pt idx="1">
                  <c:v>66.667000000000002</c:v>
                </c:pt>
                <c:pt idx="2">
                  <c:v>63.99</c:v>
                </c:pt>
                <c:pt idx="3">
                  <c:v>89.599000000000004</c:v>
                </c:pt>
                <c:pt idx="4">
                  <c:v>8.0090000000000003</c:v>
                </c:pt>
                <c:pt idx="5">
                  <c:v>101.35299999999999</c:v>
                </c:pt>
                <c:pt idx="6">
                  <c:v>94.168999999999997</c:v>
                </c:pt>
                <c:pt idx="7">
                  <c:v>12.77</c:v>
                </c:pt>
                <c:pt idx="8">
                  <c:v>34.139000000000003</c:v>
                </c:pt>
                <c:pt idx="9">
                  <c:v>129.155</c:v>
                </c:pt>
                <c:pt idx="10">
                  <c:v>63.29</c:v>
                </c:pt>
                <c:pt idx="11">
                  <c:v>90.905000000000001</c:v>
                </c:pt>
                <c:pt idx="12">
                  <c:v>82.394000000000005</c:v>
                </c:pt>
                <c:pt idx="13">
                  <c:v>10.6</c:v>
                </c:pt>
                <c:pt idx="14">
                  <c:v>88.256</c:v>
                </c:pt>
                <c:pt idx="15">
                  <c:v>67.100999999999999</c:v>
                </c:pt>
                <c:pt idx="16">
                  <c:v>140.88999999999999</c:v>
                </c:pt>
                <c:pt idx="17">
                  <c:v>53.895000000000003</c:v>
                </c:pt>
                <c:pt idx="18">
                  <c:v>78.540000000000006</c:v>
                </c:pt>
                <c:pt idx="19">
                  <c:v>0.71199999999999997</c:v>
                </c:pt>
                <c:pt idx="20">
                  <c:v>13.739000000000001</c:v>
                </c:pt>
                <c:pt idx="21">
                  <c:v>1.0349999999999999</c:v>
                </c:pt>
                <c:pt idx="22">
                  <c:v>52.110999999999997</c:v>
                </c:pt>
                <c:pt idx="23">
                  <c:v>5.5</c:v>
                </c:pt>
                <c:pt idx="24">
                  <c:v>15.85</c:v>
                </c:pt>
                <c:pt idx="25">
                  <c:v>8.4329999999999998</c:v>
                </c:pt>
                <c:pt idx="26">
                  <c:v>20.488</c:v>
                </c:pt>
                <c:pt idx="27">
                  <c:v>238.18899999999999</c:v>
                </c:pt>
                <c:pt idx="28">
                  <c:v>92.41</c:v>
                </c:pt>
                <c:pt idx="29">
                  <c:v>70.61</c:v>
                </c:pt>
                <c:pt idx="30">
                  <c:v>67.644999999999996</c:v>
                </c:pt>
                <c:pt idx="31">
                  <c:v>20.271999999999998</c:v>
                </c:pt>
                <c:pt idx="32">
                  <c:v>12.170999999999999</c:v>
                </c:pt>
                <c:pt idx="33">
                  <c:v>132.16399999999999</c:v>
                </c:pt>
                <c:pt idx="34">
                  <c:v>15.211</c:v>
                </c:pt>
                <c:pt idx="35">
                  <c:v>88.570999999999998</c:v>
                </c:pt>
                <c:pt idx="36">
                  <c:v>120.9</c:v>
                </c:pt>
                <c:pt idx="37">
                  <c:v>26.24</c:v>
                </c:pt>
                <c:pt idx="38">
                  <c:v>6.3049999999999997</c:v>
                </c:pt>
                <c:pt idx="39">
                  <c:v>94.713999999999999</c:v>
                </c:pt>
                <c:pt idx="40">
                  <c:v>209.12100000000001</c:v>
                </c:pt>
                <c:pt idx="41">
                  <c:v>20.826000000000001</c:v>
                </c:pt>
                <c:pt idx="42">
                  <c:v>105.354</c:v>
                </c:pt>
                <c:pt idx="43">
                  <c:v>95.481999999999999</c:v>
                </c:pt>
                <c:pt idx="44">
                  <c:v>172.86</c:v>
                </c:pt>
                <c:pt idx="45">
                  <c:v>244.51</c:v>
                </c:pt>
                <c:pt idx="46">
                  <c:v>24.475000000000001</c:v>
                </c:pt>
                <c:pt idx="47">
                  <c:v>16.888999999999999</c:v>
                </c:pt>
                <c:pt idx="48">
                  <c:v>436.03899999999999</c:v>
                </c:pt>
                <c:pt idx="49">
                  <c:v>243.17400000000001</c:v>
                </c:pt>
                <c:pt idx="50">
                  <c:v>145.78800000000001</c:v>
                </c:pt>
                <c:pt idx="51">
                  <c:v>790.08399999999995</c:v>
                </c:pt>
                <c:pt idx="52">
                  <c:v>397.67599999999999</c:v>
                </c:pt>
                <c:pt idx="53">
                  <c:v>10.4</c:v>
                </c:pt>
                <c:pt idx="54">
                  <c:v>129.68799999999999</c:v>
                </c:pt>
                <c:pt idx="55">
                  <c:v>41.11</c:v>
                </c:pt>
                <c:pt idx="56">
                  <c:v>67.628</c:v>
                </c:pt>
                <c:pt idx="57">
                  <c:v>53.622</c:v>
                </c:pt>
                <c:pt idx="58">
                  <c:v>88.721999999999994</c:v>
                </c:pt>
                <c:pt idx="59">
                  <c:v>190.64500000000001</c:v>
                </c:pt>
                <c:pt idx="60">
                  <c:v>218.619</c:v>
                </c:pt>
                <c:pt idx="61">
                  <c:v>200.15899999999999</c:v>
                </c:pt>
                <c:pt idx="62">
                  <c:v>62.487000000000002</c:v>
                </c:pt>
                <c:pt idx="63">
                  <c:v>79.884</c:v>
                </c:pt>
                <c:pt idx="64">
                  <c:v>256.48</c:v>
                </c:pt>
                <c:pt idx="65">
                  <c:v>107.65600000000001</c:v>
                </c:pt>
                <c:pt idx="66">
                  <c:v>94.924000000000007</c:v>
                </c:pt>
                <c:pt idx="67">
                  <c:v>36.439</c:v>
                </c:pt>
                <c:pt idx="68">
                  <c:v>161.80500000000001</c:v>
                </c:pt>
                <c:pt idx="69">
                  <c:v>148.94399999999999</c:v>
                </c:pt>
                <c:pt idx="70">
                  <c:v>49.95</c:v>
                </c:pt>
                <c:pt idx="71">
                  <c:v>3.6</c:v>
                </c:pt>
                <c:pt idx="72">
                  <c:v>23.51</c:v>
                </c:pt>
                <c:pt idx="73">
                  <c:v>9.8989999999999991</c:v>
                </c:pt>
                <c:pt idx="74">
                  <c:v>49.497</c:v>
                </c:pt>
                <c:pt idx="75">
                  <c:v>0</c:v>
                </c:pt>
                <c:pt idx="76">
                  <c:v>0</c:v>
                </c:pt>
                <c:pt idx="77">
                  <c:v>122.11799999999999</c:v>
                </c:pt>
                <c:pt idx="78">
                  <c:v>66.625</c:v>
                </c:pt>
                <c:pt idx="79">
                  <c:v>37.515999999999998</c:v>
                </c:pt>
                <c:pt idx="80">
                  <c:v>36.002000000000002</c:v>
                </c:pt>
                <c:pt idx="81">
                  <c:v>11.561999999999999</c:v>
                </c:pt>
                <c:pt idx="82">
                  <c:v>35.432000000000002</c:v>
                </c:pt>
                <c:pt idx="83">
                  <c:v>32.530999999999999</c:v>
                </c:pt>
                <c:pt idx="84">
                  <c:v>0</c:v>
                </c:pt>
                <c:pt idx="85">
                  <c:v>0</c:v>
                </c:pt>
                <c:pt idx="86">
                  <c:v>203.506</c:v>
                </c:pt>
                <c:pt idx="87">
                  <c:v>18.446999999999999</c:v>
                </c:pt>
                <c:pt idx="88">
                  <c:v>17.425999999999998</c:v>
                </c:pt>
                <c:pt idx="89">
                  <c:v>4.3559999999999999</c:v>
                </c:pt>
                <c:pt idx="90">
                  <c:v>0</c:v>
                </c:pt>
                <c:pt idx="91">
                  <c:v>45.612000000000002</c:v>
                </c:pt>
                <c:pt idx="92">
                  <c:v>175.40600000000001</c:v>
                </c:pt>
                <c:pt idx="93">
                  <c:v>66.239999999999995</c:v>
                </c:pt>
                <c:pt idx="94">
                  <c:v>334.09500000000003</c:v>
                </c:pt>
                <c:pt idx="95">
                  <c:v>193.62700000000001</c:v>
                </c:pt>
                <c:pt idx="96">
                  <c:v>126.313</c:v>
                </c:pt>
                <c:pt idx="97">
                  <c:v>28.751000000000001</c:v>
                </c:pt>
                <c:pt idx="98">
                  <c:v>105.399</c:v>
                </c:pt>
                <c:pt idx="99">
                  <c:v>31.373000000000001</c:v>
                </c:pt>
                <c:pt idx="100">
                  <c:v>30.277999999999999</c:v>
                </c:pt>
                <c:pt idx="101">
                  <c:v>0</c:v>
                </c:pt>
                <c:pt idx="102">
                  <c:v>16.474</c:v>
                </c:pt>
                <c:pt idx="103">
                  <c:v>31.085999999999999</c:v>
                </c:pt>
                <c:pt idx="104">
                  <c:v>54.27</c:v>
                </c:pt>
                <c:pt idx="105">
                  <c:v>109.78700000000001</c:v>
                </c:pt>
                <c:pt idx="106">
                  <c:v>38.145000000000003</c:v>
                </c:pt>
                <c:pt idx="107">
                  <c:v>133.08699999999999</c:v>
                </c:pt>
                <c:pt idx="108">
                  <c:v>103.212</c:v>
                </c:pt>
                <c:pt idx="109">
                  <c:v>150.55699999999999</c:v>
                </c:pt>
                <c:pt idx="110">
                  <c:v>3.008</c:v>
                </c:pt>
                <c:pt idx="111">
                  <c:v>27.794</c:v>
                </c:pt>
                <c:pt idx="112">
                  <c:v>63.168999999999997</c:v>
                </c:pt>
                <c:pt idx="113">
                  <c:v>4.2759999999999998</c:v>
                </c:pt>
                <c:pt idx="114">
                  <c:v>15.954000000000001</c:v>
                </c:pt>
                <c:pt idx="115">
                  <c:v>20.738</c:v>
                </c:pt>
                <c:pt idx="116">
                  <c:v>5.274</c:v>
                </c:pt>
                <c:pt idx="117">
                  <c:v>37.927999999999997</c:v>
                </c:pt>
                <c:pt idx="118">
                  <c:v>12.895</c:v>
                </c:pt>
                <c:pt idx="119">
                  <c:v>10.510999999999999</c:v>
                </c:pt>
                <c:pt idx="120">
                  <c:v>4.2729999999999997</c:v>
                </c:pt>
                <c:pt idx="121">
                  <c:v>6.0640000000000001</c:v>
                </c:pt>
                <c:pt idx="122">
                  <c:v>119.572</c:v>
                </c:pt>
                <c:pt idx="123">
                  <c:v>2.2490000000000001</c:v>
                </c:pt>
                <c:pt idx="124">
                  <c:v>4.5830000000000002</c:v>
                </c:pt>
                <c:pt idx="125">
                  <c:v>9.6549999999999994</c:v>
                </c:pt>
                <c:pt idx="126">
                  <c:v>38.454999999999998</c:v>
                </c:pt>
                <c:pt idx="127">
                  <c:v>12.41</c:v>
                </c:pt>
                <c:pt idx="128">
                  <c:v>27.280999999999999</c:v>
                </c:pt>
                <c:pt idx="129">
                  <c:v>112.163</c:v>
                </c:pt>
                <c:pt idx="130">
                  <c:v>5.7370000000000001</c:v>
                </c:pt>
                <c:pt idx="131">
                  <c:v>55.075000000000003</c:v>
                </c:pt>
                <c:pt idx="132">
                  <c:v>142.25299999999999</c:v>
                </c:pt>
                <c:pt idx="133">
                  <c:v>0.78200000000000003</c:v>
                </c:pt>
                <c:pt idx="134">
                  <c:v>16.806000000000001</c:v>
                </c:pt>
                <c:pt idx="135">
                  <c:v>42.564999999999998</c:v>
                </c:pt>
                <c:pt idx="136">
                  <c:v>30.224</c:v>
                </c:pt>
                <c:pt idx="137">
                  <c:v>35.308999999999997</c:v>
                </c:pt>
                <c:pt idx="138">
                  <c:v>123.35299999999999</c:v>
                </c:pt>
                <c:pt idx="139">
                  <c:v>0</c:v>
                </c:pt>
                <c:pt idx="140">
                  <c:v>156</c:v>
                </c:pt>
                <c:pt idx="141">
                  <c:v>3.5030000000000001</c:v>
                </c:pt>
                <c:pt idx="142">
                  <c:v>1.2569999999999999</c:v>
                </c:pt>
                <c:pt idx="143">
                  <c:v>9.3919999999999995</c:v>
                </c:pt>
                <c:pt idx="144">
                  <c:v>97.173000000000002</c:v>
                </c:pt>
                <c:pt idx="145">
                  <c:v>6.1159999999999997</c:v>
                </c:pt>
                <c:pt idx="146">
                  <c:v>18.777000000000001</c:v>
                </c:pt>
                <c:pt idx="147">
                  <c:v>20.155999999999999</c:v>
                </c:pt>
                <c:pt idx="148">
                  <c:v>128.41200000000001</c:v>
                </c:pt>
                <c:pt idx="149">
                  <c:v>1.9159999999999999</c:v>
                </c:pt>
                <c:pt idx="150">
                  <c:v>20.105</c:v>
                </c:pt>
                <c:pt idx="151">
                  <c:v>58.441000000000003</c:v>
                </c:pt>
                <c:pt idx="152">
                  <c:v>28.216000000000001</c:v>
                </c:pt>
                <c:pt idx="153">
                  <c:v>6.6180000000000003</c:v>
                </c:pt>
                <c:pt idx="154">
                  <c:v>21.096</c:v>
                </c:pt>
                <c:pt idx="155">
                  <c:v>39.365000000000002</c:v>
                </c:pt>
                <c:pt idx="156">
                  <c:v>5.1550000000000002</c:v>
                </c:pt>
                <c:pt idx="157">
                  <c:v>2.6019999999999999</c:v>
                </c:pt>
                <c:pt idx="158">
                  <c:v>30.148</c:v>
                </c:pt>
                <c:pt idx="159">
                  <c:v>36.466000000000001</c:v>
                </c:pt>
                <c:pt idx="160">
                  <c:v>3.871</c:v>
                </c:pt>
                <c:pt idx="161">
                  <c:v>4.2999999999999997E-2</c:v>
                </c:pt>
                <c:pt idx="162">
                  <c:v>15.327</c:v>
                </c:pt>
                <c:pt idx="163">
                  <c:v>5.9930000000000003</c:v>
                </c:pt>
                <c:pt idx="164">
                  <c:v>23.771999999999998</c:v>
                </c:pt>
                <c:pt idx="165">
                  <c:v>48.183</c:v>
                </c:pt>
                <c:pt idx="166">
                  <c:v>0</c:v>
                </c:pt>
                <c:pt idx="167">
                  <c:v>183.32499999999999</c:v>
                </c:pt>
                <c:pt idx="168">
                  <c:v>545.10400000000004</c:v>
                </c:pt>
                <c:pt idx="169">
                  <c:v>655.077</c:v>
                </c:pt>
                <c:pt idx="170">
                  <c:v>143.029</c:v>
                </c:pt>
                <c:pt idx="171">
                  <c:v>86.906999999999996</c:v>
                </c:pt>
                <c:pt idx="172">
                  <c:v>54.835999999999999</c:v>
                </c:pt>
                <c:pt idx="173">
                  <c:v>40.972999999999999</c:v>
                </c:pt>
                <c:pt idx="174">
                  <c:v>115.48099999999999</c:v>
                </c:pt>
                <c:pt idx="175">
                  <c:v>22.524999999999999</c:v>
                </c:pt>
                <c:pt idx="176">
                  <c:v>7.2709999999999999</c:v>
                </c:pt>
                <c:pt idx="177">
                  <c:v>13.305999999999999</c:v>
                </c:pt>
                <c:pt idx="178">
                  <c:v>3.2109999999999999</c:v>
                </c:pt>
                <c:pt idx="179">
                  <c:v>30.606000000000002</c:v>
                </c:pt>
                <c:pt idx="180">
                  <c:v>93.03</c:v>
                </c:pt>
                <c:pt idx="181">
                  <c:v>0</c:v>
                </c:pt>
                <c:pt idx="182">
                  <c:v>15.836</c:v>
                </c:pt>
                <c:pt idx="183">
                  <c:v>14.503</c:v>
                </c:pt>
                <c:pt idx="184">
                  <c:v>10.163</c:v>
                </c:pt>
                <c:pt idx="185">
                  <c:v>4.6719999999999997</c:v>
                </c:pt>
                <c:pt idx="186">
                  <c:v>19.908999999999999</c:v>
                </c:pt>
                <c:pt idx="187">
                  <c:v>22.603999999999999</c:v>
                </c:pt>
                <c:pt idx="188">
                  <c:v>7.0270000000000001</c:v>
                </c:pt>
                <c:pt idx="189">
                  <c:v>43.512999999999998</c:v>
                </c:pt>
                <c:pt idx="190">
                  <c:v>33.529000000000003</c:v>
                </c:pt>
                <c:pt idx="191">
                  <c:v>199.191</c:v>
                </c:pt>
                <c:pt idx="192">
                  <c:v>40.426000000000002</c:v>
                </c:pt>
                <c:pt idx="193">
                  <c:v>91.069000000000003</c:v>
                </c:pt>
                <c:pt idx="194">
                  <c:v>31.350999999999999</c:v>
                </c:pt>
                <c:pt idx="195">
                  <c:v>54.167999999999999</c:v>
                </c:pt>
                <c:pt idx="196">
                  <c:v>57.686</c:v>
                </c:pt>
                <c:pt idx="197">
                  <c:v>8.2829999999999995</c:v>
                </c:pt>
                <c:pt idx="198">
                  <c:v>4.0049999999999999</c:v>
                </c:pt>
                <c:pt idx="199">
                  <c:v>8.2639999999999993</c:v>
                </c:pt>
                <c:pt idx="200">
                  <c:v>6.6059999999999999</c:v>
                </c:pt>
                <c:pt idx="201">
                  <c:v>14.974</c:v>
                </c:pt>
                <c:pt idx="202">
                  <c:v>13.54</c:v>
                </c:pt>
                <c:pt idx="203">
                  <c:v>84.343000000000004</c:v>
                </c:pt>
                <c:pt idx="204">
                  <c:v>24.260999999999999</c:v>
                </c:pt>
                <c:pt idx="205">
                  <c:v>37.225000000000001</c:v>
                </c:pt>
                <c:pt idx="206">
                  <c:v>25.114000000000001</c:v>
                </c:pt>
                <c:pt idx="207">
                  <c:v>14.154999999999999</c:v>
                </c:pt>
                <c:pt idx="208">
                  <c:v>0.63900000000000001</c:v>
                </c:pt>
                <c:pt idx="209">
                  <c:v>0</c:v>
                </c:pt>
                <c:pt idx="210">
                  <c:v>7.2690000000000001</c:v>
                </c:pt>
                <c:pt idx="211">
                  <c:v>4.8620000000000001</c:v>
                </c:pt>
                <c:pt idx="212">
                  <c:v>13.199</c:v>
                </c:pt>
                <c:pt idx="213">
                  <c:v>74.406999999999996</c:v>
                </c:pt>
                <c:pt idx="214">
                  <c:v>48.323</c:v>
                </c:pt>
                <c:pt idx="215">
                  <c:v>1.792</c:v>
                </c:pt>
                <c:pt idx="216">
                  <c:v>0.37</c:v>
                </c:pt>
                <c:pt idx="217">
                  <c:v>40.783000000000001</c:v>
                </c:pt>
                <c:pt idx="218">
                  <c:v>156.38900000000001</c:v>
                </c:pt>
                <c:pt idx="219">
                  <c:v>79.182000000000002</c:v>
                </c:pt>
                <c:pt idx="220">
                  <c:v>37.292999999999999</c:v>
                </c:pt>
                <c:pt idx="221">
                  <c:v>1.4890000000000001</c:v>
                </c:pt>
                <c:pt idx="222">
                  <c:v>211.291</c:v>
                </c:pt>
                <c:pt idx="223">
                  <c:v>25.893000000000001</c:v>
                </c:pt>
                <c:pt idx="224">
                  <c:v>5.77</c:v>
                </c:pt>
                <c:pt idx="225">
                  <c:v>48.718000000000004</c:v>
                </c:pt>
                <c:pt idx="226">
                  <c:v>90.704999999999998</c:v>
                </c:pt>
                <c:pt idx="227">
                  <c:v>0.28000000000000003</c:v>
                </c:pt>
                <c:pt idx="228">
                  <c:v>5.2149999999999999</c:v>
                </c:pt>
                <c:pt idx="229">
                  <c:v>23.099</c:v>
                </c:pt>
                <c:pt idx="230">
                  <c:v>21.213999999999999</c:v>
                </c:pt>
                <c:pt idx="231">
                  <c:v>87.566999999999993</c:v>
                </c:pt>
                <c:pt idx="232">
                  <c:v>102.68899999999999</c:v>
                </c:pt>
                <c:pt idx="233">
                  <c:v>43.156999999999996</c:v>
                </c:pt>
                <c:pt idx="234">
                  <c:v>1.1499999999999999</c:v>
                </c:pt>
                <c:pt idx="235">
                  <c:v>21.824999999999999</c:v>
                </c:pt>
                <c:pt idx="236">
                  <c:v>61.628</c:v>
                </c:pt>
                <c:pt idx="237">
                  <c:v>30.864000000000001</c:v>
                </c:pt>
                <c:pt idx="238">
                  <c:v>242.55199999999999</c:v>
                </c:pt>
                <c:pt idx="239">
                  <c:v>34.317999999999998</c:v>
                </c:pt>
                <c:pt idx="240">
                  <c:v>58.317999999999998</c:v>
                </c:pt>
                <c:pt idx="241">
                  <c:v>39.832999999999998</c:v>
                </c:pt>
                <c:pt idx="242">
                  <c:v>3.3220000000000001</c:v>
                </c:pt>
                <c:pt idx="243">
                  <c:v>32.881</c:v>
                </c:pt>
                <c:pt idx="244">
                  <c:v>90.783000000000001</c:v>
                </c:pt>
                <c:pt idx="245">
                  <c:v>108.91500000000001</c:v>
                </c:pt>
                <c:pt idx="246">
                  <c:v>35.945</c:v>
                </c:pt>
                <c:pt idx="247">
                  <c:v>47.026000000000003</c:v>
                </c:pt>
                <c:pt idx="248">
                  <c:v>46.384</c:v>
                </c:pt>
                <c:pt idx="249">
                  <c:v>54.326999999999998</c:v>
                </c:pt>
                <c:pt idx="250">
                  <c:v>59.198999999999998</c:v>
                </c:pt>
                <c:pt idx="251">
                  <c:v>14.532</c:v>
                </c:pt>
                <c:pt idx="252">
                  <c:v>21.244</c:v>
                </c:pt>
                <c:pt idx="253">
                  <c:v>0</c:v>
                </c:pt>
                <c:pt idx="254">
                  <c:v>0</c:v>
                </c:pt>
                <c:pt idx="255">
                  <c:v>160.54599999999999</c:v>
                </c:pt>
                <c:pt idx="256">
                  <c:v>18.044</c:v>
                </c:pt>
                <c:pt idx="257">
                  <c:v>68.253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9719296"/>
        <c:axId val="359720832"/>
      </c:areaChart>
      <c:dateAx>
        <c:axId val="35971929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59720832"/>
        <c:crosses val="autoZero"/>
        <c:auto val="1"/>
        <c:lblOffset val="100"/>
        <c:baseTimeUnit val="days"/>
      </c:dateAx>
      <c:valAx>
        <c:axId val="35972083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/>
                  <a:t>тыс. долл. США</a:t>
                </a:r>
              </a:p>
            </c:rich>
          </c:tx>
          <c:layout>
            <c:manualLayout>
              <c:xMode val="edge"/>
              <c:yMode val="edge"/>
              <c:x val="9.5773247743570158E-5"/>
              <c:y val="0.16819068348163796"/>
            </c:manualLayout>
          </c:layout>
          <c:overlay val="0"/>
        </c:title>
        <c:numFmt formatCode="_-* #,##0_р_._-;\-* #,##0_р_._-;_-* &quot;-&quot;??_р_.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59719296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5238251107757028"/>
          <c:y val="0.89283870004054366"/>
          <c:w val="0.69523473538094116"/>
          <c:h val="8.0061028956746272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 sz="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АО "Казкоммерцбанк"</a:t>
            </a: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Доля объема торгов за 2014г.:</a:t>
            </a: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КФБ - 47%;</a:t>
            </a: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London Intl - 53%.</a:t>
            </a:r>
          </a:p>
        </c:rich>
      </c:tx>
      <c:layout>
        <c:manualLayout>
          <c:xMode val="edge"/>
          <c:yMode val="edge"/>
          <c:x val="0.1723570760551483"/>
          <c:y val="5.555540726900663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7045689194064015"/>
          <c:y val="5.0925925925925923E-2"/>
          <c:w val="0.75924295008147691"/>
          <c:h val="0.71191378620045365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2.3.3.8(б)'!$C$5</c:f>
              <c:strCache>
                <c:ptCount val="1"/>
                <c:pt idx="0">
                  <c:v>Объем торгов на КФБ</c:v>
                </c:pt>
              </c:strCache>
            </c:strRef>
          </c:tx>
          <c:cat>
            <c:numRef>
              <c:f>'График 2.3.3.8(б)'!$B$6:$B$224</c:f>
              <c:numCache>
                <c:formatCode>m/d/yyyy</c:formatCode>
                <c:ptCount val="219"/>
                <c:pt idx="0">
                  <c:v>41642</c:v>
                </c:pt>
                <c:pt idx="1">
                  <c:v>41645</c:v>
                </c:pt>
                <c:pt idx="2">
                  <c:v>41646</c:v>
                </c:pt>
                <c:pt idx="3">
                  <c:v>41647</c:v>
                </c:pt>
                <c:pt idx="4">
                  <c:v>41648</c:v>
                </c:pt>
                <c:pt idx="5">
                  <c:v>41649</c:v>
                </c:pt>
                <c:pt idx="6">
                  <c:v>41652</c:v>
                </c:pt>
                <c:pt idx="7">
                  <c:v>41653</c:v>
                </c:pt>
                <c:pt idx="8">
                  <c:v>41654</c:v>
                </c:pt>
                <c:pt idx="9">
                  <c:v>41655</c:v>
                </c:pt>
                <c:pt idx="10">
                  <c:v>41656</c:v>
                </c:pt>
                <c:pt idx="11">
                  <c:v>41659</c:v>
                </c:pt>
                <c:pt idx="12">
                  <c:v>41660</c:v>
                </c:pt>
                <c:pt idx="13">
                  <c:v>41661</c:v>
                </c:pt>
                <c:pt idx="14">
                  <c:v>41662</c:v>
                </c:pt>
                <c:pt idx="15">
                  <c:v>41663</c:v>
                </c:pt>
                <c:pt idx="16">
                  <c:v>41666</c:v>
                </c:pt>
                <c:pt idx="17">
                  <c:v>41667</c:v>
                </c:pt>
                <c:pt idx="18">
                  <c:v>41668</c:v>
                </c:pt>
                <c:pt idx="19">
                  <c:v>41670</c:v>
                </c:pt>
                <c:pt idx="20">
                  <c:v>41673</c:v>
                </c:pt>
                <c:pt idx="21">
                  <c:v>41674</c:v>
                </c:pt>
                <c:pt idx="22">
                  <c:v>41675</c:v>
                </c:pt>
                <c:pt idx="23">
                  <c:v>41677</c:v>
                </c:pt>
                <c:pt idx="24">
                  <c:v>41681</c:v>
                </c:pt>
                <c:pt idx="25">
                  <c:v>41682</c:v>
                </c:pt>
                <c:pt idx="26">
                  <c:v>41683</c:v>
                </c:pt>
                <c:pt idx="27">
                  <c:v>41684</c:v>
                </c:pt>
                <c:pt idx="28">
                  <c:v>41687</c:v>
                </c:pt>
                <c:pt idx="29">
                  <c:v>41688</c:v>
                </c:pt>
                <c:pt idx="30">
                  <c:v>41689</c:v>
                </c:pt>
                <c:pt idx="31">
                  <c:v>41690</c:v>
                </c:pt>
                <c:pt idx="32">
                  <c:v>41691</c:v>
                </c:pt>
                <c:pt idx="33">
                  <c:v>41694</c:v>
                </c:pt>
                <c:pt idx="34">
                  <c:v>41695</c:v>
                </c:pt>
                <c:pt idx="35">
                  <c:v>41696</c:v>
                </c:pt>
                <c:pt idx="36">
                  <c:v>41697</c:v>
                </c:pt>
                <c:pt idx="37">
                  <c:v>41698</c:v>
                </c:pt>
                <c:pt idx="38">
                  <c:v>41701</c:v>
                </c:pt>
                <c:pt idx="39">
                  <c:v>41702</c:v>
                </c:pt>
                <c:pt idx="40">
                  <c:v>41703</c:v>
                </c:pt>
                <c:pt idx="41">
                  <c:v>41704</c:v>
                </c:pt>
                <c:pt idx="42">
                  <c:v>41705</c:v>
                </c:pt>
                <c:pt idx="43">
                  <c:v>41708</c:v>
                </c:pt>
                <c:pt idx="44">
                  <c:v>41709</c:v>
                </c:pt>
                <c:pt idx="45">
                  <c:v>41710</c:v>
                </c:pt>
                <c:pt idx="46">
                  <c:v>41711</c:v>
                </c:pt>
                <c:pt idx="47">
                  <c:v>41712</c:v>
                </c:pt>
                <c:pt idx="48">
                  <c:v>41715</c:v>
                </c:pt>
                <c:pt idx="49">
                  <c:v>41716</c:v>
                </c:pt>
                <c:pt idx="50">
                  <c:v>41717</c:v>
                </c:pt>
                <c:pt idx="51">
                  <c:v>41718</c:v>
                </c:pt>
                <c:pt idx="52">
                  <c:v>41719</c:v>
                </c:pt>
                <c:pt idx="53">
                  <c:v>41722</c:v>
                </c:pt>
                <c:pt idx="54">
                  <c:v>41723</c:v>
                </c:pt>
                <c:pt idx="55">
                  <c:v>41724</c:v>
                </c:pt>
                <c:pt idx="56">
                  <c:v>41726</c:v>
                </c:pt>
                <c:pt idx="57">
                  <c:v>41729</c:v>
                </c:pt>
                <c:pt idx="58">
                  <c:v>41730</c:v>
                </c:pt>
                <c:pt idx="59">
                  <c:v>41731</c:v>
                </c:pt>
                <c:pt idx="60">
                  <c:v>41732</c:v>
                </c:pt>
                <c:pt idx="61">
                  <c:v>41733</c:v>
                </c:pt>
                <c:pt idx="62">
                  <c:v>41736</c:v>
                </c:pt>
                <c:pt idx="63">
                  <c:v>41737</c:v>
                </c:pt>
                <c:pt idx="64">
                  <c:v>41738</c:v>
                </c:pt>
                <c:pt idx="65">
                  <c:v>41739</c:v>
                </c:pt>
                <c:pt idx="66">
                  <c:v>41743</c:v>
                </c:pt>
                <c:pt idx="67">
                  <c:v>41744</c:v>
                </c:pt>
                <c:pt idx="68">
                  <c:v>41745</c:v>
                </c:pt>
                <c:pt idx="69">
                  <c:v>41746</c:v>
                </c:pt>
                <c:pt idx="70">
                  <c:v>41747</c:v>
                </c:pt>
                <c:pt idx="71">
                  <c:v>41750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41764</c:v>
                </c:pt>
                <c:pt idx="80">
                  <c:v>41765</c:v>
                </c:pt>
                <c:pt idx="81">
                  <c:v>41766</c:v>
                </c:pt>
                <c:pt idx="82">
                  <c:v>41767</c:v>
                </c:pt>
                <c:pt idx="83">
                  <c:v>41768</c:v>
                </c:pt>
                <c:pt idx="84">
                  <c:v>41771</c:v>
                </c:pt>
                <c:pt idx="85">
                  <c:v>41772</c:v>
                </c:pt>
                <c:pt idx="86">
                  <c:v>41773</c:v>
                </c:pt>
                <c:pt idx="87">
                  <c:v>41774</c:v>
                </c:pt>
                <c:pt idx="88">
                  <c:v>41775</c:v>
                </c:pt>
                <c:pt idx="89">
                  <c:v>41778</c:v>
                </c:pt>
                <c:pt idx="90">
                  <c:v>41779</c:v>
                </c:pt>
                <c:pt idx="91">
                  <c:v>41780</c:v>
                </c:pt>
                <c:pt idx="92">
                  <c:v>41781</c:v>
                </c:pt>
                <c:pt idx="93">
                  <c:v>41782</c:v>
                </c:pt>
                <c:pt idx="94">
                  <c:v>41786</c:v>
                </c:pt>
                <c:pt idx="95">
                  <c:v>41787</c:v>
                </c:pt>
                <c:pt idx="96">
                  <c:v>41788</c:v>
                </c:pt>
                <c:pt idx="97">
                  <c:v>41792</c:v>
                </c:pt>
                <c:pt idx="98">
                  <c:v>41793</c:v>
                </c:pt>
                <c:pt idx="99">
                  <c:v>41794</c:v>
                </c:pt>
                <c:pt idx="100">
                  <c:v>41795</c:v>
                </c:pt>
                <c:pt idx="101">
                  <c:v>41796</c:v>
                </c:pt>
                <c:pt idx="102">
                  <c:v>41799</c:v>
                </c:pt>
                <c:pt idx="103">
                  <c:v>41800</c:v>
                </c:pt>
                <c:pt idx="104">
                  <c:v>41801</c:v>
                </c:pt>
                <c:pt idx="105">
                  <c:v>41802</c:v>
                </c:pt>
                <c:pt idx="106">
                  <c:v>41803</c:v>
                </c:pt>
                <c:pt idx="107">
                  <c:v>41807</c:v>
                </c:pt>
                <c:pt idx="108">
                  <c:v>41808</c:v>
                </c:pt>
                <c:pt idx="109">
                  <c:v>41810</c:v>
                </c:pt>
                <c:pt idx="110">
                  <c:v>41813</c:v>
                </c:pt>
                <c:pt idx="111">
                  <c:v>41814</c:v>
                </c:pt>
                <c:pt idx="112">
                  <c:v>41815</c:v>
                </c:pt>
                <c:pt idx="113">
                  <c:v>41816</c:v>
                </c:pt>
                <c:pt idx="114">
                  <c:v>41817</c:v>
                </c:pt>
                <c:pt idx="115">
                  <c:v>41820</c:v>
                </c:pt>
                <c:pt idx="116">
                  <c:v>41821</c:v>
                </c:pt>
                <c:pt idx="117">
                  <c:v>41822</c:v>
                </c:pt>
                <c:pt idx="118">
                  <c:v>41823</c:v>
                </c:pt>
                <c:pt idx="119">
                  <c:v>41824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41835</c:v>
                </c:pt>
                <c:pt idx="126">
                  <c:v>41836</c:v>
                </c:pt>
                <c:pt idx="127">
                  <c:v>41837</c:v>
                </c:pt>
                <c:pt idx="128">
                  <c:v>41838</c:v>
                </c:pt>
                <c:pt idx="129">
                  <c:v>41841</c:v>
                </c:pt>
                <c:pt idx="130">
                  <c:v>41842</c:v>
                </c:pt>
                <c:pt idx="131">
                  <c:v>41843</c:v>
                </c:pt>
                <c:pt idx="132">
                  <c:v>41844</c:v>
                </c:pt>
                <c:pt idx="133">
                  <c:v>41845</c:v>
                </c:pt>
                <c:pt idx="134">
                  <c:v>41848</c:v>
                </c:pt>
                <c:pt idx="135">
                  <c:v>41849</c:v>
                </c:pt>
                <c:pt idx="136">
                  <c:v>41850</c:v>
                </c:pt>
                <c:pt idx="137">
                  <c:v>41851</c:v>
                </c:pt>
                <c:pt idx="138">
                  <c:v>41852</c:v>
                </c:pt>
                <c:pt idx="139">
                  <c:v>41855</c:v>
                </c:pt>
                <c:pt idx="140">
                  <c:v>41856</c:v>
                </c:pt>
                <c:pt idx="141">
                  <c:v>41857</c:v>
                </c:pt>
                <c:pt idx="142">
                  <c:v>41858</c:v>
                </c:pt>
                <c:pt idx="143">
                  <c:v>41859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41865</c:v>
                </c:pt>
                <c:pt idx="148">
                  <c:v>41866</c:v>
                </c:pt>
                <c:pt idx="149">
                  <c:v>41869</c:v>
                </c:pt>
                <c:pt idx="150">
                  <c:v>41870</c:v>
                </c:pt>
                <c:pt idx="151">
                  <c:v>41873</c:v>
                </c:pt>
                <c:pt idx="152">
                  <c:v>41876</c:v>
                </c:pt>
                <c:pt idx="153">
                  <c:v>41877</c:v>
                </c:pt>
                <c:pt idx="154">
                  <c:v>41878</c:v>
                </c:pt>
                <c:pt idx="155">
                  <c:v>41879</c:v>
                </c:pt>
                <c:pt idx="156">
                  <c:v>41880</c:v>
                </c:pt>
                <c:pt idx="157">
                  <c:v>41884</c:v>
                </c:pt>
                <c:pt idx="158">
                  <c:v>41885</c:v>
                </c:pt>
                <c:pt idx="159">
                  <c:v>41886</c:v>
                </c:pt>
                <c:pt idx="160">
                  <c:v>41887</c:v>
                </c:pt>
                <c:pt idx="161">
                  <c:v>41890</c:v>
                </c:pt>
                <c:pt idx="162">
                  <c:v>41891</c:v>
                </c:pt>
                <c:pt idx="163">
                  <c:v>41892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41908</c:v>
                </c:pt>
                <c:pt idx="174">
                  <c:v>41911</c:v>
                </c:pt>
                <c:pt idx="175">
                  <c:v>41912</c:v>
                </c:pt>
                <c:pt idx="176">
                  <c:v>41913</c:v>
                </c:pt>
                <c:pt idx="177">
                  <c:v>41914</c:v>
                </c:pt>
                <c:pt idx="178">
                  <c:v>41919</c:v>
                </c:pt>
                <c:pt idx="179">
                  <c:v>41920</c:v>
                </c:pt>
                <c:pt idx="180">
                  <c:v>41922</c:v>
                </c:pt>
                <c:pt idx="181">
                  <c:v>41926</c:v>
                </c:pt>
                <c:pt idx="182">
                  <c:v>41927</c:v>
                </c:pt>
                <c:pt idx="183">
                  <c:v>41928</c:v>
                </c:pt>
                <c:pt idx="184">
                  <c:v>41929</c:v>
                </c:pt>
                <c:pt idx="185">
                  <c:v>41933</c:v>
                </c:pt>
                <c:pt idx="186">
                  <c:v>41934</c:v>
                </c:pt>
                <c:pt idx="187">
                  <c:v>41935</c:v>
                </c:pt>
                <c:pt idx="188">
                  <c:v>41936</c:v>
                </c:pt>
                <c:pt idx="189">
                  <c:v>41939</c:v>
                </c:pt>
                <c:pt idx="190">
                  <c:v>41940</c:v>
                </c:pt>
                <c:pt idx="191">
                  <c:v>41943</c:v>
                </c:pt>
                <c:pt idx="192">
                  <c:v>41950</c:v>
                </c:pt>
                <c:pt idx="193">
                  <c:v>41953</c:v>
                </c:pt>
                <c:pt idx="194">
                  <c:v>41954</c:v>
                </c:pt>
                <c:pt idx="195">
                  <c:v>41957</c:v>
                </c:pt>
                <c:pt idx="196">
                  <c:v>41962</c:v>
                </c:pt>
                <c:pt idx="197">
                  <c:v>41964</c:v>
                </c:pt>
                <c:pt idx="198">
                  <c:v>41967</c:v>
                </c:pt>
                <c:pt idx="199">
                  <c:v>41969</c:v>
                </c:pt>
                <c:pt idx="200">
                  <c:v>41970</c:v>
                </c:pt>
                <c:pt idx="201">
                  <c:v>41971</c:v>
                </c:pt>
                <c:pt idx="202">
                  <c:v>41975</c:v>
                </c:pt>
                <c:pt idx="203">
                  <c:v>41977</c:v>
                </c:pt>
                <c:pt idx="204">
                  <c:v>41978</c:v>
                </c:pt>
                <c:pt idx="205">
                  <c:v>41981</c:v>
                </c:pt>
                <c:pt idx="206">
                  <c:v>41982</c:v>
                </c:pt>
                <c:pt idx="207">
                  <c:v>41988</c:v>
                </c:pt>
                <c:pt idx="208">
                  <c:v>41989</c:v>
                </c:pt>
                <c:pt idx="209">
                  <c:v>41991</c:v>
                </c:pt>
                <c:pt idx="210">
                  <c:v>41992</c:v>
                </c:pt>
                <c:pt idx="211">
                  <c:v>41995</c:v>
                </c:pt>
                <c:pt idx="212">
                  <c:v>41996</c:v>
                </c:pt>
                <c:pt idx="213">
                  <c:v>41997</c:v>
                </c:pt>
                <c:pt idx="214">
                  <c:v>41998</c:v>
                </c:pt>
                <c:pt idx="215">
                  <c:v>41999</c:v>
                </c:pt>
                <c:pt idx="216">
                  <c:v>42002</c:v>
                </c:pt>
                <c:pt idx="217">
                  <c:v>42003</c:v>
                </c:pt>
                <c:pt idx="218">
                  <c:v>42004</c:v>
                </c:pt>
              </c:numCache>
            </c:numRef>
          </c:cat>
          <c:val>
            <c:numRef>
              <c:f>'График 2.3.3.8(б)'!$C$6:$C$224</c:f>
              <c:numCache>
                <c:formatCode>_-* #,##0_р_._-;\-* #,##0_р_._-;_-* "-"??_р_._-;_-@_-</c:formatCode>
                <c:ptCount val="219"/>
                <c:pt idx="0">
                  <c:v>0</c:v>
                </c:pt>
                <c:pt idx="1">
                  <c:v>4.1888102345319922</c:v>
                </c:pt>
                <c:pt idx="2">
                  <c:v>0</c:v>
                </c:pt>
                <c:pt idx="3">
                  <c:v>6.60391501043713</c:v>
                </c:pt>
                <c:pt idx="4">
                  <c:v>0</c:v>
                </c:pt>
                <c:pt idx="5">
                  <c:v>0</c:v>
                </c:pt>
                <c:pt idx="6">
                  <c:v>36.747573997233744</c:v>
                </c:pt>
                <c:pt idx="7">
                  <c:v>54.012161018028578</c:v>
                </c:pt>
                <c:pt idx="8">
                  <c:v>16.525252161977075</c:v>
                </c:pt>
                <c:pt idx="9">
                  <c:v>4.8326987138278118E-3</c:v>
                </c:pt>
                <c:pt idx="10">
                  <c:v>101.02907538110887</c:v>
                </c:pt>
                <c:pt idx="11">
                  <c:v>28.610855891172118</c:v>
                </c:pt>
                <c:pt idx="12">
                  <c:v>23.867922622874172</c:v>
                </c:pt>
                <c:pt idx="13">
                  <c:v>100.9507331466188</c:v>
                </c:pt>
                <c:pt idx="14">
                  <c:v>0.94740225585880411</c:v>
                </c:pt>
                <c:pt idx="15">
                  <c:v>0</c:v>
                </c:pt>
                <c:pt idx="16">
                  <c:v>3.6957257964212551</c:v>
                </c:pt>
                <c:pt idx="17">
                  <c:v>12.646044904387489</c:v>
                </c:pt>
                <c:pt idx="18">
                  <c:v>0</c:v>
                </c:pt>
                <c:pt idx="19">
                  <c:v>25.828436887951817</c:v>
                </c:pt>
                <c:pt idx="20">
                  <c:v>4.6716087567002178E-2</c:v>
                </c:pt>
                <c:pt idx="21">
                  <c:v>38.915080867158466</c:v>
                </c:pt>
                <c:pt idx="22">
                  <c:v>48.417766483998143</c:v>
                </c:pt>
                <c:pt idx="23">
                  <c:v>23.344141720200977</c:v>
                </c:pt>
                <c:pt idx="24">
                  <c:v>48.076414931765285</c:v>
                </c:pt>
                <c:pt idx="25">
                  <c:v>74.029379511455346</c:v>
                </c:pt>
                <c:pt idx="26">
                  <c:v>0</c:v>
                </c:pt>
                <c:pt idx="27">
                  <c:v>8.5115767116578755</c:v>
                </c:pt>
                <c:pt idx="28">
                  <c:v>61.247191936842441</c:v>
                </c:pt>
                <c:pt idx="29">
                  <c:v>50.008493443297304</c:v>
                </c:pt>
                <c:pt idx="30">
                  <c:v>10.336874535232226</c:v>
                </c:pt>
                <c:pt idx="31">
                  <c:v>46.170791623405826</c:v>
                </c:pt>
                <c:pt idx="32">
                  <c:v>0</c:v>
                </c:pt>
                <c:pt idx="33">
                  <c:v>64.139609379591292</c:v>
                </c:pt>
                <c:pt idx="34">
                  <c:v>0</c:v>
                </c:pt>
                <c:pt idx="35">
                  <c:v>5.5830662722588933</c:v>
                </c:pt>
                <c:pt idx="36">
                  <c:v>36.160381060591185</c:v>
                </c:pt>
                <c:pt idx="37">
                  <c:v>27.641315211471753</c:v>
                </c:pt>
                <c:pt idx="38">
                  <c:v>90.711600438811175</c:v>
                </c:pt>
                <c:pt idx="39">
                  <c:v>11.726844680392567</c:v>
                </c:pt>
                <c:pt idx="40">
                  <c:v>8.7260225282582624</c:v>
                </c:pt>
                <c:pt idx="41">
                  <c:v>0</c:v>
                </c:pt>
                <c:pt idx="42">
                  <c:v>3.4561874351088173</c:v>
                </c:pt>
                <c:pt idx="43">
                  <c:v>0</c:v>
                </c:pt>
                <c:pt idx="44">
                  <c:v>8.5842798989166749</c:v>
                </c:pt>
                <c:pt idx="45">
                  <c:v>0</c:v>
                </c:pt>
                <c:pt idx="46">
                  <c:v>0.33486786686778819</c:v>
                </c:pt>
                <c:pt idx="47">
                  <c:v>80.2861809704781</c:v>
                </c:pt>
                <c:pt idx="48">
                  <c:v>6.8344858659666503</c:v>
                </c:pt>
                <c:pt idx="49">
                  <c:v>1.4079260289537079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3.7935236154916021</c:v>
                </c:pt>
                <c:pt idx="56">
                  <c:v>0.98189511626540138</c:v>
                </c:pt>
                <c:pt idx="57">
                  <c:v>13.915748232021457</c:v>
                </c:pt>
                <c:pt idx="58">
                  <c:v>0</c:v>
                </c:pt>
                <c:pt idx="59">
                  <c:v>14.974435324308953</c:v>
                </c:pt>
                <c:pt idx="60">
                  <c:v>0</c:v>
                </c:pt>
                <c:pt idx="61">
                  <c:v>70.610764432777543</c:v>
                </c:pt>
                <c:pt idx="62">
                  <c:v>14.18411095656942</c:v>
                </c:pt>
                <c:pt idx="63">
                  <c:v>38.637279369992321</c:v>
                </c:pt>
                <c:pt idx="64">
                  <c:v>11.071022391129732</c:v>
                </c:pt>
                <c:pt idx="65">
                  <c:v>11.372059552960984</c:v>
                </c:pt>
                <c:pt idx="66">
                  <c:v>24.614527004525215</c:v>
                </c:pt>
                <c:pt idx="67">
                  <c:v>96.925780962642165</c:v>
                </c:pt>
                <c:pt idx="68">
                  <c:v>23.257547076223847</c:v>
                </c:pt>
                <c:pt idx="69">
                  <c:v>4.5636374321703475</c:v>
                </c:pt>
                <c:pt idx="70">
                  <c:v>0.79797284855133421</c:v>
                </c:pt>
                <c:pt idx="71">
                  <c:v>3.548135404627105</c:v>
                </c:pt>
                <c:pt idx="72">
                  <c:v>0.57757751875722307</c:v>
                </c:pt>
                <c:pt idx="73">
                  <c:v>0.92095640488177455</c:v>
                </c:pt>
                <c:pt idx="74">
                  <c:v>1.2082339804493885</c:v>
                </c:pt>
                <c:pt idx="75">
                  <c:v>1.1911715712970388</c:v>
                </c:pt>
                <c:pt idx="76">
                  <c:v>3.2204379885203793</c:v>
                </c:pt>
                <c:pt idx="77">
                  <c:v>4.0985618586792514</c:v>
                </c:pt>
                <c:pt idx="78">
                  <c:v>2.4231650988304869</c:v>
                </c:pt>
                <c:pt idx="79">
                  <c:v>5.4851411444355146E-2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3.3283836464434704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15.689193096558057</c:v>
                </c:pt>
                <c:pt idx="91">
                  <c:v>48.990376868376153</c:v>
                </c:pt>
                <c:pt idx="92">
                  <c:v>40.566830254471327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1.2308656728113294</c:v>
                </c:pt>
                <c:pt idx="98">
                  <c:v>0</c:v>
                </c:pt>
                <c:pt idx="99">
                  <c:v>5.0737555586028513</c:v>
                </c:pt>
                <c:pt idx="100">
                  <c:v>14.891287166728686</c:v>
                </c:pt>
                <c:pt idx="101">
                  <c:v>15.968367034301705</c:v>
                </c:pt>
                <c:pt idx="102">
                  <c:v>0</c:v>
                </c:pt>
                <c:pt idx="103">
                  <c:v>2.1006483436832699</c:v>
                </c:pt>
                <c:pt idx="104">
                  <c:v>0</c:v>
                </c:pt>
                <c:pt idx="105">
                  <c:v>6.9915399925558726</c:v>
                </c:pt>
                <c:pt idx="106">
                  <c:v>6.8723421160890874</c:v>
                </c:pt>
                <c:pt idx="107">
                  <c:v>15.088320677023122</c:v>
                </c:pt>
                <c:pt idx="108">
                  <c:v>0</c:v>
                </c:pt>
                <c:pt idx="109">
                  <c:v>12.553642219914968</c:v>
                </c:pt>
                <c:pt idx="110">
                  <c:v>5.2108840872137385</c:v>
                </c:pt>
                <c:pt idx="111">
                  <c:v>8.8779291241404881</c:v>
                </c:pt>
                <c:pt idx="112">
                  <c:v>0</c:v>
                </c:pt>
                <c:pt idx="113">
                  <c:v>10.749505357807498</c:v>
                </c:pt>
                <c:pt idx="114">
                  <c:v>14.589010911512904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31.259759045585405</c:v>
                </c:pt>
                <c:pt idx="119">
                  <c:v>44.57640782024405</c:v>
                </c:pt>
                <c:pt idx="120">
                  <c:v>24.611828315082153</c:v>
                </c:pt>
                <c:pt idx="121">
                  <c:v>58.055194624561615</c:v>
                </c:pt>
                <c:pt idx="122">
                  <c:v>21.384919779810737</c:v>
                </c:pt>
                <c:pt idx="123">
                  <c:v>75.36312417967747</c:v>
                </c:pt>
                <c:pt idx="124">
                  <c:v>56.025442498089937</c:v>
                </c:pt>
                <c:pt idx="125">
                  <c:v>43.269203463474788</c:v>
                </c:pt>
                <c:pt idx="126">
                  <c:v>89.665416506356792</c:v>
                </c:pt>
                <c:pt idx="127">
                  <c:v>71.167446470899307</c:v>
                </c:pt>
                <c:pt idx="128">
                  <c:v>1.5644149117479951</c:v>
                </c:pt>
                <c:pt idx="129">
                  <c:v>58.367375947656022</c:v>
                </c:pt>
                <c:pt idx="130">
                  <c:v>228.29412672243203</c:v>
                </c:pt>
                <c:pt idx="131">
                  <c:v>44.924774893725335</c:v>
                </c:pt>
                <c:pt idx="132">
                  <c:v>677.66808601484831</c:v>
                </c:pt>
                <c:pt idx="133">
                  <c:v>171.35046495974279</c:v>
                </c:pt>
                <c:pt idx="134">
                  <c:v>50.383088761337547</c:v>
                </c:pt>
                <c:pt idx="135">
                  <c:v>76.662419182322097</c:v>
                </c:pt>
                <c:pt idx="136">
                  <c:v>191.65588340157089</c:v>
                </c:pt>
                <c:pt idx="137">
                  <c:v>2967.1702731208461</c:v>
                </c:pt>
                <c:pt idx="138">
                  <c:v>912.91593224283406</c:v>
                </c:pt>
                <c:pt idx="139">
                  <c:v>326.18735674966172</c:v>
                </c:pt>
                <c:pt idx="140">
                  <c:v>680.53354404372362</c:v>
                </c:pt>
                <c:pt idx="141">
                  <c:v>101.35226787078562</c:v>
                </c:pt>
                <c:pt idx="142">
                  <c:v>102.16303234274285</c:v>
                </c:pt>
                <c:pt idx="143">
                  <c:v>1.1882461261190653</c:v>
                </c:pt>
                <c:pt idx="144">
                  <c:v>19.851822829941014</c:v>
                </c:pt>
                <c:pt idx="145">
                  <c:v>40.764665198738363</c:v>
                </c:pt>
                <c:pt idx="146">
                  <c:v>1.393911493329675</c:v>
                </c:pt>
                <c:pt idx="147">
                  <c:v>17.981279996865613</c:v>
                </c:pt>
                <c:pt idx="148">
                  <c:v>5.5992320802397728</c:v>
                </c:pt>
                <c:pt idx="149">
                  <c:v>0</c:v>
                </c:pt>
                <c:pt idx="150">
                  <c:v>0.52134730738339119</c:v>
                </c:pt>
                <c:pt idx="151">
                  <c:v>0</c:v>
                </c:pt>
                <c:pt idx="152">
                  <c:v>37.159878543303186</c:v>
                </c:pt>
                <c:pt idx="153">
                  <c:v>261.76931140321636</c:v>
                </c:pt>
                <c:pt idx="154">
                  <c:v>0.84280729523772124</c:v>
                </c:pt>
                <c:pt idx="155">
                  <c:v>10.512781585597574</c:v>
                </c:pt>
                <c:pt idx="156">
                  <c:v>0</c:v>
                </c:pt>
                <c:pt idx="157">
                  <c:v>0</c:v>
                </c:pt>
                <c:pt idx="158">
                  <c:v>39.754141869257701</c:v>
                </c:pt>
                <c:pt idx="159">
                  <c:v>0</c:v>
                </c:pt>
                <c:pt idx="160">
                  <c:v>0</c:v>
                </c:pt>
                <c:pt idx="161">
                  <c:v>5.0463298528806737</c:v>
                </c:pt>
                <c:pt idx="162">
                  <c:v>70.138636942425535</c:v>
                </c:pt>
                <c:pt idx="163">
                  <c:v>17.386655537054068</c:v>
                </c:pt>
                <c:pt idx="164">
                  <c:v>2.4529551197915618E-2</c:v>
                </c:pt>
                <c:pt idx="165">
                  <c:v>14.703249946128063</c:v>
                </c:pt>
                <c:pt idx="166">
                  <c:v>4.8488647716809948E-3</c:v>
                </c:pt>
                <c:pt idx="167">
                  <c:v>0</c:v>
                </c:pt>
                <c:pt idx="168">
                  <c:v>2.5643034850236029E-2</c:v>
                </c:pt>
                <c:pt idx="169">
                  <c:v>20.571610476619565</c:v>
                </c:pt>
                <c:pt idx="170">
                  <c:v>72.285603463474757</c:v>
                </c:pt>
                <c:pt idx="171">
                  <c:v>1.503561658863398</c:v>
                </c:pt>
                <c:pt idx="172">
                  <c:v>0</c:v>
                </c:pt>
                <c:pt idx="173">
                  <c:v>20.317346758869256</c:v>
                </c:pt>
                <c:pt idx="174">
                  <c:v>101.95467706231501</c:v>
                </c:pt>
                <c:pt idx="175">
                  <c:v>65.158073931866639</c:v>
                </c:pt>
                <c:pt idx="176">
                  <c:v>20.318340666444627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1.590690931886299</c:v>
                </c:pt>
                <c:pt idx="181">
                  <c:v>0</c:v>
                </c:pt>
                <c:pt idx="182">
                  <c:v>40.163903853311609</c:v>
                </c:pt>
                <c:pt idx="183">
                  <c:v>15.345395419907128</c:v>
                </c:pt>
                <c:pt idx="184">
                  <c:v>0</c:v>
                </c:pt>
                <c:pt idx="185">
                  <c:v>44.338973886810152</c:v>
                </c:pt>
                <c:pt idx="186">
                  <c:v>46.322558896702986</c:v>
                </c:pt>
                <c:pt idx="187">
                  <c:v>59.600754363625605</c:v>
                </c:pt>
                <c:pt idx="188">
                  <c:v>21.388759378611844</c:v>
                </c:pt>
                <c:pt idx="189">
                  <c:v>41.606446498325035</c:v>
                </c:pt>
                <c:pt idx="190">
                  <c:v>8.5191043548102652</c:v>
                </c:pt>
                <c:pt idx="191">
                  <c:v>0.18884243932062589</c:v>
                </c:pt>
                <c:pt idx="192">
                  <c:v>0</c:v>
                </c:pt>
                <c:pt idx="193">
                  <c:v>0</c:v>
                </c:pt>
                <c:pt idx="194">
                  <c:v>20.212443434481926</c:v>
                </c:pt>
                <c:pt idx="195">
                  <c:v>4.7828291574431354</c:v>
                </c:pt>
                <c:pt idx="196">
                  <c:v>0</c:v>
                </c:pt>
                <c:pt idx="197">
                  <c:v>61.368544596156411</c:v>
                </c:pt>
                <c:pt idx="198">
                  <c:v>0.34797735420298898</c:v>
                </c:pt>
                <c:pt idx="199">
                  <c:v>0</c:v>
                </c:pt>
                <c:pt idx="200">
                  <c:v>72.568320802397722</c:v>
                </c:pt>
                <c:pt idx="201">
                  <c:v>43.800982467138084</c:v>
                </c:pt>
                <c:pt idx="202">
                  <c:v>7.6510039767273215</c:v>
                </c:pt>
                <c:pt idx="203">
                  <c:v>2.6197034105824017E-2</c:v>
                </c:pt>
                <c:pt idx="204">
                  <c:v>21.618586792563693</c:v>
                </c:pt>
                <c:pt idx="205">
                  <c:v>0</c:v>
                </c:pt>
                <c:pt idx="206">
                  <c:v>34.963976884047995</c:v>
                </c:pt>
                <c:pt idx="207">
                  <c:v>0.12803855270632933</c:v>
                </c:pt>
                <c:pt idx="208">
                  <c:v>0</c:v>
                </c:pt>
                <c:pt idx="209">
                  <c:v>48.030654886673013</c:v>
                </c:pt>
                <c:pt idx="210">
                  <c:v>69.224299237957112</c:v>
                </c:pt>
                <c:pt idx="211">
                  <c:v>0.35736243070111817</c:v>
                </c:pt>
                <c:pt idx="212">
                  <c:v>0</c:v>
                </c:pt>
                <c:pt idx="213">
                  <c:v>21.386017905067856</c:v>
                </c:pt>
                <c:pt idx="214">
                  <c:v>60.055082351558298</c:v>
                </c:pt>
                <c:pt idx="215">
                  <c:v>73.535629392520548</c:v>
                </c:pt>
                <c:pt idx="216">
                  <c:v>60.953877798891149</c:v>
                </c:pt>
                <c:pt idx="217">
                  <c:v>60.425786839579153</c:v>
                </c:pt>
                <c:pt idx="218">
                  <c:v>117.30601146394487</c:v>
                </c:pt>
              </c:numCache>
            </c:numRef>
          </c:val>
        </c:ser>
        <c:ser>
          <c:idx val="1"/>
          <c:order val="1"/>
          <c:tx>
            <c:strRef>
              <c:f>'График 2.3.3.8(б)'!$D$5</c:f>
              <c:strCache>
                <c:ptCount val="1"/>
                <c:pt idx="0">
                  <c:v>Объем торгов на London Intl</c:v>
                </c:pt>
              </c:strCache>
            </c:strRef>
          </c:tx>
          <c:cat>
            <c:numRef>
              <c:f>'График 2.3.3.8(б)'!$B$6:$B$224</c:f>
              <c:numCache>
                <c:formatCode>m/d/yyyy</c:formatCode>
                <c:ptCount val="219"/>
                <c:pt idx="0">
                  <c:v>41642</c:v>
                </c:pt>
                <c:pt idx="1">
                  <c:v>41645</c:v>
                </c:pt>
                <c:pt idx="2">
                  <c:v>41646</c:v>
                </c:pt>
                <c:pt idx="3">
                  <c:v>41647</c:v>
                </c:pt>
                <c:pt idx="4">
                  <c:v>41648</c:v>
                </c:pt>
                <c:pt idx="5">
                  <c:v>41649</c:v>
                </c:pt>
                <c:pt idx="6">
                  <c:v>41652</c:v>
                </c:pt>
                <c:pt idx="7">
                  <c:v>41653</c:v>
                </c:pt>
                <c:pt idx="8">
                  <c:v>41654</c:v>
                </c:pt>
                <c:pt idx="9">
                  <c:v>41655</c:v>
                </c:pt>
                <c:pt idx="10">
                  <c:v>41656</c:v>
                </c:pt>
                <c:pt idx="11">
                  <c:v>41659</c:v>
                </c:pt>
                <c:pt idx="12">
                  <c:v>41660</c:v>
                </c:pt>
                <c:pt idx="13">
                  <c:v>41661</c:v>
                </c:pt>
                <c:pt idx="14">
                  <c:v>41662</c:v>
                </c:pt>
                <c:pt idx="15">
                  <c:v>41663</c:v>
                </c:pt>
                <c:pt idx="16">
                  <c:v>41666</c:v>
                </c:pt>
                <c:pt idx="17">
                  <c:v>41667</c:v>
                </c:pt>
                <c:pt idx="18">
                  <c:v>41668</c:v>
                </c:pt>
                <c:pt idx="19">
                  <c:v>41670</c:v>
                </c:pt>
                <c:pt idx="20">
                  <c:v>41673</c:v>
                </c:pt>
                <c:pt idx="21">
                  <c:v>41674</c:v>
                </c:pt>
                <c:pt idx="22">
                  <c:v>41675</c:v>
                </c:pt>
                <c:pt idx="23">
                  <c:v>41677</c:v>
                </c:pt>
                <c:pt idx="24">
                  <c:v>41681</c:v>
                </c:pt>
                <c:pt idx="25">
                  <c:v>41682</c:v>
                </c:pt>
                <c:pt idx="26">
                  <c:v>41683</c:v>
                </c:pt>
                <c:pt idx="27">
                  <c:v>41684</c:v>
                </c:pt>
                <c:pt idx="28">
                  <c:v>41687</c:v>
                </c:pt>
                <c:pt idx="29">
                  <c:v>41688</c:v>
                </c:pt>
                <c:pt idx="30">
                  <c:v>41689</c:v>
                </c:pt>
                <c:pt idx="31">
                  <c:v>41690</c:v>
                </c:pt>
                <c:pt idx="32">
                  <c:v>41691</c:v>
                </c:pt>
                <c:pt idx="33">
                  <c:v>41694</c:v>
                </c:pt>
                <c:pt idx="34">
                  <c:v>41695</c:v>
                </c:pt>
                <c:pt idx="35">
                  <c:v>41696</c:v>
                </c:pt>
                <c:pt idx="36">
                  <c:v>41697</c:v>
                </c:pt>
                <c:pt idx="37">
                  <c:v>41698</c:v>
                </c:pt>
                <c:pt idx="38">
                  <c:v>41701</c:v>
                </c:pt>
                <c:pt idx="39">
                  <c:v>41702</c:v>
                </c:pt>
                <c:pt idx="40">
                  <c:v>41703</c:v>
                </c:pt>
                <c:pt idx="41">
                  <c:v>41704</c:v>
                </c:pt>
                <c:pt idx="42">
                  <c:v>41705</c:v>
                </c:pt>
                <c:pt idx="43">
                  <c:v>41708</c:v>
                </c:pt>
                <c:pt idx="44">
                  <c:v>41709</c:v>
                </c:pt>
                <c:pt idx="45">
                  <c:v>41710</c:v>
                </c:pt>
                <c:pt idx="46">
                  <c:v>41711</c:v>
                </c:pt>
                <c:pt idx="47">
                  <c:v>41712</c:v>
                </c:pt>
                <c:pt idx="48">
                  <c:v>41715</c:v>
                </c:pt>
                <c:pt idx="49">
                  <c:v>41716</c:v>
                </c:pt>
                <c:pt idx="50">
                  <c:v>41717</c:v>
                </c:pt>
                <c:pt idx="51">
                  <c:v>41718</c:v>
                </c:pt>
                <c:pt idx="52">
                  <c:v>41719</c:v>
                </c:pt>
                <c:pt idx="53">
                  <c:v>41722</c:v>
                </c:pt>
                <c:pt idx="54">
                  <c:v>41723</c:v>
                </c:pt>
                <c:pt idx="55">
                  <c:v>41724</c:v>
                </c:pt>
                <c:pt idx="56">
                  <c:v>41726</c:v>
                </c:pt>
                <c:pt idx="57">
                  <c:v>41729</c:v>
                </c:pt>
                <c:pt idx="58">
                  <c:v>41730</c:v>
                </c:pt>
                <c:pt idx="59">
                  <c:v>41731</c:v>
                </c:pt>
                <c:pt idx="60">
                  <c:v>41732</c:v>
                </c:pt>
                <c:pt idx="61">
                  <c:v>41733</c:v>
                </c:pt>
                <c:pt idx="62">
                  <c:v>41736</c:v>
                </c:pt>
                <c:pt idx="63">
                  <c:v>41737</c:v>
                </c:pt>
                <c:pt idx="64">
                  <c:v>41738</c:v>
                </c:pt>
                <c:pt idx="65">
                  <c:v>41739</c:v>
                </c:pt>
                <c:pt idx="66">
                  <c:v>41743</c:v>
                </c:pt>
                <c:pt idx="67">
                  <c:v>41744</c:v>
                </c:pt>
                <c:pt idx="68">
                  <c:v>41745</c:v>
                </c:pt>
                <c:pt idx="69">
                  <c:v>41746</c:v>
                </c:pt>
                <c:pt idx="70">
                  <c:v>41747</c:v>
                </c:pt>
                <c:pt idx="71">
                  <c:v>41750</c:v>
                </c:pt>
                <c:pt idx="72">
                  <c:v>41751</c:v>
                </c:pt>
                <c:pt idx="73">
                  <c:v>41752</c:v>
                </c:pt>
                <c:pt idx="74">
                  <c:v>41753</c:v>
                </c:pt>
                <c:pt idx="75">
                  <c:v>41754</c:v>
                </c:pt>
                <c:pt idx="76">
                  <c:v>41757</c:v>
                </c:pt>
                <c:pt idx="77">
                  <c:v>41758</c:v>
                </c:pt>
                <c:pt idx="78">
                  <c:v>41759</c:v>
                </c:pt>
                <c:pt idx="79">
                  <c:v>41764</c:v>
                </c:pt>
                <c:pt idx="80">
                  <c:v>41765</c:v>
                </c:pt>
                <c:pt idx="81">
                  <c:v>41766</c:v>
                </c:pt>
                <c:pt idx="82">
                  <c:v>41767</c:v>
                </c:pt>
                <c:pt idx="83">
                  <c:v>41768</c:v>
                </c:pt>
                <c:pt idx="84">
                  <c:v>41771</c:v>
                </c:pt>
                <c:pt idx="85">
                  <c:v>41772</c:v>
                </c:pt>
                <c:pt idx="86">
                  <c:v>41773</c:v>
                </c:pt>
                <c:pt idx="87">
                  <c:v>41774</c:v>
                </c:pt>
                <c:pt idx="88">
                  <c:v>41775</c:v>
                </c:pt>
                <c:pt idx="89">
                  <c:v>41778</c:v>
                </c:pt>
                <c:pt idx="90">
                  <c:v>41779</c:v>
                </c:pt>
                <c:pt idx="91">
                  <c:v>41780</c:v>
                </c:pt>
                <c:pt idx="92">
                  <c:v>41781</c:v>
                </c:pt>
                <c:pt idx="93">
                  <c:v>41782</c:v>
                </c:pt>
                <c:pt idx="94">
                  <c:v>41786</c:v>
                </c:pt>
                <c:pt idx="95">
                  <c:v>41787</c:v>
                </c:pt>
                <c:pt idx="96">
                  <c:v>41788</c:v>
                </c:pt>
                <c:pt idx="97">
                  <c:v>41792</c:v>
                </c:pt>
                <c:pt idx="98">
                  <c:v>41793</c:v>
                </c:pt>
                <c:pt idx="99">
                  <c:v>41794</c:v>
                </c:pt>
                <c:pt idx="100">
                  <c:v>41795</c:v>
                </c:pt>
                <c:pt idx="101">
                  <c:v>41796</c:v>
                </c:pt>
                <c:pt idx="102">
                  <c:v>41799</c:v>
                </c:pt>
                <c:pt idx="103">
                  <c:v>41800</c:v>
                </c:pt>
                <c:pt idx="104">
                  <c:v>41801</c:v>
                </c:pt>
                <c:pt idx="105">
                  <c:v>41802</c:v>
                </c:pt>
                <c:pt idx="106">
                  <c:v>41803</c:v>
                </c:pt>
                <c:pt idx="107">
                  <c:v>41807</c:v>
                </c:pt>
                <c:pt idx="108">
                  <c:v>41808</c:v>
                </c:pt>
                <c:pt idx="109">
                  <c:v>41810</c:v>
                </c:pt>
                <c:pt idx="110">
                  <c:v>41813</c:v>
                </c:pt>
                <c:pt idx="111">
                  <c:v>41814</c:v>
                </c:pt>
                <c:pt idx="112">
                  <c:v>41815</c:v>
                </c:pt>
                <c:pt idx="113">
                  <c:v>41816</c:v>
                </c:pt>
                <c:pt idx="114">
                  <c:v>41817</c:v>
                </c:pt>
                <c:pt idx="115">
                  <c:v>41820</c:v>
                </c:pt>
                <c:pt idx="116">
                  <c:v>41821</c:v>
                </c:pt>
                <c:pt idx="117">
                  <c:v>41822</c:v>
                </c:pt>
                <c:pt idx="118">
                  <c:v>41823</c:v>
                </c:pt>
                <c:pt idx="119">
                  <c:v>41824</c:v>
                </c:pt>
                <c:pt idx="120">
                  <c:v>41828</c:v>
                </c:pt>
                <c:pt idx="121">
                  <c:v>41829</c:v>
                </c:pt>
                <c:pt idx="122">
                  <c:v>41830</c:v>
                </c:pt>
                <c:pt idx="123">
                  <c:v>41831</c:v>
                </c:pt>
                <c:pt idx="124">
                  <c:v>41834</c:v>
                </c:pt>
                <c:pt idx="125">
                  <c:v>41835</c:v>
                </c:pt>
                <c:pt idx="126">
                  <c:v>41836</c:v>
                </c:pt>
                <c:pt idx="127">
                  <c:v>41837</c:v>
                </c:pt>
                <c:pt idx="128">
                  <c:v>41838</c:v>
                </c:pt>
                <c:pt idx="129">
                  <c:v>41841</c:v>
                </c:pt>
                <c:pt idx="130">
                  <c:v>41842</c:v>
                </c:pt>
                <c:pt idx="131">
                  <c:v>41843</c:v>
                </c:pt>
                <c:pt idx="132">
                  <c:v>41844</c:v>
                </c:pt>
                <c:pt idx="133">
                  <c:v>41845</c:v>
                </c:pt>
                <c:pt idx="134">
                  <c:v>41848</c:v>
                </c:pt>
                <c:pt idx="135">
                  <c:v>41849</c:v>
                </c:pt>
                <c:pt idx="136">
                  <c:v>41850</c:v>
                </c:pt>
                <c:pt idx="137">
                  <c:v>41851</c:v>
                </c:pt>
                <c:pt idx="138">
                  <c:v>41852</c:v>
                </c:pt>
                <c:pt idx="139">
                  <c:v>41855</c:v>
                </c:pt>
                <c:pt idx="140">
                  <c:v>41856</c:v>
                </c:pt>
                <c:pt idx="141">
                  <c:v>41857</c:v>
                </c:pt>
                <c:pt idx="142">
                  <c:v>41858</c:v>
                </c:pt>
                <c:pt idx="143">
                  <c:v>41859</c:v>
                </c:pt>
                <c:pt idx="144">
                  <c:v>41862</c:v>
                </c:pt>
                <c:pt idx="145">
                  <c:v>41863</c:v>
                </c:pt>
                <c:pt idx="146">
                  <c:v>41864</c:v>
                </c:pt>
                <c:pt idx="147">
                  <c:v>41865</c:v>
                </c:pt>
                <c:pt idx="148">
                  <c:v>41866</c:v>
                </c:pt>
                <c:pt idx="149">
                  <c:v>41869</c:v>
                </c:pt>
                <c:pt idx="150">
                  <c:v>41870</c:v>
                </c:pt>
                <c:pt idx="151">
                  <c:v>41873</c:v>
                </c:pt>
                <c:pt idx="152">
                  <c:v>41876</c:v>
                </c:pt>
                <c:pt idx="153">
                  <c:v>41877</c:v>
                </c:pt>
                <c:pt idx="154">
                  <c:v>41878</c:v>
                </c:pt>
                <c:pt idx="155">
                  <c:v>41879</c:v>
                </c:pt>
                <c:pt idx="156">
                  <c:v>41880</c:v>
                </c:pt>
                <c:pt idx="157">
                  <c:v>41884</c:v>
                </c:pt>
                <c:pt idx="158">
                  <c:v>41885</c:v>
                </c:pt>
                <c:pt idx="159">
                  <c:v>41886</c:v>
                </c:pt>
                <c:pt idx="160">
                  <c:v>41887</c:v>
                </c:pt>
                <c:pt idx="161">
                  <c:v>41890</c:v>
                </c:pt>
                <c:pt idx="162">
                  <c:v>41891</c:v>
                </c:pt>
                <c:pt idx="163">
                  <c:v>41892</c:v>
                </c:pt>
                <c:pt idx="164">
                  <c:v>41894</c:v>
                </c:pt>
                <c:pt idx="165">
                  <c:v>41897</c:v>
                </c:pt>
                <c:pt idx="166">
                  <c:v>41898</c:v>
                </c:pt>
                <c:pt idx="167">
                  <c:v>41899</c:v>
                </c:pt>
                <c:pt idx="168">
                  <c:v>41900</c:v>
                </c:pt>
                <c:pt idx="169">
                  <c:v>41901</c:v>
                </c:pt>
                <c:pt idx="170">
                  <c:v>41904</c:v>
                </c:pt>
                <c:pt idx="171">
                  <c:v>41905</c:v>
                </c:pt>
                <c:pt idx="172">
                  <c:v>41906</c:v>
                </c:pt>
                <c:pt idx="173">
                  <c:v>41908</c:v>
                </c:pt>
                <c:pt idx="174">
                  <c:v>41911</c:v>
                </c:pt>
                <c:pt idx="175">
                  <c:v>41912</c:v>
                </c:pt>
                <c:pt idx="176">
                  <c:v>41913</c:v>
                </c:pt>
                <c:pt idx="177">
                  <c:v>41914</c:v>
                </c:pt>
                <c:pt idx="178">
                  <c:v>41919</c:v>
                </c:pt>
                <c:pt idx="179">
                  <c:v>41920</c:v>
                </c:pt>
                <c:pt idx="180">
                  <c:v>41922</c:v>
                </c:pt>
                <c:pt idx="181">
                  <c:v>41926</c:v>
                </c:pt>
                <c:pt idx="182">
                  <c:v>41927</c:v>
                </c:pt>
                <c:pt idx="183">
                  <c:v>41928</c:v>
                </c:pt>
                <c:pt idx="184">
                  <c:v>41929</c:v>
                </c:pt>
                <c:pt idx="185">
                  <c:v>41933</c:v>
                </c:pt>
                <c:pt idx="186">
                  <c:v>41934</c:v>
                </c:pt>
                <c:pt idx="187">
                  <c:v>41935</c:v>
                </c:pt>
                <c:pt idx="188">
                  <c:v>41936</c:v>
                </c:pt>
                <c:pt idx="189">
                  <c:v>41939</c:v>
                </c:pt>
                <c:pt idx="190">
                  <c:v>41940</c:v>
                </c:pt>
                <c:pt idx="191">
                  <c:v>41943</c:v>
                </c:pt>
                <c:pt idx="192">
                  <c:v>41950</c:v>
                </c:pt>
                <c:pt idx="193">
                  <c:v>41953</c:v>
                </c:pt>
                <c:pt idx="194">
                  <c:v>41954</c:v>
                </c:pt>
                <c:pt idx="195">
                  <c:v>41957</c:v>
                </c:pt>
                <c:pt idx="196">
                  <c:v>41962</c:v>
                </c:pt>
                <c:pt idx="197">
                  <c:v>41964</c:v>
                </c:pt>
                <c:pt idx="198">
                  <c:v>41967</c:v>
                </c:pt>
                <c:pt idx="199">
                  <c:v>41969</c:v>
                </c:pt>
                <c:pt idx="200">
                  <c:v>41970</c:v>
                </c:pt>
                <c:pt idx="201">
                  <c:v>41971</c:v>
                </c:pt>
                <c:pt idx="202">
                  <c:v>41975</c:v>
                </c:pt>
                <c:pt idx="203">
                  <c:v>41977</c:v>
                </c:pt>
                <c:pt idx="204">
                  <c:v>41978</c:v>
                </c:pt>
                <c:pt idx="205">
                  <c:v>41981</c:v>
                </c:pt>
                <c:pt idx="206">
                  <c:v>41982</c:v>
                </c:pt>
                <c:pt idx="207">
                  <c:v>41988</c:v>
                </c:pt>
                <c:pt idx="208">
                  <c:v>41989</c:v>
                </c:pt>
                <c:pt idx="209">
                  <c:v>41991</c:v>
                </c:pt>
                <c:pt idx="210">
                  <c:v>41992</c:v>
                </c:pt>
                <c:pt idx="211">
                  <c:v>41995</c:v>
                </c:pt>
                <c:pt idx="212">
                  <c:v>41996</c:v>
                </c:pt>
                <c:pt idx="213">
                  <c:v>41997</c:v>
                </c:pt>
                <c:pt idx="214">
                  <c:v>41998</c:v>
                </c:pt>
                <c:pt idx="215">
                  <c:v>41999</c:v>
                </c:pt>
                <c:pt idx="216">
                  <c:v>42002</c:v>
                </c:pt>
                <c:pt idx="217">
                  <c:v>42003</c:v>
                </c:pt>
                <c:pt idx="218">
                  <c:v>42004</c:v>
                </c:pt>
              </c:numCache>
            </c:numRef>
          </c:cat>
          <c:val>
            <c:numRef>
              <c:f>'График 2.3.3.8(б)'!$D$6:$D$224</c:f>
              <c:numCache>
                <c:formatCode>_-* #,##0_р_._-;\-* #,##0_р_._-;_-* "-"??_р_._-;_-@_-</c:formatCode>
                <c:ptCount val="219"/>
                <c:pt idx="0">
                  <c:v>37.29</c:v>
                </c:pt>
                <c:pt idx="1">
                  <c:v>3.899</c:v>
                </c:pt>
                <c:pt idx="2">
                  <c:v>21.882999999999999</c:v>
                </c:pt>
                <c:pt idx="3">
                  <c:v>0.5</c:v>
                </c:pt>
                <c:pt idx="4">
                  <c:v>6.1660000000000004</c:v>
                </c:pt>
                <c:pt idx="5">
                  <c:v>20.504000000000001</c:v>
                </c:pt>
                <c:pt idx="6">
                  <c:v>9.0399999999999991</c:v>
                </c:pt>
                <c:pt idx="7">
                  <c:v>0</c:v>
                </c:pt>
                <c:pt idx="8">
                  <c:v>0</c:v>
                </c:pt>
                <c:pt idx="9">
                  <c:v>6.5170000000000003</c:v>
                </c:pt>
                <c:pt idx="10">
                  <c:v>0</c:v>
                </c:pt>
                <c:pt idx="11">
                  <c:v>27</c:v>
                </c:pt>
                <c:pt idx="12">
                  <c:v>0</c:v>
                </c:pt>
                <c:pt idx="13">
                  <c:v>16.457999999999998</c:v>
                </c:pt>
                <c:pt idx="14">
                  <c:v>0</c:v>
                </c:pt>
                <c:pt idx="15">
                  <c:v>2</c:v>
                </c:pt>
                <c:pt idx="16">
                  <c:v>112.274</c:v>
                </c:pt>
                <c:pt idx="17">
                  <c:v>0</c:v>
                </c:pt>
                <c:pt idx="18">
                  <c:v>25</c:v>
                </c:pt>
                <c:pt idx="19">
                  <c:v>0</c:v>
                </c:pt>
                <c:pt idx="20">
                  <c:v>0</c:v>
                </c:pt>
                <c:pt idx="21">
                  <c:v>11.443</c:v>
                </c:pt>
                <c:pt idx="22">
                  <c:v>3.6269999999999998</c:v>
                </c:pt>
                <c:pt idx="23">
                  <c:v>16.898</c:v>
                </c:pt>
                <c:pt idx="24">
                  <c:v>11.683</c:v>
                </c:pt>
                <c:pt idx="25">
                  <c:v>21.6</c:v>
                </c:pt>
                <c:pt idx="26">
                  <c:v>10</c:v>
                </c:pt>
                <c:pt idx="27">
                  <c:v>407.93200000000002</c:v>
                </c:pt>
                <c:pt idx="28">
                  <c:v>177.44200000000001</c:v>
                </c:pt>
                <c:pt idx="29">
                  <c:v>7.5620000000000003</c:v>
                </c:pt>
                <c:pt idx="30">
                  <c:v>10.5</c:v>
                </c:pt>
                <c:pt idx="31">
                  <c:v>1.8</c:v>
                </c:pt>
                <c:pt idx="32">
                  <c:v>116.167</c:v>
                </c:pt>
                <c:pt idx="33">
                  <c:v>15.297000000000001</c:v>
                </c:pt>
                <c:pt idx="34">
                  <c:v>14.792999999999999</c:v>
                </c:pt>
                <c:pt idx="35">
                  <c:v>13.340999999999999</c:v>
                </c:pt>
                <c:pt idx="36">
                  <c:v>0.501</c:v>
                </c:pt>
                <c:pt idx="37">
                  <c:v>141.411</c:v>
                </c:pt>
                <c:pt idx="38">
                  <c:v>182.881</c:v>
                </c:pt>
                <c:pt idx="39">
                  <c:v>20.225000000000001</c:v>
                </c:pt>
                <c:pt idx="40">
                  <c:v>0</c:v>
                </c:pt>
                <c:pt idx="41">
                  <c:v>1.948</c:v>
                </c:pt>
                <c:pt idx="42">
                  <c:v>8.3000000000000004E-2</c:v>
                </c:pt>
                <c:pt idx="43">
                  <c:v>9</c:v>
                </c:pt>
                <c:pt idx="44">
                  <c:v>16.484000000000002</c:v>
                </c:pt>
                <c:pt idx="45">
                  <c:v>0.438</c:v>
                </c:pt>
                <c:pt idx="46">
                  <c:v>15.863</c:v>
                </c:pt>
                <c:pt idx="47">
                  <c:v>26.556000000000001</c:v>
                </c:pt>
                <c:pt idx="48">
                  <c:v>0</c:v>
                </c:pt>
                <c:pt idx="49">
                  <c:v>5</c:v>
                </c:pt>
                <c:pt idx="50">
                  <c:v>5.984</c:v>
                </c:pt>
                <c:pt idx="51">
                  <c:v>14.907</c:v>
                </c:pt>
                <c:pt idx="52">
                  <c:v>85.811000000000007</c:v>
                </c:pt>
                <c:pt idx="53">
                  <c:v>1.534</c:v>
                </c:pt>
                <c:pt idx="54">
                  <c:v>57.61</c:v>
                </c:pt>
                <c:pt idx="55">
                  <c:v>2.4049999999999998</c:v>
                </c:pt>
                <c:pt idx="56">
                  <c:v>0</c:v>
                </c:pt>
                <c:pt idx="57">
                  <c:v>26.777000000000001</c:v>
                </c:pt>
                <c:pt idx="58">
                  <c:v>23.606999999999999</c:v>
                </c:pt>
                <c:pt idx="59">
                  <c:v>0</c:v>
                </c:pt>
                <c:pt idx="60">
                  <c:v>2.6280000000000001</c:v>
                </c:pt>
                <c:pt idx="61">
                  <c:v>9.4990000000000006</c:v>
                </c:pt>
                <c:pt idx="62">
                  <c:v>0</c:v>
                </c:pt>
                <c:pt idx="63">
                  <c:v>46.015999999999998</c:v>
                </c:pt>
                <c:pt idx="64">
                  <c:v>1.486</c:v>
                </c:pt>
                <c:pt idx="65">
                  <c:v>8</c:v>
                </c:pt>
                <c:pt idx="66">
                  <c:v>0</c:v>
                </c:pt>
                <c:pt idx="67">
                  <c:v>64.816999999999993</c:v>
                </c:pt>
                <c:pt idx="68">
                  <c:v>18.114999999999998</c:v>
                </c:pt>
                <c:pt idx="69">
                  <c:v>2</c:v>
                </c:pt>
                <c:pt idx="70">
                  <c:v>0</c:v>
                </c:pt>
                <c:pt idx="71">
                  <c:v>0</c:v>
                </c:pt>
                <c:pt idx="72">
                  <c:v>4.8879999999999999</c:v>
                </c:pt>
                <c:pt idx="73">
                  <c:v>40.985999999999997</c:v>
                </c:pt>
                <c:pt idx="74">
                  <c:v>5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0.20100000000000001</c:v>
                </c:pt>
                <c:pt idx="81">
                  <c:v>3.6</c:v>
                </c:pt>
                <c:pt idx="82">
                  <c:v>4.4550000000000001</c:v>
                </c:pt>
                <c:pt idx="83">
                  <c:v>16.09</c:v>
                </c:pt>
                <c:pt idx="84">
                  <c:v>0</c:v>
                </c:pt>
                <c:pt idx="85">
                  <c:v>0.9</c:v>
                </c:pt>
                <c:pt idx="86">
                  <c:v>5.5</c:v>
                </c:pt>
                <c:pt idx="87">
                  <c:v>20.952000000000002</c:v>
                </c:pt>
                <c:pt idx="88">
                  <c:v>16.888000000000002</c:v>
                </c:pt>
                <c:pt idx="89">
                  <c:v>7.0060000000000002</c:v>
                </c:pt>
                <c:pt idx="90">
                  <c:v>70.427999999999997</c:v>
                </c:pt>
                <c:pt idx="91">
                  <c:v>5.306</c:v>
                </c:pt>
                <c:pt idx="92">
                  <c:v>43.295000000000002</c:v>
                </c:pt>
                <c:pt idx="93">
                  <c:v>22.725000000000001</c:v>
                </c:pt>
                <c:pt idx="94">
                  <c:v>12.3</c:v>
                </c:pt>
                <c:pt idx="95">
                  <c:v>45.646000000000001</c:v>
                </c:pt>
                <c:pt idx="96">
                  <c:v>31</c:v>
                </c:pt>
                <c:pt idx="97">
                  <c:v>3</c:v>
                </c:pt>
                <c:pt idx="98">
                  <c:v>5.194</c:v>
                </c:pt>
                <c:pt idx="99">
                  <c:v>0</c:v>
                </c:pt>
                <c:pt idx="100">
                  <c:v>1</c:v>
                </c:pt>
                <c:pt idx="101">
                  <c:v>0</c:v>
                </c:pt>
                <c:pt idx="102">
                  <c:v>1</c:v>
                </c:pt>
                <c:pt idx="103">
                  <c:v>43.082999999999998</c:v>
                </c:pt>
                <c:pt idx="104">
                  <c:v>18.606000000000002</c:v>
                </c:pt>
                <c:pt idx="105">
                  <c:v>0</c:v>
                </c:pt>
                <c:pt idx="106">
                  <c:v>0</c:v>
                </c:pt>
                <c:pt idx="107">
                  <c:v>106.139</c:v>
                </c:pt>
                <c:pt idx="108">
                  <c:v>4.335</c:v>
                </c:pt>
                <c:pt idx="109">
                  <c:v>4.9630000000000001</c:v>
                </c:pt>
                <c:pt idx="110">
                  <c:v>0.45200000000000001</c:v>
                </c:pt>
                <c:pt idx="111">
                  <c:v>65.7</c:v>
                </c:pt>
                <c:pt idx="112">
                  <c:v>5.4180000000000001</c:v>
                </c:pt>
                <c:pt idx="113">
                  <c:v>0.5</c:v>
                </c:pt>
                <c:pt idx="114">
                  <c:v>9.6989999999999998</c:v>
                </c:pt>
                <c:pt idx="115">
                  <c:v>2</c:v>
                </c:pt>
                <c:pt idx="116">
                  <c:v>80.826999999999998</c:v>
                </c:pt>
                <c:pt idx="117">
                  <c:v>2</c:v>
                </c:pt>
                <c:pt idx="118">
                  <c:v>0</c:v>
                </c:pt>
                <c:pt idx="119">
                  <c:v>0</c:v>
                </c:pt>
                <c:pt idx="120">
                  <c:v>23</c:v>
                </c:pt>
                <c:pt idx="121">
                  <c:v>0</c:v>
                </c:pt>
                <c:pt idx="122">
                  <c:v>10.148</c:v>
                </c:pt>
                <c:pt idx="123">
                  <c:v>21.396999999999998</c:v>
                </c:pt>
                <c:pt idx="124">
                  <c:v>41.683999999999997</c:v>
                </c:pt>
                <c:pt idx="125">
                  <c:v>34.222000000000001</c:v>
                </c:pt>
                <c:pt idx="126">
                  <c:v>253.15</c:v>
                </c:pt>
                <c:pt idx="127">
                  <c:v>884.24199999999996</c:v>
                </c:pt>
                <c:pt idx="128">
                  <c:v>168.31</c:v>
                </c:pt>
                <c:pt idx="129">
                  <c:v>218.77699999999999</c:v>
                </c:pt>
                <c:pt idx="130">
                  <c:v>806.346</c:v>
                </c:pt>
                <c:pt idx="131">
                  <c:v>1482.873</c:v>
                </c:pt>
                <c:pt idx="132">
                  <c:v>2836.8240000000001</c:v>
                </c:pt>
                <c:pt idx="133">
                  <c:v>1635.075</c:v>
                </c:pt>
                <c:pt idx="134">
                  <c:v>14.015000000000001</c:v>
                </c:pt>
                <c:pt idx="135">
                  <c:v>47.506</c:v>
                </c:pt>
                <c:pt idx="136">
                  <c:v>19.5</c:v>
                </c:pt>
                <c:pt idx="137">
                  <c:v>23.405000000000001</c:v>
                </c:pt>
                <c:pt idx="138">
                  <c:v>10.471</c:v>
                </c:pt>
                <c:pt idx="139">
                  <c:v>0</c:v>
                </c:pt>
                <c:pt idx="140">
                  <c:v>9.8209999999999997</c:v>
                </c:pt>
                <c:pt idx="141">
                  <c:v>18.358000000000001</c:v>
                </c:pt>
                <c:pt idx="142">
                  <c:v>206.04499999999999</c:v>
                </c:pt>
                <c:pt idx="143">
                  <c:v>80.2</c:v>
                </c:pt>
                <c:pt idx="144">
                  <c:v>176.68</c:v>
                </c:pt>
                <c:pt idx="145">
                  <c:v>105.063</c:v>
                </c:pt>
                <c:pt idx="146">
                  <c:v>136.07400000000001</c:v>
                </c:pt>
                <c:pt idx="147">
                  <c:v>11</c:v>
                </c:pt>
                <c:pt idx="148">
                  <c:v>2.8</c:v>
                </c:pt>
                <c:pt idx="149">
                  <c:v>1</c:v>
                </c:pt>
                <c:pt idx="150">
                  <c:v>0</c:v>
                </c:pt>
                <c:pt idx="151">
                  <c:v>5.0999999999999996</c:v>
                </c:pt>
                <c:pt idx="152">
                  <c:v>0</c:v>
                </c:pt>
                <c:pt idx="153">
                  <c:v>14.69</c:v>
                </c:pt>
                <c:pt idx="154">
                  <c:v>8.5649999999999995</c:v>
                </c:pt>
                <c:pt idx="155">
                  <c:v>1.1000000000000001</c:v>
                </c:pt>
                <c:pt idx="156">
                  <c:v>5</c:v>
                </c:pt>
                <c:pt idx="157">
                  <c:v>6.52</c:v>
                </c:pt>
                <c:pt idx="158">
                  <c:v>0.1</c:v>
                </c:pt>
                <c:pt idx="159">
                  <c:v>2.2000000000000002</c:v>
                </c:pt>
                <c:pt idx="160">
                  <c:v>4.08</c:v>
                </c:pt>
                <c:pt idx="161">
                  <c:v>0</c:v>
                </c:pt>
                <c:pt idx="162">
                  <c:v>0</c:v>
                </c:pt>
                <c:pt idx="163">
                  <c:v>4.3</c:v>
                </c:pt>
                <c:pt idx="164">
                  <c:v>0</c:v>
                </c:pt>
                <c:pt idx="165">
                  <c:v>5.4690000000000003</c:v>
                </c:pt>
                <c:pt idx="166">
                  <c:v>9.798</c:v>
                </c:pt>
                <c:pt idx="167">
                  <c:v>3.1</c:v>
                </c:pt>
                <c:pt idx="168">
                  <c:v>0.53</c:v>
                </c:pt>
                <c:pt idx="169">
                  <c:v>0</c:v>
                </c:pt>
                <c:pt idx="170">
                  <c:v>0</c:v>
                </c:pt>
                <c:pt idx="171">
                  <c:v>4.7480000000000002</c:v>
                </c:pt>
                <c:pt idx="172">
                  <c:v>3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0.25900000000000001</c:v>
                </c:pt>
                <c:pt idx="178">
                  <c:v>4</c:v>
                </c:pt>
                <c:pt idx="179">
                  <c:v>1.861</c:v>
                </c:pt>
                <c:pt idx="180">
                  <c:v>0.57599999999999996</c:v>
                </c:pt>
                <c:pt idx="181">
                  <c:v>3.2</c:v>
                </c:pt>
                <c:pt idx="182">
                  <c:v>0.3</c:v>
                </c:pt>
                <c:pt idx="183">
                  <c:v>31.100999999999999</c:v>
                </c:pt>
                <c:pt idx="184">
                  <c:v>10.308</c:v>
                </c:pt>
                <c:pt idx="185">
                  <c:v>22.527000000000001</c:v>
                </c:pt>
                <c:pt idx="186">
                  <c:v>10</c:v>
                </c:pt>
                <c:pt idx="187">
                  <c:v>0</c:v>
                </c:pt>
                <c:pt idx="188">
                  <c:v>0</c:v>
                </c:pt>
                <c:pt idx="189">
                  <c:v>0.71</c:v>
                </c:pt>
                <c:pt idx="190">
                  <c:v>4.2629999999999999</c:v>
                </c:pt>
                <c:pt idx="191">
                  <c:v>0</c:v>
                </c:pt>
                <c:pt idx="192">
                  <c:v>5.0999999999999996</c:v>
                </c:pt>
                <c:pt idx="193">
                  <c:v>3.4340000000000002</c:v>
                </c:pt>
                <c:pt idx="194">
                  <c:v>0</c:v>
                </c:pt>
                <c:pt idx="195">
                  <c:v>0.44</c:v>
                </c:pt>
                <c:pt idx="196">
                  <c:v>10.803000000000001</c:v>
                </c:pt>
                <c:pt idx="197">
                  <c:v>11.78</c:v>
                </c:pt>
                <c:pt idx="198">
                  <c:v>1</c:v>
                </c:pt>
                <c:pt idx="199">
                  <c:v>0.6</c:v>
                </c:pt>
                <c:pt idx="200">
                  <c:v>12</c:v>
                </c:pt>
                <c:pt idx="201">
                  <c:v>21.021000000000001</c:v>
                </c:pt>
                <c:pt idx="202">
                  <c:v>0</c:v>
                </c:pt>
                <c:pt idx="203">
                  <c:v>1.3</c:v>
                </c:pt>
                <c:pt idx="204">
                  <c:v>0</c:v>
                </c:pt>
                <c:pt idx="205">
                  <c:v>18.100000000000001</c:v>
                </c:pt>
                <c:pt idx="206">
                  <c:v>0</c:v>
                </c:pt>
                <c:pt idx="207">
                  <c:v>3.6</c:v>
                </c:pt>
                <c:pt idx="208">
                  <c:v>1.01</c:v>
                </c:pt>
                <c:pt idx="209">
                  <c:v>5.5430000000000001</c:v>
                </c:pt>
                <c:pt idx="210">
                  <c:v>13.725</c:v>
                </c:pt>
                <c:pt idx="211">
                  <c:v>8.3800000000000008</c:v>
                </c:pt>
                <c:pt idx="212">
                  <c:v>0.79700000000000004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1.1970000000000001</c:v>
                </c:pt>
                <c:pt idx="218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0095744"/>
        <c:axId val="360097280"/>
      </c:areaChart>
      <c:dateAx>
        <c:axId val="36009574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60097280"/>
        <c:crosses val="autoZero"/>
        <c:auto val="1"/>
        <c:lblOffset val="100"/>
        <c:baseTimeUnit val="days"/>
      </c:dateAx>
      <c:valAx>
        <c:axId val="360097280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/>
                  <a:t>тыс. долл. США</a:t>
                </a:r>
              </a:p>
            </c:rich>
          </c:tx>
          <c:layout>
            <c:manualLayout>
              <c:xMode val="edge"/>
              <c:yMode val="edge"/>
              <c:x val="1.8062569764986272E-3"/>
              <c:y val="0.17832287913163397"/>
            </c:manualLayout>
          </c:layout>
          <c:overlay val="0"/>
        </c:title>
        <c:numFmt formatCode="_-* #,##0_р_._-;\-* #,##0_р_._-;_-* &quot;-&quot;??_р_.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60095744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 sz="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АО "Кселл"</a:t>
            </a: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Доля объема торгов за 2014г.:</a:t>
            </a:r>
            <a:endParaRPr lang="ru-RU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КФБ - 37%;</a:t>
            </a:r>
            <a:endParaRPr lang="ru-RU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London Intl - 63%.</a:t>
            </a:r>
          </a:p>
        </c:rich>
      </c:tx>
      <c:layout>
        <c:manualLayout>
          <c:xMode val="edge"/>
          <c:yMode val="edge"/>
          <c:x val="0.14976342080246802"/>
          <c:y val="7.61150444429740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5579502448298749"/>
          <c:y val="6.4358062252995799E-2"/>
          <c:w val="0.77662714711913872"/>
          <c:h val="0.73249343832021008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2.3.3.8(в)'!$C$5</c:f>
              <c:strCache>
                <c:ptCount val="1"/>
                <c:pt idx="0">
                  <c:v>Объем торгов на КФБ</c:v>
                </c:pt>
              </c:strCache>
            </c:strRef>
          </c:tx>
          <c:cat>
            <c:numRef>
              <c:f>'График 2.3.3.8(в)'!$B$6:$B$265</c:f>
              <c:numCache>
                <c:formatCode>m/d/yyyy</c:formatCode>
                <c:ptCount val="260"/>
                <c:pt idx="0">
                  <c:v>41642</c:v>
                </c:pt>
                <c:pt idx="1">
                  <c:v>41645</c:v>
                </c:pt>
                <c:pt idx="2">
                  <c:v>41646</c:v>
                </c:pt>
                <c:pt idx="3">
                  <c:v>41647</c:v>
                </c:pt>
                <c:pt idx="4">
                  <c:v>41648</c:v>
                </c:pt>
                <c:pt idx="5">
                  <c:v>41649</c:v>
                </c:pt>
                <c:pt idx="6">
                  <c:v>41652</c:v>
                </c:pt>
                <c:pt idx="7">
                  <c:v>41653</c:v>
                </c:pt>
                <c:pt idx="8">
                  <c:v>41654</c:v>
                </c:pt>
                <c:pt idx="9">
                  <c:v>41655</c:v>
                </c:pt>
                <c:pt idx="10">
                  <c:v>41656</c:v>
                </c:pt>
                <c:pt idx="11">
                  <c:v>41659</c:v>
                </c:pt>
                <c:pt idx="12">
                  <c:v>41660</c:v>
                </c:pt>
                <c:pt idx="13">
                  <c:v>41661</c:v>
                </c:pt>
                <c:pt idx="14">
                  <c:v>41662</c:v>
                </c:pt>
                <c:pt idx="15">
                  <c:v>41663</c:v>
                </c:pt>
                <c:pt idx="16">
                  <c:v>41666</c:v>
                </c:pt>
                <c:pt idx="17">
                  <c:v>41667</c:v>
                </c:pt>
                <c:pt idx="18">
                  <c:v>41668</c:v>
                </c:pt>
                <c:pt idx="19">
                  <c:v>41669</c:v>
                </c:pt>
                <c:pt idx="20">
                  <c:v>41670</c:v>
                </c:pt>
                <c:pt idx="21">
                  <c:v>41673</c:v>
                </c:pt>
                <c:pt idx="22">
                  <c:v>41674</c:v>
                </c:pt>
                <c:pt idx="23">
                  <c:v>41675</c:v>
                </c:pt>
                <c:pt idx="24">
                  <c:v>41676</c:v>
                </c:pt>
                <c:pt idx="25">
                  <c:v>41677</c:v>
                </c:pt>
                <c:pt idx="26">
                  <c:v>41680</c:v>
                </c:pt>
                <c:pt idx="27">
                  <c:v>41681</c:v>
                </c:pt>
                <c:pt idx="28">
                  <c:v>41682</c:v>
                </c:pt>
                <c:pt idx="29">
                  <c:v>41683</c:v>
                </c:pt>
                <c:pt idx="30">
                  <c:v>41684</c:v>
                </c:pt>
                <c:pt idx="31">
                  <c:v>41687</c:v>
                </c:pt>
                <c:pt idx="32">
                  <c:v>41688</c:v>
                </c:pt>
                <c:pt idx="33">
                  <c:v>41689</c:v>
                </c:pt>
                <c:pt idx="34">
                  <c:v>41690</c:v>
                </c:pt>
                <c:pt idx="35">
                  <c:v>41691</c:v>
                </c:pt>
                <c:pt idx="36">
                  <c:v>41694</c:v>
                </c:pt>
                <c:pt idx="37">
                  <c:v>41695</c:v>
                </c:pt>
                <c:pt idx="38">
                  <c:v>41696</c:v>
                </c:pt>
                <c:pt idx="39">
                  <c:v>41697</c:v>
                </c:pt>
                <c:pt idx="40">
                  <c:v>41698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41746</c:v>
                </c:pt>
                <c:pt idx="75">
                  <c:v>41747</c:v>
                </c:pt>
                <c:pt idx="76">
                  <c:v>41750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41760</c:v>
                </c:pt>
                <c:pt idx="85">
                  <c:v>41761</c:v>
                </c:pt>
                <c:pt idx="86">
                  <c:v>41763</c:v>
                </c:pt>
                <c:pt idx="87">
                  <c:v>41765</c:v>
                </c:pt>
                <c:pt idx="88">
                  <c:v>41766</c:v>
                </c:pt>
                <c:pt idx="89">
                  <c:v>41767</c:v>
                </c:pt>
                <c:pt idx="90">
                  <c:v>41768</c:v>
                </c:pt>
                <c:pt idx="91">
                  <c:v>41770</c:v>
                </c:pt>
                <c:pt idx="92">
                  <c:v>41771</c:v>
                </c:pt>
                <c:pt idx="93">
                  <c:v>41772</c:v>
                </c:pt>
                <c:pt idx="94">
                  <c:v>41773</c:v>
                </c:pt>
                <c:pt idx="95">
                  <c:v>41774</c:v>
                </c:pt>
                <c:pt idx="96">
                  <c:v>41775</c:v>
                </c:pt>
                <c:pt idx="97">
                  <c:v>41778</c:v>
                </c:pt>
                <c:pt idx="98">
                  <c:v>41779</c:v>
                </c:pt>
                <c:pt idx="99">
                  <c:v>41780</c:v>
                </c:pt>
                <c:pt idx="100">
                  <c:v>41781</c:v>
                </c:pt>
                <c:pt idx="101">
                  <c:v>41782</c:v>
                </c:pt>
                <c:pt idx="102">
                  <c:v>41785</c:v>
                </c:pt>
                <c:pt idx="103">
                  <c:v>41786</c:v>
                </c:pt>
                <c:pt idx="104">
                  <c:v>41787</c:v>
                </c:pt>
                <c:pt idx="105">
                  <c:v>41788</c:v>
                </c:pt>
                <c:pt idx="106">
                  <c:v>41789</c:v>
                </c:pt>
                <c:pt idx="107">
                  <c:v>41792</c:v>
                </c:pt>
                <c:pt idx="108">
                  <c:v>41793</c:v>
                </c:pt>
                <c:pt idx="109">
                  <c:v>41794</c:v>
                </c:pt>
                <c:pt idx="110">
                  <c:v>41795</c:v>
                </c:pt>
                <c:pt idx="111">
                  <c:v>41796</c:v>
                </c:pt>
                <c:pt idx="112">
                  <c:v>41799</c:v>
                </c:pt>
                <c:pt idx="113">
                  <c:v>41800</c:v>
                </c:pt>
                <c:pt idx="114">
                  <c:v>41801</c:v>
                </c:pt>
                <c:pt idx="115">
                  <c:v>41802</c:v>
                </c:pt>
                <c:pt idx="116">
                  <c:v>41803</c:v>
                </c:pt>
                <c:pt idx="117">
                  <c:v>41806</c:v>
                </c:pt>
                <c:pt idx="118">
                  <c:v>41807</c:v>
                </c:pt>
                <c:pt idx="119">
                  <c:v>41808</c:v>
                </c:pt>
                <c:pt idx="120">
                  <c:v>41809</c:v>
                </c:pt>
                <c:pt idx="121">
                  <c:v>41810</c:v>
                </c:pt>
                <c:pt idx="122">
                  <c:v>41813</c:v>
                </c:pt>
                <c:pt idx="123">
                  <c:v>41814</c:v>
                </c:pt>
                <c:pt idx="124">
                  <c:v>41815</c:v>
                </c:pt>
                <c:pt idx="125">
                  <c:v>41816</c:v>
                </c:pt>
                <c:pt idx="126">
                  <c:v>41817</c:v>
                </c:pt>
                <c:pt idx="127">
                  <c:v>41820</c:v>
                </c:pt>
                <c:pt idx="128">
                  <c:v>41821</c:v>
                </c:pt>
                <c:pt idx="129">
                  <c:v>41822</c:v>
                </c:pt>
                <c:pt idx="130">
                  <c:v>41823</c:v>
                </c:pt>
                <c:pt idx="131">
                  <c:v>41824</c:v>
                </c:pt>
                <c:pt idx="132">
                  <c:v>41827</c:v>
                </c:pt>
                <c:pt idx="133">
                  <c:v>41828</c:v>
                </c:pt>
                <c:pt idx="134">
                  <c:v>41829</c:v>
                </c:pt>
                <c:pt idx="135">
                  <c:v>41830</c:v>
                </c:pt>
                <c:pt idx="136">
                  <c:v>41831</c:v>
                </c:pt>
                <c:pt idx="137">
                  <c:v>41834</c:v>
                </c:pt>
                <c:pt idx="138">
                  <c:v>41835</c:v>
                </c:pt>
                <c:pt idx="139">
                  <c:v>41836</c:v>
                </c:pt>
                <c:pt idx="140">
                  <c:v>41837</c:v>
                </c:pt>
                <c:pt idx="141">
                  <c:v>41838</c:v>
                </c:pt>
                <c:pt idx="142">
                  <c:v>41841</c:v>
                </c:pt>
                <c:pt idx="143">
                  <c:v>41842</c:v>
                </c:pt>
                <c:pt idx="144">
                  <c:v>41843</c:v>
                </c:pt>
                <c:pt idx="145">
                  <c:v>41844</c:v>
                </c:pt>
                <c:pt idx="146">
                  <c:v>41845</c:v>
                </c:pt>
                <c:pt idx="147">
                  <c:v>41848</c:v>
                </c:pt>
                <c:pt idx="148">
                  <c:v>41849</c:v>
                </c:pt>
                <c:pt idx="149">
                  <c:v>41850</c:v>
                </c:pt>
                <c:pt idx="150">
                  <c:v>41851</c:v>
                </c:pt>
                <c:pt idx="151">
                  <c:v>41852</c:v>
                </c:pt>
                <c:pt idx="152">
                  <c:v>41855</c:v>
                </c:pt>
                <c:pt idx="153">
                  <c:v>41856</c:v>
                </c:pt>
                <c:pt idx="154">
                  <c:v>41857</c:v>
                </c:pt>
                <c:pt idx="155">
                  <c:v>41858</c:v>
                </c:pt>
                <c:pt idx="156">
                  <c:v>41859</c:v>
                </c:pt>
                <c:pt idx="157">
                  <c:v>41862</c:v>
                </c:pt>
                <c:pt idx="158">
                  <c:v>41863</c:v>
                </c:pt>
                <c:pt idx="159">
                  <c:v>41864</c:v>
                </c:pt>
                <c:pt idx="160">
                  <c:v>41865</c:v>
                </c:pt>
                <c:pt idx="161">
                  <c:v>41866</c:v>
                </c:pt>
                <c:pt idx="162">
                  <c:v>41869</c:v>
                </c:pt>
                <c:pt idx="163">
                  <c:v>41870</c:v>
                </c:pt>
                <c:pt idx="164">
                  <c:v>41871</c:v>
                </c:pt>
                <c:pt idx="165">
                  <c:v>41872</c:v>
                </c:pt>
                <c:pt idx="166">
                  <c:v>41873</c:v>
                </c:pt>
                <c:pt idx="167">
                  <c:v>41876</c:v>
                </c:pt>
                <c:pt idx="168">
                  <c:v>41877</c:v>
                </c:pt>
                <c:pt idx="169">
                  <c:v>41878</c:v>
                </c:pt>
                <c:pt idx="170">
                  <c:v>41879</c:v>
                </c:pt>
                <c:pt idx="171">
                  <c:v>41880</c:v>
                </c:pt>
                <c:pt idx="172">
                  <c:v>41883</c:v>
                </c:pt>
                <c:pt idx="173">
                  <c:v>41884</c:v>
                </c:pt>
                <c:pt idx="174">
                  <c:v>41885</c:v>
                </c:pt>
                <c:pt idx="175">
                  <c:v>41886</c:v>
                </c:pt>
                <c:pt idx="176">
                  <c:v>41887</c:v>
                </c:pt>
                <c:pt idx="177">
                  <c:v>41890</c:v>
                </c:pt>
                <c:pt idx="178">
                  <c:v>41891</c:v>
                </c:pt>
                <c:pt idx="179">
                  <c:v>41892</c:v>
                </c:pt>
                <c:pt idx="180">
                  <c:v>41893</c:v>
                </c:pt>
                <c:pt idx="181">
                  <c:v>41894</c:v>
                </c:pt>
                <c:pt idx="182">
                  <c:v>41897</c:v>
                </c:pt>
                <c:pt idx="183">
                  <c:v>41898</c:v>
                </c:pt>
                <c:pt idx="184">
                  <c:v>41899</c:v>
                </c:pt>
                <c:pt idx="185">
                  <c:v>41900</c:v>
                </c:pt>
                <c:pt idx="186">
                  <c:v>41901</c:v>
                </c:pt>
                <c:pt idx="187">
                  <c:v>41904</c:v>
                </c:pt>
                <c:pt idx="188">
                  <c:v>41905</c:v>
                </c:pt>
                <c:pt idx="189">
                  <c:v>41906</c:v>
                </c:pt>
                <c:pt idx="190">
                  <c:v>41907</c:v>
                </c:pt>
                <c:pt idx="191">
                  <c:v>41908</c:v>
                </c:pt>
                <c:pt idx="192">
                  <c:v>41911</c:v>
                </c:pt>
                <c:pt idx="193">
                  <c:v>41912</c:v>
                </c:pt>
                <c:pt idx="194">
                  <c:v>41913</c:v>
                </c:pt>
                <c:pt idx="195">
                  <c:v>41914</c:v>
                </c:pt>
                <c:pt idx="196">
                  <c:v>41915</c:v>
                </c:pt>
                <c:pt idx="197">
                  <c:v>41918</c:v>
                </c:pt>
                <c:pt idx="198">
                  <c:v>41919</c:v>
                </c:pt>
                <c:pt idx="199">
                  <c:v>41920</c:v>
                </c:pt>
                <c:pt idx="200">
                  <c:v>41921</c:v>
                </c:pt>
                <c:pt idx="201">
                  <c:v>41922</c:v>
                </c:pt>
                <c:pt idx="202">
                  <c:v>41925</c:v>
                </c:pt>
                <c:pt idx="203">
                  <c:v>41926</c:v>
                </c:pt>
                <c:pt idx="204">
                  <c:v>41927</c:v>
                </c:pt>
                <c:pt idx="205">
                  <c:v>41928</c:v>
                </c:pt>
                <c:pt idx="206">
                  <c:v>41929</c:v>
                </c:pt>
                <c:pt idx="207">
                  <c:v>41932</c:v>
                </c:pt>
                <c:pt idx="208">
                  <c:v>41933</c:v>
                </c:pt>
                <c:pt idx="209">
                  <c:v>41934</c:v>
                </c:pt>
                <c:pt idx="210">
                  <c:v>41935</c:v>
                </c:pt>
                <c:pt idx="211">
                  <c:v>41936</c:v>
                </c:pt>
                <c:pt idx="212">
                  <c:v>41939</c:v>
                </c:pt>
                <c:pt idx="213">
                  <c:v>41940</c:v>
                </c:pt>
                <c:pt idx="214">
                  <c:v>41941</c:v>
                </c:pt>
                <c:pt idx="215">
                  <c:v>41942</c:v>
                </c:pt>
                <c:pt idx="216">
                  <c:v>41943</c:v>
                </c:pt>
                <c:pt idx="217">
                  <c:v>41946</c:v>
                </c:pt>
                <c:pt idx="218">
                  <c:v>41947</c:v>
                </c:pt>
                <c:pt idx="219">
                  <c:v>41948</c:v>
                </c:pt>
                <c:pt idx="220">
                  <c:v>41949</c:v>
                </c:pt>
                <c:pt idx="221">
                  <c:v>41950</c:v>
                </c:pt>
                <c:pt idx="222">
                  <c:v>41953</c:v>
                </c:pt>
                <c:pt idx="223">
                  <c:v>41954</c:v>
                </c:pt>
                <c:pt idx="224">
                  <c:v>41955</c:v>
                </c:pt>
                <c:pt idx="225">
                  <c:v>41956</c:v>
                </c:pt>
                <c:pt idx="226">
                  <c:v>41957</c:v>
                </c:pt>
                <c:pt idx="227">
                  <c:v>41960</c:v>
                </c:pt>
                <c:pt idx="228">
                  <c:v>41961</c:v>
                </c:pt>
                <c:pt idx="229">
                  <c:v>41962</c:v>
                </c:pt>
                <c:pt idx="230">
                  <c:v>41963</c:v>
                </c:pt>
                <c:pt idx="231">
                  <c:v>41964</c:v>
                </c:pt>
                <c:pt idx="232">
                  <c:v>41967</c:v>
                </c:pt>
                <c:pt idx="233">
                  <c:v>41968</c:v>
                </c:pt>
                <c:pt idx="234">
                  <c:v>41969</c:v>
                </c:pt>
                <c:pt idx="235">
                  <c:v>41970</c:v>
                </c:pt>
                <c:pt idx="236">
                  <c:v>41971</c:v>
                </c:pt>
                <c:pt idx="237">
                  <c:v>41974</c:v>
                </c:pt>
                <c:pt idx="238">
                  <c:v>41975</c:v>
                </c:pt>
                <c:pt idx="239">
                  <c:v>41976</c:v>
                </c:pt>
                <c:pt idx="240">
                  <c:v>41977</c:v>
                </c:pt>
                <c:pt idx="241">
                  <c:v>41978</c:v>
                </c:pt>
                <c:pt idx="242">
                  <c:v>41981</c:v>
                </c:pt>
                <c:pt idx="243">
                  <c:v>41982</c:v>
                </c:pt>
                <c:pt idx="244">
                  <c:v>41983</c:v>
                </c:pt>
                <c:pt idx="245">
                  <c:v>41984</c:v>
                </c:pt>
                <c:pt idx="246">
                  <c:v>41985</c:v>
                </c:pt>
                <c:pt idx="247">
                  <c:v>41988</c:v>
                </c:pt>
                <c:pt idx="248">
                  <c:v>41989</c:v>
                </c:pt>
                <c:pt idx="249">
                  <c:v>41990</c:v>
                </c:pt>
                <c:pt idx="250">
                  <c:v>41991</c:v>
                </c:pt>
                <c:pt idx="251">
                  <c:v>41992</c:v>
                </c:pt>
                <c:pt idx="252">
                  <c:v>41995</c:v>
                </c:pt>
                <c:pt idx="253">
                  <c:v>41996</c:v>
                </c:pt>
                <c:pt idx="254">
                  <c:v>41997</c:v>
                </c:pt>
                <c:pt idx="255">
                  <c:v>41998</c:v>
                </c:pt>
                <c:pt idx="256">
                  <c:v>41999</c:v>
                </c:pt>
                <c:pt idx="257">
                  <c:v>42002</c:v>
                </c:pt>
                <c:pt idx="258">
                  <c:v>42003</c:v>
                </c:pt>
                <c:pt idx="259">
                  <c:v>42004</c:v>
                </c:pt>
              </c:numCache>
            </c:numRef>
          </c:cat>
          <c:val>
            <c:numRef>
              <c:f>'График 2.3.3.8(в)'!$C$6:$C$265</c:f>
              <c:numCache>
                <c:formatCode>_-* #,##0_р_._-;\-* #,##0_р_._-;_-* "-"??_р_._-;_-@_-</c:formatCode>
                <c:ptCount val="260"/>
                <c:pt idx="0">
                  <c:v>0</c:v>
                </c:pt>
                <c:pt idx="1">
                  <c:v>34.396054842513962</c:v>
                </c:pt>
                <c:pt idx="2">
                  <c:v>0</c:v>
                </c:pt>
                <c:pt idx="3">
                  <c:v>131.9620368184209</c:v>
                </c:pt>
                <c:pt idx="4">
                  <c:v>122.58760161779271</c:v>
                </c:pt>
                <c:pt idx="5">
                  <c:v>397.18803768456036</c:v>
                </c:pt>
                <c:pt idx="6">
                  <c:v>0</c:v>
                </c:pt>
                <c:pt idx="7">
                  <c:v>0</c:v>
                </c:pt>
                <c:pt idx="8">
                  <c:v>24.565574102129531</c:v>
                </c:pt>
                <c:pt idx="9">
                  <c:v>173.4455439520836</c:v>
                </c:pt>
                <c:pt idx="10">
                  <c:v>121.84501557702423</c:v>
                </c:pt>
                <c:pt idx="11">
                  <c:v>0</c:v>
                </c:pt>
                <c:pt idx="12">
                  <c:v>18.056895474346234</c:v>
                </c:pt>
                <c:pt idx="13">
                  <c:v>120.57079401614496</c:v>
                </c:pt>
                <c:pt idx="14">
                  <c:v>0</c:v>
                </c:pt>
                <c:pt idx="15">
                  <c:v>5.8804277949856818</c:v>
                </c:pt>
                <c:pt idx="16">
                  <c:v>0</c:v>
                </c:pt>
                <c:pt idx="17">
                  <c:v>155.04579054109738</c:v>
                </c:pt>
                <c:pt idx="18">
                  <c:v>40.521341047669132</c:v>
                </c:pt>
                <c:pt idx="19">
                  <c:v>103.94809795917755</c:v>
                </c:pt>
                <c:pt idx="20">
                  <c:v>278.88995374994943</c:v>
                </c:pt>
                <c:pt idx="21">
                  <c:v>24.692543853181864</c:v>
                </c:pt>
                <c:pt idx="22">
                  <c:v>65.500578372886523</c:v>
                </c:pt>
                <c:pt idx="23">
                  <c:v>10.647401806305433</c:v>
                </c:pt>
                <c:pt idx="24">
                  <c:v>42.406995649821894</c:v>
                </c:pt>
                <c:pt idx="25">
                  <c:v>32.111865361763087</c:v>
                </c:pt>
                <c:pt idx="26">
                  <c:v>2.3721797793891763</c:v>
                </c:pt>
                <c:pt idx="27">
                  <c:v>935.08820202029278</c:v>
                </c:pt>
                <c:pt idx="28">
                  <c:v>141.86812938295802</c:v>
                </c:pt>
                <c:pt idx="29">
                  <c:v>82.901591270789581</c:v>
                </c:pt>
                <c:pt idx="30">
                  <c:v>26.214390189433242</c:v>
                </c:pt>
                <c:pt idx="31">
                  <c:v>41.490485239093339</c:v>
                </c:pt>
                <c:pt idx="32">
                  <c:v>61.131617215507212</c:v>
                </c:pt>
                <c:pt idx="33">
                  <c:v>29.371586968871792</c:v>
                </c:pt>
                <c:pt idx="34">
                  <c:v>12.612242835034369</c:v>
                </c:pt>
                <c:pt idx="35">
                  <c:v>67.683723627245399</c:v>
                </c:pt>
                <c:pt idx="36">
                  <c:v>0.10981290967147911</c:v>
                </c:pt>
                <c:pt idx="37">
                  <c:v>167.58177411405157</c:v>
                </c:pt>
                <c:pt idx="38">
                  <c:v>97.078222030677495</c:v>
                </c:pt>
                <c:pt idx="39">
                  <c:v>26.106655764295617</c:v>
                </c:pt>
                <c:pt idx="40">
                  <c:v>112.38743197445481</c:v>
                </c:pt>
                <c:pt idx="41">
                  <c:v>86.48686442690061</c:v>
                </c:pt>
                <c:pt idx="42">
                  <c:v>67.159148424001344</c:v>
                </c:pt>
                <c:pt idx="43">
                  <c:v>70.476409191529299</c:v>
                </c:pt>
                <c:pt idx="44">
                  <c:v>135.61913092640103</c:v>
                </c:pt>
                <c:pt idx="45">
                  <c:v>57.783108586204804</c:v>
                </c:pt>
                <c:pt idx="46">
                  <c:v>0</c:v>
                </c:pt>
                <c:pt idx="47">
                  <c:v>27.595366622916107</c:v>
                </c:pt>
                <c:pt idx="48">
                  <c:v>4.9697572825043537</c:v>
                </c:pt>
                <c:pt idx="49">
                  <c:v>34.218937841596926</c:v>
                </c:pt>
                <c:pt idx="50">
                  <c:v>121.86904415930405</c:v>
                </c:pt>
                <c:pt idx="51">
                  <c:v>232.60340494054478</c:v>
                </c:pt>
                <c:pt idx="52">
                  <c:v>92.247165318236043</c:v>
                </c:pt>
                <c:pt idx="53">
                  <c:v>207.8525389934764</c:v>
                </c:pt>
                <c:pt idx="54">
                  <c:v>126.35936231316226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28.40563167277212</c:v>
                </c:pt>
                <c:pt idx="59">
                  <c:v>47.41399979626614</c:v>
                </c:pt>
                <c:pt idx="60">
                  <c:v>71.683828628518725</c:v>
                </c:pt>
                <c:pt idx="61">
                  <c:v>72.593403420377228</c:v>
                </c:pt>
                <c:pt idx="62">
                  <c:v>0</c:v>
                </c:pt>
                <c:pt idx="63">
                  <c:v>62.445099535721916</c:v>
                </c:pt>
                <c:pt idx="64">
                  <c:v>0</c:v>
                </c:pt>
                <c:pt idx="65">
                  <c:v>93.768330111465815</c:v>
                </c:pt>
                <c:pt idx="66">
                  <c:v>2.7864517013732413E-2</c:v>
                </c:pt>
                <c:pt idx="67">
                  <c:v>17.331729582541559</c:v>
                </c:pt>
                <c:pt idx="68">
                  <c:v>27.57193958508822</c:v>
                </c:pt>
                <c:pt idx="69">
                  <c:v>0</c:v>
                </c:pt>
                <c:pt idx="70">
                  <c:v>51.549356475404956</c:v>
                </c:pt>
                <c:pt idx="71">
                  <c:v>58.314217360471652</c:v>
                </c:pt>
                <c:pt idx="72">
                  <c:v>102.57640700530874</c:v>
                </c:pt>
                <c:pt idx="73">
                  <c:v>33.504854741708584</c:v>
                </c:pt>
                <c:pt idx="74">
                  <c:v>3.8964577742080788</c:v>
                </c:pt>
                <c:pt idx="75">
                  <c:v>8.4827707798695223E-2</c:v>
                </c:pt>
                <c:pt idx="76">
                  <c:v>14.611524673340238</c:v>
                </c:pt>
                <c:pt idx="77">
                  <c:v>7.082107077791048</c:v>
                </c:pt>
                <c:pt idx="78">
                  <c:v>128.37237614747181</c:v>
                </c:pt>
                <c:pt idx="79">
                  <c:v>98.615411992869213</c:v>
                </c:pt>
                <c:pt idx="80">
                  <c:v>79.710088663388547</c:v>
                </c:pt>
                <c:pt idx="81">
                  <c:v>43.139515035163647</c:v>
                </c:pt>
                <c:pt idx="82">
                  <c:v>64.502702137246004</c:v>
                </c:pt>
                <c:pt idx="83">
                  <c:v>46.482377260171944</c:v>
                </c:pt>
                <c:pt idx="84">
                  <c:v>0</c:v>
                </c:pt>
                <c:pt idx="85">
                  <c:v>0</c:v>
                </c:pt>
                <c:pt idx="86">
                  <c:v>10.401034340901511</c:v>
                </c:pt>
                <c:pt idx="87">
                  <c:v>16.729817619056927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82.33123384332076</c:v>
                </c:pt>
                <c:pt idx="92">
                  <c:v>26.868986220541824</c:v>
                </c:pt>
                <c:pt idx="93">
                  <c:v>30.782612102572099</c:v>
                </c:pt>
                <c:pt idx="94">
                  <c:v>15.117356161968367</c:v>
                </c:pt>
                <c:pt idx="95">
                  <c:v>3.5063216251689582</c:v>
                </c:pt>
                <c:pt idx="96">
                  <c:v>38.350177867455436</c:v>
                </c:pt>
                <c:pt idx="97">
                  <c:v>12.309478950770846</c:v>
                </c:pt>
                <c:pt idx="98">
                  <c:v>70.779213007620342</c:v>
                </c:pt>
                <c:pt idx="99">
                  <c:v>0</c:v>
                </c:pt>
                <c:pt idx="100">
                  <c:v>87.453252884596466</c:v>
                </c:pt>
                <c:pt idx="101">
                  <c:v>22.586357670382174</c:v>
                </c:pt>
                <c:pt idx="102">
                  <c:v>12.582502399749234</c:v>
                </c:pt>
                <c:pt idx="103">
                  <c:v>30.020835700432901</c:v>
                </c:pt>
                <c:pt idx="104">
                  <c:v>0.20037220600622935</c:v>
                </c:pt>
                <c:pt idx="105">
                  <c:v>27.278610692107247</c:v>
                </c:pt>
                <c:pt idx="106">
                  <c:v>9.294571669245979</c:v>
                </c:pt>
                <c:pt idx="107">
                  <c:v>0.93686210746958576</c:v>
                </c:pt>
                <c:pt idx="108">
                  <c:v>211.32572954336175</c:v>
                </c:pt>
                <c:pt idx="109">
                  <c:v>141.29504182420106</c:v>
                </c:pt>
                <c:pt idx="110">
                  <c:v>429.25309303191131</c:v>
                </c:pt>
                <c:pt idx="111">
                  <c:v>380.29594021196124</c:v>
                </c:pt>
                <c:pt idx="112">
                  <c:v>179.19213842145456</c:v>
                </c:pt>
                <c:pt idx="113">
                  <c:v>390.3529882422078</c:v>
                </c:pt>
                <c:pt idx="114">
                  <c:v>345.48589339236349</c:v>
                </c:pt>
                <c:pt idx="115">
                  <c:v>2.1053397849041056</c:v>
                </c:pt>
                <c:pt idx="116">
                  <c:v>148.76453172958239</c:v>
                </c:pt>
                <c:pt idx="117">
                  <c:v>32.40467804180458</c:v>
                </c:pt>
                <c:pt idx="118">
                  <c:v>100.26832526886977</c:v>
                </c:pt>
                <c:pt idx="119">
                  <c:v>38.446086547691309</c:v>
                </c:pt>
                <c:pt idx="120">
                  <c:v>73.314314259407908</c:v>
                </c:pt>
                <c:pt idx="121">
                  <c:v>0.2963073246224065</c:v>
                </c:pt>
                <c:pt idx="122">
                  <c:v>0</c:v>
                </c:pt>
                <c:pt idx="123">
                  <c:v>0</c:v>
                </c:pt>
                <c:pt idx="124">
                  <c:v>120.96455266714975</c:v>
                </c:pt>
                <c:pt idx="125">
                  <c:v>12.908594040785928</c:v>
                </c:pt>
                <c:pt idx="126">
                  <c:v>27.669794503104953</c:v>
                </c:pt>
                <c:pt idx="127">
                  <c:v>93.709275765470935</c:v>
                </c:pt>
                <c:pt idx="128">
                  <c:v>44.924575783101801</c:v>
                </c:pt>
                <c:pt idx="129">
                  <c:v>32.536354340117896</c:v>
                </c:pt>
                <c:pt idx="130">
                  <c:v>39.111649953963955</c:v>
                </c:pt>
                <c:pt idx="131">
                  <c:v>39.843030336748456</c:v>
                </c:pt>
                <c:pt idx="132">
                  <c:v>0</c:v>
                </c:pt>
                <c:pt idx="133">
                  <c:v>57.310347507199189</c:v>
                </c:pt>
                <c:pt idx="134">
                  <c:v>28.849867768918809</c:v>
                </c:pt>
                <c:pt idx="135">
                  <c:v>59.272358963308264</c:v>
                </c:pt>
                <c:pt idx="136">
                  <c:v>89.021624777166039</c:v>
                </c:pt>
                <c:pt idx="137">
                  <c:v>53.5078809724371</c:v>
                </c:pt>
                <c:pt idx="138">
                  <c:v>16.216819793523598</c:v>
                </c:pt>
                <c:pt idx="139">
                  <c:v>42.958213567888365</c:v>
                </c:pt>
                <c:pt idx="140">
                  <c:v>111.48916222304921</c:v>
                </c:pt>
                <c:pt idx="141">
                  <c:v>23.211071420455635</c:v>
                </c:pt>
                <c:pt idx="142">
                  <c:v>40.482135287088326</c:v>
                </c:pt>
                <c:pt idx="143">
                  <c:v>6.827684290947551</c:v>
                </c:pt>
                <c:pt idx="144">
                  <c:v>90.450599596450218</c:v>
                </c:pt>
                <c:pt idx="145">
                  <c:v>82.129322506709414</c:v>
                </c:pt>
                <c:pt idx="146">
                  <c:v>78.444649048915622</c:v>
                </c:pt>
                <c:pt idx="147">
                  <c:v>118.00351221423381</c:v>
                </c:pt>
                <c:pt idx="148">
                  <c:v>44.1565106666405</c:v>
                </c:pt>
                <c:pt idx="149">
                  <c:v>8.2746096734381958</c:v>
                </c:pt>
                <c:pt idx="150">
                  <c:v>67.505823331439586</c:v>
                </c:pt>
                <c:pt idx="151">
                  <c:v>122.47332301604389</c:v>
                </c:pt>
                <c:pt idx="152">
                  <c:v>197.97042725331536</c:v>
                </c:pt>
                <c:pt idx="153">
                  <c:v>160.29153039355873</c:v>
                </c:pt>
                <c:pt idx="154">
                  <c:v>28.296960166121387</c:v>
                </c:pt>
                <c:pt idx="155">
                  <c:v>1.6557447058593042</c:v>
                </c:pt>
                <c:pt idx="156">
                  <c:v>21.517879601151861</c:v>
                </c:pt>
                <c:pt idx="157">
                  <c:v>0</c:v>
                </c:pt>
                <c:pt idx="158">
                  <c:v>5.6569357650792345</c:v>
                </c:pt>
                <c:pt idx="159">
                  <c:v>2.0872497894097575</c:v>
                </c:pt>
                <c:pt idx="160">
                  <c:v>0</c:v>
                </c:pt>
                <c:pt idx="161">
                  <c:v>5.1634101906086487</c:v>
                </c:pt>
                <c:pt idx="162">
                  <c:v>1.9539992555879855</c:v>
                </c:pt>
                <c:pt idx="163">
                  <c:v>5.0682759025995603</c:v>
                </c:pt>
                <c:pt idx="164">
                  <c:v>2.5426481477853717</c:v>
                </c:pt>
                <c:pt idx="165">
                  <c:v>38.996514976394259</c:v>
                </c:pt>
                <c:pt idx="166">
                  <c:v>22.9230082081219</c:v>
                </c:pt>
                <c:pt idx="167">
                  <c:v>7.2867083276196372</c:v>
                </c:pt>
                <c:pt idx="168">
                  <c:v>0.34945834231198658</c:v>
                </c:pt>
                <c:pt idx="169">
                  <c:v>25.373440162987023</c:v>
                </c:pt>
                <c:pt idx="170">
                  <c:v>57.326480459184616</c:v>
                </c:pt>
                <c:pt idx="171">
                  <c:v>36.574756596861675</c:v>
                </c:pt>
                <c:pt idx="172">
                  <c:v>0</c:v>
                </c:pt>
                <c:pt idx="173">
                  <c:v>238.73638019864023</c:v>
                </c:pt>
                <c:pt idx="174">
                  <c:v>336.54258621270566</c:v>
                </c:pt>
                <c:pt idx="175">
                  <c:v>143.70310479362141</c:v>
                </c:pt>
                <c:pt idx="176">
                  <c:v>123.45017728759755</c:v>
                </c:pt>
                <c:pt idx="177">
                  <c:v>191.54709341587144</c:v>
                </c:pt>
                <c:pt idx="178">
                  <c:v>98.998460023115854</c:v>
                </c:pt>
                <c:pt idx="179">
                  <c:v>124.87755472407767</c:v>
                </c:pt>
                <c:pt idx="180">
                  <c:v>126.64979724567542</c:v>
                </c:pt>
                <c:pt idx="181">
                  <c:v>171.94886829784301</c:v>
                </c:pt>
                <c:pt idx="182">
                  <c:v>132.66503142594067</c:v>
                </c:pt>
                <c:pt idx="183">
                  <c:v>160.4731796187825</c:v>
                </c:pt>
                <c:pt idx="184">
                  <c:v>28.214303148079189</c:v>
                </c:pt>
                <c:pt idx="185">
                  <c:v>0.73914964640429337</c:v>
                </c:pt>
                <c:pt idx="186">
                  <c:v>42.300862734342807</c:v>
                </c:pt>
                <c:pt idx="187">
                  <c:v>9.2735910043685088</c:v>
                </c:pt>
                <c:pt idx="188">
                  <c:v>74.19931364428848</c:v>
                </c:pt>
                <c:pt idx="189">
                  <c:v>11.05789535134287</c:v>
                </c:pt>
                <c:pt idx="190">
                  <c:v>13.66568064724664</c:v>
                </c:pt>
                <c:pt idx="191">
                  <c:v>12.994339851509379</c:v>
                </c:pt>
                <c:pt idx="192">
                  <c:v>62.62851881599304</c:v>
                </c:pt>
                <c:pt idx="193">
                  <c:v>21.835524124826122</c:v>
                </c:pt>
                <c:pt idx="194">
                  <c:v>1.6438968009873236</c:v>
                </c:pt>
                <c:pt idx="195">
                  <c:v>164.85519503202909</c:v>
                </c:pt>
                <c:pt idx="196">
                  <c:v>119.71344068015738</c:v>
                </c:pt>
                <c:pt idx="197">
                  <c:v>66.753015848139867</c:v>
                </c:pt>
                <c:pt idx="198">
                  <c:v>16.725413544380647</c:v>
                </c:pt>
                <c:pt idx="199">
                  <c:v>56.567504386153871</c:v>
                </c:pt>
                <c:pt idx="200">
                  <c:v>94.505320312652941</c:v>
                </c:pt>
                <c:pt idx="201">
                  <c:v>81.043700903089217</c:v>
                </c:pt>
                <c:pt idx="202">
                  <c:v>49.993529100632692</c:v>
                </c:pt>
                <c:pt idx="203">
                  <c:v>1.6570666797265245</c:v>
                </c:pt>
                <c:pt idx="204">
                  <c:v>9.6436460516778553</c:v>
                </c:pt>
                <c:pt idx="205">
                  <c:v>51.404751699414206</c:v>
                </c:pt>
                <c:pt idx="206">
                  <c:v>93.038305874977851</c:v>
                </c:pt>
                <c:pt idx="207">
                  <c:v>49.939086661312075</c:v>
                </c:pt>
                <c:pt idx="208">
                  <c:v>1137.9309704468419</c:v>
                </c:pt>
                <c:pt idx="209">
                  <c:v>1.6370334084275258</c:v>
                </c:pt>
                <c:pt idx="210">
                  <c:v>0</c:v>
                </c:pt>
                <c:pt idx="211">
                  <c:v>15.216890739906347</c:v>
                </c:pt>
                <c:pt idx="212">
                  <c:v>84.489148431837236</c:v>
                </c:pt>
                <c:pt idx="213">
                  <c:v>36.542095872431254</c:v>
                </c:pt>
                <c:pt idx="214">
                  <c:v>19.894414950927555</c:v>
                </c:pt>
                <c:pt idx="215">
                  <c:v>1.5007346171175568</c:v>
                </c:pt>
                <c:pt idx="216">
                  <c:v>19.953912276921244</c:v>
                </c:pt>
                <c:pt idx="217">
                  <c:v>54.773906399984263</c:v>
                </c:pt>
                <c:pt idx="218">
                  <c:v>29.114416126314932</c:v>
                </c:pt>
                <c:pt idx="219">
                  <c:v>22.378465335866924</c:v>
                </c:pt>
                <c:pt idx="220">
                  <c:v>60.26872848943124</c:v>
                </c:pt>
                <c:pt idx="221">
                  <c:v>89.113472368601393</c:v>
                </c:pt>
                <c:pt idx="222">
                  <c:v>144.37415323133567</c:v>
                </c:pt>
                <c:pt idx="223">
                  <c:v>79.856172891648797</c:v>
                </c:pt>
                <c:pt idx="224">
                  <c:v>7.7299400395713675</c:v>
                </c:pt>
                <c:pt idx="225">
                  <c:v>65.438563754970843</c:v>
                </c:pt>
                <c:pt idx="226">
                  <c:v>68.238786506552714</c:v>
                </c:pt>
                <c:pt idx="227">
                  <c:v>69.857879992947588</c:v>
                </c:pt>
                <c:pt idx="228">
                  <c:v>7.5332928477677354</c:v>
                </c:pt>
                <c:pt idx="229">
                  <c:v>4.7457441181656064</c:v>
                </c:pt>
                <c:pt idx="230">
                  <c:v>71.34726892471636</c:v>
                </c:pt>
                <c:pt idx="231">
                  <c:v>41.979441142476496</c:v>
                </c:pt>
                <c:pt idx="232">
                  <c:v>10.163747134993232</c:v>
                </c:pt>
                <c:pt idx="233">
                  <c:v>0</c:v>
                </c:pt>
                <c:pt idx="234">
                  <c:v>11.575293357102266</c:v>
                </c:pt>
                <c:pt idx="235">
                  <c:v>1.6463651145023197</c:v>
                </c:pt>
                <c:pt idx="236">
                  <c:v>3.1704115814837275</c:v>
                </c:pt>
                <c:pt idx="237">
                  <c:v>0</c:v>
                </c:pt>
                <c:pt idx="238">
                  <c:v>11.439700668011819</c:v>
                </c:pt>
                <c:pt idx="239">
                  <c:v>0.64614962681450361</c:v>
                </c:pt>
                <c:pt idx="240">
                  <c:v>272.99769514369081</c:v>
                </c:pt>
                <c:pt idx="241">
                  <c:v>0</c:v>
                </c:pt>
                <c:pt idx="242">
                  <c:v>12.231041980919532</c:v>
                </c:pt>
                <c:pt idx="243">
                  <c:v>27.018735674966177</c:v>
                </c:pt>
                <c:pt idx="244">
                  <c:v>8.3668148960761553</c:v>
                </c:pt>
                <c:pt idx="245">
                  <c:v>23.896527513859745</c:v>
                </c:pt>
                <c:pt idx="246">
                  <c:v>12.539196661899805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4.3927589398005713</c:v>
                </c:pt>
                <c:pt idx="251">
                  <c:v>3.2088075694947755</c:v>
                </c:pt>
                <c:pt idx="252">
                  <c:v>22.698775638137381</c:v>
                </c:pt>
                <c:pt idx="253">
                  <c:v>0.17552451662193647</c:v>
                </c:pt>
                <c:pt idx="254">
                  <c:v>66.327879836229272</c:v>
                </c:pt>
                <c:pt idx="255">
                  <c:v>94.716337806335247</c:v>
                </c:pt>
                <c:pt idx="256">
                  <c:v>35.291927713675598</c:v>
                </c:pt>
                <c:pt idx="257">
                  <c:v>57.972334765999889</c:v>
                </c:pt>
                <c:pt idx="258">
                  <c:v>71.976793746939023</c:v>
                </c:pt>
                <c:pt idx="259">
                  <c:v>2.0956453464454308</c:v>
                </c:pt>
              </c:numCache>
            </c:numRef>
          </c:val>
        </c:ser>
        <c:ser>
          <c:idx val="1"/>
          <c:order val="1"/>
          <c:tx>
            <c:strRef>
              <c:f>'График 2.3.3.8(в)'!$D$5</c:f>
              <c:strCache>
                <c:ptCount val="1"/>
                <c:pt idx="0">
                  <c:v>Объем торгов на London Intl</c:v>
                </c:pt>
              </c:strCache>
            </c:strRef>
          </c:tx>
          <c:cat>
            <c:numRef>
              <c:f>'График 2.3.3.8(в)'!$B$6:$B$265</c:f>
              <c:numCache>
                <c:formatCode>m/d/yyyy</c:formatCode>
                <c:ptCount val="260"/>
                <c:pt idx="0">
                  <c:v>41642</c:v>
                </c:pt>
                <c:pt idx="1">
                  <c:v>41645</c:v>
                </c:pt>
                <c:pt idx="2">
                  <c:v>41646</c:v>
                </c:pt>
                <c:pt idx="3">
                  <c:v>41647</c:v>
                </c:pt>
                <c:pt idx="4">
                  <c:v>41648</c:v>
                </c:pt>
                <c:pt idx="5">
                  <c:v>41649</c:v>
                </c:pt>
                <c:pt idx="6">
                  <c:v>41652</c:v>
                </c:pt>
                <c:pt idx="7">
                  <c:v>41653</c:v>
                </c:pt>
                <c:pt idx="8">
                  <c:v>41654</c:v>
                </c:pt>
                <c:pt idx="9">
                  <c:v>41655</c:v>
                </c:pt>
                <c:pt idx="10">
                  <c:v>41656</c:v>
                </c:pt>
                <c:pt idx="11">
                  <c:v>41659</c:v>
                </c:pt>
                <c:pt idx="12">
                  <c:v>41660</c:v>
                </c:pt>
                <c:pt idx="13">
                  <c:v>41661</c:v>
                </c:pt>
                <c:pt idx="14">
                  <c:v>41662</c:v>
                </c:pt>
                <c:pt idx="15">
                  <c:v>41663</c:v>
                </c:pt>
                <c:pt idx="16">
                  <c:v>41666</c:v>
                </c:pt>
                <c:pt idx="17">
                  <c:v>41667</c:v>
                </c:pt>
                <c:pt idx="18">
                  <c:v>41668</c:v>
                </c:pt>
                <c:pt idx="19">
                  <c:v>41669</c:v>
                </c:pt>
                <c:pt idx="20">
                  <c:v>41670</c:v>
                </c:pt>
                <c:pt idx="21">
                  <c:v>41673</c:v>
                </c:pt>
                <c:pt idx="22">
                  <c:v>41674</c:v>
                </c:pt>
                <c:pt idx="23">
                  <c:v>41675</c:v>
                </c:pt>
                <c:pt idx="24">
                  <c:v>41676</c:v>
                </c:pt>
                <c:pt idx="25">
                  <c:v>41677</c:v>
                </c:pt>
                <c:pt idx="26">
                  <c:v>41680</c:v>
                </c:pt>
                <c:pt idx="27">
                  <c:v>41681</c:v>
                </c:pt>
                <c:pt idx="28">
                  <c:v>41682</c:v>
                </c:pt>
                <c:pt idx="29">
                  <c:v>41683</c:v>
                </c:pt>
                <c:pt idx="30">
                  <c:v>41684</c:v>
                </c:pt>
                <c:pt idx="31">
                  <c:v>41687</c:v>
                </c:pt>
                <c:pt idx="32">
                  <c:v>41688</c:v>
                </c:pt>
                <c:pt idx="33">
                  <c:v>41689</c:v>
                </c:pt>
                <c:pt idx="34">
                  <c:v>41690</c:v>
                </c:pt>
                <c:pt idx="35">
                  <c:v>41691</c:v>
                </c:pt>
                <c:pt idx="36">
                  <c:v>41694</c:v>
                </c:pt>
                <c:pt idx="37">
                  <c:v>41695</c:v>
                </c:pt>
                <c:pt idx="38">
                  <c:v>41696</c:v>
                </c:pt>
                <c:pt idx="39">
                  <c:v>41697</c:v>
                </c:pt>
                <c:pt idx="40">
                  <c:v>41698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41746</c:v>
                </c:pt>
                <c:pt idx="75">
                  <c:v>41747</c:v>
                </c:pt>
                <c:pt idx="76">
                  <c:v>41750</c:v>
                </c:pt>
                <c:pt idx="77">
                  <c:v>41751</c:v>
                </c:pt>
                <c:pt idx="78">
                  <c:v>41752</c:v>
                </c:pt>
                <c:pt idx="79">
                  <c:v>41753</c:v>
                </c:pt>
                <c:pt idx="80">
                  <c:v>41754</c:v>
                </c:pt>
                <c:pt idx="81">
                  <c:v>41757</c:v>
                </c:pt>
                <c:pt idx="82">
                  <c:v>41758</c:v>
                </c:pt>
                <c:pt idx="83">
                  <c:v>41759</c:v>
                </c:pt>
                <c:pt idx="84">
                  <c:v>41760</c:v>
                </c:pt>
                <c:pt idx="85">
                  <c:v>41761</c:v>
                </c:pt>
                <c:pt idx="86">
                  <c:v>41763</c:v>
                </c:pt>
                <c:pt idx="87">
                  <c:v>41765</c:v>
                </c:pt>
                <c:pt idx="88">
                  <c:v>41766</c:v>
                </c:pt>
                <c:pt idx="89">
                  <c:v>41767</c:v>
                </c:pt>
                <c:pt idx="90">
                  <c:v>41768</c:v>
                </c:pt>
                <c:pt idx="91">
                  <c:v>41770</c:v>
                </c:pt>
                <c:pt idx="92">
                  <c:v>41771</c:v>
                </c:pt>
                <c:pt idx="93">
                  <c:v>41772</c:v>
                </c:pt>
                <c:pt idx="94">
                  <c:v>41773</c:v>
                </c:pt>
                <c:pt idx="95">
                  <c:v>41774</c:v>
                </c:pt>
                <c:pt idx="96">
                  <c:v>41775</c:v>
                </c:pt>
                <c:pt idx="97">
                  <c:v>41778</c:v>
                </c:pt>
                <c:pt idx="98">
                  <c:v>41779</c:v>
                </c:pt>
                <c:pt idx="99">
                  <c:v>41780</c:v>
                </c:pt>
                <c:pt idx="100">
                  <c:v>41781</c:v>
                </c:pt>
                <c:pt idx="101">
                  <c:v>41782</c:v>
                </c:pt>
                <c:pt idx="102">
                  <c:v>41785</c:v>
                </c:pt>
                <c:pt idx="103">
                  <c:v>41786</c:v>
                </c:pt>
                <c:pt idx="104">
                  <c:v>41787</c:v>
                </c:pt>
                <c:pt idx="105">
                  <c:v>41788</c:v>
                </c:pt>
                <c:pt idx="106">
                  <c:v>41789</c:v>
                </c:pt>
                <c:pt idx="107">
                  <c:v>41792</c:v>
                </c:pt>
                <c:pt idx="108">
                  <c:v>41793</c:v>
                </c:pt>
                <c:pt idx="109">
                  <c:v>41794</c:v>
                </c:pt>
                <c:pt idx="110">
                  <c:v>41795</c:v>
                </c:pt>
                <c:pt idx="111">
                  <c:v>41796</c:v>
                </c:pt>
                <c:pt idx="112">
                  <c:v>41799</c:v>
                </c:pt>
                <c:pt idx="113">
                  <c:v>41800</c:v>
                </c:pt>
                <c:pt idx="114">
                  <c:v>41801</c:v>
                </c:pt>
                <c:pt idx="115">
                  <c:v>41802</c:v>
                </c:pt>
                <c:pt idx="116">
                  <c:v>41803</c:v>
                </c:pt>
                <c:pt idx="117">
                  <c:v>41806</c:v>
                </c:pt>
                <c:pt idx="118">
                  <c:v>41807</c:v>
                </c:pt>
                <c:pt idx="119">
                  <c:v>41808</c:v>
                </c:pt>
                <c:pt idx="120">
                  <c:v>41809</c:v>
                </c:pt>
                <c:pt idx="121">
                  <c:v>41810</c:v>
                </c:pt>
                <c:pt idx="122">
                  <c:v>41813</c:v>
                </c:pt>
                <c:pt idx="123">
                  <c:v>41814</c:v>
                </c:pt>
                <c:pt idx="124">
                  <c:v>41815</c:v>
                </c:pt>
                <c:pt idx="125">
                  <c:v>41816</c:v>
                </c:pt>
                <c:pt idx="126">
                  <c:v>41817</c:v>
                </c:pt>
                <c:pt idx="127">
                  <c:v>41820</c:v>
                </c:pt>
                <c:pt idx="128">
                  <c:v>41821</c:v>
                </c:pt>
                <c:pt idx="129">
                  <c:v>41822</c:v>
                </c:pt>
                <c:pt idx="130">
                  <c:v>41823</c:v>
                </c:pt>
                <c:pt idx="131">
                  <c:v>41824</c:v>
                </c:pt>
                <c:pt idx="132">
                  <c:v>41827</c:v>
                </c:pt>
                <c:pt idx="133">
                  <c:v>41828</c:v>
                </c:pt>
                <c:pt idx="134">
                  <c:v>41829</c:v>
                </c:pt>
                <c:pt idx="135">
                  <c:v>41830</c:v>
                </c:pt>
                <c:pt idx="136">
                  <c:v>41831</c:v>
                </c:pt>
                <c:pt idx="137">
                  <c:v>41834</c:v>
                </c:pt>
                <c:pt idx="138">
                  <c:v>41835</c:v>
                </c:pt>
                <c:pt idx="139">
                  <c:v>41836</c:v>
                </c:pt>
                <c:pt idx="140">
                  <c:v>41837</c:v>
                </c:pt>
                <c:pt idx="141">
                  <c:v>41838</c:v>
                </c:pt>
                <c:pt idx="142">
                  <c:v>41841</c:v>
                </c:pt>
                <c:pt idx="143">
                  <c:v>41842</c:v>
                </c:pt>
                <c:pt idx="144">
                  <c:v>41843</c:v>
                </c:pt>
                <c:pt idx="145">
                  <c:v>41844</c:v>
                </c:pt>
                <c:pt idx="146">
                  <c:v>41845</c:v>
                </c:pt>
                <c:pt idx="147">
                  <c:v>41848</c:v>
                </c:pt>
                <c:pt idx="148">
                  <c:v>41849</c:v>
                </c:pt>
                <c:pt idx="149">
                  <c:v>41850</c:v>
                </c:pt>
                <c:pt idx="150">
                  <c:v>41851</c:v>
                </c:pt>
                <c:pt idx="151">
                  <c:v>41852</c:v>
                </c:pt>
                <c:pt idx="152">
                  <c:v>41855</c:v>
                </c:pt>
                <c:pt idx="153">
                  <c:v>41856</c:v>
                </c:pt>
                <c:pt idx="154">
                  <c:v>41857</c:v>
                </c:pt>
                <c:pt idx="155">
                  <c:v>41858</c:v>
                </c:pt>
                <c:pt idx="156">
                  <c:v>41859</c:v>
                </c:pt>
                <c:pt idx="157">
                  <c:v>41862</c:v>
                </c:pt>
                <c:pt idx="158">
                  <c:v>41863</c:v>
                </c:pt>
                <c:pt idx="159">
                  <c:v>41864</c:v>
                </c:pt>
                <c:pt idx="160">
                  <c:v>41865</c:v>
                </c:pt>
                <c:pt idx="161">
                  <c:v>41866</c:v>
                </c:pt>
                <c:pt idx="162">
                  <c:v>41869</c:v>
                </c:pt>
                <c:pt idx="163">
                  <c:v>41870</c:v>
                </c:pt>
                <c:pt idx="164">
                  <c:v>41871</c:v>
                </c:pt>
                <c:pt idx="165">
                  <c:v>41872</c:v>
                </c:pt>
                <c:pt idx="166">
                  <c:v>41873</c:v>
                </c:pt>
                <c:pt idx="167">
                  <c:v>41876</c:v>
                </c:pt>
                <c:pt idx="168">
                  <c:v>41877</c:v>
                </c:pt>
                <c:pt idx="169">
                  <c:v>41878</c:v>
                </c:pt>
                <c:pt idx="170">
                  <c:v>41879</c:v>
                </c:pt>
                <c:pt idx="171">
                  <c:v>41880</c:v>
                </c:pt>
                <c:pt idx="172">
                  <c:v>41883</c:v>
                </c:pt>
                <c:pt idx="173">
                  <c:v>41884</c:v>
                </c:pt>
                <c:pt idx="174">
                  <c:v>41885</c:v>
                </c:pt>
                <c:pt idx="175">
                  <c:v>41886</c:v>
                </c:pt>
                <c:pt idx="176">
                  <c:v>41887</c:v>
                </c:pt>
                <c:pt idx="177">
                  <c:v>41890</c:v>
                </c:pt>
                <c:pt idx="178">
                  <c:v>41891</c:v>
                </c:pt>
                <c:pt idx="179">
                  <c:v>41892</c:v>
                </c:pt>
                <c:pt idx="180">
                  <c:v>41893</c:v>
                </c:pt>
                <c:pt idx="181">
                  <c:v>41894</c:v>
                </c:pt>
                <c:pt idx="182">
                  <c:v>41897</c:v>
                </c:pt>
                <c:pt idx="183">
                  <c:v>41898</c:v>
                </c:pt>
                <c:pt idx="184">
                  <c:v>41899</c:v>
                </c:pt>
                <c:pt idx="185">
                  <c:v>41900</c:v>
                </c:pt>
                <c:pt idx="186">
                  <c:v>41901</c:v>
                </c:pt>
                <c:pt idx="187">
                  <c:v>41904</c:v>
                </c:pt>
                <c:pt idx="188">
                  <c:v>41905</c:v>
                </c:pt>
                <c:pt idx="189">
                  <c:v>41906</c:v>
                </c:pt>
                <c:pt idx="190">
                  <c:v>41907</c:v>
                </c:pt>
                <c:pt idx="191">
                  <c:v>41908</c:v>
                </c:pt>
                <c:pt idx="192">
                  <c:v>41911</c:v>
                </c:pt>
                <c:pt idx="193">
                  <c:v>41912</c:v>
                </c:pt>
                <c:pt idx="194">
                  <c:v>41913</c:v>
                </c:pt>
                <c:pt idx="195">
                  <c:v>41914</c:v>
                </c:pt>
                <c:pt idx="196">
                  <c:v>41915</c:v>
                </c:pt>
                <c:pt idx="197">
                  <c:v>41918</c:v>
                </c:pt>
                <c:pt idx="198">
                  <c:v>41919</c:v>
                </c:pt>
                <c:pt idx="199">
                  <c:v>41920</c:v>
                </c:pt>
                <c:pt idx="200">
                  <c:v>41921</c:v>
                </c:pt>
                <c:pt idx="201">
                  <c:v>41922</c:v>
                </c:pt>
                <c:pt idx="202">
                  <c:v>41925</c:v>
                </c:pt>
                <c:pt idx="203">
                  <c:v>41926</c:v>
                </c:pt>
                <c:pt idx="204">
                  <c:v>41927</c:v>
                </c:pt>
                <c:pt idx="205">
                  <c:v>41928</c:v>
                </c:pt>
                <c:pt idx="206">
                  <c:v>41929</c:v>
                </c:pt>
                <c:pt idx="207">
                  <c:v>41932</c:v>
                </c:pt>
                <c:pt idx="208">
                  <c:v>41933</c:v>
                </c:pt>
                <c:pt idx="209">
                  <c:v>41934</c:v>
                </c:pt>
                <c:pt idx="210">
                  <c:v>41935</c:v>
                </c:pt>
                <c:pt idx="211">
                  <c:v>41936</c:v>
                </c:pt>
                <c:pt idx="212">
                  <c:v>41939</c:v>
                </c:pt>
                <c:pt idx="213">
                  <c:v>41940</c:v>
                </c:pt>
                <c:pt idx="214">
                  <c:v>41941</c:v>
                </c:pt>
                <c:pt idx="215">
                  <c:v>41942</c:v>
                </c:pt>
                <c:pt idx="216">
                  <c:v>41943</c:v>
                </c:pt>
                <c:pt idx="217">
                  <c:v>41946</c:v>
                </c:pt>
                <c:pt idx="218">
                  <c:v>41947</c:v>
                </c:pt>
                <c:pt idx="219">
                  <c:v>41948</c:v>
                </c:pt>
                <c:pt idx="220">
                  <c:v>41949</c:v>
                </c:pt>
                <c:pt idx="221">
                  <c:v>41950</c:v>
                </c:pt>
                <c:pt idx="222">
                  <c:v>41953</c:v>
                </c:pt>
                <c:pt idx="223">
                  <c:v>41954</c:v>
                </c:pt>
                <c:pt idx="224">
                  <c:v>41955</c:v>
                </c:pt>
                <c:pt idx="225">
                  <c:v>41956</c:v>
                </c:pt>
                <c:pt idx="226">
                  <c:v>41957</c:v>
                </c:pt>
                <c:pt idx="227">
                  <c:v>41960</c:v>
                </c:pt>
                <c:pt idx="228">
                  <c:v>41961</c:v>
                </c:pt>
                <c:pt idx="229">
                  <c:v>41962</c:v>
                </c:pt>
                <c:pt idx="230">
                  <c:v>41963</c:v>
                </c:pt>
                <c:pt idx="231">
                  <c:v>41964</c:v>
                </c:pt>
                <c:pt idx="232">
                  <c:v>41967</c:v>
                </c:pt>
                <c:pt idx="233">
                  <c:v>41968</c:v>
                </c:pt>
                <c:pt idx="234">
                  <c:v>41969</c:v>
                </c:pt>
                <c:pt idx="235">
                  <c:v>41970</c:v>
                </c:pt>
                <c:pt idx="236">
                  <c:v>41971</c:v>
                </c:pt>
                <c:pt idx="237">
                  <c:v>41974</c:v>
                </c:pt>
                <c:pt idx="238">
                  <c:v>41975</c:v>
                </c:pt>
                <c:pt idx="239">
                  <c:v>41976</c:v>
                </c:pt>
                <c:pt idx="240">
                  <c:v>41977</c:v>
                </c:pt>
                <c:pt idx="241">
                  <c:v>41978</c:v>
                </c:pt>
                <c:pt idx="242">
                  <c:v>41981</c:v>
                </c:pt>
                <c:pt idx="243">
                  <c:v>41982</c:v>
                </c:pt>
                <c:pt idx="244">
                  <c:v>41983</c:v>
                </c:pt>
                <c:pt idx="245">
                  <c:v>41984</c:v>
                </c:pt>
                <c:pt idx="246">
                  <c:v>41985</c:v>
                </c:pt>
                <c:pt idx="247">
                  <c:v>41988</c:v>
                </c:pt>
                <c:pt idx="248">
                  <c:v>41989</c:v>
                </c:pt>
                <c:pt idx="249">
                  <c:v>41990</c:v>
                </c:pt>
                <c:pt idx="250">
                  <c:v>41991</c:v>
                </c:pt>
                <c:pt idx="251">
                  <c:v>41992</c:v>
                </c:pt>
                <c:pt idx="252">
                  <c:v>41995</c:v>
                </c:pt>
                <c:pt idx="253">
                  <c:v>41996</c:v>
                </c:pt>
                <c:pt idx="254">
                  <c:v>41997</c:v>
                </c:pt>
                <c:pt idx="255">
                  <c:v>41998</c:v>
                </c:pt>
                <c:pt idx="256">
                  <c:v>41999</c:v>
                </c:pt>
                <c:pt idx="257">
                  <c:v>42002</c:v>
                </c:pt>
                <c:pt idx="258">
                  <c:v>42003</c:v>
                </c:pt>
                <c:pt idx="259">
                  <c:v>42004</c:v>
                </c:pt>
              </c:numCache>
            </c:numRef>
          </c:cat>
          <c:val>
            <c:numRef>
              <c:f>'График 2.3.3.8(в)'!$D$6:$D$265</c:f>
              <c:numCache>
                <c:formatCode>_-* #,##0_р_._-;\-* #,##0_р_._-;_-* "-"??_р_._-;_-@_-</c:formatCode>
                <c:ptCount val="260"/>
                <c:pt idx="0">
                  <c:v>40.86</c:v>
                </c:pt>
                <c:pt idx="1">
                  <c:v>104.059</c:v>
                </c:pt>
                <c:pt idx="2">
                  <c:v>16.523</c:v>
                </c:pt>
                <c:pt idx="3">
                  <c:v>14.97</c:v>
                </c:pt>
                <c:pt idx="4">
                  <c:v>118.83499999999999</c:v>
                </c:pt>
                <c:pt idx="5">
                  <c:v>43.018999999999998</c:v>
                </c:pt>
                <c:pt idx="6">
                  <c:v>13.771000000000001</c:v>
                </c:pt>
                <c:pt idx="7">
                  <c:v>80.343999999999994</c:v>
                </c:pt>
                <c:pt idx="8">
                  <c:v>31.399000000000001</c:v>
                </c:pt>
                <c:pt idx="9">
                  <c:v>87.436000000000007</c:v>
                </c:pt>
                <c:pt idx="10">
                  <c:v>141.41900000000001</c:v>
                </c:pt>
                <c:pt idx="11">
                  <c:v>57.261000000000003</c:v>
                </c:pt>
                <c:pt idx="12">
                  <c:v>37.89</c:v>
                </c:pt>
                <c:pt idx="13">
                  <c:v>103.76600000000001</c:v>
                </c:pt>
                <c:pt idx="14">
                  <c:v>188.84800000000001</c:v>
                </c:pt>
                <c:pt idx="15">
                  <c:v>156.268</c:v>
                </c:pt>
                <c:pt idx="16">
                  <c:v>41.805999999999997</c:v>
                </c:pt>
                <c:pt idx="17">
                  <c:v>58.274000000000001</c:v>
                </c:pt>
                <c:pt idx="18">
                  <c:v>31.855</c:v>
                </c:pt>
                <c:pt idx="19">
                  <c:v>280.67200000000003</c:v>
                </c:pt>
                <c:pt idx="20">
                  <c:v>357.07</c:v>
                </c:pt>
                <c:pt idx="21">
                  <c:v>168.001</c:v>
                </c:pt>
                <c:pt idx="22">
                  <c:v>192.68199999999999</c:v>
                </c:pt>
                <c:pt idx="23">
                  <c:v>82.808999999999997</c:v>
                </c:pt>
                <c:pt idx="24">
                  <c:v>117.376</c:v>
                </c:pt>
                <c:pt idx="25">
                  <c:v>690.83199999999999</c:v>
                </c:pt>
                <c:pt idx="26">
                  <c:v>5.1639999999999997</c:v>
                </c:pt>
                <c:pt idx="27">
                  <c:v>366.84500000000003</c:v>
                </c:pt>
                <c:pt idx="28">
                  <c:v>94.986000000000004</c:v>
                </c:pt>
                <c:pt idx="29">
                  <c:v>80.090999999999994</c:v>
                </c:pt>
                <c:pt idx="30">
                  <c:v>421.86399999999998</c:v>
                </c:pt>
                <c:pt idx="31">
                  <c:v>17.914000000000001</c:v>
                </c:pt>
                <c:pt idx="32">
                  <c:v>270.10599999999999</c:v>
                </c:pt>
                <c:pt idx="33">
                  <c:v>411.00799999999998</c:v>
                </c:pt>
                <c:pt idx="34">
                  <c:v>48.320999999999998</c:v>
                </c:pt>
                <c:pt idx="35">
                  <c:v>39.384999999999998</c:v>
                </c:pt>
                <c:pt idx="36">
                  <c:v>89.647999999999996</c:v>
                </c:pt>
                <c:pt idx="37">
                  <c:v>290.77499999999998</c:v>
                </c:pt>
                <c:pt idx="38">
                  <c:v>57.427</c:v>
                </c:pt>
                <c:pt idx="39">
                  <c:v>23.422000000000001</c:v>
                </c:pt>
                <c:pt idx="40">
                  <c:v>291.52600000000001</c:v>
                </c:pt>
                <c:pt idx="41">
                  <c:v>185.214</c:v>
                </c:pt>
                <c:pt idx="42">
                  <c:v>206.64</c:v>
                </c:pt>
                <c:pt idx="43">
                  <c:v>23.538</c:v>
                </c:pt>
                <c:pt idx="44">
                  <c:v>96.03</c:v>
                </c:pt>
                <c:pt idx="45">
                  <c:v>49.695999999999998</c:v>
                </c:pt>
                <c:pt idx="46">
                  <c:v>3.3359999999999999</c:v>
                </c:pt>
                <c:pt idx="47">
                  <c:v>7.9470000000000001</c:v>
                </c:pt>
                <c:pt idx="48">
                  <c:v>542.98199999999997</c:v>
                </c:pt>
                <c:pt idx="49">
                  <c:v>852.04600000000005</c:v>
                </c:pt>
                <c:pt idx="50">
                  <c:v>53.781999999999996</c:v>
                </c:pt>
                <c:pt idx="51">
                  <c:v>255.751</c:v>
                </c:pt>
                <c:pt idx="52">
                  <c:v>357.33699999999999</c:v>
                </c:pt>
                <c:pt idx="53">
                  <c:v>142.38900000000001</c:v>
                </c:pt>
                <c:pt idx="54">
                  <c:v>93.816000000000003</c:v>
                </c:pt>
                <c:pt idx="55">
                  <c:v>431.62099999999998</c:v>
                </c:pt>
                <c:pt idx="56">
                  <c:v>12.920999999999999</c:v>
                </c:pt>
                <c:pt idx="57">
                  <c:v>78.438999999999993</c:v>
                </c:pt>
                <c:pt idx="58">
                  <c:v>236.29</c:v>
                </c:pt>
                <c:pt idx="59">
                  <c:v>140.38399999999999</c:v>
                </c:pt>
                <c:pt idx="60">
                  <c:v>21.177</c:v>
                </c:pt>
                <c:pt idx="61">
                  <c:v>280.50400000000002</c:v>
                </c:pt>
                <c:pt idx="62">
                  <c:v>64.366</c:v>
                </c:pt>
                <c:pt idx="63">
                  <c:v>181.76900000000001</c:v>
                </c:pt>
                <c:pt idx="64">
                  <c:v>274.71899999999999</c:v>
                </c:pt>
                <c:pt idx="65">
                  <c:v>48.616</c:v>
                </c:pt>
                <c:pt idx="66">
                  <c:v>30.603000000000002</c:v>
                </c:pt>
                <c:pt idx="67">
                  <c:v>68.066000000000003</c:v>
                </c:pt>
                <c:pt idx="68">
                  <c:v>101.285</c:v>
                </c:pt>
                <c:pt idx="69">
                  <c:v>64.775000000000006</c:v>
                </c:pt>
                <c:pt idx="70">
                  <c:v>18.527000000000001</c:v>
                </c:pt>
                <c:pt idx="71">
                  <c:v>17.103000000000002</c:v>
                </c:pt>
                <c:pt idx="72">
                  <c:v>126.042</c:v>
                </c:pt>
                <c:pt idx="73">
                  <c:v>54.752000000000002</c:v>
                </c:pt>
                <c:pt idx="74">
                  <c:v>87.334000000000003</c:v>
                </c:pt>
                <c:pt idx="75">
                  <c:v>0</c:v>
                </c:pt>
                <c:pt idx="76">
                  <c:v>0</c:v>
                </c:pt>
                <c:pt idx="77">
                  <c:v>56.512999999999998</c:v>
                </c:pt>
                <c:pt idx="78">
                  <c:v>1233.117</c:v>
                </c:pt>
                <c:pt idx="79">
                  <c:v>84.915999999999997</c:v>
                </c:pt>
                <c:pt idx="80">
                  <c:v>59.463000000000001</c:v>
                </c:pt>
                <c:pt idx="81">
                  <c:v>230.322</c:v>
                </c:pt>
                <c:pt idx="82">
                  <c:v>272.81</c:v>
                </c:pt>
                <c:pt idx="83">
                  <c:v>88.418000000000006</c:v>
                </c:pt>
                <c:pt idx="84">
                  <c:v>29.265000000000001</c:v>
                </c:pt>
                <c:pt idx="85">
                  <c:v>67.763000000000005</c:v>
                </c:pt>
                <c:pt idx="86">
                  <c:v>0</c:v>
                </c:pt>
                <c:pt idx="87">
                  <c:v>392.10899999999998</c:v>
                </c:pt>
                <c:pt idx="88">
                  <c:v>122.599</c:v>
                </c:pt>
                <c:pt idx="89">
                  <c:v>101.619</c:v>
                </c:pt>
                <c:pt idx="90">
                  <c:v>9.5280000000000005</c:v>
                </c:pt>
                <c:pt idx="91">
                  <c:v>0</c:v>
                </c:pt>
                <c:pt idx="92">
                  <c:v>62.015999999999998</c:v>
                </c:pt>
                <c:pt idx="93">
                  <c:v>52.283000000000001</c:v>
                </c:pt>
                <c:pt idx="94">
                  <c:v>24.347999999999999</c:v>
                </c:pt>
                <c:pt idx="95">
                  <c:v>181.08199999999999</c:v>
                </c:pt>
                <c:pt idx="96">
                  <c:v>4.758</c:v>
                </c:pt>
                <c:pt idx="97">
                  <c:v>57.534999999999997</c:v>
                </c:pt>
                <c:pt idx="98">
                  <c:v>134.256</c:v>
                </c:pt>
                <c:pt idx="99">
                  <c:v>157.97999999999999</c:v>
                </c:pt>
                <c:pt idx="100">
                  <c:v>24.824000000000002</c:v>
                </c:pt>
                <c:pt idx="101">
                  <c:v>20.864000000000001</c:v>
                </c:pt>
                <c:pt idx="102">
                  <c:v>0</c:v>
                </c:pt>
                <c:pt idx="103">
                  <c:v>138.155</c:v>
                </c:pt>
                <c:pt idx="104">
                  <c:v>187.87200000000001</c:v>
                </c:pt>
                <c:pt idx="105">
                  <c:v>51.893000000000001</c:v>
                </c:pt>
                <c:pt idx="106">
                  <c:v>202.21299999999999</c:v>
                </c:pt>
                <c:pt idx="107">
                  <c:v>134.191</c:v>
                </c:pt>
                <c:pt idx="108">
                  <c:v>157.39699999999999</c:v>
                </c:pt>
                <c:pt idx="109">
                  <c:v>127.91500000000001</c:v>
                </c:pt>
                <c:pt idx="110">
                  <c:v>415.64499999999998</c:v>
                </c:pt>
                <c:pt idx="111">
                  <c:v>44.201000000000001</c:v>
                </c:pt>
                <c:pt idx="112">
                  <c:v>79.322999999999993</c:v>
                </c:pt>
                <c:pt idx="113">
                  <c:v>78.412000000000006</c:v>
                </c:pt>
                <c:pt idx="114">
                  <c:v>44.838999999999999</c:v>
                </c:pt>
                <c:pt idx="115">
                  <c:v>78.878</c:v>
                </c:pt>
                <c:pt idx="116">
                  <c:v>31.146999999999998</c:v>
                </c:pt>
                <c:pt idx="117">
                  <c:v>14.101000000000001</c:v>
                </c:pt>
                <c:pt idx="118">
                  <c:v>20.358000000000001</c:v>
                </c:pt>
                <c:pt idx="119">
                  <c:v>11.654</c:v>
                </c:pt>
                <c:pt idx="120">
                  <c:v>81.721000000000004</c:v>
                </c:pt>
                <c:pt idx="121">
                  <c:v>35.923999999999999</c:v>
                </c:pt>
                <c:pt idx="122">
                  <c:v>41.843000000000004</c:v>
                </c:pt>
                <c:pt idx="123">
                  <c:v>9.8650000000000002</c:v>
                </c:pt>
                <c:pt idx="124">
                  <c:v>31.702000000000002</c:v>
                </c:pt>
                <c:pt idx="125">
                  <c:v>100.547</c:v>
                </c:pt>
                <c:pt idx="126">
                  <c:v>23.704000000000001</c:v>
                </c:pt>
                <c:pt idx="127">
                  <c:v>41.031999999999996</c:v>
                </c:pt>
                <c:pt idx="128">
                  <c:v>56.006</c:v>
                </c:pt>
                <c:pt idx="129">
                  <c:v>22.771999999999998</c:v>
                </c:pt>
                <c:pt idx="130">
                  <c:v>20.503</c:v>
                </c:pt>
                <c:pt idx="131">
                  <c:v>182.971</c:v>
                </c:pt>
                <c:pt idx="132">
                  <c:v>2.2519999999999998</c:v>
                </c:pt>
                <c:pt idx="133">
                  <c:v>16.538</c:v>
                </c:pt>
                <c:pt idx="134">
                  <c:v>240.494</c:v>
                </c:pt>
                <c:pt idx="135">
                  <c:v>15.47</c:v>
                </c:pt>
                <c:pt idx="136">
                  <c:v>4.9459999999999997</c:v>
                </c:pt>
                <c:pt idx="137">
                  <c:v>18.995000000000001</c:v>
                </c:pt>
                <c:pt idx="138">
                  <c:v>27.925000000000001</c:v>
                </c:pt>
                <c:pt idx="139">
                  <c:v>89.372</c:v>
                </c:pt>
                <c:pt idx="140">
                  <c:v>208.578</c:v>
                </c:pt>
                <c:pt idx="141">
                  <c:v>13.023999999999999</c:v>
                </c:pt>
                <c:pt idx="142">
                  <c:v>1.3180000000000001</c:v>
                </c:pt>
                <c:pt idx="143">
                  <c:v>4.548</c:v>
                </c:pt>
                <c:pt idx="144">
                  <c:v>74.725999999999999</c:v>
                </c:pt>
                <c:pt idx="145">
                  <c:v>30.53</c:v>
                </c:pt>
                <c:pt idx="146">
                  <c:v>111.703</c:v>
                </c:pt>
                <c:pt idx="147">
                  <c:v>99.703000000000003</c:v>
                </c:pt>
                <c:pt idx="148">
                  <c:v>16.988</c:v>
                </c:pt>
                <c:pt idx="149">
                  <c:v>28.327999999999999</c:v>
                </c:pt>
                <c:pt idx="150">
                  <c:v>13.266</c:v>
                </c:pt>
                <c:pt idx="151">
                  <c:v>204.02500000000001</c:v>
                </c:pt>
                <c:pt idx="152">
                  <c:v>133.93899999999999</c:v>
                </c:pt>
                <c:pt idx="153">
                  <c:v>112.117</c:v>
                </c:pt>
                <c:pt idx="154">
                  <c:v>146.245</c:v>
                </c:pt>
                <c:pt idx="155">
                  <c:v>42.686</c:v>
                </c:pt>
                <c:pt idx="156">
                  <c:v>19.327000000000002</c:v>
                </c:pt>
                <c:pt idx="157">
                  <c:v>120.678</c:v>
                </c:pt>
                <c:pt idx="158">
                  <c:v>85.334000000000003</c:v>
                </c:pt>
                <c:pt idx="159">
                  <c:v>65.617000000000004</c:v>
                </c:pt>
                <c:pt idx="160">
                  <c:v>22.942</c:v>
                </c:pt>
                <c:pt idx="161">
                  <c:v>35.555999999999997</c:v>
                </c:pt>
                <c:pt idx="162">
                  <c:v>3.2010000000000001</c:v>
                </c:pt>
                <c:pt idx="163">
                  <c:v>5.2519999999999998</c:v>
                </c:pt>
                <c:pt idx="164">
                  <c:v>5.7859999999999996</c:v>
                </c:pt>
                <c:pt idx="165">
                  <c:v>35.92</c:v>
                </c:pt>
                <c:pt idx="166">
                  <c:v>58.27</c:v>
                </c:pt>
                <c:pt idx="167">
                  <c:v>0</c:v>
                </c:pt>
                <c:pt idx="168">
                  <c:v>97.941000000000003</c:v>
                </c:pt>
                <c:pt idx="169">
                  <c:v>15.548</c:v>
                </c:pt>
                <c:pt idx="170">
                  <c:v>12.243</c:v>
                </c:pt>
                <c:pt idx="171">
                  <c:v>172.24</c:v>
                </c:pt>
                <c:pt idx="172">
                  <c:v>90.134</c:v>
                </c:pt>
                <c:pt idx="173">
                  <c:v>9.2409999999999997</c:v>
                </c:pt>
                <c:pt idx="174">
                  <c:v>29.134</c:v>
                </c:pt>
                <c:pt idx="175">
                  <c:v>133.26</c:v>
                </c:pt>
                <c:pt idx="176">
                  <c:v>855.47699999999998</c:v>
                </c:pt>
                <c:pt idx="177">
                  <c:v>26.404</c:v>
                </c:pt>
                <c:pt idx="178">
                  <c:v>496.09100000000001</c:v>
                </c:pt>
                <c:pt idx="179">
                  <c:v>373.50400000000002</c:v>
                </c:pt>
                <c:pt idx="180">
                  <c:v>206.23</c:v>
                </c:pt>
                <c:pt idx="181">
                  <c:v>79.983000000000004</c:v>
                </c:pt>
                <c:pt idx="182">
                  <c:v>31.728000000000002</c:v>
                </c:pt>
                <c:pt idx="183">
                  <c:v>101.258</c:v>
                </c:pt>
                <c:pt idx="184">
                  <c:v>51.356000000000002</c:v>
                </c:pt>
                <c:pt idx="185">
                  <c:v>23.898</c:v>
                </c:pt>
                <c:pt idx="186">
                  <c:v>145.36600000000001</c:v>
                </c:pt>
                <c:pt idx="187">
                  <c:v>77.155000000000001</c:v>
                </c:pt>
                <c:pt idx="188">
                  <c:v>180.119</c:v>
                </c:pt>
                <c:pt idx="189">
                  <c:v>72.831000000000003</c:v>
                </c:pt>
                <c:pt idx="190">
                  <c:v>54.854999999999997</c:v>
                </c:pt>
                <c:pt idx="191">
                  <c:v>78.977000000000004</c:v>
                </c:pt>
                <c:pt idx="192">
                  <c:v>18.510000000000002</c:v>
                </c:pt>
                <c:pt idx="193">
                  <c:v>70.789000000000001</c:v>
                </c:pt>
                <c:pt idx="194">
                  <c:v>171.17500000000001</c:v>
                </c:pt>
                <c:pt idx="195">
                  <c:v>48.759</c:v>
                </c:pt>
                <c:pt idx="196">
                  <c:v>25.317</c:v>
                </c:pt>
                <c:pt idx="197">
                  <c:v>171.45699999999999</c:v>
                </c:pt>
                <c:pt idx="198">
                  <c:v>110.06</c:v>
                </c:pt>
                <c:pt idx="199">
                  <c:v>113.998</c:v>
                </c:pt>
                <c:pt idx="200">
                  <c:v>277.82100000000003</c:v>
                </c:pt>
                <c:pt idx="201">
                  <c:v>179.048</c:v>
                </c:pt>
                <c:pt idx="202">
                  <c:v>110.41</c:v>
                </c:pt>
                <c:pt idx="203">
                  <c:v>106.417</c:v>
                </c:pt>
                <c:pt idx="204">
                  <c:v>30.207999999999998</c:v>
                </c:pt>
                <c:pt idx="205">
                  <c:v>68.284000000000006</c:v>
                </c:pt>
                <c:pt idx="206">
                  <c:v>102.509</c:v>
                </c:pt>
                <c:pt idx="207">
                  <c:v>45.529000000000003</c:v>
                </c:pt>
                <c:pt idx="208">
                  <c:v>85.994</c:v>
                </c:pt>
                <c:pt idx="209">
                  <c:v>57.746000000000002</c:v>
                </c:pt>
                <c:pt idx="210">
                  <c:v>27.85</c:v>
                </c:pt>
                <c:pt idx="211">
                  <c:v>28.863</c:v>
                </c:pt>
                <c:pt idx="212">
                  <c:v>24.974</c:v>
                </c:pt>
                <c:pt idx="213">
                  <c:v>56.127000000000002</c:v>
                </c:pt>
                <c:pt idx="214">
                  <c:v>46.354999999999997</c:v>
                </c:pt>
                <c:pt idx="215">
                  <c:v>110.435</c:v>
                </c:pt>
                <c:pt idx="216">
                  <c:v>214.6</c:v>
                </c:pt>
                <c:pt idx="217">
                  <c:v>11.491</c:v>
                </c:pt>
                <c:pt idx="218">
                  <c:v>12.074999999999999</c:v>
                </c:pt>
                <c:pt idx="219">
                  <c:v>72.581999999999994</c:v>
                </c:pt>
                <c:pt idx="220">
                  <c:v>144.21299999999999</c:v>
                </c:pt>
                <c:pt idx="221">
                  <c:v>62.081000000000003</c:v>
                </c:pt>
                <c:pt idx="222">
                  <c:v>54.5</c:v>
                </c:pt>
                <c:pt idx="223">
                  <c:v>13.003</c:v>
                </c:pt>
                <c:pt idx="224">
                  <c:v>143.58099999999999</c:v>
                </c:pt>
                <c:pt idx="225">
                  <c:v>20.95</c:v>
                </c:pt>
                <c:pt idx="226">
                  <c:v>51.874000000000002</c:v>
                </c:pt>
                <c:pt idx="227">
                  <c:v>33.018999999999998</c:v>
                </c:pt>
                <c:pt idx="228">
                  <c:v>64.031999999999996</c:v>
                </c:pt>
                <c:pt idx="229">
                  <c:v>24.053000000000001</c:v>
                </c:pt>
                <c:pt idx="230">
                  <c:v>4.819</c:v>
                </c:pt>
                <c:pt idx="231">
                  <c:v>47.616999999999997</c:v>
                </c:pt>
                <c:pt idx="232">
                  <c:v>36.555</c:v>
                </c:pt>
                <c:pt idx="233">
                  <c:v>202.143</c:v>
                </c:pt>
                <c:pt idx="234">
                  <c:v>86.349000000000004</c:v>
                </c:pt>
                <c:pt idx="235">
                  <c:v>98.941000000000003</c:v>
                </c:pt>
                <c:pt idx="236">
                  <c:v>136.685</c:v>
                </c:pt>
                <c:pt idx="237">
                  <c:v>167.066</c:v>
                </c:pt>
                <c:pt idx="238">
                  <c:v>103.514</c:v>
                </c:pt>
                <c:pt idx="239">
                  <c:v>127.303</c:v>
                </c:pt>
                <c:pt idx="240">
                  <c:v>127.851</c:v>
                </c:pt>
                <c:pt idx="241">
                  <c:v>30.652000000000001</c:v>
                </c:pt>
                <c:pt idx="242">
                  <c:v>35.747999999999998</c:v>
                </c:pt>
                <c:pt idx="243">
                  <c:v>129.196</c:v>
                </c:pt>
                <c:pt idx="244">
                  <c:v>110.67</c:v>
                </c:pt>
                <c:pt idx="245">
                  <c:v>65.006</c:v>
                </c:pt>
                <c:pt idx="246">
                  <c:v>100.536</c:v>
                </c:pt>
                <c:pt idx="247">
                  <c:v>41.609000000000002</c:v>
                </c:pt>
                <c:pt idx="248">
                  <c:v>97.072999999999993</c:v>
                </c:pt>
                <c:pt idx="249">
                  <c:v>459.774</c:v>
                </c:pt>
                <c:pt idx="250">
                  <c:v>607.73900000000003</c:v>
                </c:pt>
                <c:pt idx="251">
                  <c:v>214.191</c:v>
                </c:pt>
                <c:pt idx="252">
                  <c:v>101.364</c:v>
                </c:pt>
                <c:pt idx="253">
                  <c:v>189.88200000000001</c:v>
                </c:pt>
                <c:pt idx="254">
                  <c:v>85.81</c:v>
                </c:pt>
                <c:pt idx="255">
                  <c:v>0</c:v>
                </c:pt>
                <c:pt idx="256">
                  <c:v>0</c:v>
                </c:pt>
                <c:pt idx="257">
                  <c:v>96.334999999999994</c:v>
                </c:pt>
                <c:pt idx="258">
                  <c:v>32.482999999999997</c:v>
                </c:pt>
                <c:pt idx="259">
                  <c:v>23.530999999999999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340288"/>
        <c:axId val="361387136"/>
      </c:areaChart>
      <c:dateAx>
        <c:axId val="36134028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61387136"/>
        <c:crosses val="autoZero"/>
        <c:auto val="1"/>
        <c:lblOffset val="100"/>
        <c:baseTimeUnit val="days"/>
      </c:dateAx>
      <c:valAx>
        <c:axId val="361387136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/>
                  <a:t>тыс. долл. США</a:t>
                </a:r>
              </a:p>
            </c:rich>
          </c:tx>
          <c:layout>
            <c:manualLayout>
              <c:xMode val="edge"/>
              <c:yMode val="edge"/>
              <c:x val="2.9499159985411846E-3"/>
              <c:y val="0.20903548821103243"/>
            </c:manualLayout>
          </c:layout>
          <c:overlay val="0"/>
        </c:title>
        <c:numFmt formatCode="_-* #,##0_р_._-;\-* #,##0_р_._-;_-* &quot;-&quot;??_р_.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6134028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9699340543707661"/>
          <c:y val="0.92681664791901008"/>
          <c:w val="0.67616738112747288"/>
          <c:h val="4.932971613842385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 sz="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АО "Разведка Добыча "КазМунайГаз"</a:t>
            </a: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Доля объема торгов за 2014г.:</a:t>
            </a:r>
            <a:endParaRPr lang="ru-RU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ru-RU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КФБ - 17%;</a:t>
            </a:r>
            <a:endParaRPr lang="ru-RU" sz="800" b="1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  <a:p>
            <a:pPr algn="l"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8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London Intl - 83%.</a:t>
            </a:r>
          </a:p>
        </c:rich>
      </c:tx>
      <c:layout>
        <c:manualLayout>
          <c:xMode val="edge"/>
          <c:yMode val="edge"/>
          <c:x val="0.18398840516165177"/>
          <c:y val="5.555562697519952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7790135861787582"/>
          <c:y val="5.9863945578231305E-2"/>
          <c:w val="0.76332060580594463"/>
          <c:h val="0.71763543842733968"/>
        </c:manualLayout>
      </c:layout>
      <c:areaChart>
        <c:grouping val="stacked"/>
        <c:varyColors val="0"/>
        <c:ser>
          <c:idx val="0"/>
          <c:order val="0"/>
          <c:tx>
            <c:strRef>
              <c:f>'График 2.3.3.8(г)'!$C$5</c:f>
              <c:strCache>
                <c:ptCount val="1"/>
                <c:pt idx="0">
                  <c:v>Объем торгов на КФБ</c:v>
                </c:pt>
              </c:strCache>
            </c:strRef>
          </c:tx>
          <c:cat>
            <c:numRef>
              <c:f>'График 2.3.3.8(г)'!$B$6:$B$264</c:f>
              <c:numCache>
                <c:formatCode>m/d/yyyy</c:formatCode>
                <c:ptCount val="259"/>
                <c:pt idx="0">
                  <c:v>41642</c:v>
                </c:pt>
                <c:pt idx="1">
                  <c:v>41645</c:v>
                </c:pt>
                <c:pt idx="2">
                  <c:v>41646</c:v>
                </c:pt>
                <c:pt idx="3">
                  <c:v>41647</c:v>
                </c:pt>
                <c:pt idx="4">
                  <c:v>41648</c:v>
                </c:pt>
                <c:pt idx="5">
                  <c:v>41649</c:v>
                </c:pt>
                <c:pt idx="6">
                  <c:v>41652</c:v>
                </c:pt>
                <c:pt idx="7">
                  <c:v>41653</c:v>
                </c:pt>
                <c:pt idx="8">
                  <c:v>41654</c:v>
                </c:pt>
                <c:pt idx="9">
                  <c:v>41655</c:v>
                </c:pt>
                <c:pt idx="10">
                  <c:v>41656</c:v>
                </c:pt>
                <c:pt idx="11">
                  <c:v>41659</c:v>
                </c:pt>
                <c:pt idx="12">
                  <c:v>41660</c:v>
                </c:pt>
                <c:pt idx="13">
                  <c:v>41661</c:v>
                </c:pt>
                <c:pt idx="14">
                  <c:v>41662</c:v>
                </c:pt>
                <c:pt idx="15">
                  <c:v>41663</c:v>
                </c:pt>
                <c:pt idx="16">
                  <c:v>41666</c:v>
                </c:pt>
                <c:pt idx="17">
                  <c:v>41667</c:v>
                </c:pt>
                <c:pt idx="18">
                  <c:v>41668</c:v>
                </c:pt>
                <c:pt idx="19">
                  <c:v>41669</c:v>
                </c:pt>
                <c:pt idx="20">
                  <c:v>41670</c:v>
                </c:pt>
                <c:pt idx="21">
                  <c:v>41673</c:v>
                </c:pt>
                <c:pt idx="22">
                  <c:v>41674</c:v>
                </c:pt>
                <c:pt idx="23">
                  <c:v>41675</c:v>
                </c:pt>
                <c:pt idx="24">
                  <c:v>41676</c:v>
                </c:pt>
                <c:pt idx="25">
                  <c:v>41677</c:v>
                </c:pt>
                <c:pt idx="26">
                  <c:v>41680</c:v>
                </c:pt>
                <c:pt idx="27">
                  <c:v>41681</c:v>
                </c:pt>
                <c:pt idx="28">
                  <c:v>41682</c:v>
                </c:pt>
                <c:pt idx="29">
                  <c:v>41683</c:v>
                </c:pt>
                <c:pt idx="30">
                  <c:v>41684</c:v>
                </c:pt>
                <c:pt idx="31">
                  <c:v>41687</c:v>
                </c:pt>
                <c:pt idx="32">
                  <c:v>41688</c:v>
                </c:pt>
                <c:pt idx="33">
                  <c:v>41689</c:v>
                </c:pt>
                <c:pt idx="34">
                  <c:v>41690</c:v>
                </c:pt>
                <c:pt idx="35">
                  <c:v>41691</c:v>
                </c:pt>
                <c:pt idx="36">
                  <c:v>41694</c:v>
                </c:pt>
                <c:pt idx="37">
                  <c:v>41695</c:v>
                </c:pt>
                <c:pt idx="38">
                  <c:v>41696</c:v>
                </c:pt>
                <c:pt idx="39">
                  <c:v>41697</c:v>
                </c:pt>
                <c:pt idx="40">
                  <c:v>41698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41746</c:v>
                </c:pt>
                <c:pt idx="75">
                  <c:v>41750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41760</c:v>
                </c:pt>
                <c:pt idx="84">
                  <c:v>41761</c:v>
                </c:pt>
                <c:pt idx="85">
                  <c:v>41763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41770</c:v>
                </c:pt>
                <c:pt idx="91">
                  <c:v>41771</c:v>
                </c:pt>
                <c:pt idx="92">
                  <c:v>41772</c:v>
                </c:pt>
                <c:pt idx="93">
                  <c:v>41773</c:v>
                </c:pt>
                <c:pt idx="94">
                  <c:v>41774</c:v>
                </c:pt>
                <c:pt idx="95">
                  <c:v>41775</c:v>
                </c:pt>
                <c:pt idx="96">
                  <c:v>41778</c:v>
                </c:pt>
                <c:pt idx="97">
                  <c:v>41779</c:v>
                </c:pt>
                <c:pt idx="98">
                  <c:v>41780</c:v>
                </c:pt>
                <c:pt idx="99">
                  <c:v>41781</c:v>
                </c:pt>
                <c:pt idx="100">
                  <c:v>41782</c:v>
                </c:pt>
                <c:pt idx="101">
                  <c:v>41785</c:v>
                </c:pt>
                <c:pt idx="102">
                  <c:v>41786</c:v>
                </c:pt>
                <c:pt idx="103">
                  <c:v>41787</c:v>
                </c:pt>
                <c:pt idx="104">
                  <c:v>41788</c:v>
                </c:pt>
                <c:pt idx="105">
                  <c:v>41789</c:v>
                </c:pt>
                <c:pt idx="106">
                  <c:v>41792</c:v>
                </c:pt>
                <c:pt idx="107">
                  <c:v>41793</c:v>
                </c:pt>
                <c:pt idx="108">
                  <c:v>41794</c:v>
                </c:pt>
                <c:pt idx="109">
                  <c:v>41795</c:v>
                </c:pt>
                <c:pt idx="110">
                  <c:v>41796</c:v>
                </c:pt>
                <c:pt idx="111">
                  <c:v>41799</c:v>
                </c:pt>
                <c:pt idx="112">
                  <c:v>41800</c:v>
                </c:pt>
                <c:pt idx="113">
                  <c:v>41801</c:v>
                </c:pt>
                <c:pt idx="114">
                  <c:v>41802</c:v>
                </c:pt>
                <c:pt idx="115">
                  <c:v>41803</c:v>
                </c:pt>
                <c:pt idx="116">
                  <c:v>41806</c:v>
                </c:pt>
                <c:pt idx="117">
                  <c:v>41807</c:v>
                </c:pt>
                <c:pt idx="118">
                  <c:v>41808</c:v>
                </c:pt>
                <c:pt idx="119">
                  <c:v>41809</c:v>
                </c:pt>
                <c:pt idx="120">
                  <c:v>41810</c:v>
                </c:pt>
                <c:pt idx="121">
                  <c:v>41813</c:v>
                </c:pt>
                <c:pt idx="122">
                  <c:v>41814</c:v>
                </c:pt>
                <c:pt idx="123">
                  <c:v>41815</c:v>
                </c:pt>
                <c:pt idx="124">
                  <c:v>41816</c:v>
                </c:pt>
                <c:pt idx="125">
                  <c:v>41817</c:v>
                </c:pt>
                <c:pt idx="126">
                  <c:v>41820</c:v>
                </c:pt>
                <c:pt idx="127">
                  <c:v>41821</c:v>
                </c:pt>
                <c:pt idx="128">
                  <c:v>41822</c:v>
                </c:pt>
                <c:pt idx="129">
                  <c:v>41823</c:v>
                </c:pt>
                <c:pt idx="130">
                  <c:v>41824</c:v>
                </c:pt>
                <c:pt idx="131">
                  <c:v>41827</c:v>
                </c:pt>
                <c:pt idx="132">
                  <c:v>41828</c:v>
                </c:pt>
                <c:pt idx="133">
                  <c:v>41829</c:v>
                </c:pt>
                <c:pt idx="134">
                  <c:v>41830</c:v>
                </c:pt>
                <c:pt idx="135">
                  <c:v>41831</c:v>
                </c:pt>
                <c:pt idx="136">
                  <c:v>41834</c:v>
                </c:pt>
                <c:pt idx="137">
                  <c:v>41835</c:v>
                </c:pt>
                <c:pt idx="138">
                  <c:v>41836</c:v>
                </c:pt>
                <c:pt idx="139">
                  <c:v>41837</c:v>
                </c:pt>
                <c:pt idx="140">
                  <c:v>41838</c:v>
                </c:pt>
                <c:pt idx="141">
                  <c:v>41841</c:v>
                </c:pt>
                <c:pt idx="142">
                  <c:v>41842</c:v>
                </c:pt>
                <c:pt idx="143">
                  <c:v>41843</c:v>
                </c:pt>
                <c:pt idx="144">
                  <c:v>41844</c:v>
                </c:pt>
                <c:pt idx="145">
                  <c:v>41845</c:v>
                </c:pt>
                <c:pt idx="146">
                  <c:v>41848</c:v>
                </c:pt>
                <c:pt idx="147">
                  <c:v>41849</c:v>
                </c:pt>
                <c:pt idx="148">
                  <c:v>41850</c:v>
                </c:pt>
                <c:pt idx="149">
                  <c:v>41851</c:v>
                </c:pt>
                <c:pt idx="150">
                  <c:v>41852</c:v>
                </c:pt>
                <c:pt idx="151">
                  <c:v>41855</c:v>
                </c:pt>
                <c:pt idx="152">
                  <c:v>41856</c:v>
                </c:pt>
                <c:pt idx="153">
                  <c:v>41857</c:v>
                </c:pt>
                <c:pt idx="154">
                  <c:v>41858</c:v>
                </c:pt>
                <c:pt idx="155">
                  <c:v>41859</c:v>
                </c:pt>
                <c:pt idx="156">
                  <c:v>41862</c:v>
                </c:pt>
                <c:pt idx="157">
                  <c:v>41863</c:v>
                </c:pt>
                <c:pt idx="158">
                  <c:v>41864</c:v>
                </c:pt>
                <c:pt idx="159">
                  <c:v>41865</c:v>
                </c:pt>
                <c:pt idx="160">
                  <c:v>41866</c:v>
                </c:pt>
                <c:pt idx="161">
                  <c:v>41869</c:v>
                </c:pt>
                <c:pt idx="162">
                  <c:v>41870</c:v>
                </c:pt>
                <c:pt idx="163">
                  <c:v>41871</c:v>
                </c:pt>
                <c:pt idx="164">
                  <c:v>41872</c:v>
                </c:pt>
                <c:pt idx="165">
                  <c:v>41873</c:v>
                </c:pt>
                <c:pt idx="166">
                  <c:v>41876</c:v>
                </c:pt>
                <c:pt idx="167">
                  <c:v>41877</c:v>
                </c:pt>
                <c:pt idx="168">
                  <c:v>41878</c:v>
                </c:pt>
                <c:pt idx="169">
                  <c:v>41879</c:v>
                </c:pt>
                <c:pt idx="170">
                  <c:v>41880</c:v>
                </c:pt>
                <c:pt idx="171">
                  <c:v>41883</c:v>
                </c:pt>
                <c:pt idx="172">
                  <c:v>41884</c:v>
                </c:pt>
                <c:pt idx="173">
                  <c:v>41885</c:v>
                </c:pt>
                <c:pt idx="174">
                  <c:v>41886</c:v>
                </c:pt>
                <c:pt idx="175">
                  <c:v>41887</c:v>
                </c:pt>
                <c:pt idx="176">
                  <c:v>41890</c:v>
                </c:pt>
                <c:pt idx="177">
                  <c:v>41891</c:v>
                </c:pt>
                <c:pt idx="178">
                  <c:v>41892</c:v>
                </c:pt>
                <c:pt idx="179">
                  <c:v>41893</c:v>
                </c:pt>
                <c:pt idx="180">
                  <c:v>41894</c:v>
                </c:pt>
                <c:pt idx="181">
                  <c:v>41897</c:v>
                </c:pt>
                <c:pt idx="182">
                  <c:v>41898</c:v>
                </c:pt>
                <c:pt idx="183">
                  <c:v>41899</c:v>
                </c:pt>
                <c:pt idx="184">
                  <c:v>41900</c:v>
                </c:pt>
                <c:pt idx="185">
                  <c:v>41901</c:v>
                </c:pt>
                <c:pt idx="186">
                  <c:v>41904</c:v>
                </c:pt>
                <c:pt idx="187">
                  <c:v>41905</c:v>
                </c:pt>
                <c:pt idx="188">
                  <c:v>41906</c:v>
                </c:pt>
                <c:pt idx="189">
                  <c:v>41907</c:v>
                </c:pt>
                <c:pt idx="190">
                  <c:v>41908</c:v>
                </c:pt>
                <c:pt idx="191">
                  <c:v>41911</c:v>
                </c:pt>
                <c:pt idx="192">
                  <c:v>41912</c:v>
                </c:pt>
                <c:pt idx="193">
                  <c:v>41913</c:v>
                </c:pt>
                <c:pt idx="194">
                  <c:v>41914</c:v>
                </c:pt>
                <c:pt idx="195">
                  <c:v>41915</c:v>
                </c:pt>
                <c:pt idx="196">
                  <c:v>41918</c:v>
                </c:pt>
                <c:pt idx="197">
                  <c:v>41919</c:v>
                </c:pt>
                <c:pt idx="198">
                  <c:v>41920</c:v>
                </c:pt>
                <c:pt idx="199">
                  <c:v>41921</c:v>
                </c:pt>
                <c:pt idx="200">
                  <c:v>41922</c:v>
                </c:pt>
                <c:pt idx="201">
                  <c:v>41925</c:v>
                </c:pt>
                <c:pt idx="202">
                  <c:v>41926</c:v>
                </c:pt>
                <c:pt idx="203">
                  <c:v>41927</c:v>
                </c:pt>
                <c:pt idx="204">
                  <c:v>41928</c:v>
                </c:pt>
                <c:pt idx="205">
                  <c:v>41929</c:v>
                </c:pt>
                <c:pt idx="206">
                  <c:v>41932</c:v>
                </c:pt>
                <c:pt idx="207">
                  <c:v>41933</c:v>
                </c:pt>
                <c:pt idx="208">
                  <c:v>41934</c:v>
                </c:pt>
                <c:pt idx="209">
                  <c:v>41935</c:v>
                </c:pt>
                <c:pt idx="210">
                  <c:v>41936</c:v>
                </c:pt>
                <c:pt idx="211">
                  <c:v>41939</c:v>
                </c:pt>
                <c:pt idx="212">
                  <c:v>41940</c:v>
                </c:pt>
                <c:pt idx="213">
                  <c:v>41941</c:v>
                </c:pt>
                <c:pt idx="214">
                  <c:v>41942</c:v>
                </c:pt>
                <c:pt idx="215">
                  <c:v>41943</c:v>
                </c:pt>
                <c:pt idx="216">
                  <c:v>41946</c:v>
                </c:pt>
                <c:pt idx="217">
                  <c:v>41947</c:v>
                </c:pt>
                <c:pt idx="218">
                  <c:v>41948</c:v>
                </c:pt>
                <c:pt idx="219">
                  <c:v>41949</c:v>
                </c:pt>
                <c:pt idx="220">
                  <c:v>41950</c:v>
                </c:pt>
                <c:pt idx="221">
                  <c:v>41953</c:v>
                </c:pt>
                <c:pt idx="222">
                  <c:v>41954</c:v>
                </c:pt>
                <c:pt idx="223">
                  <c:v>41955</c:v>
                </c:pt>
                <c:pt idx="224">
                  <c:v>41956</c:v>
                </c:pt>
                <c:pt idx="225">
                  <c:v>41957</c:v>
                </c:pt>
                <c:pt idx="226">
                  <c:v>41960</c:v>
                </c:pt>
                <c:pt idx="227">
                  <c:v>41961</c:v>
                </c:pt>
                <c:pt idx="228">
                  <c:v>41962</c:v>
                </c:pt>
                <c:pt idx="229">
                  <c:v>41963</c:v>
                </c:pt>
                <c:pt idx="230">
                  <c:v>41964</c:v>
                </c:pt>
                <c:pt idx="231">
                  <c:v>41967</c:v>
                </c:pt>
                <c:pt idx="232">
                  <c:v>41968</c:v>
                </c:pt>
                <c:pt idx="233">
                  <c:v>41969</c:v>
                </c:pt>
                <c:pt idx="234">
                  <c:v>41970</c:v>
                </c:pt>
                <c:pt idx="235">
                  <c:v>41971</c:v>
                </c:pt>
                <c:pt idx="236">
                  <c:v>41974</c:v>
                </c:pt>
                <c:pt idx="237">
                  <c:v>41975</c:v>
                </c:pt>
                <c:pt idx="238">
                  <c:v>41976</c:v>
                </c:pt>
                <c:pt idx="239">
                  <c:v>41977</c:v>
                </c:pt>
                <c:pt idx="240">
                  <c:v>41978</c:v>
                </c:pt>
                <c:pt idx="241">
                  <c:v>41981</c:v>
                </c:pt>
                <c:pt idx="242">
                  <c:v>41982</c:v>
                </c:pt>
                <c:pt idx="243">
                  <c:v>41983</c:v>
                </c:pt>
                <c:pt idx="244">
                  <c:v>41984</c:v>
                </c:pt>
                <c:pt idx="245">
                  <c:v>41985</c:v>
                </c:pt>
                <c:pt idx="246">
                  <c:v>41988</c:v>
                </c:pt>
                <c:pt idx="247">
                  <c:v>41989</c:v>
                </c:pt>
                <c:pt idx="248">
                  <c:v>41990</c:v>
                </c:pt>
                <c:pt idx="249">
                  <c:v>41991</c:v>
                </c:pt>
                <c:pt idx="250">
                  <c:v>41992</c:v>
                </c:pt>
                <c:pt idx="251">
                  <c:v>41995</c:v>
                </c:pt>
                <c:pt idx="252">
                  <c:v>41996</c:v>
                </c:pt>
                <c:pt idx="253">
                  <c:v>41997</c:v>
                </c:pt>
                <c:pt idx="254">
                  <c:v>41998</c:v>
                </c:pt>
                <c:pt idx="255">
                  <c:v>41999</c:v>
                </c:pt>
                <c:pt idx="256">
                  <c:v>42002</c:v>
                </c:pt>
                <c:pt idx="257">
                  <c:v>42003</c:v>
                </c:pt>
                <c:pt idx="258">
                  <c:v>42004</c:v>
                </c:pt>
              </c:numCache>
            </c:numRef>
          </c:cat>
          <c:val>
            <c:numRef>
              <c:f>'График 2.3.3.8(г)'!$C$6:$C$264</c:f>
              <c:numCache>
                <c:formatCode>_-* #,##0_р_._-;\-* #,##0_р_._-;_-* "-"??_р_._-;_-@_-</c:formatCode>
                <c:ptCount val="259"/>
                <c:pt idx="0">
                  <c:v>0</c:v>
                </c:pt>
                <c:pt idx="1">
                  <c:v>23.976062182221959</c:v>
                </c:pt>
                <c:pt idx="2">
                  <c:v>0</c:v>
                </c:pt>
                <c:pt idx="3">
                  <c:v>71.366826707665922</c:v>
                </c:pt>
                <c:pt idx="4">
                  <c:v>0</c:v>
                </c:pt>
                <c:pt idx="5">
                  <c:v>0</c:v>
                </c:pt>
                <c:pt idx="6">
                  <c:v>39.428893394412647</c:v>
                </c:pt>
                <c:pt idx="7">
                  <c:v>0</c:v>
                </c:pt>
                <c:pt idx="8">
                  <c:v>182.86342988241182</c:v>
                </c:pt>
                <c:pt idx="9">
                  <c:v>0</c:v>
                </c:pt>
                <c:pt idx="10">
                  <c:v>0</c:v>
                </c:pt>
                <c:pt idx="11">
                  <c:v>33.247034071649807</c:v>
                </c:pt>
                <c:pt idx="12">
                  <c:v>0</c:v>
                </c:pt>
                <c:pt idx="13">
                  <c:v>0.94914202739578213</c:v>
                </c:pt>
                <c:pt idx="14">
                  <c:v>23.950854825730634</c:v>
                </c:pt>
                <c:pt idx="15">
                  <c:v>15.565929249290829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1.6934936140943968</c:v>
                </c:pt>
                <c:pt idx="20">
                  <c:v>0</c:v>
                </c:pt>
                <c:pt idx="21">
                  <c:v>54.766403528094827</c:v>
                </c:pt>
                <c:pt idx="22">
                  <c:v>0</c:v>
                </c:pt>
                <c:pt idx="23">
                  <c:v>0.2706311279743574</c:v>
                </c:pt>
                <c:pt idx="24">
                  <c:v>0.5412622559487148</c:v>
                </c:pt>
                <c:pt idx="25">
                  <c:v>48.551224358599725</c:v>
                </c:pt>
                <c:pt idx="26">
                  <c:v>21.635025602064346</c:v>
                </c:pt>
                <c:pt idx="27">
                  <c:v>320.83018016600505</c:v>
                </c:pt>
                <c:pt idx="28">
                  <c:v>123.60947898263073</c:v>
                </c:pt>
                <c:pt idx="29">
                  <c:v>145.70340588085472</c:v>
                </c:pt>
                <c:pt idx="30">
                  <c:v>92.282417113640292</c:v>
                </c:pt>
                <c:pt idx="31">
                  <c:v>6.2985875761553016</c:v>
                </c:pt>
                <c:pt idx="32">
                  <c:v>26.220345955687865</c:v>
                </c:pt>
                <c:pt idx="33">
                  <c:v>3.3239955335279214</c:v>
                </c:pt>
                <c:pt idx="34">
                  <c:v>30.430482496522778</c:v>
                </c:pt>
                <c:pt idx="35">
                  <c:v>69.060989307892655</c:v>
                </c:pt>
                <c:pt idx="36">
                  <c:v>0</c:v>
                </c:pt>
                <c:pt idx="37">
                  <c:v>0.75475542147432684</c:v>
                </c:pt>
                <c:pt idx="38">
                  <c:v>12.841263933237984</c:v>
                </c:pt>
                <c:pt idx="39">
                  <c:v>94.072339780986042</c:v>
                </c:pt>
                <c:pt idx="40">
                  <c:v>52.635470534997104</c:v>
                </c:pt>
                <c:pt idx="41">
                  <c:v>62.389158555840623</c:v>
                </c:pt>
                <c:pt idx="42">
                  <c:v>90.868818680823466</c:v>
                </c:pt>
                <c:pt idx="43">
                  <c:v>1.2669853272474372</c:v>
                </c:pt>
                <c:pt idx="44">
                  <c:v>45.16538170705423</c:v>
                </c:pt>
                <c:pt idx="45">
                  <c:v>26.045638834799277</c:v>
                </c:pt>
                <c:pt idx="46">
                  <c:v>0</c:v>
                </c:pt>
                <c:pt idx="47">
                  <c:v>58.182482535702327</c:v>
                </c:pt>
                <c:pt idx="48">
                  <c:v>0</c:v>
                </c:pt>
                <c:pt idx="49">
                  <c:v>24.701774976002483</c:v>
                </c:pt>
                <c:pt idx="50">
                  <c:v>107.89439280662907</c:v>
                </c:pt>
                <c:pt idx="51">
                  <c:v>0</c:v>
                </c:pt>
                <c:pt idx="52">
                  <c:v>15.961760730307347</c:v>
                </c:pt>
                <c:pt idx="53">
                  <c:v>228.17977628460019</c:v>
                </c:pt>
                <c:pt idx="54">
                  <c:v>271.38575400709129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59.766097909769364</c:v>
                </c:pt>
                <c:pt idx="59">
                  <c:v>60.654394577546121</c:v>
                </c:pt>
                <c:pt idx="60">
                  <c:v>8.5573686994338463</c:v>
                </c:pt>
                <c:pt idx="61">
                  <c:v>9.0701745450271236</c:v>
                </c:pt>
                <c:pt idx="62">
                  <c:v>0</c:v>
                </c:pt>
                <c:pt idx="63">
                  <c:v>13.947616902070626</c:v>
                </c:pt>
                <c:pt idx="64">
                  <c:v>0</c:v>
                </c:pt>
                <c:pt idx="65">
                  <c:v>23.336818226340409</c:v>
                </c:pt>
                <c:pt idx="66">
                  <c:v>0.86423829020314524</c:v>
                </c:pt>
                <c:pt idx="67">
                  <c:v>61.369081042960346</c:v>
                </c:pt>
                <c:pt idx="68">
                  <c:v>20.514120712284729</c:v>
                </c:pt>
                <c:pt idx="69">
                  <c:v>15.296084001018652</c:v>
                </c:pt>
                <c:pt idx="70">
                  <c:v>21.921053930691297</c:v>
                </c:pt>
                <c:pt idx="71">
                  <c:v>24.644958567594543</c:v>
                </c:pt>
                <c:pt idx="72">
                  <c:v>26.223088526260085</c:v>
                </c:pt>
                <c:pt idx="73">
                  <c:v>0</c:v>
                </c:pt>
                <c:pt idx="74">
                  <c:v>5.2335596607048345</c:v>
                </c:pt>
                <c:pt idx="75">
                  <c:v>1.3443806687954223</c:v>
                </c:pt>
                <c:pt idx="76">
                  <c:v>0.89262389562559885</c:v>
                </c:pt>
                <c:pt idx="77">
                  <c:v>1.7840476423687961</c:v>
                </c:pt>
                <c:pt idx="78">
                  <c:v>0</c:v>
                </c:pt>
                <c:pt idx="79">
                  <c:v>0.17919956118870825</c:v>
                </c:pt>
                <c:pt idx="80">
                  <c:v>0.88486318882598303</c:v>
                </c:pt>
                <c:pt idx="81">
                  <c:v>1.9567470918957024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1.0850041412815628</c:v>
                </c:pt>
                <c:pt idx="86">
                  <c:v>27.38724391247279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35.797347542460834</c:v>
                </c:pt>
                <c:pt idx="91">
                  <c:v>0.18210668599525909</c:v>
                </c:pt>
                <c:pt idx="92">
                  <c:v>41.375516680705971</c:v>
                </c:pt>
                <c:pt idx="93">
                  <c:v>1.3576547103649563</c:v>
                </c:pt>
                <c:pt idx="94">
                  <c:v>0</c:v>
                </c:pt>
                <c:pt idx="95">
                  <c:v>0</c:v>
                </c:pt>
                <c:pt idx="96">
                  <c:v>23.531267851195931</c:v>
                </c:pt>
                <c:pt idx="97">
                  <c:v>32.491233569063773</c:v>
                </c:pt>
                <c:pt idx="98">
                  <c:v>136.42723625678281</c:v>
                </c:pt>
                <c:pt idx="99">
                  <c:v>120.35162730816685</c:v>
                </c:pt>
                <c:pt idx="100">
                  <c:v>94.371825964307291</c:v>
                </c:pt>
                <c:pt idx="101">
                  <c:v>49.577990056222646</c:v>
                </c:pt>
                <c:pt idx="102">
                  <c:v>53.99726526534365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151.90522459693989</c:v>
                </c:pt>
                <c:pt idx="107">
                  <c:v>29.756890708562665</c:v>
                </c:pt>
                <c:pt idx="108">
                  <c:v>132.97035281211421</c:v>
                </c:pt>
                <c:pt idx="109">
                  <c:v>75.642770004113785</c:v>
                </c:pt>
                <c:pt idx="110">
                  <c:v>211.45427667835497</c:v>
                </c:pt>
                <c:pt idx="111">
                  <c:v>97.734244911551997</c:v>
                </c:pt>
                <c:pt idx="112">
                  <c:v>150.12614490175704</c:v>
                </c:pt>
                <c:pt idx="113">
                  <c:v>113.51033361412019</c:v>
                </c:pt>
                <c:pt idx="114">
                  <c:v>40.215146041882925</c:v>
                </c:pt>
                <c:pt idx="115">
                  <c:v>43.653901698434723</c:v>
                </c:pt>
                <c:pt idx="116">
                  <c:v>32.679102560385495</c:v>
                </c:pt>
                <c:pt idx="117">
                  <c:v>1.1979548259447164</c:v>
                </c:pt>
                <c:pt idx="118">
                  <c:v>0</c:v>
                </c:pt>
                <c:pt idx="119">
                  <c:v>165.93747903696575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9.1612827394361954E-2</c:v>
                </c:pt>
                <c:pt idx="124">
                  <c:v>46.370922538053108</c:v>
                </c:pt>
                <c:pt idx="125">
                  <c:v>0</c:v>
                </c:pt>
                <c:pt idx="126">
                  <c:v>28.158877113248543</c:v>
                </c:pt>
                <c:pt idx="127">
                  <c:v>113.95506172742755</c:v>
                </c:pt>
                <c:pt idx="128">
                  <c:v>0.95715712970399724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53.707759515740342</c:v>
                </c:pt>
                <c:pt idx="133">
                  <c:v>18.251807158109173</c:v>
                </c:pt>
                <c:pt idx="134">
                  <c:v>28.159613767704247</c:v>
                </c:pt>
                <c:pt idx="135">
                  <c:v>9.8869669128450131</c:v>
                </c:pt>
                <c:pt idx="136">
                  <c:v>21.597743256214837</c:v>
                </c:pt>
                <c:pt idx="137">
                  <c:v>0</c:v>
                </c:pt>
                <c:pt idx="138">
                  <c:v>2.6509687151056842</c:v>
                </c:pt>
                <c:pt idx="139">
                  <c:v>10.086077536388022</c:v>
                </c:pt>
                <c:pt idx="140">
                  <c:v>15.913312124120891</c:v>
                </c:pt>
                <c:pt idx="141">
                  <c:v>3.1450263482672796</c:v>
                </c:pt>
                <c:pt idx="142">
                  <c:v>19.132997660979076</c:v>
                </c:pt>
                <c:pt idx="143">
                  <c:v>134.19341312907702</c:v>
                </c:pt>
                <c:pt idx="144">
                  <c:v>274.45673281485665</c:v>
                </c:pt>
                <c:pt idx="145">
                  <c:v>380.82492448135986</c:v>
                </c:pt>
                <c:pt idx="146">
                  <c:v>172.72822457735012</c:v>
                </c:pt>
                <c:pt idx="147">
                  <c:v>30.366289889709453</c:v>
                </c:pt>
                <c:pt idx="148">
                  <c:v>238.92863439575265</c:v>
                </c:pt>
                <c:pt idx="149">
                  <c:v>90.740689952396707</c:v>
                </c:pt>
                <c:pt idx="150">
                  <c:v>133.19816169412491</c:v>
                </c:pt>
                <c:pt idx="151">
                  <c:v>75.07124116990218</c:v>
                </c:pt>
                <c:pt idx="152">
                  <c:v>37.970149078300352</c:v>
                </c:pt>
                <c:pt idx="153">
                  <c:v>169.45403999451466</c:v>
                </c:pt>
                <c:pt idx="154">
                  <c:v>101.71822908300183</c:v>
                </c:pt>
                <c:pt idx="155">
                  <c:v>124.01687645503151</c:v>
                </c:pt>
                <c:pt idx="156">
                  <c:v>81.610662260269862</c:v>
                </c:pt>
                <c:pt idx="157">
                  <c:v>39.27476247379861</c:v>
                </c:pt>
                <c:pt idx="158">
                  <c:v>57.949147209434379</c:v>
                </c:pt>
                <c:pt idx="159">
                  <c:v>130.71663447411194</c:v>
                </c:pt>
                <c:pt idx="160">
                  <c:v>194.26762880482673</c:v>
                </c:pt>
                <c:pt idx="161">
                  <c:v>409.74306031696244</c:v>
                </c:pt>
                <c:pt idx="162">
                  <c:v>263.05732050855062</c:v>
                </c:pt>
                <c:pt idx="163">
                  <c:v>0</c:v>
                </c:pt>
                <c:pt idx="164">
                  <c:v>2.8380120281309349</c:v>
                </c:pt>
                <c:pt idx="165">
                  <c:v>12.944933100867813</c:v>
                </c:pt>
                <c:pt idx="166">
                  <c:v>68.123258957431318</c:v>
                </c:pt>
                <c:pt idx="167">
                  <c:v>14.074869653456602</c:v>
                </c:pt>
                <c:pt idx="168">
                  <c:v>35.122104727016236</c:v>
                </c:pt>
                <c:pt idx="169">
                  <c:v>11.552255764295635</c:v>
                </c:pt>
                <c:pt idx="170">
                  <c:v>0</c:v>
                </c:pt>
                <c:pt idx="171">
                  <c:v>0</c:v>
                </c:pt>
                <c:pt idx="172">
                  <c:v>5.361725468685715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1.9251858091562655</c:v>
                </c:pt>
                <c:pt idx="178">
                  <c:v>19.453480909749818</c:v>
                </c:pt>
                <c:pt idx="179">
                  <c:v>0</c:v>
                </c:pt>
                <c:pt idx="180">
                  <c:v>0.53480126158246266</c:v>
                </c:pt>
                <c:pt idx="181">
                  <c:v>138.88511215154645</c:v>
                </c:pt>
                <c:pt idx="182">
                  <c:v>175.2743941857502</c:v>
                </c:pt>
                <c:pt idx="183">
                  <c:v>38.24788920014884</c:v>
                </c:pt>
                <c:pt idx="184">
                  <c:v>0</c:v>
                </c:pt>
                <c:pt idx="185">
                  <c:v>19.892160283660136</c:v>
                </c:pt>
                <c:pt idx="186">
                  <c:v>0</c:v>
                </c:pt>
                <c:pt idx="187">
                  <c:v>1.0421740748721755</c:v>
                </c:pt>
                <c:pt idx="188">
                  <c:v>0.93302250866848102</c:v>
                </c:pt>
                <c:pt idx="189">
                  <c:v>0</c:v>
                </c:pt>
                <c:pt idx="190">
                  <c:v>0</c:v>
                </c:pt>
                <c:pt idx="191">
                  <c:v>3.1594412991948562</c:v>
                </c:pt>
                <c:pt idx="192">
                  <c:v>44.99845240660563</c:v>
                </c:pt>
                <c:pt idx="193">
                  <c:v>0</c:v>
                </c:pt>
                <c:pt idx="194">
                  <c:v>46.318177365956814</c:v>
                </c:pt>
                <c:pt idx="195">
                  <c:v>3.1146825474562623</c:v>
                </c:pt>
                <c:pt idx="196">
                  <c:v>0</c:v>
                </c:pt>
                <c:pt idx="197">
                  <c:v>4.8355053813152535</c:v>
                </c:pt>
                <c:pt idx="198">
                  <c:v>97.569887100123324</c:v>
                </c:pt>
                <c:pt idx="199">
                  <c:v>28.697024310929113</c:v>
                </c:pt>
                <c:pt idx="200">
                  <c:v>0</c:v>
                </c:pt>
                <c:pt idx="201">
                  <c:v>0</c:v>
                </c:pt>
                <c:pt idx="202">
                  <c:v>0.37763090485239054</c:v>
                </c:pt>
                <c:pt idx="203">
                  <c:v>43.48265668893368</c:v>
                </c:pt>
                <c:pt idx="204">
                  <c:v>46.918250545575596</c:v>
                </c:pt>
                <c:pt idx="205">
                  <c:v>31.020941485297829</c:v>
                </c:pt>
                <c:pt idx="206">
                  <c:v>23.527324034713086</c:v>
                </c:pt>
                <c:pt idx="207">
                  <c:v>118.74452236566289</c:v>
                </c:pt>
                <c:pt idx="208">
                  <c:v>18.825004407702682</c:v>
                </c:pt>
                <c:pt idx="209">
                  <c:v>62.890105197171174</c:v>
                </c:pt>
                <c:pt idx="210">
                  <c:v>42.320071150116505</c:v>
                </c:pt>
                <c:pt idx="211">
                  <c:v>38.095676533390751</c:v>
                </c:pt>
                <c:pt idx="212">
                  <c:v>0</c:v>
                </c:pt>
                <c:pt idx="213">
                  <c:v>0</c:v>
                </c:pt>
                <c:pt idx="214">
                  <c:v>3.6750445667717946</c:v>
                </c:pt>
                <c:pt idx="215">
                  <c:v>19.768448684545593</c:v>
                </c:pt>
                <c:pt idx="216">
                  <c:v>3.7298959782161498</c:v>
                </c:pt>
                <c:pt idx="217">
                  <c:v>9.7679393500107636</c:v>
                </c:pt>
                <c:pt idx="218">
                  <c:v>11.979548259447164</c:v>
                </c:pt>
                <c:pt idx="219">
                  <c:v>90.513657766372049</c:v>
                </c:pt>
                <c:pt idx="220">
                  <c:v>192.47603816091035</c:v>
                </c:pt>
                <c:pt idx="221">
                  <c:v>220.47246678551116</c:v>
                </c:pt>
                <c:pt idx="222">
                  <c:v>74.003110858620403</c:v>
                </c:pt>
                <c:pt idx="223">
                  <c:v>117.64516437792611</c:v>
                </c:pt>
                <c:pt idx="224">
                  <c:v>35.303712265167356</c:v>
                </c:pt>
                <c:pt idx="225">
                  <c:v>20.41633134170468</c:v>
                </c:pt>
                <c:pt idx="226">
                  <c:v>1.8608341332497482</c:v>
                </c:pt>
                <c:pt idx="227">
                  <c:v>8.047689384292898</c:v>
                </c:pt>
                <c:pt idx="228">
                  <c:v>8.5105694751895218</c:v>
                </c:pt>
                <c:pt idx="229">
                  <c:v>0</c:v>
                </c:pt>
                <c:pt idx="230">
                  <c:v>0.93497521891589996</c:v>
                </c:pt>
                <c:pt idx="231">
                  <c:v>51.153000176308055</c:v>
                </c:pt>
                <c:pt idx="232">
                  <c:v>42.842506874057193</c:v>
                </c:pt>
                <c:pt idx="233">
                  <c:v>1001.7807988716271</c:v>
                </c:pt>
                <c:pt idx="234">
                  <c:v>2.3103443023096339</c:v>
                </c:pt>
                <c:pt idx="235">
                  <c:v>131.47526789037539</c:v>
                </c:pt>
                <c:pt idx="236">
                  <c:v>0</c:v>
                </c:pt>
                <c:pt idx="237">
                  <c:v>15.480132426979042</c:v>
                </c:pt>
                <c:pt idx="238">
                  <c:v>80.42369175857533</c:v>
                </c:pt>
                <c:pt idx="239">
                  <c:v>22.943750104805353</c:v>
                </c:pt>
                <c:pt idx="240">
                  <c:v>27.204122475365811</c:v>
                </c:pt>
                <c:pt idx="241">
                  <c:v>45.341641232589524</c:v>
                </c:pt>
                <c:pt idx="242">
                  <c:v>0.27974219836621128</c:v>
                </c:pt>
                <c:pt idx="243">
                  <c:v>22.559288498834384</c:v>
                </c:pt>
                <c:pt idx="244">
                  <c:v>8.4712519834662086</c:v>
                </c:pt>
                <c:pt idx="245">
                  <c:v>22.018727839050264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31.484710169059849</c:v>
                </c:pt>
                <c:pt idx="250">
                  <c:v>0</c:v>
                </c:pt>
                <c:pt idx="251">
                  <c:v>32.861645150547496</c:v>
                </c:pt>
                <c:pt idx="252">
                  <c:v>0</c:v>
                </c:pt>
                <c:pt idx="253">
                  <c:v>16.634787548729587</c:v>
                </c:pt>
                <c:pt idx="254">
                  <c:v>152.11967716026388</c:v>
                </c:pt>
                <c:pt idx="255">
                  <c:v>2.9233059729269075</c:v>
                </c:pt>
                <c:pt idx="256">
                  <c:v>1.398985523145335</c:v>
                </c:pt>
                <c:pt idx="257">
                  <c:v>0</c:v>
                </c:pt>
                <c:pt idx="258">
                  <c:v>0.67412357239406739</c:v>
                </c:pt>
              </c:numCache>
            </c:numRef>
          </c:val>
        </c:ser>
        <c:ser>
          <c:idx val="1"/>
          <c:order val="1"/>
          <c:tx>
            <c:strRef>
              <c:f>'График 2.3.3.8(г)'!$D$5</c:f>
              <c:strCache>
                <c:ptCount val="1"/>
                <c:pt idx="0">
                  <c:v>Объем торгов на London Intl</c:v>
                </c:pt>
              </c:strCache>
            </c:strRef>
          </c:tx>
          <c:cat>
            <c:numRef>
              <c:f>'График 2.3.3.8(г)'!$B$6:$B$264</c:f>
              <c:numCache>
                <c:formatCode>m/d/yyyy</c:formatCode>
                <c:ptCount val="259"/>
                <c:pt idx="0">
                  <c:v>41642</c:v>
                </c:pt>
                <c:pt idx="1">
                  <c:v>41645</c:v>
                </c:pt>
                <c:pt idx="2">
                  <c:v>41646</c:v>
                </c:pt>
                <c:pt idx="3">
                  <c:v>41647</c:v>
                </c:pt>
                <c:pt idx="4">
                  <c:v>41648</c:v>
                </c:pt>
                <c:pt idx="5">
                  <c:v>41649</c:v>
                </c:pt>
                <c:pt idx="6">
                  <c:v>41652</c:v>
                </c:pt>
                <c:pt idx="7">
                  <c:v>41653</c:v>
                </c:pt>
                <c:pt idx="8">
                  <c:v>41654</c:v>
                </c:pt>
                <c:pt idx="9">
                  <c:v>41655</c:v>
                </c:pt>
                <c:pt idx="10">
                  <c:v>41656</c:v>
                </c:pt>
                <c:pt idx="11">
                  <c:v>41659</c:v>
                </c:pt>
                <c:pt idx="12">
                  <c:v>41660</c:v>
                </c:pt>
                <c:pt idx="13">
                  <c:v>41661</c:v>
                </c:pt>
                <c:pt idx="14">
                  <c:v>41662</c:v>
                </c:pt>
                <c:pt idx="15">
                  <c:v>41663</c:v>
                </c:pt>
                <c:pt idx="16">
                  <c:v>41666</c:v>
                </c:pt>
                <c:pt idx="17">
                  <c:v>41667</c:v>
                </c:pt>
                <c:pt idx="18">
                  <c:v>41668</c:v>
                </c:pt>
                <c:pt idx="19">
                  <c:v>41669</c:v>
                </c:pt>
                <c:pt idx="20">
                  <c:v>41670</c:v>
                </c:pt>
                <c:pt idx="21">
                  <c:v>41673</c:v>
                </c:pt>
                <c:pt idx="22">
                  <c:v>41674</c:v>
                </c:pt>
                <c:pt idx="23">
                  <c:v>41675</c:v>
                </c:pt>
                <c:pt idx="24">
                  <c:v>41676</c:v>
                </c:pt>
                <c:pt idx="25">
                  <c:v>41677</c:v>
                </c:pt>
                <c:pt idx="26">
                  <c:v>41680</c:v>
                </c:pt>
                <c:pt idx="27">
                  <c:v>41681</c:v>
                </c:pt>
                <c:pt idx="28">
                  <c:v>41682</c:v>
                </c:pt>
                <c:pt idx="29">
                  <c:v>41683</c:v>
                </c:pt>
                <c:pt idx="30">
                  <c:v>41684</c:v>
                </c:pt>
                <c:pt idx="31">
                  <c:v>41687</c:v>
                </c:pt>
                <c:pt idx="32">
                  <c:v>41688</c:v>
                </c:pt>
                <c:pt idx="33">
                  <c:v>41689</c:v>
                </c:pt>
                <c:pt idx="34">
                  <c:v>41690</c:v>
                </c:pt>
                <c:pt idx="35">
                  <c:v>41691</c:v>
                </c:pt>
                <c:pt idx="36">
                  <c:v>41694</c:v>
                </c:pt>
                <c:pt idx="37">
                  <c:v>41695</c:v>
                </c:pt>
                <c:pt idx="38">
                  <c:v>41696</c:v>
                </c:pt>
                <c:pt idx="39">
                  <c:v>41697</c:v>
                </c:pt>
                <c:pt idx="40">
                  <c:v>41698</c:v>
                </c:pt>
                <c:pt idx="41">
                  <c:v>41701</c:v>
                </c:pt>
                <c:pt idx="42">
                  <c:v>41702</c:v>
                </c:pt>
                <c:pt idx="43">
                  <c:v>41703</c:v>
                </c:pt>
                <c:pt idx="44">
                  <c:v>41704</c:v>
                </c:pt>
                <c:pt idx="45">
                  <c:v>41705</c:v>
                </c:pt>
                <c:pt idx="46">
                  <c:v>41708</c:v>
                </c:pt>
                <c:pt idx="47">
                  <c:v>41709</c:v>
                </c:pt>
                <c:pt idx="48">
                  <c:v>41710</c:v>
                </c:pt>
                <c:pt idx="49">
                  <c:v>41711</c:v>
                </c:pt>
                <c:pt idx="50">
                  <c:v>41712</c:v>
                </c:pt>
                <c:pt idx="51">
                  <c:v>41715</c:v>
                </c:pt>
                <c:pt idx="52">
                  <c:v>41716</c:v>
                </c:pt>
                <c:pt idx="53">
                  <c:v>41717</c:v>
                </c:pt>
                <c:pt idx="54">
                  <c:v>41718</c:v>
                </c:pt>
                <c:pt idx="55">
                  <c:v>41719</c:v>
                </c:pt>
                <c:pt idx="56">
                  <c:v>41722</c:v>
                </c:pt>
                <c:pt idx="57">
                  <c:v>41723</c:v>
                </c:pt>
                <c:pt idx="58">
                  <c:v>41724</c:v>
                </c:pt>
                <c:pt idx="59">
                  <c:v>41725</c:v>
                </c:pt>
                <c:pt idx="60">
                  <c:v>41726</c:v>
                </c:pt>
                <c:pt idx="61">
                  <c:v>41729</c:v>
                </c:pt>
                <c:pt idx="62">
                  <c:v>41730</c:v>
                </c:pt>
                <c:pt idx="63">
                  <c:v>41731</c:v>
                </c:pt>
                <c:pt idx="64">
                  <c:v>41732</c:v>
                </c:pt>
                <c:pt idx="65">
                  <c:v>41733</c:v>
                </c:pt>
                <c:pt idx="66">
                  <c:v>41736</c:v>
                </c:pt>
                <c:pt idx="67">
                  <c:v>41737</c:v>
                </c:pt>
                <c:pt idx="68">
                  <c:v>41738</c:v>
                </c:pt>
                <c:pt idx="69">
                  <c:v>41739</c:v>
                </c:pt>
                <c:pt idx="70">
                  <c:v>41740</c:v>
                </c:pt>
                <c:pt idx="71">
                  <c:v>41743</c:v>
                </c:pt>
                <c:pt idx="72">
                  <c:v>41744</c:v>
                </c:pt>
                <c:pt idx="73">
                  <c:v>41745</c:v>
                </c:pt>
                <c:pt idx="74">
                  <c:v>41746</c:v>
                </c:pt>
                <c:pt idx="75">
                  <c:v>41750</c:v>
                </c:pt>
                <c:pt idx="76">
                  <c:v>41751</c:v>
                </c:pt>
                <c:pt idx="77">
                  <c:v>41752</c:v>
                </c:pt>
                <c:pt idx="78">
                  <c:v>41753</c:v>
                </c:pt>
                <c:pt idx="79">
                  <c:v>41754</c:v>
                </c:pt>
                <c:pt idx="80">
                  <c:v>41757</c:v>
                </c:pt>
                <c:pt idx="81">
                  <c:v>41758</c:v>
                </c:pt>
                <c:pt idx="82">
                  <c:v>41759</c:v>
                </c:pt>
                <c:pt idx="83">
                  <c:v>41760</c:v>
                </c:pt>
                <c:pt idx="84">
                  <c:v>41761</c:v>
                </c:pt>
                <c:pt idx="85">
                  <c:v>41763</c:v>
                </c:pt>
                <c:pt idx="86">
                  <c:v>41765</c:v>
                </c:pt>
                <c:pt idx="87">
                  <c:v>41766</c:v>
                </c:pt>
                <c:pt idx="88">
                  <c:v>41767</c:v>
                </c:pt>
                <c:pt idx="89">
                  <c:v>41768</c:v>
                </c:pt>
                <c:pt idx="90">
                  <c:v>41770</c:v>
                </c:pt>
                <c:pt idx="91">
                  <c:v>41771</c:v>
                </c:pt>
                <c:pt idx="92">
                  <c:v>41772</c:v>
                </c:pt>
                <c:pt idx="93">
                  <c:v>41773</c:v>
                </c:pt>
                <c:pt idx="94">
                  <c:v>41774</c:v>
                </c:pt>
                <c:pt idx="95">
                  <c:v>41775</c:v>
                </c:pt>
                <c:pt idx="96">
                  <c:v>41778</c:v>
                </c:pt>
                <c:pt idx="97">
                  <c:v>41779</c:v>
                </c:pt>
                <c:pt idx="98">
                  <c:v>41780</c:v>
                </c:pt>
                <c:pt idx="99">
                  <c:v>41781</c:v>
                </c:pt>
                <c:pt idx="100">
                  <c:v>41782</c:v>
                </c:pt>
                <c:pt idx="101">
                  <c:v>41785</c:v>
                </c:pt>
                <c:pt idx="102">
                  <c:v>41786</c:v>
                </c:pt>
                <c:pt idx="103">
                  <c:v>41787</c:v>
                </c:pt>
                <c:pt idx="104">
                  <c:v>41788</c:v>
                </c:pt>
                <c:pt idx="105">
                  <c:v>41789</c:v>
                </c:pt>
                <c:pt idx="106">
                  <c:v>41792</c:v>
                </c:pt>
                <c:pt idx="107">
                  <c:v>41793</c:v>
                </c:pt>
                <c:pt idx="108">
                  <c:v>41794</c:v>
                </c:pt>
                <c:pt idx="109">
                  <c:v>41795</c:v>
                </c:pt>
                <c:pt idx="110">
                  <c:v>41796</c:v>
                </c:pt>
                <c:pt idx="111">
                  <c:v>41799</c:v>
                </c:pt>
                <c:pt idx="112">
                  <c:v>41800</c:v>
                </c:pt>
                <c:pt idx="113">
                  <c:v>41801</c:v>
                </c:pt>
                <c:pt idx="114">
                  <c:v>41802</c:v>
                </c:pt>
                <c:pt idx="115">
                  <c:v>41803</c:v>
                </c:pt>
                <c:pt idx="116">
                  <c:v>41806</c:v>
                </c:pt>
                <c:pt idx="117">
                  <c:v>41807</c:v>
                </c:pt>
                <c:pt idx="118">
                  <c:v>41808</c:v>
                </c:pt>
                <c:pt idx="119">
                  <c:v>41809</c:v>
                </c:pt>
                <c:pt idx="120">
                  <c:v>41810</c:v>
                </c:pt>
                <c:pt idx="121">
                  <c:v>41813</c:v>
                </c:pt>
                <c:pt idx="122">
                  <c:v>41814</c:v>
                </c:pt>
                <c:pt idx="123">
                  <c:v>41815</c:v>
                </c:pt>
                <c:pt idx="124">
                  <c:v>41816</c:v>
                </c:pt>
                <c:pt idx="125">
                  <c:v>41817</c:v>
                </c:pt>
                <c:pt idx="126">
                  <c:v>41820</c:v>
                </c:pt>
                <c:pt idx="127">
                  <c:v>41821</c:v>
                </c:pt>
                <c:pt idx="128">
                  <c:v>41822</c:v>
                </c:pt>
                <c:pt idx="129">
                  <c:v>41823</c:v>
                </c:pt>
                <c:pt idx="130">
                  <c:v>41824</c:v>
                </c:pt>
                <c:pt idx="131">
                  <c:v>41827</c:v>
                </c:pt>
                <c:pt idx="132">
                  <c:v>41828</c:v>
                </c:pt>
                <c:pt idx="133">
                  <c:v>41829</c:v>
                </c:pt>
                <c:pt idx="134">
                  <c:v>41830</c:v>
                </c:pt>
                <c:pt idx="135">
                  <c:v>41831</c:v>
                </c:pt>
                <c:pt idx="136">
                  <c:v>41834</c:v>
                </c:pt>
                <c:pt idx="137">
                  <c:v>41835</c:v>
                </c:pt>
                <c:pt idx="138">
                  <c:v>41836</c:v>
                </c:pt>
                <c:pt idx="139">
                  <c:v>41837</c:v>
                </c:pt>
                <c:pt idx="140">
                  <c:v>41838</c:v>
                </c:pt>
                <c:pt idx="141">
                  <c:v>41841</c:v>
                </c:pt>
                <c:pt idx="142">
                  <c:v>41842</c:v>
                </c:pt>
                <c:pt idx="143">
                  <c:v>41843</c:v>
                </c:pt>
                <c:pt idx="144">
                  <c:v>41844</c:v>
                </c:pt>
                <c:pt idx="145">
                  <c:v>41845</c:v>
                </c:pt>
                <c:pt idx="146">
                  <c:v>41848</c:v>
                </c:pt>
                <c:pt idx="147">
                  <c:v>41849</c:v>
                </c:pt>
                <c:pt idx="148">
                  <c:v>41850</c:v>
                </c:pt>
                <c:pt idx="149">
                  <c:v>41851</c:v>
                </c:pt>
                <c:pt idx="150">
                  <c:v>41852</c:v>
                </c:pt>
                <c:pt idx="151">
                  <c:v>41855</c:v>
                </c:pt>
                <c:pt idx="152">
                  <c:v>41856</c:v>
                </c:pt>
                <c:pt idx="153">
                  <c:v>41857</c:v>
                </c:pt>
                <c:pt idx="154">
                  <c:v>41858</c:v>
                </c:pt>
                <c:pt idx="155">
                  <c:v>41859</c:v>
                </c:pt>
                <c:pt idx="156">
                  <c:v>41862</c:v>
                </c:pt>
                <c:pt idx="157">
                  <c:v>41863</c:v>
                </c:pt>
                <c:pt idx="158">
                  <c:v>41864</c:v>
                </c:pt>
                <c:pt idx="159">
                  <c:v>41865</c:v>
                </c:pt>
                <c:pt idx="160">
                  <c:v>41866</c:v>
                </c:pt>
                <c:pt idx="161">
                  <c:v>41869</c:v>
                </c:pt>
                <c:pt idx="162">
                  <c:v>41870</c:v>
                </c:pt>
                <c:pt idx="163">
                  <c:v>41871</c:v>
                </c:pt>
                <c:pt idx="164">
                  <c:v>41872</c:v>
                </c:pt>
                <c:pt idx="165">
                  <c:v>41873</c:v>
                </c:pt>
                <c:pt idx="166">
                  <c:v>41876</c:v>
                </c:pt>
                <c:pt idx="167">
                  <c:v>41877</c:v>
                </c:pt>
                <c:pt idx="168">
                  <c:v>41878</c:v>
                </c:pt>
                <c:pt idx="169">
                  <c:v>41879</c:v>
                </c:pt>
                <c:pt idx="170">
                  <c:v>41880</c:v>
                </c:pt>
                <c:pt idx="171">
                  <c:v>41883</c:v>
                </c:pt>
                <c:pt idx="172">
                  <c:v>41884</c:v>
                </c:pt>
                <c:pt idx="173">
                  <c:v>41885</c:v>
                </c:pt>
                <c:pt idx="174">
                  <c:v>41886</c:v>
                </c:pt>
                <c:pt idx="175">
                  <c:v>41887</c:v>
                </c:pt>
                <c:pt idx="176">
                  <c:v>41890</c:v>
                </c:pt>
                <c:pt idx="177">
                  <c:v>41891</c:v>
                </c:pt>
                <c:pt idx="178">
                  <c:v>41892</c:v>
                </c:pt>
                <c:pt idx="179">
                  <c:v>41893</c:v>
                </c:pt>
                <c:pt idx="180">
                  <c:v>41894</c:v>
                </c:pt>
                <c:pt idx="181">
                  <c:v>41897</c:v>
                </c:pt>
                <c:pt idx="182">
                  <c:v>41898</c:v>
                </c:pt>
                <c:pt idx="183">
                  <c:v>41899</c:v>
                </c:pt>
                <c:pt idx="184">
                  <c:v>41900</c:v>
                </c:pt>
                <c:pt idx="185">
                  <c:v>41901</c:v>
                </c:pt>
                <c:pt idx="186">
                  <c:v>41904</c:v>
                </c:pt>
                <c:pt idx="187">
                  <c:v>41905</c:v>
                </c:pt>
                <c:pt idx="188">
                  <c:v>41906</c:v>
                </c:pt>
                <c:pt idx="189">
                  <c:v>41907</c:v>
                </c:pt>
                <c:pt idx="190">
                  <c:v>41908</c:v>
                </c:pt>
                <c:pt idx="191">
                  <c:v>41911</c:v>
                </c:pt>
                <c:pt idx="192">
                  <c:v>41912</c:v>
                </c:pt>
                <c:pt idx="193">
                  <c:v>41913</c:v>
                </c:pt>
                <c:pt idx="194">
                  <c:v>41914</c:v>
                </c:pt>
                <c:pt idx="195">
                  <c:v>41915</c:v>
                </c:pt>
                <c:pt idx="196">
                  <c:v>41918</c:v>
                </c:pt>
                <c:pt idx="197">
                  <c:v>41919</c:v>
                </c:pt>
                <c:pt idx="198">
                  <c:v>41920</c:v>
                </c:pt>
                <c:pt idx="199">
                  <c:v>41921</c:v>
                </c:pt>
                <c:pt idx="200">
                  <c:v>41922</c:v>
                </c:pt>
                <c:pt idx="201">
                  <c:v>41925</c:v>
                </c:pt>
                <c:pt idx="202">
                  <c:v>41926</c:v>
                </c:pt>
                <c:pt idx="203">
                  <c:v>41927</c:v>
                </c:pt>
                <c:pt idx="204">
                  <c:v>41928</c:v>
                </c:pt>
                <c:pt idx="205">
                  <c:v>41929</c:v>
                </c:pt>
                <c:pt idx="206">
                  <c:v>41932</c:v>
                </c:pt>
                <c:pt idx="207">
                  <c:v>41933</c:v>
                </c:pt>
                <c:pt idx="208">
                  <c:v>41934</c:v>
                </c:pt>
                <c:pt idx="209">
                  <c:v>41935</c:v>
                </c:pt>
                <c:pt idx="210">
                  <c:v>41936</c:v>
                </c:pt>
                <c:pt idx="211">
                  <c:v>41939</c:v>
                </c:pt>
                <c:pt idx="212">
                  <c:v>41940</c:v>
                </c:pt>
                <c:pt idx="213">
                  <c:v>41941</c:v>
                </c:pt>
                <c:pt idx="214">
                  <c:v>41942</c:v>
                </c:pt>
                <c:pt idx="215">
                  <c:v>41943</c:v>
                </c:pt>
                <c:pt idx="216">
                  <c:v>41946</c:v>
                </c:pt>
                <c:pt idx="217">
                  <c:v>41947</c:v>
                </c:pt>
                <c:pt idx="218">
                  <c:v>41948</c:v>
                </c:pt>
                <c:pt idx="219">
                  <c:v>41949</c:v>
                </c:pt>
                <c:pt idx="220">
                  <c:v>41950</c:v>
                </c:pt>
                <c:pt idx="221">
                  <c:v>41953</c:v>
                </c:pt>
                <c:pt idx="222">
                  <c:v>41954</c:v>
                </c:pt>
                <c:pt idx="223">
                  <c:v>41955</c:v>
                </c:pt>
                <c:pt idx="224">
                  <c:v>41956</c:v>
                </c:pt>
                <c:pt idx="225">
                  <c:v>41957</c:v>
                </c:pt>
                <c:pt idx="226">
                  <c:v>41960</c:v>
                </c:pt>
                <c:pt idx="227">
                  <c:v>41961</c:v>
                </c:pt>
                <c:pt idx="228">
                  <c:v>41962</c:v>
                </c:pt>
                <c:pt idx="229">
                  <c:v>41963</c:v>
                </c:pt>
                <c:pt idx="230">
                  <c:v>41964</c:v>
                </c:pt>
                <c:pt idx="231">
                  <c:v>41967</c:v>
                </c:pt>
                <c:pt idx="232">
                  <c:v>41968</c:v>
                </c:pt>
                <c:pt idx="233">
                  <c:v>41969</c:v>
                </c:pt>
                <c:pt idx="234">
                  <c:v>41970</c:v>
                </c:pt>
                <c:pt idx="235">
                  <c:v>41971</c:v>
                </c:pt>
                <c:pt idx="236">
                  <c:v>41974</c:v>
                </c:pt>
                <c:pt idx="237">
                  <c:v>41975</c:v>
                </c:pt>
                <c:pt idx="238">
                  <c:v>41976</c:v>
                </c:pt>
                <c:pt idx="239">
                  <c:v>41977</c:v>
                </c:pt>
                <c:pt idx="240">
                  <c:v>41978</c:v>
                </c:pt>
                <c:pt idx="241">
                  <c:v>41981</c:v>
                </c:pt>
                <c:pt idx="242">
                  <c:v>41982</c:v>
                </c:pt>
                <c:pt idx="243">
                  <c:v>41983</c:v>
                </c:pt>
                <c:pt idx="244">
                  <c:v>41984</c:v>
                </c:pt>
                <c:pt idx="245">
                  <c:v>41985</c:v>
                </c:pt>
                <c:pt idx="246">
                  <c:v>41988</c:v>
                </c:pt>
                <c:pt idx="247">
                  <c:v>41989</c:v>
                </c:pt>
                <c:pt idx="248">
                  <c:v>41990</c:v>
                </c:pt>
                <c:pt idx="249">
                  <c:v>41991</c:v>
                </c:pt>
                <c:pt idx="250">
                  <c:v>41992</c:v>
                </c:pt>
                <c:pt idx="251">
                  <c:v>41995</c:v>
                </c:pt>
                <c:pt idx="252">
                  <c:v>41996</c:v>
                </c:pt>
                <c:pt idx="253">
                  <c:v>41997</c:v>
                </c:pt>
                <c:pt idx="254">
                  <c:v>41998</c:v>
                </c:pt>
                <c:pt idx="255">
                  <c:v>41999</c:v>
                </c:pt>
                <c:pt idx="256">
                  <c:v>42002</c:v>
                </c:pt>
                <c:pt idx="257">
                  <c:v>42003</c:v>
                </c:pt>
                <c:pt idx="258">
                  <c:v>42004</c:v>
                </c:pt>
              </c:numCache>
            </c:numRef>
          </c:cat>
          <c:val>
            <c:numRef>
              <c:f>'График 2.3.3.8(г)'!$D$6:$D$264</c:f>
              <c:numCache>
                <c:formatCode>_-* #,##0_р_._-;\-* #,##0_р_._-;_-* "-"??_р_._-;_-@_-</c:formatCode>
                <c:ptCount val="259"/>
                <c:pt idx="0">
                  <c:v>120.10599999999999</c:v>
                </c:pt>
                <c:pt idx="1">
                  <c:v>35.965000000000003</c:v>
                </c:pt>
                <c:pt idx="2">
                  <c:v>71.165999999999997</c:v>
                </c:pt>
                <c:pt idx="3">
                  <c:v>15.355</c:v>
                </c:pt>
                <c:pt idx="4">
                  <c:v>121.33</c:v>
                </c:pt>
                <c:pt idx="5">
                  <c:v>147.571</c:v>
                </c:pt>
                <c:pt idx="6">
                  <c:v>118.18</c:v>
                </c:pt>
                <c:pt idx="7">
                  <c:v>415.80799999999999</c:v>
                </c:pt>
                <c:pt idx="8">
                  <c:v>191.387</c:v>
                </c:pt>
                <c:pt idx="9">
                  <c:v>293.63</c:v>
                </c:pt>
                <c:pt idx="10">
                  <c:v>178.16800000000001</c:v>
                </c:pt>
                <c:pt idx="11">
                  <c:v>113.889</c:v>
                </c:pt>
                <c:pt idx="12">
                  <c:v>131.61199999999999</c:v>
                </c:pt>
                <c:pt idx="13">
                  <c:v>74.037000000000006</c:v>
                </c:pt>
                <c:pt idx="14">
                  <c:v>238.96100000000001</c:v>
                </c:pt>
                <c:pt idx="15">
                  <c:v>113.354</c:v>
                </c:pt>
                <c:pt idx="16">
                  <c:v>90.66</c:v>
                </c:pt>
                <c:pt idx="17">
                  <c:v>250.49199999999999</c:v>
                </c:pt>
                <c:pt idx="18">
                  <c:v>248.203</c:v>
                </c:pt>
                <c:pt idx="19">
                  <c:v>353.09500000000003</c:v>
                </c:pt>
                <c:pt idx="20">
                  <c:v>262.03100000000001</c:v>
                </c:pt>
                <c:pt idx="21">
                  <c:v>117.935</c:v>
                </c:pt>
                <c:pt idx="22">
                  <c:v>135.37</c:v>
                </c:pt>
                <c:pt idx="23">
                  <c:v>371.358</c:v>
                </c:pt>
                <c:pt idx="24">
                  <c:v>1238.634</c:v>
                </c:pt>
                <c:pt idx="25">
                  <c:v>129.47200000000001</c:v>
                </c:pt>
                <c:pt idx="26">
                  <c:v>337.16899999999998</c:v>
                </c:pt>
                <c:pt idx="27">
                  <c:v>1892.021</c:v>
                </c:pt>
                <c:pt idx="28">
                  <c:v>158.84100000000001</c:v>
                </c:pt>
                <c:pt idx="29">
                  <c:v>501.86500000000001</c:v>
                </c:pt>
                <c:pt idx="30">
                  <c:v>142.41399999999999</c:v>
                </c:pt>
                <c:pt idx="31">
                  <c:v>47.956000000000003</c:v>
                </c:pt>
                <c:pt idx="32">
                  <c:v>236.54</c:v>
                </c:pt>
                <c:pt idx="33">
                  <c:v>181.21700000000001</c:v>
                </c:pt>
                <c:pt idx="34">
                  <c:v>279.02499999999998</c:v>
                </c:pt>
                <c:pt idx="35">
                  <c:v>2390.9290000000001</c:v>
                </c:pt>
                <c:pt idx="36">
                  <c:v>362.63400000000001</c:v>
                </c:pt>
                <c:pt idx="37">
                  <c:v>532.08600000000001</c:v>
                </c:pt>
                <c:pt idx="38">
                  <c:v>299.47699999999998</c:v>
                </c:pt>
                <c:pt idx="39">
                  <c:v>455.89299999999997</c:v>
                </c:pt>
                <c:pt idx="40">
                  <c:v>354.83199999999999</c:v>
                </c:pt>
                <c:pt idx="41">
                  <c:v>136.81399999999999</c:v>
                </c:pt>
                <c:pt idx="42">
                  <c:v>58.058999999999997</c:v>
                </c:pt>
                <c:pt idx="43">
                  <c:v>71.935000000000002</c:v>
                </c:pt>
                <c:pt idx="44">
                  <c:v>58.652000000000001</c:v>
                </c:pt>
                <c:pt idx="45">
                  <c:v>108.096</c:v>
                </c:pt>
                <c:pt idx="46">
                  <c:v>190.33099999999999</c:v>
                </c:pt>
                <c:pt idx="47">
                  <c:v>131.55600000000001</c:v>
                </c:pt>
                <c:pt idx="48">
                  <c:v>94.570999999999998</c:v>
                </c:pt>
                <c:pt idx="49">
                  <c:v>77.040000000000006</c:v>
                </c:pt>
                <c:pt idx="50">
                  <c:v>104.185</c:v>
                </c:pt>
                <c:pt idx="51">
                  <c:v>74.135000000000005</c:v>
                </c:pt>
                <c:pt idx="52">
                  <c:v>61.22</c:v>
                </c:pt>
                <c:pt idx="53">
                  <c:v>462.91800000000001</c:v>
                </c:pt>
                <c:pt idx="54">
                  <c:v>485.59</c:v>
                </c:pt>
                <c:pt idx="55">
                  <c:v>199.15700000000001</c:v>
                </c:pt>
                <c:pt idx="56">
                  <c:v>136.185</c:v>
                </c:pt>
                <c:pt idx="57">
                  <c:v>344.81900000000002</c:v>
                </c:pt>
                <c:pt idx="58">
                  <c:v>55.383000000000003</c:v>
                </c:pt>
                <c:pt idx="59">
                  <c:v>123.44799999999999</c:v>
                </c:pt>
                <c:pt idx="60">
                  <c:v>223.11</c:v>
                </c:pt>
                <c:pt idx="61">
                  <c:v>225.52799999999999</c:v>
                </c:pt>
                <c:pt idx="62">
                  <c:v>102.44499999999999</c:v>
                </c:pt>
                <c:pt idx="63">
                  <c:v>86.29</c:v>
                </c:pt>
                <c:pt idx="64">
                  <c:v>148.797</c:v>
                </c:pt>
                <c:pt idx="65">
                  <c:v>344.73700000000002</c:v>
                </c:pt>
                <c:pt idx="66">
                  <c:v>97.474999999999994</c:v>
                </c:pt>
                <c:pt idx="67">
                  <c:v>237.547</c:v>
                </c:pt>
                <c:pt idx="68">
                  <c:v>465.84800000000001</c:v>
                </c:pt>
                <c:pt idx="69">
                  <c:v>193.53399999999999</c:v>
                </c:pt>
                <c:pt idx="70">
                  <c:v>103.476</c:v>
                </c:pt>
                <c:pt idx="71">
                  <c:v>1.4530000000000001</c:v>
                </c:pt>
                <c:pt idx="72">
                  <c:v>241.46799999999999</c:v>
                </c:pt>
                <c:pt idx="73">
                  <c:v>163.93799999999999</c:v>
                </c:pt>
                <c:pt idx="74">
                  <c:v>46.356999999999999</c:v>
                </c:pt>
                <c:pt idx="75">
                  <c:v>0</c:v>
                </c:pt>
                <c:pt idx="76">
                  <c:v>184.07400000000001</c:v>
                </c:pt>
                <c:pt idx="77">
                  <c:v>156.136</c:v>
                </c:pt>
                <c:pt idx="78">
                  <c:v>179.078</c:v>
                </c:pt>
                <c:pt idx="79">
                  <c:v>85.819000000000003</c:v>
                </c:pt>
                <c:pt idx="80">
                  <c:v>221.215</c:v>
                </c:pt>
                <c:pt idx="81">
                  <c:v>185.42099999999999</c:v>
                </c:pt>
                <c:pt idx="82">
                  <c:v>100.45399999999999</c:v>
                </c:pt>
                <c:pt idx="83">
                  <c:v>15.827999999999999</c:v>
                </c:pt>
                <c:pt idx="84">
                  <c:v>74.81</c:v>
                </c:pt>
                <c:pt idx="85">
                  <c:v>0</c:v>
                </c:pt>
                <c:pt idx="86">
                  <c:v>127.59</c:v>
                </c:pt>
                <c:pt idx="87">
                  <c:v>177.566</c:v>
                </c:pt>
                <c:pt idx="88">
                  <c:v>10.712</c:v>
                </c:pt>
                <c:pt idx="89">
                  <c:v>189.45</c:v>
                </c:pt>
                <c:pt idx="90">
                  <c:v>0</c:v>
                </c:pt>
                <c:pt idx="91">
                  <c:v>237.37799999999999</c:v>
                </c:pt>
                <c:pt idx="92">
                  <c:v>105.529</c:v>
                </c:pt>
                <c:pt idx="93">
                  <c:v>117.76</c:v>
                </c:pt>
                <c:pt idx="94">
                  <c:v>107.377</c:v>
                </c:pt>
                <c:pt idx="95">
                  <c:v>37.808999999999997</c:v>
                </c:pt>
                <c:pt idx="96">
                  <c:v>58.369</c:v>
                </c:pt>
                <c:pt idx="97">
                  <c:v>125.009</c:v>
                </c:pt>
                <c:pt idx="98">
                  <c:v>117.395</c:v>
                </c:pt>
                <c:pt idx="99">
                  <c:v>135.285</c:v>
                </c:pt>
                <c:pt idx="100">
                  <c:v>81.221000000000004</c:v>
                </c:pt>
                <c:pt idx="101">
                  <c:v>0</c:v>
                </c:pt>
                <c:pt idx="102">
                  <c:v>475.29399999999998</c:v>
                </c:pt>
                <c:pt idx="103">
                  <c:v>583.69399999999996</c:v>
                </c:pt>
                <c:pt idx="104">
                  <c:v>245.06</c:v>
                </c:pt>
                <c:pt idx="105">
                  <c:v>236.43600000000001</c:v>
                </c:pt>
                <c:pt idx="106">
                  <c:v>185.84</c:v>
                </c:pt>
                <c:pt idx="107">
                  <c:v>130.80600000000001</c:v>
                </c:pt>
                <c:pt idx="108">
                  <c:v>139.62700000000001</c:v>
                </c:pt>
                <c:pt idx="109">
                  <c:v>127.88800000000001</c:v>
                </c:pt>
                <c:pt idx="110">
                  <c:v>145.887</c:v>
                </c:pt>
                <c:pt idx="111">
                  <c:v>143.63</c:v>
                </c:pt>
                <c:pt idx="112">
                  <c:v>74.519000000000005</c:v>
                </c:pt>
                <c:pt idx="113">
                  <c:v>301.32900000000001</c:v>
                </c:pt>
                <c:pt idx="114">
                  <c:v>164.089</c:v>
                </c:pt>
                <c:pt idx="115">
                  <c:v>102.355</c:v>
                </c:pt>
                <c:pt idx="116">
                  <c:v>36.082999999999998</c:v>
                </c:pt>
                <c:pt idx="117">
                  <c:v>75.183000000000007</c:v>
                </c:pt>
                <c:pt idx="118">
                  <c:v>206.52199999999999</c:v>
                </c:pt>
                <c:pt idx="119">
                  <c:v>329.03500000000003</c:v>
                </c:pt>
                <c:pt idx="120">
                  <c:v>111.834</c:v>
                </c:pt>
                <c:pt idx="121">
                  <c:v>27.588999999999999</c:v>
                </c:pt>
                <c:pt idx="122">
                  <c:v>40.606000000000002</c:v>
                </c:pt>
                <c:pt idx="123">
                  <c:v>297.35700000000003</c:v>
                </c:pt>
                <c:pt idx="124">
                  <c:v>125.633</c:v>
                </c:pt>
                <c:pt idx="125">
                  <c:v>90.846000000000004</c:v>
                </c:pt>
                <c:pt idx="126">
                  <c:v>275.13099999999997</c:v>
                </c:pt>
                <c:pt idx="127">
                  <c:v>444.33499999999998</c:v>
                </c:pt>
                <c:pt idx="128">
                  <c:v>65.769000000000005</c:v>
                </c:pt>
                <c:pt idx="129">
                  <c:v>341.07799999999997</c:v>
                </c:pt>
                <c:pt idx="130">
                  <c:v>10.401999999999999</c:v>
                </c:pt>
                <c:pt idx="131">
                  <c:v>290.37900000000002</c:v>
                </c:pt>
                <c:pt idx="132">
                  <c:v>66.855999999999995</c:v>
                </c:pt>
                <c:pt idx="133">
                  <c:v>630.29300000000001</c:v>
                </c:pt>
                <c:pt idx="134">
                  <c:v>79.56</c:v>
                </c:pt>
                <c:pt idx="135">
                  <c:v>108.895</c:v>
                </c:pt>
                <c:pt idx="136">
                  <c:v>230.70099999999999</c:v>
                </c:pt>
                <c:pt idx="137">
                  <c:v>199.768</c:v>
                </c:pt>
                <c:pt idx="138">
                  <c:v>287.73200000000003</c:v>
                </c:pt>
                <c:pt idx="139">
                  <c:v>327.90699999999998</c:v>
                </c:pt>
                <c:pt idx="140">
                  <c:v>36.259</c:v>
                </c:pt>
                <c:pt idx="141">
                  <c:v>140.256</c:v>
                </c:pt>
                <c:pt idx="142">
                  <c:v>335.82499999999999</c:v>
                </c:pt>
                <c:pt idx="143">
                  <c:v>122.15900000000001</c:v>
                </c:pt>
                <c:pt idx="144">
                  <c:v>549.71100000000001</c:v>
                </c:pt>
                <c:pt idx="145">
                  <c:v>1479.521</c:v>
                </c:pt>
                <c:pt idx="146">
                  <c:v>25.995000000000001</c:v>
                </c:pt>
                <c:pt idx="147">
                  <c:v>60.046999999999997</c:v>
                </c:pt>
                <c:pt idx="148">
                  <c:v>39.917000000000002</c:v>
                </c:pt>
                <c:pt idx="149">
                  <c:v>165.143</c:v>
                </c:pt>
                <c:pt idx="150">
                  <c:v>68.727999999999994</c:v>
                </c:pt>
                <c:pt idx="151">
                  <c:v>178.708</c:v>
                </c:pt>
                <c:pt idx="152">
                  <c:v>79.768000000000001</c:v>
                </c:pt>
                <c:pt idx="153">
                  <c:v>149.904</c:v>
                </c:pt>
                <c:pt idx="154">
                  <c:v>55.7</c:v>
                </c:pt>
                <c:pt idx="155">
                  <c:v>129.411</c:v>
                </c:pt>
                <c:pt idx="156">
                  <c:v>107.402</c:v>
                </c:pt>
                <c:pt idx="157">
                  <c:v>107.711</c:v>
                </c:pt>
                <c:pt idx="158">
                  <c:v>154.59</c:v>
                </c:pt>
                <c:pt idx="159">
                  <c:v>64.863</c:v>
                </c:pt>
                <c:pt idx="160">
                  <c:v>66.459000000000003</c:v>
                </c:pt>
                <c:pt idx="161">
                  <c:v>439.20800000000003</c:v>
                </c:pt>
                <c:pt idx="162">
                  <c:v>660.92200000000003</c:v>
                </c:pt>
                <c:pt idx="163">
                  <c:v>684.06200000000001</c:v>
                </c:pt>
                <c:pt idx="164">
                  <c:v>124.255</c:v>
                </c:pt>
                <c:pt idx="165">
                  <c:v>109.89400000000001</c:v>
                </c:pt>
                <c:pt idx="166">
                  <c:v>0</c:v>
                </c:pt>
                <c:pt idx="167">
                  <c:v>154.68700000000001</c:v>
                </c:pt>
                <c:pt idx="168">
                  <c:v>910.10299999999995</c:v>
                </c:pt>
                <c:pt idx="169">
                  <c:v>147.989</c:v>
                </c:pt>
                <c:pt idx="170">
                  <c:v>364.39499999999998</c:v>
                </c:pt>
                <c:pt idx="171">
                  <c:v>8.641</c:v>
                </c:pt>
                <c:pt idx="172">
                  <c:v>25.754000000000001</c:v>
                </c:pt>
                <c:pt idx="173">
                  <c:v>1720.925</c:v>
                </c:pt>
                <c:pt idx="174">
                  <c:v>385.34300000000002</c:v>
                </c:pt>
                <c:pt idx="175">
                  <c:v>41.072000000000003</c:v>
                </c:pt>
                <c:pt idx="176">
                  <c:v>32.386000000000003</c:v>
                </c:pt>
                <c:pt idx="177">
                  <c:v>221.84200000000001</c:v>
                </c:pt>
                <c:pt idx="178">
                  <c:v>305.84500000000003</c:v>
                </c:pt>
                <c:pt idx="179">
                  <c:v>562.65</c:v>
                </c:pt>
                <c:pt idx="180">
                  <c:v>54.768000000000001</c:v>
                </c:pt>
                <c:pt idx="181">
                  <c:v>4.2640000000000002</c:v>
                </c:pt>
                <c:pt idx="182">
                  <c:v>14.786</c:v>
                </c:pt>
                <c:pt idx="183">
                  <c:v>67.460999999999999</c:v>
                </c:pt>
                <c:pt idx="184">
                  <c:v>445.99200000000002</c:v>
                </c:pt>
                <c:pt idx="185">
                  <c:v>827.54300000000001</c:v>
                </c:pt>
                <c:pt idx="186">
                  <c:v>23.079000000000001</c:v>
                </c:pt>
                <c:pt idx="187">
                  <c:v>149.28299999999999</c:v>
                </c:pt>
                <c:pt idx="188">
                  <c:v>57.018999999999998</c:v>
                </c:pt>
                <c:pt idx="189">
                  <c:v>128.34899999999999</c:v>
                </c:pt>
                <c:pt idx="190">
                  <c:v>145.31100000000001</c:v>
                </c:pt>
                <c:pt idx="191">
                  <c:v>108.166</c:v>
                </c:pt>
                <c:pt idx="192">
                  <c:v>63.170999999999999</c:v>
                </c:pt>
                <c:pt idx="193">
                  <c:v>89.066999999999993</c:v>
                </c:pt>
                <c:pt idx="194">
                  <c:v>248.649</c:v>
                </c:pt>
                <c:pt idx="195">
                  <c:v>144.72399999999999</c:v>
                </c:pt>
                <c:pt idx="196">
                  <c:v>71.527000000000001</c:v>
                </c:pt>
                <c:pt idx="197">
                  <c:v>160.047</c:v>
                </c:pt>
                <c:pt idx="198">
                  <c:v>65.046000000000006</c:v>
                </c:pt>
                <c:pt idx="199">
                  <c:v>729.154</c:v>
                </c:pt>
                <c:pt idx="200">
                  <c:v>636.23800000000006</c:v>
                </c:pt>
                <c:pt idx="201">
                  <c:v>155.43100000000001</c:v>
                </c:pt>
                <c:pt idx="202">
                  <c:v>304.82100000000003</c:v>
                </c:pt>
                <c:pt idx="203">
                  <c:v>492.52699999999999</c:v>
                </c:pt>
                <c:pt idx="204">
                  <c:v>231.321</c:v>
                </c:pt>
                <c:pt idx="205">
                  <c:v>103.902</c:v>
                </c:pt>
                <c:pt idx="206">
                  <c:v>20.597000000000001</c:v>
                </c:pt>
                <c:pt idx="207">
                  <c:v>23.045999999999999</c:v>
                </c:pt>
                <c:pt idx="208">
                  <c:v>120.232</c:v>
                </c:pt>
                <c:pt idx="209">
                  <c:v>172.78700000000001</c:v>
                </c:pt>
                <c:pt idx="210">
                  <c:v>135.721</c:v>
                </c:pt>
                <c:pt idx="211">
                  <c:v>121.575</c:v>
                </c:pt>
                <c:pt idx="212">
                  <c:v>3.9329999999999998</c:v>
                </c:pt>
                <c:pt idx="213">
                  <c:v>60.353999999999999</c:v>
                </c:pt>
                <c:pt idx="214">
                  <c:v>267.31299999999999</c:v>
                </c:pt>
                <c:pt idx="215">
                  <c:v>234.42</c:v>
                </c:pt>
                <c:pt idx="216">
                  <c:v>78.328999999999994</c:v>
                </c:pt>
                <c:pt idx="217">
                  <c:v>63.360999999999997</c:v>
                </c:pt>
                <c:pt idx="218">
                  <c:v>89.617000000000004</c:v>
                </c:pt>
                <c:pt idx="219">
                  <c:v>131.65199999999999</c:v>
                </c:pt>
                <c:pt idx="220">
                  <c:v>314.61599999999999</c:v>
                </c:pt>
                <c:pt idx="221">
                  <c:v>77.412999999999997</c:v>
                </c:pt>
                <c:pt idx="222">
                  <c:v>38.234999999999999</c:v>
                </c:pt>
                <c:pt idx="223">
                  <c:v>356.28</c:v>
                </c:pt>
                <c:pt idx="224">
                  <c:v>151.41200000000001</c:v>
                </c:pt>
                <c:pt idx="225">
                  <c:v>218.38300000000001</c:v>
                </c:pt>
                <c:pt idx="226">
                  <c:v>19.062000000000001</c:v>
                </c:pt>
                <c:pt idx="227">
                  <c:v>233.816</c:v>
                </c:pt>
                <c:pt idx="228">
                  <c:v>15.045</c:v>
                </c:pt>
                <c:pt idx="229">
                  <c:v>17.64</c:v>
                </c:pt>
                <c:pt idx="230">
                  <c:v>140.881</c:v>
                </c:pt>
                <c:pt idx="231">
                  <c:v>163.024</c:v>
                </c:pt>
                <c:pt idx="232">
                  <c:v>421.94099999999997</c:v>
                </c:pt>
                <c:pt idx="233">
                  <c:v>188.12299999999999</c:v>
                </c:pt>
                <c:pt idx="234">
                  <c:v>15.798999999999999</c:v>
                </c:pt>
                <c:pt idx="235">
                  <c:v>212.36</c:v>
                </c:pt>
                <c:pt idx="236">
                  <c:v>129.08199999999999</c:v>
                </c:pt>
                <c:pt idx="237">
                  <c:v>281.37599999999998</c:v>
                </c:pt>
                <c:pt idx="238">
                  <c:v>85.605999999999995</c:v>
                </c:pt>
                <c:pt idx="239">
                  <c:v>588.74400000000003</c:v>
                </c:pt>
                <c:pt idx="240">
                  <c:v>380.66899999999998</c:v>
                </c:pt>
                <c:pt idx="241">
                  <c:v>46.604999999999997</c:v>
                </c:pt>
                <c:pt idx="242">
                  <c:v>322.49299999999999</c:v>
                </c:pt>
                <c:pt idx="243">
                  <c:v>241.54599999999999</c:v>
                </c:pt>
                <c:pt idx="244">
                  <c:v>606.61800000000005</c:v>
                </c:pt>
                <c:pt idx="245">
                  <c:v>324.83199999999999</c:v>
                </c:pt>
                <c:pt idx="246">
                  <c:v>182.19</c:v>
                </c:pt>
                <c:pt idx="247">
                  <c:v>661.649</c:v>
                </c:pt>
                <c:pt idx="248">
                  <c:v>705.02200000000005</c:v>
                </c:pt>
                <c:pt idx="249">
                  <c:v>435.7</c:v>
                </c:pt>
                <c:pt idx="250">
                  <c:v>243.28800000000001</c:v>
                </c:pt>
                <c:pt idx="251">
                  <c:v>447.05599999999998</c:v>
                </c:pt>
                <c:pt idx="252">
                  <c:v>235.84700000000001</c:v>
                </c:pt>
                <c:pt idx="253">
                  <c:v>268.14100000000002</c:v>
                </c:pt>
                <c:pt idx="254">
                  <c:v>0</c:v>
                </c:pt>
                <c:pt idx="255">
                  <c:v>0</c:v>
                </c:pt>
                <c:pt idx="256">
                  <c:v>121.05500000000001</c:v>
                </c:pt>
                <c:pt idx="257">
                  <c:v>132.37700000000001</c:v>
                </c:pt>
                <c:pt idx="258">
                  <c:v>388.57100000000003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2122240"/>
        <c:axId val="362287872"/>
      </c:areaChart>
      <c:dateAx>
        <c:axId val="36212224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62287872"/>
        <c:crosses val="autoZero"/>
        <c:auto val="1"/>
        <c:lblOffset val="100"/>
        <c:baseTimeUnit val="days"/>
      </c:dateAx>
      <c:valAx>
        <c:axId val="362287872"/>
        <c:scaling>
          <c:orientation val="minMax"/>
        </c:scaling>
        <c:delete val="0"/>
        <c:axPos val="l"/>
        <c:majorGridlines>
          <c:spPr>
            <a:ln w="0">
              <a:prstDash val="sysDot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ru-RU" sz="1000"/>
                  <a:t>тыс. долл. США</a:t>
                </a:r>
              </a:p>
            </c:rich>
          </c:tx>
          <c:layout>
            <c:manualLayout>
              <c:xMode val="edge"/>
              <c:yMode val="edge"/>
              <c:x val="8.8301027336780121E-4"/>
              <c:y val="0.17855996571857088"/>
            </c:manualLayout>
          </c:layout>
          <c:overlay val="0"/>
        </c:title>
        <c:numFmt formatCode="_-* #,##0_р_._-;\-* #,##0_р_._-;_-* &quot;-&quot;??_р_._-;_-@_-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3621222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5076943688303465"/>
          <c:y val="0.88695913010873639"/>
          <c:w val="0.72320952920328108"/>
          <c:h val="8.0387808666773752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ru-RU"/>
        </a:p>
      </c:txPr>
    </c:legend>
    <c:plotVisOnly val="1"/>
    <c:dispBlanksAs val="zero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3.1.1.1'!$C$4</c:f>
              <c:strCache>
                <c:ptCount val="1"/>
                <c:pt idx="0">
                  <c:v>Казахстан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3.1.1.1'!$B$5:$B$577</c:f>
              <c:numCache>
                <c:formatCode>m/d/yyyy</c:formatCode>
                <c:ptCount val="573"/>
                <c:pt idx="0">
                  <c:v>42075</c:v>
                </c:pt>
                <c:pt idx="1">
                  <c:v>42074</c:v>
                </c:pt>
                <c:pt idx="2">
                  <c:v>42073</c:v>
                </c:pt>
                <c:pt idx="3">
                  <c:v>42072</c:v>
                </c:pt>
                <c:pt idx="4">
                  <c:v>42069</c:v>
                </c:pt>
                <c:pt idx="5">
                  <c:v>42068</c:v>
                </c:pt>
                <c:pt idx="6">
                  <c:v>42067</c:v>
                </c:pt>
                <c:pt idx="7">
                  <c:v>42066</c:v>
                </c:pt>
                <c:pt idx="8">
                  <c:v>42065</c:v>
                </c:pt>
                <c:pt idx="9">
                  <c:v>42062</c:v>
                </c:pt>
                <c:pt idx="10">
                  <c:v>42061</c:v>
                </c:pt>
                <c:pt idx="11">
                  <c:v>42060</c:v>
                </c:pt>
                <c:pt idx="12">
                  <c:v>42059</c:v>
                </c:pt>
                <c:pt idx="13">
                  <c:v>42058</c:v>
                </c:pt>
                <c:pt idx="14">
                  <c:v>42055</c:v>
                </c:pt>
                <c:pt idx="15">
                  <c:v>42054</c:v>
                </c:pt>
                <c:pt idx="16">
                  <c:v>42053</c:v>
                </c:pt>
                <c:pt idx="17">
                  <c:v>42052</c:v>
                </c:pt>
                <c:pt idx="18">
                  <c:v>42051</c:v>
                </c:pt>
                <c:pt idx="19">
                  <c:v>42048</c:v>
                </c:pt>
                <c:pt idx="20">
                  <c:v>42047</c:v>
                </c:pt>
                <c:pt idx="21">
                  <c:v>42046</c:v>
                </c:pt>
                <c:pt idx="22">
                  <c:v>42045</c:v>
                </c:pt>
                <c:pt idx="23">
                  <c:v>42044</c:v>
                </c:pt>
                <c:pt idx="24">
                  <c:v>42041</c:v>
                </c:pt>
                <c:pt idx="25">
                  <c:v>42040</c:v>
                </c:pt>
                <c:pt idx="26">
                  <c:v>42039</c:v>
                </c:pt>
                <c:pt idx="27">
                  <c:v>42038</c:v>
                </c:pt>
                <c:pt idx="28">
                  <c:v>42037</c:v>
                </c:pt>
                <c:pt idx="29">
                  <c:v>42034</c:v>
                </c:pt>
                <c:pt idx="30">
                  <c:v>42033</c:v>
                </c:pt>
                <c:pt idx="31">
                  <c:v>42032</c:v>
                </c:pt>
                <c:pt idx="32">
                  <c:v>42031</c:v>
                </c:pt>
                <c:pt idx="33">
                  <c:v>42030</c:v>
                </c:pt>
                <c:pt idx="34">
                  <c:v>42027</c:v>
                </c:pt>
                <c:pt idx="35">
                  <c:v>42026</c:v>
                </c:pt>
                <c:pt idx="36">
                  <c:v>42025</c:v>
                </c:pt>
                <c:pt idx="37">
                  <c:v>42024</c:v>
                </c:pt>
                <c:pt idx="38">
                  <c:v>42023</c:v>
                </c:pt>
                <c:pt idx="39">
                  <c:v>42020</c:v>
                </c:pt>
                <c:pt idx="40">
                  <c:v>42019</c:v>
                </c:pt>
                <c:pt idx="41">
                  <c:v>42018</c:v>
                </c:pt>
                <c:pt idx="42">
                  <c:v>42017</c:v>
                </c:pt>
                <c:pt idx="43">
                  <c:v>42016</c:v>
                </c:pt>
                <c:pt idx="44">
                  <c:v>42013</c:v>
                </c:pt>
                <c:pt idx="45">
                  <c:v>42012</c:v>
                </c:pt>
                <c:pt idx="46">
                  <c:v>42011</c:v>
                </c:pt>
                <c:pt idx="47">
                  <c:v>42010</c:v>
                </c:pt>
                <c:pt idx="48">
                  <c:v>42009</c:v>
                </c:pt>
                <c:pt idx="49">
                  <c:v>42006</c:v>
                </c:pt>
                <c:pt idx="50">
                  <c:v>42005</c:v>
                </c:pt>
                <c:pt idx="51">
                  <c:v>42004</c:v>
                </c:pt>
                <c:pt idx="52">
                  <c:v>42003</c:v>
                </c:pt>
                <c:pt idx="53">
                  <c:v>42002</c:v>
                </c:pt>
                <c:pt idx="54">
                  <c:v>41999</c:v>
                </c:pt>
                <c:pt idx="55">
                  <c:v>41998</c:v>
                </c:pt>
                <c:pt idx="56">
                  <c:v>41997</c:v>
                </c:pt>
                <c:pt idx="57">
                  <c:v>41996</c:v>
                </c:pt>
                <c:pt idx="58">
                  <c:v>41995</c:v>
                </c:pt>
                <c:pt idx="59">
                  <c:v>41992</c:v>
                </c:pt>
                <c:pt idx="60">
                  <c:v>41991</c:v>
                </c:pt>
                <c:pt idx="61">
                  <c:v>41990</c:v>
                </c:pt>
                <c:pt idx="62">
                  <c:v>41989</c:v>
                </c:pt>
                <c:pt idx="63">
                  <c:v>41988</c:v>
                </c:pt>
                <c:pt idx="64">
                  <c:v>41985</c:v>
                </c:pt>
                <c:pt idx="65">
                  <c:v>41984</c:v>
                </c:pt>
                <c:pt idx="66">
                  <c:v>41983</c:v>
                </c:pt>
                <c:pt idx="67">
                  <c:v>41982</c:v>
                </c:pt>
                <c:pt idx="68">
                  <c:v>41981</c:v>
                </c:pt>
                <c:pt idx="69">
                  <c:v>41978</c:v>
                </c:pt>
                <c:pt idx="70">
                  <c:v>41977</c:v>
                </c:pt>
                <c:pt idx="71">
                  <c:v>41976</c:v>
                </c:pt>
                <c:pt idx="72">
                  <c:v>41975</c:v>
                </c:pt>
                <c:pt idx="73">
                  <c:v>41974</c:v>
                </c:pt>
                <c:pt idx="74">
                  <c:v>41971</c:v>
                </c:pt>
                <c:pt idx="75">
                  <c:v>41970</c:v>
                </c:pt>
                <c:pt idx="76">
                  <c:v>41969</c:v>
                </c:pt>
                <c:pt idx="77">
                  <c:v>41968</c:v>
                </c:pt>
                <c:pt idx="78">
                  <c:v>41967</c:v>
                </c:pt>
                <c:pt idx="79">
                  <c:v>41964</c:v>
                </c:pt>
                <c:pt idx="80">
                  <c:v>41963</c:v>
                </c:pt>
                <c:pt idx="81">
                  <c:v>41962</c:v>
                </c:pt>
                <c:pt idx="82">
                  <c:v>41961</c:v>
                </c:pt>
                <c:pt idx="83">
                  <c:v>41960</c:v>
                </c:pt>
                <c:pt idx="84">
                  <c:v>41957</c:v>
                </c:pt>
                <c:pt idx="85">
                  <c:v>41956</c:v>
                </c:pt>
                <c:pt idx="86">
                  <c:v>41955</c:v>
                </c:pt>
                <c:pt idx="87">
                  <c:v>41954</c:v>
                </c:pt>
                <c:pt idx="88">
                  <c:v>41953</c:v>
                </c:pt>
                <c:pt idx="89">
                  <c:v>41950</c:v>
                </c:pt>
                <c:pt idx="90">
                  <c:v>41949</c:v>
                </c:pt>
                <c:pt idx="91">
                  <c:v>41948</c:v>
                </c:pt>
                <c:pt idx="92">
                  <c:v>41947</c:v>
                </c:pt>
                <c:pt idx="93">
                  <c:v>41946</c:v>
                </c:pt>
                <c:pt idx="94">
                  <c:v>41943</c:v>
                </c:pt>
                <c:pt idx="95">
                  <c:v>41942</c:v>
                </c:pt>
                <c:pt idx="96">
                  <c:v>41941</c:v>
                </c:pt>
                <c:pt idx="97">
                  <c:v>41940</c:v>
                </c:pt>
                <c:pt idx="98">
                  <c:v>41939</c:v>
                </c:pt>
                <c:pt idx="99">
                  <c:v>41936</c:v>
                </c:pt>
                <c:pt idx="100">
                  <c:v>41935</c:v>
                </c:pt>
                <c:pt idx="101">
                  <c:v>41934</c:v>
                </c:pt>
                <c:pt idx="102">
                  <c:v>41933</c:v>
                </c:pt>
                <c:pt idx="103">
                  <c:v>41932</c:v>
                </c:pt>
                <c:pt idx="104">
                  <c:v>41929</c:v>
                </c:pt>
                <c:pt idx="105">
                  <c:v>41928</c:v>
                </c:pt>
                <c:pt idx="106">
                  <c:v>41927</c:v>
                </c:pt>
                <c:pt idx="107">
                  <c:v>41926</c:v>
                </c:pt>
                <c:pt idx="108">
                  <c:v>41925</c:v>
                </c:pt>
                <c:pt idx="109">
                  <c:v>41922</c:v>
                </c:pt>
                <c:pt idx="110">
                  <c:v>41921</c:v>
                </c:pt>
                <c:pt idx="111">
                  <c:v>41920</c:v>
                </c:pt>
                <c:pt idx="112">
                  <c:v>41919</c:v>
                </c:pt>
                <c:pt idx="113">
                  <c:v>41918</c:v>
                </c:pt>
                <c:pt idx="114">
                  <c:v>41915</c:v>
                </c:pt>
                <c:pt idx="115">
                  <c:v>41914</c:v>
                </c:pt>
                <c:pt idx="116">
                  <c:v>41913</c:v>
                </c:pt>
                <c:pt idx="117">
                  <c:v>41912</c:v>
                </c:pt>
                <c:pt idx="118">
                  <c:v>41911</c:v>
                </c:pt>
                <c:pt idx="119">
                  <c:v>41908</c:v>
                </c:pt>
                <c:pt idx="120">
                  <c:v>41907</c:v>
                </c:pt>
                <c:pt idx="121">
                  <c:v>41906</c:v>
                </c:pt>
                <c:pt idx="122">
                  <c:v>41905</c:v>
                </c:pt>
                <c:pt idx="123">
                  <c:v>41904</c:v>
                </c:pt>
                <c:pt idx="124">
                  <c:v>41901</c:v>
                </c:pt>
                <c:pt idx="125">
                  <c:v>41900</c:v>
                </c:pt>
                <c:pt idx="126">
                  <c:v>41899</c:v>
                </c:pt>
                <c:pt idx="127">
                  <c:v>41898</c:v>
                </c:pt>
                <c:pt idx="128">
                  <c:v>41897</c:v>
                </c:pt>
                <c:pt idx="129">
                  <c:v>41894</c:v>
                </c:pt>
                <c:pt idx="130">
                  <c:v>41893</c:v>
                </c:pt>
                <c:pt idx="131">
                  <c:v>41892</c:v>
                </c:pt>
                <c:pt idx="132">
                  <c:v>41891</c:v>
                </c:pt>
                <c:pt idx="133">
                  <c:v>41890</c:v>
                </c:pt>
                <c:pt idx="134">
                  <c:v>41887</c:v>
                </c:pt>
                <c:pt idx="135">
                  <c:v>41886</c:v>
                </c:pt>
                <c:pt idx="136">
                  <c:v>41885</c:v>
                </c:pt>
                <c:pt idx="137">
                  <c:v>41884</c:v>
                </c:pt>
                <c:pt idx="138">
                  <c:v>41883</c:v>
                </c:pt>
                <c:pt idx="139">
                  <c:v>41880</c:v>
                </c:pt>
                <c:pt idx="140">
                  <c:v>41879</c:v>
                </c:pt>
                <c:pt idx="141">
                  <c:v>41878</c:v>
                </c:pt>
                <c:pt idx="142">
                  <c:v>41877</c:v>
                </c:pt>
                <c:pt idx="143">
                  <c:v>41876</c:v>
                </c:pt>
                <c:pt idx="144">
                  <c:v>41873</c:v>
                </c:pt>
                <c:pt idx="145">
                  <c:v>41872</c:v>
                </c:pt>
                <c:pt idx="146">
                  <c:v>41871</c:v>
                </c:pt>
                <c:pt idx="147">
                  <c:v>41870</c:v>
                </c:pt>
                <c:pt idx="148">
                  <c:v>41869</c:v>
                </c:pt>
                <c:pt idx="149">
                  <c:v>41866</c:v>
                </c:pt>
                <c:pt idx="150">
                  <c:v>41865</c:v>
                </c:pt>
                <c:pt idx="151">
                  <c:v>41864</c:v>
                </c:pt>
                <c:pt idx="152">
                  <c:v>41863</c:v>
                </c:pt>
                <c:pt idx="153">
                  <c:v>41862</c:v>
                </c:pt>
                <c:pt idx="154">
                  <c:v>41859</c:v>
                </c:pt>
                <c:pt idx="155">
                  <c:v>41858</c:v>
                </c:pt>
                <c:pt idx="156">
                  <c:v>41857</c:v>
                </c:pt>
                <c:pt idx="157">
                  <c:v>41856</c:v>
                </c:pt>
                <c:pt idx="158">
                  <c:v>41855</c:v>
                </c:pt>
                <c:pt idx="159">
                  <c:v>41852</c:v>
                </c:pt>
                <c:pt idx="160">
                  <c:v>41851</c:v>
                </c:pt>
                <c:pt idx="161">
                  <c:v>41850</c:v>
                </c:pt>
                <c:pt idx="162">
                  <c:v>41849</c:v>
                </c:pt>
                <c:pt idx="163">
                  <c:v>41848</c:v>
                </c:pt>
                <c:pt idx="164">
                  <c:v>41845</c:v>
                </c:pt>
                <c:pt idx="165">
                  <c:v>41844</c:v>
                </c:pt>
                <c:pt idx="166">
                  <c:v>41843</c:v>
                </c:pt>
                <c:pt idx="167">
                  <c:v>41842</c:v>
                </c:pt>
                <c:pt idx="168">
                  <c:v>41841</c:v>
                </c:pt>
                <c:pt idx="169">
                  <c:v>41838</c:v>
                </c:pt>
                <c:pt idx="170">
                  <c:v>41837</c:v>
                </c:pt>
                <c:pt idx="171">
                  <c:v>41836</c:v>
                </c:pt>
                <c:pt idx="172">
                  <c:v>41835</c:v>
                </c:pt>
                <c:pt idx="173">
                  <c:v>41834</c:v>
                </c:pt>
                <c:pt idx="174">
                  <c:v>41831</c:v>
                </c:pt>
                <c:pt idx="175">
                  <c:v>41830</c:v>
                </c:pt>
                <c:pt idx="176">
                  <c:v>41829</c:v>
                </c:pt>
                <c:pt idx="177">
                  <c:v>41828</c:v>
                </c:pt>
                <c:pt idx="178">
                  <c:v>41827</c:v>
                </c:pt>
                <c:pt idx="179">
                  <c:v>41824</c:v>
                </c:pt>
                <c:pt idx="180">
                  <c:v>41823</c:v>
                </c:pt>
                <c:pt idx="181">
                  <c:v>41822</c:v>
                </c:pt>
                <c:pt idx="182">
                  <c:v>41821</c:v>
                </c:pt>
                <c:pt idx="183">
                  <c:v>41820</c:v>
                </c:pt>
                <c:pt idx="184">
                  <c:v>41817</c:v>
                </c:pt>
                <c:pt idx="185">
                  <c:v>41816</c:v>
                </c:pt>
                <c:pt idx="186">
                  <c:v>41815</c:v>
                </c:pt>
                <c:pt idx="187">
                  <c:v>41814</c:v>
                </c:pt>
                <c:pt idx="188">
                  <c:v>41813</c:v>
                </c:pt>
                <c:pt idx="189">
                  <c:v>41810</c:v>
                </c:pt>
                <c:pt idx="190">
                  <c:v>41809</c:v>
                </c:pt>
                <c:pt idx="191">
                  <c:v>41808</c:v>
                </c:pt>
                <c:pt idx="192">
                  <c:v>41807</c:v>
                </c:pt>
                <c:pt idx="193">
                  <c:v>41806</c:v>
                </c:pt>
                <c:pt idx="194">
                  <c:v>41803</c:v>
                </c:pt>
                <c:pt idx="195">
                  <c:v>41802</c:v>
                </c:pt>
                <c:pt idx="196">
                  <c:v>41801</c:v>
                </c:pt>
                <c:pt idx="197">
                  <c:v>41800</c:v>
                </c:pt>
                <c:pt idx="198">
                  <c:v>41799</c:v>
                </c:pt>
                <c:pt idx="199">
                  <c:v>41796</c:v>
                </c:pt>
                <c:pt idx="200">
                  <c:v>41795</c:v>
                </c:pt>
                <c:pt idx="201">
                  <c:v>41794</c:v>
                </c:pt>
                <c:pt idx="202">
                  <c:v>41793</c:v>
                </c:pt>
                <c:pt idx="203">
                  <c:v>41792</c:v>
                </c:pt>
                <c:pt idx="204">
                  <c:v>41789</c:v>
                </c:pt>
                <c:pt idx="205">
                  <c:v>41788</c:v>
                </c:pt>
                <c:pt idx="206">
                  <c:v>41787</c:v>
                </c:pt>
                <c:pt idx="207">
                  <c:v>41786</c:v>
                </c:pt>
                <c:pt idx="208">
                  <c:v>41785</c:v>
                </c:pt>
                <c:pt idx="209">
                  <c:v>41782</c:v>
                </c:pt>
                <c:pt idx="210">
                  <c:v>41781</c:v>
                </c:pt>
                <c:pt idx="211">
                  <c:v>41780</c:v>
                </c:pt>
                <c:pt idx="212">
                  <c:v>41779</c:v>
                </c:pt>
                <c:pt idx="213">
                  <c:v>41778</c:v>
                </c:pt>
                <c:pt idx="214">
                  <c:v>41775</c:v>
                </c:pt>
                <c:pt idx="215">
                  <c:v>41774</c:v>
                </c:pt>
                <c:pt idx="216">
                  <c:v>41773</c:v>
                </c:pt>
                <c:pt idx="217">
                  <c:v>41772</c:v>
                </c:pt>
                <c:pt idx="218">
                  <c:v>41771</c:v>
                </c:pt>
                <c:pt idx="219">
                  <c:v>41768</c:v>
                </c:pt>
                <c:pt idx="220">
                  <c:v>41767</c:v>
                </c:pt>
                <c:pt idx="221">
                  <c:v>41766</c:v>
                </c:pt>
                <c:pt idx="222">
                  <c:v>41765</c:v>
                </c:pt>
                <c:pt idx="223">
                  <c:v>41764</c:v>
                </c:pt>
                <c:pt idx="224">
                  <c:v>41761</c:v>
                </c:pt>
                <c:pt idx="225">
                  <c:v>41760</c:v>
                </c:pt>
                <c:pt idx="226">
                  <c:v>41759</c:v>
                </c:pt>
                <c:pt idx="227">
                  <c:v>41758</c:v>
                </c:pt>
                <c:pt idx="228">
                  <c:v>41757</c:v>
                </c:pt>
                <c:pt idx="229">
                  <c:v>41754</c:v>
                </c:pt>
                <c:pt idx="230">
                  <c:v>41753</c:v>
                </c:pt>
                <c:pt idx="231">
                  <c:v>41752</c:v>
                </c:pt>
                <c:pt idx="232">
                  <c:v>41751</c:v>
                </c:pt>
                <c:pt idx="233">
                  <c:v>41750</c:v>
                </c:pt>
                <c:pt idx="234">
                  <c:v>41747</c:v>
                </c:pt>
                <c:pt idx="235">
                  <c:v>41746</c:v>
                </c:pt>
                <c:pt idx="236">
                  <c:v>41745</c:v>
                </c:pt>
                <c:pt idx="237">
                  <c:v>41744</c:v>
                </c:pt>
                <c:pt idx="238">
                  <c:v>41743</c:v>
                </c:pt>
                <c:pt idx="239">
                  <c:v>41740</c:v>
                </c:pt>
                <c:pt idx="240">
                  <c:v>41739</c:v>
                </c:pt>
                <c:pt idx="241">
                  <c:v>41738</c:v>
                </c:pt>
                <c:pt idx="242">
                  <c:v>41737</c:v>
                </c:pt>
                <c:pt idx="243">
                  <c:v>41736</c:v>
                </c:pt>
                <c:pt idx="244">
                  <c:v>41733</c:v>
                </c:pt>
                <c:pt idx="245">
                  <c:v>41732</c:v>
                </c:pt>
                <c:pt idx="246">
                  <c:v>41731</c:v>
                </c:pt>
                <c:pt idx="247">
                  <c:v>41730</c:v>
                </c:pt>
                <c:pt idx="248">
                  <c:v>41729</c:v>
                </c:pt>
                <c:pt idx="249">
                  <c:v>41726</c:v>
                </c:pt>
                <c:pt idx="250">
                  <c:v>41725</c:v>
                </c:pt>
                <c:pt idx="251">
                  <c:v>41724</c:v>
                </c:pt>
                <c:pt idx="252">
                  <c:v>41723</c:v>
                </c:pt>
                <c:pt idx="253">
                  <c:v>41722</c:v>
                </c:pt>
                <c:pt idx="254">
                  <c:v>41719</c:v>
                </c:pt>
                <c:pt idx="255">
                  <c:v>41718</c:v>
                </c:pt>
                <c:pt idx="256">
                  <c:v>41717</c:v>
                </c:pt>
                <c:pt idx="257">
                  <c:v>41716</c:v>
                </c:pt>
                <c:pt idx="258">
                  <c:v>41715</c:v>
                </c:pt>
                <c:pt idx="259">
                  <c:v>41712</c:v>
                </c:pt>
                <c:pt idx="260">
                  <c:v>41711</c:v>
                </c:pt>
                <c:pt idx="261">
                  <c:v>41710</c:v>
                </c:pt>
                <c:pt idx="262">
                  <c:v>41709</c:v>
                </c:pt>
                <c:pt idx="263">
                  <c:v>41708</c:v>
                </c:pt>
                <c:pt idx="264">
                  <c:v>41705</c:v>
                </c:pt>
                <c:pt idx="265">
                  <c:v>41704</c:v>
                </c:pt>
                <c:pt idx="266">
                  <c:v>41703</c:v>
                </c:pt>
                <c:pt idx="267">
                  <c:v>41702</c:v>
                </c:pt>
                <c:pt idx="268">
                  <c:v>41701</c:v>
                </c:pt>
                <c:pt idx="269">
                  <c:v>41698</c:v>
                </c:pt>
                <c:pt idx="270">
                  <c:v>41697</c:v>
                </c:pt>
                <c:pt idx="271">
                  <c:v>41696</c:v>
                </c:pt>
                <c:pt idx="272">
                  <c:v>41695</c:v>
                </c:pt>
                <c:pt idx="273">
                  <c:v>41694</c:v>
                </c:pt>
                <c:pt idx="274">
                  <c:v>41691</c:v>
                </c:pt>
                <c:pt idx="275">
                  <c:v>41690</c:v>
                </c:pt>
                <c:pt idx="276">
                  <c:v>41689</c:v>
                </c:pt>
                <c:pt idx="277">
                  <c:v>41688</c:v>
                </c:pt>
                <c:pt idx="278">
                  <c:v>41687</c:v>
                </c:pt>
                <c:pt idx="279">
                  <c:v>41684</c:v>
                </c:pt>
                <c:pt idx="280">
                  <c:v>41683</c:v>
                </c:pt>
                <c:pt idx="281">
                  <c:v>41682</c:v>
                </c:pt>
                <c:pt idx="282">
                  <c:v>41681</c:v>
                </c:pt>
                <c:pt idx="283">
                  <c:v>41680</c:v>
                </c:pt>
                <c:pt idx="284">
                  <c:v>41677</c:v>
                </c:pt>
                <c:pt idx="285">
                  <c:v>41676</c:v>
                </c:pt>
                <c:pt idx="286">
                  <c:v>41675</c:v>
                </c:pt>
                <c:pt idx="287">
                  <c:v>41674</c:v>
                </c:pt>
                <c:pt idx="288">
                  <c:v>41673</c:v>
                </c:pt>
                <c:pt idx="289">
                  <c:v>41670</c:v>
                </c:pt>
                <c:pt idx="290">
                  <c:v>41669</c:v>
                </c:pt>
                <c:pt idx="291">
                  <c:v>41668</c:v>
                </c:pt>
                <c:pt idx="292">
                  <c:v>41667</c:v>
                </c:pt>
                <c:pt idx="293">
                  <c:v>41666</c:v>
                </c:pt>
                <c:pt idx="294">
                  <c:v>41663</c:v>
                </c:pt>
                <c:pt idx="295">
                  <c:v>41662</c:v>
                </c:pt>
                <c:pt idx="296">
                  <c:v>41661</c:v>
                </c:pt>
                <c:pt idx="297">
                  <c:v>41660</c:v>
                </c:pt>
                <c:pt idx="298">
                  <c:v>41659</c:v>
                </c:pt>
                <c:pt idx="299">
                  <c:v>41656</c:v>
                </c:pt>
                <c:pt idx="300">
                  <c:v>41655</c:v>
                </c:pt>
                <c:pt idx="301">
                  <c:v>41654</c:v>
                </c:pt>
                <c:pt idx="302">
                  <c:v>41653</c:v>
                </c:pt>
                <c:pt idx="303">
                  <c:v>41652</c:v>
                </c:pt>
                <c:pt idx="304">
                  <c:v>41649</c:v>
                </c:pt>
                <c:pt idx="305">
                  <c:v>41648</c:v>
                </c:pt>
                <c:pt idx="306">
                  <c:v>41647</c:v>
                </c:pt>
                <c:pt idx="307">
                  <c:v>41646</c:v>
                </c:pt>
                <c:pt idx="308">
                  <c:v>41645</c:v>
                </c:pt>
                <c:pt idx="309">
                  <c:v>41642</c:v>
                </c:pt>
                <c:pt idx="310">
                  <c:v>41641</c:v>
                </c:pt>
                <c:pt idx="311">
                  <c:v>41640</c:v>
                </c:pt>
                <c:pt idx="312">
                  <c:v>41639</c:v>
                </c:pt>
                <c:pt idx="313">
                  <c:v>41638</c:v>
                </c:pt>
                <c:pt idx="314">
                  <c:v>41635</c:v>
                </c:pt>
                <c:pt idx="315">
                  <c:v>41634</c:v>
                </c:pt>
                <c:pt idx="316">
                  <c:v>41633</c:v>
                </c:pt>
                <c:pt idx="317">
                  <c:v>41632</c:v>
                </c:pt>
                <c:pt idx="318">
                  <c:v>41631</c:v>
                </c:pt>
                <c:pt idx="319">
                  <c:v>41628</c:v>
                </c:pt>
                <c:pt idx="320">
                  <c:v>41627</c:v>
                </c:pt>
                <c:pt idx="321">
                  <c:v>41626</c:v>
                </c:pt>
                <c:pt idx="322">
                  <c:v>41625</c:v>
                </c:pt>
                <c:pt idx="323">
                  <c:v>41624</c:v>
                </c:pt>
                <c:pt idx="324">
                  <c:v>41621</c:v>
                </c:pt>
                <c:pt idx="325">
                  <c:v>41620</c:v>
                </c:pt>
                <c:pt idx="326">
                  <c:v>41619</c:v>
                </c:pt>
                <c:pt idx="327">
                  <c:v>41618</c:v>
                </c:pt>
                <c:pt idx="328">
                  <c:v>41617</c:v>
                </c:pt>
                <c:pt idx="329">
                  <c:v>41614</c:v>
                </c:pt>
                <c:pt idx="330">
                  <c:v>41613</c:v>
                </c:pt>
                <c:pt idx="331">
                  <c:v>41612</c:v>
                </c:pt>
                <c:pt idx="332">
                  <c:v>41611</c:v>
                </c:pt>
                <c:pt idx="333">
                  <c:v>41610</c:v>
                </c:pt>
                <c:pt idx="334">
                  <c:v>41607</c:v>
                </c:pt>
                <c:pt idx="335">
                  <c:v>41606</c:v>
                </c:pt>
                <c:pt idx="336">
                  <c:v>41605</c:v>
                </c:pt>
                <c:pt idx="337">
                  <c:v>41604</c:v>
                </c:pt>
                <c:pt idx="338">
                  <c:v>41603</c:v>
                </c:pt>
                <c:pt idx="339">
                  <c:v>41600</c:v>
                </c:pt>
                <c:pt idx="340">
                  <c:v>41599</c:v>
                </c:pt>
                <c:pt idx="341">
                  <c:v>41598</c:v>
                </c:pt>
                <c:pt idx="342">
                  <c:v>41597</c:v>
                </c:pt>
                <c:pt idx="343">
                  <c:v>41596</c:v>
                </c:pt>
                <c:pt idx="344">
                  <c:v>41593</c:v>
                </c:pt>
                <c:pt idx="345">
                  <c:v>41592</c:v>
                </c:pt>
                <c:pt idx="346">
                  <c:v>41591</c:v>
                </c:pt>
                <c:pt idx="347">
                  <c:v>41590</c:v>
                </c:pt>
                <c:pt idx="348">
                  <c:v>41589</c:v>
                </c:pt>
                <c:pt idx="349">
                  <c:v>41586</c:v>
                </c:pt>
                <c:pt idx="350">
                  <c:v>41585</c:v>
                </c:pt>
                <c:pt idx="351">
                  <c:v>41584</c:v>
                </c:pt>
                <c:pt idx="352">
                  <c:v>41583</c:v>
                </c:pt>
                <c:pt idx="353">
                  <c:v>41582</c:v>
                </c:pt>
                <c:pt idx="354">
                  <c:v>41579</c:v>
                </c:pt>
                <c:pt idx="355">
                  <c:v>41578</c:v>
                </c:pt>
                <c:pt idx="356">
                  <c:v>41577</c:v>
                </c:pt>
                <c:pt idx="357">
                  <c:v>41576</c:v>
                </c:pt>
                <c:pt idx="358">
                  <c:v>41575</c:v>
                </c:pt>
                <c:pt idx="359">
                  <c:v>41572</c:v>
                </c:pt>
                <c:pt idx="360">
                  <c:v>41571</c:v>
                </c:pt>
                <c:pt idx="361">
                  <c:v>41570</c:v>
                </c:pt>
                <c:pt idx="362">
                  <c:v>41569</c:v>
                </c:pt>
                <c:pt idx="363">
                  <c:v>41568</c:v>
                </c:pt>
                <c:pt idx="364">
                  <c:v>41565</c:v>
                </c:pt>
                <c:pt idx="365">
                  <c:v>41564</c:v>
                </c:pt>
                <c:pt idx="366">
                  <c:v>41563</c:v>
                </c:pt>
                <c:pt idx="367">
                  <c:v>41562</c:v>
                </c:pt>
                <c:pt idx="368">
                  <c:v>41561</c:v>
                </c:pt>
                <c:pt idx="369">
                  <c:v>41558</c:v>
                </c:pt>
                <c:pt idx="370">
                  <c:v>41557</c:v>
                </c:pt>
                <c:pt idx="371">
                  <c:v>41556</c:v>
                </c:pt>
                <c:pt idx="372">
                  <c:v>41555</c:v>
                </c:pt>
                <c:pt idx="373">
                  <c:v>41554</c:v>
                </c:pt>
                <c:pt idx="374">
                  <c:v>41551</c:v>
                </c:pt>
                <c:pt idx="375">
                  <c:v>41550</c:v>
                </c:pt>
                <c:pt idx="376">
                  <c:v>41549</c:v>
                </c:pt>
                <c:pt idx="377">
                  <c:v>41548</c:v>
                </c:pt>
                <c:pt idx="378">
                  <c:v>41547</c:v>
                </c:pt>
                <c:pt idx="379">
                  <c:v>41544</c:v>
                </c:pt>
                <c:pt idx="380">
                  <c:v>41543</c:v>
                </c:pt>
                <c:pt idx="381">
                  <c:v>41542</c:v>
                </c:pt>
                <c:pt idx="382">
                  <c:v>41541</c:v>
                </c:pt>
                <c:pt idx="383">
                  <c:v>41540</c:v>
                </c:pt>
                <c:pt idx="384">
                  <c:v>41537</c:v>
                </c:pt>
                <c:pt idx="385">
                  <c:v>41536</c:v>
                </c:pt>
                <c:pt idx="386">
                  <c:v>41535</c:v>
                </c:pt>
                <c:pt idx="387">
                  <c:v>41534</c:v>
                </c:pt>
                <c:pt idx="388">
                  <c:v>41533</c:v>
                </c:pt>
                <c:pt idx="389">
                  <c:v>41530</c:v>
                </c:pt>
                <c:pt idx="390">
                  <c:v>41529</c:v>
                </c:pt>
                <c:pt idx="391">
                  <c:v>41528</c:v>
                </c:pt>
                <c:pt idx="392">
                  <c:v>41527</c:v>
                </c:pt>
                <c:pt idx="393">
                  <c:v>41526</c:v>
                </c:pt>
                <c:pt idx="394">
                  <c:v>41523</c:v>
                </c:pt>
                <c:pt idx="395">
                  <c:v>41522</c:v>
                </c:pt>
                <c:pt idx="396">
                  <c:v>41521</c:v>
                </c:pt>
                <c:pt idx="397">
                  <c:v>41520</c:v>
                </c:pt>
                <c:pt idx="398">
                  <c:v>41519</c:v>
                </c:pt>
                <c:pt idx="399">
                  <c:v>41516</c:v>
                </c:pt>
                <c:pt idx="400">
                  <c:v>41515</c:v>
                </c:pt>
                <c:pt idx="401">
                  <c:v>41514</c:v>
                </c:pt>
                <c:pt idx="402">
                  <c:v>41513</c:v>
                </c:pt>
                <c:pt idx="403">
                  <c:v>41512</c:v>
                </c:pt>
                <c:pt idx="404">
                  <c:v>41509</c:v>
                </c:pt>
                <c:pt idx="405">
                  <c:v>41508</c:v>
                </c:pt>
                <c:pt idx="406">
                  <c:v>41507</c:v>
                </c:pt>
                <c:pt idx="407">
                  <c:v>41506</c:v>
                </c:pt>
                <c:pt idx="408">
                  <c:v>41505</c:v>
                </c:pt>
                <c:pt idx="409">
                  <c:v>41502</c:v>
                </c:pt>
                <c:pt idx="410">
                  <c:v>41501</c:v>
                </c:pt>
                <c:pt idx="411">
                  <c:v>41500</c:v>
                </c:pt>
                <c:pt idx="412">
                  <c:v>41499</c:v>
                </c:pt>
                <c:pt idx="413">
                  <c:v>41498</c:v>
                </c:pt>
                <c:pt idx="414">
                  <c:v>41495</c:v>
                </c:pt>
                <c:pt idx="415">
                  <c:v>41494</c:v>
                </c:pt>
                <c:pt idx="416">
                  <c:v>41493</c:v>
                </c:pt>
                <c:pt idx="417">
                  <c:v>41492</c:v>
                </c:pt>
                <c:pt idx="418">
                  <c:v>41491</c:v>
                </c:pt>
                <c:pt idx="419">
                  <c:v>41488</c:v>
                </c:pt>
                <c:pt idx="420">
                  <c:v>41487</c:v>
                </c:pt>
                <c:pt idx="421">
                  <c:v>41486</c:v>
                </c:pt>
                <c:pt idx="422">
                  <c:v>41485</c:v>
                </c:pt>
                <c:pt idx="423">
                  <c:v>41484</c:v>
                </c:pt>
                <c:pt idx="424">
                  <c:v>41481</c:v>
                </c:pt>
                <c:pt idx="425">
                  <c:v>41480</c:v>
                </c:pt>
                <c:pt idx="426">
                  <c:v>41479</c:v>
                </c:pt>
                <c:pt idx="427">
                  <c:v>41478</c:v>
                </c:pt>
                <c:pt idx="428">
                  <c:v>41477</c:v>
                </c:pt>
                <c:pt idx="429">
                  <c:v>41474</c:v>
                </c:pt>
                <c:pt idx="430">
                  <c:v>41473</c:v>
                </c:pt>
                <c:pt idx="431">
                  <c:v>41472</c:v>
                </c:pt>
                <c:pt idx="432">
                  <c:v>41471</c:v>
                </c:pt>
                <c:pt idx="433">
                  <c:v>41470</c:v>
                </c:pt>
                <c:pt idx="434">
                  <c:v>41467</c:v>
                </c:pt>
                <c:pt idx="435">
                  <c:v>41466</c:v>
                </c:pt>
                <c:pt idx="436">
                  <c:v>41465</c:v>
                </c:pt>
                <c:pt idx="437">
                  <c:v>41464</c:v>
                </c:pt>
                <c:pt idx="438">
                  <c:v>41463</c:v>
                </c:pt>
                <c:pt idx="439">
                  <c:v>41460</c:v>
                </c:pt>
                <c:pt idx="440">
                  <c:v>41459</c:v>
                </c:pt>
                <c:pt idx="441">
                  <c:v>41458</c:v>
                </c:pt>
                <c:pt idx="442">
                  <c:v>41457</c:v>
                </c:pt>
                <c:pt idx="443">
                  <c:v>41456</c:v>
                </c:pt>
                <c:pt idx="444">
                  <c:v>41453</c:v>
                </c:pt>
                <c:pt idx="445">
                  <c:v>41452</c:v>
                </c:pt>
                <c:pt idx="446">
                  <c:v>41451</c:v>
                </c:pt>
                <c:pt idx="447">
                  <c:v>41450</c:v>
                </c:pt>
                <c:pt idx="448">
                  <c:v>41449</c:v>
                </c:pt>
                <c:pt idx="449">
                  <c:v>41446</c:v>
                </c:pt>
                <c:pt idx="450">
                  <c:v>41445</c:v>
                </c:pt>
                <c:pt idx="451">
                  <c:v>41444</c:v>
                </c:pt>
                <c:pt idx="452">
                  <c:v>41443</c:v>
                </c:pt>
                <c:pt idx="453">
                  <c:v>41442</c:v>
                </c:pt>
                <c:pt idx="454">
                  <c:v>41439</c:v>
                </c:pt>
                <c:pt idx="455">
                  <c:v>41438</c:v>
                </c:pt>
                <c:pt idx="456">
                  <c:v>41437</c:v>
                </c:pt>
                <c:pt idx="457">
                  <c:v>41436</c:v>
                </c:pt>
                <c:pt idx="458">
                  <c:v>41435</c:v>
                </c:pt>
                <c:pt idx="459">
                  <c:v>41432</c:v>
                </c:pt>
                <c:pt idx="460">
                  <c:v>41431</c:v>
                </c:pt>
                <c:pt idx="461">
                  <c:v>41430</c:v>
                </c:pt>
                <c:pt idx="462">
                  <c:v>41429</c:v>
                </c:pt>
                <c:pt idx="463">
                  <c:v>41428</c:v>
                </c:pt>
                <c:pt idx="464">
                  <c:v>41425</c:v>
                </c:pt>
                <c:pt idx="465">
                  <c:v>41424</c:v>
                </c:pt>
                <c:pt idx="466">
                  <c:v>41423</c:v>
                </c:pt>
                <c:pt idx="467">
                  <c:v>41422</c:v>
                </c:pt>
                <c:pt idx="468">
                  <c:v>41421</c:v>
                </c:pt>
                <c:pt idx="469">
                  <c:v>41418</c:v>
                </c:pt>
                <c:pt idx="470">
                  <c:v>41417</c:v>
                </c:pt>
                <c:pt idx="471">
                  <c:v>41416</c:v>
                </c:pt>
                <c:pt idx="472">
                  <c:v>41415</c:v>
                </c:pt>
                <c:pt idx="473">
                  <c:v>41414</c:v>
                </c:pt>
                <c:pt idx="474">
                  <c:v>41411</c:v>
                </c:pt>
                <c:pt idx="475">
                  <c:v>41410</c:v>
                </c:pt>
                <c:pt idx="476">
                  <c:v>41409</c:v>
                </c:pt>
                <c:pt idx="477">
                  <c:v>41408</c:v>
                </c:pt>
                <c:pt idx="478">
                  <c:v>41407</c:v>
                </c:pt>
                <c:pt idx="479">
                  <c:v>41404</c:v>
                </c:pt>
                <c:pt idx="480">
                  <c:v>41403</c:v>
                </c:pt>
                <c:pt idx="481">
                  <c:v>41402</c:v>
                </c:pt>
                <c:pt idx="482">
                  <c:v>41401</c:v>
                </c:pt>
                <c:pt idx="483">
                  <c:v>41400</c:v>
                </c:pt>
                <c:pt idx="484">
                  <c:v>41397</c:v>
                </c:pt>
                <c:pt idx="485">
                  <c:v>41396</c:v>
                </c:pt>
                <c:pt idx="486">
                  <c:v>41395</c:v>
                </c:pt>
                <c:pt idx="487">
                  <c:v>41394</c:v>
                </c:pt>
                <c:pt idx="488">
                  <c:v>41393</c:v>
                </c:pt>
                <c:pt idx="489">
                  <c:v>41390</c:v>
                </c:pt>
                <c:pt idx="490">
                  <c:v>41389</c:v>
                </c:pt>
                <c:pt idx="491">
                  <c:v>41388</c:v>
                </c:pt>
                <c:pt idx="492">
                  <c:v>41387</c:v>
                </c:pt>
                <c:pt idx="493">
                  <c:v>41386</c:v>
                </c:pt>
                <c:pt idx="494">
                  <c:v>41383</c:v>
                </c:pt>
                <c:pt idx="495">
                  <c:v>41382</c:v>
                </c:pt>
                <c:pt idx="496">
                  <c:v>41381</c:v>
                </c:pt>
                <c:pt idx="497">
                  <c:v>41380</c:v>
                </c:pt>
                <c:pt idx="498">
                  <c:v>41379</c:v>
                </c:pt>
                <c:pt idx="499">
                  <c:v>41376</c:v>
                </c:pt>
                <c:pt idx="500">
                  <c:v>41375</c:v>
                </c:pt>
                <c:pt idx="501">
                  <c:v>41374</c:v>
                </c:pt>
                <c:pt idx="502">
                  <c:v>41373</c:v>
                </c:pt>
                <c:pt idx="503">
                  <c:v>41372</c:v>
                </c:pt>
                <c:pt idx="504">
                  <c:v>41369</c:v>
                </c:pt>
                <c:pt idx="505">
                  <c:v>41368</c:v>
                </c:pt>
                <c:pt idx="506">
                  <c:v>41367</c:v>
                </c:pt>
                <c:pt idx="507">
                  <c:v>41366</c:v>
                </c:pt>
                <c:pt idx="508">
                  <c:v>41365</c:v>
                </c:pt>
                <c:pt idx="509">
                  <c:v>41362</c:v>
                </c:pt>
                <c:pt idx="510">
                  <c:v>41361</c:v>
                </c:pt>
                <c:pt idx="511">
                  <c:v>41360</c:v>
                </c:pt>
                <c:pt idx="512">
                  <c:v>41359</c:v>
                </c:pt>
                <c:pt idx="513">
                  <c:v>41358</c:v>
                </c:pt>
                <c:pt idx="514">
                  <c:v>41355</c:v>
                </c:pt>
                <c:pt idx="515">
                  <c:v>41354</c:v>
                </c:pt>
                <c:pt idx="516">
                  <c:v>41353</c:v>
                </c:pt>
                <c:pt idx="517">
                  <c:v>41352</c:v>
                </c:pt>
                <c:pt idx="518">
                  <c:v>41351</c:v>
                </c:pt>
                <c:pt idx="519">
                  <c:v>41348</c:v>
                </c:pt>
                <c:pt idx="520">
                  <c:v>41347</c:v>
                </c:pt>
                <c:pt idx="521">
                  <c:v>41346</c:v>
                </c:pt>
                <c:pt idx="522">
                  <c:v>41345</c:v>
                </c:pt>
                <c:pt idx="523">
                  <c:v>41344</c:v>
                </c:pt>
                <c:pt idx="524">
                  <c:v>41341</c:v>
                </c:pt>
                <c:pt idx="525">
                  <c:v>41340</c:v>
                </c:pt>
                <c:pt idx="526">
                  <c:v>41339</c:v>
                </c:pt>
                <c:pt idx="527">
                  <c:v>41338</c:v>
                </c:pt>
                <c:pt idx="528">
                  <c:v>41337</c:v>
                </c:pt>
                <c:pt idx="529">
                  <c:v>41334</c:v>
                </c:pt>
                <c:pt idx="530">
                  <c:v>41333</c:v>
                </c:pt>
                <c:pt idx="531">
                  <c:v>41332</c:v>
                </c:pt>
                <c:pt idx="532">
                  <c:v>41331</c:v>
                </c:pt>
                <c:pt idx="533">
                  <c:v>41330</c:v>
                </c:pt>
                <c:pt idx="534">
                  <c:v>41327</c:v>
                </c:pt>
                <c:pt idx="535">
                  <c:v>41326</c:v>
                </c:pt>
                <c:pt idx="536">
                  <c:v>41325</c:v>
                </c:pt>
                <c:pt idx="537">
                  <c:v>41324</c:v>
                </c:pt>
                <c:pt idx="538">
                  <c:v>41323</c:v>
                </c:pt>
                <c:pt idx="539">
                  <c:v>41320</c:v>
                </c:pt>
                <c:pt idx="540">
                  <c:v>41319</c:v>
                </c:pt>
                <c:pt idx="541">
                  <c:v>41318</c:v>
                </c:pt>
                <c:pt idx="542">
                  <c:v>41317</c:v>
                </c:pt>
                <c:pt idx="543">
                  <c:v>41316</c:v>
                </c:pt>
                <c:pt idx="544">
                  <c:v>41313</c:v>
                </c:pt>
                <c:pt idx="545">
                  <c:v>41312</c:v>
                </c:pt>
                <c:pt idx="546">
                  <c:v>41311</c:v>
                </c:pt>
                <c:pt idx="547">
                  <c:v>41310</c:v>
                </c:pt>
                <c:pt idx="548">
                  <c:v>41309</c:v>
                </c:pt>
                <c:pt idx="549">
                  <c:v>41306</c:v>
                </c:pt>
                <c:pt idx="550">
                  <c:v>41305</c:v>
                </c:pt>
                <c:pt idx="551">
                  <c:v>41304</c:v>
                </c:pt>
                <c:pt idx="552">
                  <c:v>41303</c:v>
                </c:pt>
                <c:pt idx="553">
                  <c:v>41302</c:v>
                </c:pt>
                <c:pt idx="554">
                  <c:v>41299</c:v>
                </c:pt>
                <c:pt idx="555">
                  <c:v>41298</c:v>
                </c:pt>
                <c:pt idx="556">
                  <c:v>41297</c:v>
                </c:pt>
                <c:pt idx="557">
                  <c:v>41296</c:v>
                </c:pt>
                <c:pt idx="558">
                  <c:v>41295</c:v>
                </c:pt>
                <c:pt idx="559">
                  <c:v>41292</c:v>
                </c:pt>
                <c:pt idx="560">
                  <c:v>41291</c:v>
                </c:pt>
                <c:pt idx="561">
                  <c:v>41290</c:v>
                </c:pt>
                <c:pt idx="562">
                  <c:v>41289</c:v>
                </c:pt>
                <c:pt idx="563">
                  <c:v>41288</c:v>
                </c:pt>
                <c:pt idx="564">
                  <c:v>41285</c:v>
                </c:pt>
                <c:pt idx="565">
                  <c:v>41284</c:v>
                </c:pt>
                <c:pt idx="566">
                  <c:v>41283</c:v>
                </c:pt>
                <c:pt idx="567">
                  <c:v>41282</c:v>
                </c:pt>
                <c:pt idx="568">
                  <c:v>41281</c:v>
                </c:pt>
                <c:pt idx="569">
                  <c:v>41278</c:v>
                </c:pt>
                <c:pt idx="570">
                  <c:v>41277</c:v>
                </c:pt>
                <c:pt idx="571">
                  <c:v>41276</c:v>
                </c:pt>
                <c:pt idx="572">
                  <c:v>41275</c:v>
                </c:pt>
              </c:numCache>
            </c:numRef>
          </c:cat>
          <c:val>
            <c:numRef>
              <c:f>'График 3.1.1.1'!$C$5:$C$577</c:f>
              <c:numCache>
                <c:formatCode>0.0</c:formatCode>
                <c:ptCount val="573"/>
                <c:pt idx="0">
                  <c:v>286.61</c:v>
                </c:pt>
                <c:pt idx="1">
                  <c:v>285.66000000000003</c:v>
                </c:pt>
                <c:pt idx="2">
                  <c:v>285.51</c:v>
                </c:pt>
                <c:pt idx="3">
                  <c:v>280.67</c:v>
                </c:pt>
                <c:pt idx="4">
                  <c:v>280.64999999999998</c:v>
                </c:pt>
                <c:pt idx="5">
                  <c:v>280.67</c:v>
                </c:pt>
                <c:pt idx="6">
                  <c:v>280.64</c:v>
                </c:pt>
                <c:pt idx="7">
                  <c:v>278.18</c:v>
                </c:pt>
                <c:pt idx="8">
                  <c:v>278.18</c:v>
                </c:pt>
                <c:pt idx="9">
                  <c:v>278.16000000000003</c:v>
                </c:pt>
                <c:pt idx="10">
                  <c:v>278.16000000000003</c:v>
                </c:pt>
                <c:pt idx="11">
                  <c:v>290.45999999999998</c:v>
                </c:pt>
                <c:pt idx="12">
                  <c:v>287.95</c:v>
                </c:pt>
                <c:pt idx="13">
                  <c:v>287.95999999999998</c:v>
                </c:pt>
                <c:pt idx="14">
                  <c:v>278.22000000000003</c:v>
                </c:pt>
                <c:pt idx="15">
                  <c:v>278.19</c:v>
                </c:pt>
                <c:pt idx="16">
                  <c:v>278.23</c:v>
                </c:pt>
                <c:pt idx="17">
                  <c:v>278.18</c:v>
                </c:pt>
                <c:pt idx="18">
                  <c:v>280.68</c:v>
                </c:pt>
                <c:pt idx="19">
                  <c:v>280.69</c:v>
                </c:pt>
                <c:pt idx="20">
                  <c:v>290.69</c:v>
                </c:pt>
                <c:pt idx="21">
                  <c:v>302.89</c:v>
                </c:pt>
                <c:pt idx="22">
                  <c:v>310.2</c:v>
                </c:pt>
                <c:pt idx="23">
                  <c:v>297.92</c:v>
                </c:pt>
                <c:pt idx="24">
                  <c:v>297.93</c:v>
                </c:pt>
                <c:pt idx="25">
                  <c:v>297.98</c:v>
                </c:pt>
                <c:pt idx="26">
                  <c:v>302.91000000000003</c:v>
                </c:pt>
                <c:pt idx="27">
                  <c:v>307.94</c:v>
                </c:pt>
                <c:pt idx="28">
                  <c:v>322.58999999999997</c:v>
                </c:pt>
                <c:pt idx="29">
                  <c:v>315.22000000000003</c:v>
                </c:pt>
                <c:pt idx="30">
                  <c:v>315.13499999999999</c:v>
                </c:pt>
                <c:pt idx="31">
                  <c:v>310.245</c:v>
                </c:pt>
                <c:pt idx="32">
                  <c:v>307.72000000000003</c:v>
                </c:pt>
                <c:pt idx="33">
                  <c:v>307.75</c:v>
                </c:pt>
                <c:pt idx="34">
                  <c:v>302.82</c:v>
                </c:pt>
                <c:pt idx="35">
                  <c:v>310.14</c:v>
                </c:pt>
                <c:pt idx="36">
                  <c:v>310.13</c:v>
                </c:pt>
                <c:pt idx="37">
                  <c:v>283.14999999999998</c:v>
                </c:pt>
                <c:pt idx="38">
                  <c:v>283.14999999999998</c:v>
                </c:pt>
                <c:pt idx="39">
                  <c:v>283.2</c:v>
                </c:pt>
                <c:pt idx="40">
                  <c:v>295.73</c:v>
                </c:pt>
                <c:pt idx="41">
                  <c:v>307.85000000000002</c:v>
                </c:pt>
                <c:pt idx="42">
                  <c:v>320.13</c:v>
                </c:pt>
                <c:pt idx="43">
                  <c:v>320.13</c:v>
                </c:pt>
                <c:pt idx="44">
                  <c:v>315.14</c:v>
                </c:pt>
                <c:pt idx="45">
                  <c:v>307.95999999999998</c:v>
                </c:pt>
                <c:pt idx="46">
                  <c:v>332.45</c:v>
                </c:pt>
                <c:pt idx="47">
                  <c:v>344.48</c:v>
                </c:pt>
                <c:pt idx="48">
                  <c:v>314.97000000000003</c:v>
                </c:pt>
                <c:pt idx="49">
                  <c:v>297.87</c:v>
                </c:pt>
                <c:pt idx="50">
                  <c:v>292.89</c:v>
                </c:pt>
                <c:pt idx="51">
                  <c:v>292.88</c:v>
                </c:pt>
                <c:pt idx="52">
                  <c:v>290.36</c:v>
                </c:pt>
                <c:pt idx="53">
                  <c:v>285.55</c:v>
                </c:pt>
                <c:pt idx="54">
                  <c:v>285.52</c:v>
                </c:pt>
                <c:pt idx="55">
                  <c:v>285.52</c:v>
                </c:pt>
                <c:pt idx="56">
                  <c:v>285.49</c:v>
                </c:pt>
                <c:pt idx="57">
                  <c:v>273.27999999999997</c:v>
                </c:pt>
                <c:pt idx="58">
                  <c:v>278.29000000000002</c:v>
                </c:pt>
                <c:pt idx="59">
                  <c:v>300.56</c:v>
                </c:pt>
                <c:pt idx="60">
                  <c:v>340.24</c:v>
                </c:pt>
                <c:pt idx="61">
                  <c:v>360.13</c:v>
                </c:pt>
                <c:pt idx="62">
                  <c:v>330</c:v>
                </c:pt>
                <c:pt idx="63">
                  <c:v>330</c:v>
                </c:pt>
                <c:pt idx="64">
                  <c:v>324.67</c:v>
                </c:pt>
                <c:pt idx="65">
                  <c:v>310.79000000000002</c:v>
                </c:pt>
                <c:pt idx="66">
                  <c:v>296.08</c:v>
                </c:pt>
                <c:pt idx="67">
                  <c:v>245.72</c:v>
                </c:pt>
                <c:pt idx="68">
                  <c:v>231.09</c:v>
                </c:pt>
                <c:pt idx="69">
                  <c:v>216.18</c:v>
                </c:pt>
                <c:pt idx="70">
                  <c:v>208.8</c:v>
                </c:pt>
                <c:pt idx="71">
                  <c:v>208.83</c:v>
                </c:pt>
                <c:pt idx="72">
                  <c:v>198.93</c:v>
                </c:pt>
                <c:pt idx="73">
                  <c:v>198.9</c:v>
                </c:pt>
                <c:pt idx="74">
                  <c:v>181.64</c:v>
                </c:pt>
                <c:pt idx="75">
                  <c:v>179.2</c:v>
                </c:pt>
                <c:pt idx="76">
                  <c:v>179.2</c:v>
                </c:pt>
                <c:pt idx="77">
                  <c:v>177.2</c:v>
                </c:pt>
                <c:pt idx="78">
                  <c:v>179.2</c:v>
                </c:pt>
                <c:pt idx="79">
                  <c:v>179.19</c:v>
                </c:pt>
                <c:pt idx="80">
                  <c:v>184.07</c:v>
                </c:pt>
                <c:pt idx="81">
                  <c:v>186.54</c:v>
                </c:pt>
                <c:pt idx="82">
                  <c:v>186.54</c:v>
                </c:pt>
                <c:pt idx="83">
                  <c:v>186.52</c:v>
                </c:pt>
                <c:pt idx="84">
                  <c:v>183.1</c:v>
                </c:pt>
                <c:pt idx="85">
                  <c:v>180.65</c:v>
                </c:pt>
                <c:pt idx="86">
                  <c:v>180.65</c:v>
                </c:pt>
                <c:pt idx="87">
                  <c:v>174.65</c:v>
                </c:pt>
                <c:pt idx="88">
                  <c:v>174.65</c:v>
                </c:pt>
                <c:pt idx="89">
                  <c:v>174.65</c:v>
                </c:pt>
                <c:pt idx="90">
                  <c:v>170.73</c:v>
                </c:pt>
                <c:pt idx="91">
                  <c:v>170.72</c:v>
                </c:pt>
                <c:pt idx="92">
                  <c:v>170.72</c:v>
                </c:pt>
                <c:pt idx="93">
                  <c:v>167.78</c:v>
                </c:pt>
                <c:pt idx="94">
                  <c:v>165.82</c:v>
                </c:pt>
                <c:pt idx="95">
                  <c:v>163.83000000000001</c:v>
                </c:pt>
                <c:pt idx="96">
                  <c:v>162.82</c:v>
                </c:pt>
                <c:pt idx="97">
                  <c:v>162.83000000000001</c:v>
                </c:pt>
                <c:pt idx="98">
                  <c:v>163.81</c:v>
                </c:pt>
                <c:pt idx="99">
                  <c:v>156.94999999999999</c:v>
                </c:pt>
                <c:pt idx="100">
                  <c:v>162.86000000000001</c:v>
                </c:pt>
                <c:pt idx="101">
                  <c:v>158.91999999999999</c:v>
                </c:pt>
                <c:pt idx="102">
                  <c:v>157.93</c:v>
                </c:pt>
                <c:pt idx="103">
                  <c:v>161.33000000000001</c:v>
                </c:pt>
                <c:pt idx="104">
                  <c:v>159.93</c:v>
                </c:pt>
                <c:pt idx="105">
                  <c:v>165.3</c:v>
                </c:pt>
                <c:pt idx="106">
                  <c:v>159.69</c:v>
                </c:pt>
                <c:pt idx="107">
                  <c:v>152.41999999999999</c:v>
                </c:pt>
                <c:pt idx="108">
                  <c:v>152.47999999999999</c:v>
                </c:pt>
                <c:pt idx="109">
                  <c:v>152.46</c:v>
                </c:pt>
                <c:pt idx="110">
                  <c:v>152.47</c:v>
                </c:pt>
                <c:pt idx="111">
                  <c:v>152.44999999999999</c:v>
                </c:pt>
                <c:pt idx="112">
                  <c:v>148.91999999999999</c:v>
                </c:pt>
                <c:pt idx="113">
                  <c:v>152.44999999999999</c:v>
                </c:pt>
                <c:pt idx="114">
                  <c:v>157.35</c:v>
                </c:pt>
                <c:pt idx="115">
                  <c:v>157.36000000000001</c:v>
                </c:pt>
                <c:pt idx="116">
                  <c:v>157.364</c:v>
                </c:pt>
                <c:pt idx="117">
                  <c:v>157.36500000000001</c:v>
                </c:pt>
                <c:pt idx="118">
                  <c:v>160.25800000000001</c:v>
                </c:pt>
                <c:pt idx="119">
                  <c:v>157.82</c:v>
                </c:pt>
                <c:pt idx="120">
                  <c:v>153.358</c:v>
                </c:pt>
                <c:pt idx="121">
                  <c:v>148.46799999999999</c:v>
                </c:pt>
                <c:pt idx="122">
                  <c:v>148.47</c:v>
                </c:pt>
                <c:pt idx="123">
                  <c:v>148.47</c:v>
                </c:pt>
                <c:pt idx="124">
                  <c:v>148.5</c:v>
                </c:pt>
                <c:pt idx="125">
                  <c:v>150.97</c:v>
                </c:pt>
                <c:pt idx="126">
                  <c:v>150.94999999999999</c:v>
                </c:pt>
                <c:pt idx="127">
                  <c:v>150.94999999999999</c:v>
                </c:pt>
                <c:pt idx="128">
                  <c:v>144.49</c:v>
                </c:pt>
                <c:pt idx="129">
                  <c:v>149.02000000000001</c:v>
                </c:pt>
                <c:pt idx="130">
                  <c:v>142.04</c:v>
                </c:pt>
                <c:pt idx="131">
                  <c:v>139.6</c:v>
                </c:pt>
                <c:pt idx="132">
                  <c:v>139.61000000000001</c:v>
                </c:pt>
                <c:pt idx="133">
                  <c:v>138.62</c:v>
                </c:pt>
                <c:pt idx="134">
                  <c:v>139.4</c:v>
                </c:pt>
                <c:pt idx="135">
                  <c:v>140.07</c:v>
                </c:pt>
                <c:pt idx="136">
                  <c:v>139.6</c:v>
                </c:pt>
                <c:pt idx="137">
                  <c:v>141.69999999999999</c:v>
                </c:pt>
                <c:pt idx="138">
                  <c:v>141.69</c:v>
                </c:pt>
                <c:pt idx="139">
                  <c:v>141.69</c:v>
                </c:pt>
                <c:pt idx="140">
                  <c:v>141.69</c:v>
                </c:pt>
                <c:pt idx="141">
                  <c:v>144.69</c:v>
                </c:pt>
                <c:pt idx="142">
                  <c:v>146.32</c:v>
                </c:pt>
                <c:pt idx="143">
                  <c:v>146.99</c:v>
                </c:pt>
                <c:pt idx="144">
                  <c:v>146.33000000000001</c:v>
                </c:pt>
                <c:pt idx="145">
                  <c:v>146.32</c:v>
                </c:pt>
                <c:pt idx="146">
                  <c:v>146.33000000000001</c:v>
                </c:pt>
                <c:pt idx="147">
                  <c:v>145.35</c:v>
                </c:pt>
                <c:pt idx="148">
                  <c:v>147.02000000000001</c:v>
                </c:pt>
                <c:pt idx="149">
                  <c:v>147.97999999999999</c:v>
                </c:pt>
                <c:pt idx="150">
                  <c:v>149.65</c:v>
                </c:pt>
                <c:pt idx="151">
                  <c:v>150.31</c:v>
                </c:pt>
                <c:pt idx="152">
                  <c:v>151.65</c:v>
                </c:pt>
                <c:pt idx="153">
                  <c:v>153.29</c:v>
                </c:pt>
                <c:pt idx="154">
                  <c:v>153</c:v>
                </c:pt>
                <c:pt idx="155">
                  <c:v>155.24</c:v>
                </c:pt>
                <c:pt idx="156">
                  <c:v>155.24</c:v>
                </c:pt>
                <c:pt idx="157">
                  <c:v>153.26</c:v>
                </c:pt>
                <c:pt idx="158">
                  <c:v>150.25</c:v>
                </c:pt>
                <c:pt idx="159">
                  <c:v>150.25</c:v>
                </c:pt>
                <c:pt idx="160">
                  <c:v>148.97</c:v>
                </c:pt>
                <c:pt idx="161">
                  <c:v>147.5</c:v>
                </c:pt>
                <c:pt idx="162">
                  <c:v>147.01</c:v>
                </c:pt>
                <c:pt idx="163">
                  <c:v>146.01</c:v>
                </c:pt>
                <c:pt idx="164">
                  <c:v>145.35</c:v>
                </c:pt>
                <c:pt idx="165">
                  <c:v>145.37</c:v>
                </c:pt>
                <c:pt idx="166">
                  <c:v>146.97999999999999</c:v>
                </c:pt>
                <c:pt idx="167">
                  <c:v>145.62</c:v>
                </c:pt>
                <c:pt idx="168">
                  <c:v>144.43</c:v>
                </c:pt>
                <c:pt idx="169">
                  <c:v>142</c:v>
                </c:pt>
                <c:pt idx="170">
                  <c:v>143.61000000000001</c:v>
                </c:pt>
                <c:pt idx="171">
                  <c:v>141.34</c:v>
                </c:pt>
                <c:pt idx="172">
                  <c:v>141.34</c:v>
                </c:pt>
                <c:pt idx="173">
                  <c:v>139.38</c:v>
                </c:pt>
                <c:pt idx="174">
                  <c:v>137.06</c:v>
                </c:pt>
                <c:pt idx="175">
                  <c:v>138.71</c:v>
                </c:pt>
                <c:pt idx="176">
                  <c:v>138.72999999999999</c:v>
                </c:pt>
                <c:pt idx="177">
                  <c:v>141.97999999999999</c:v>
                </c:pt>
                <c:pt idx="178">
                  <c:v>143.66</c:v>
                </c:pt>
                <c:pt idx="179">
                  <c:v>143.66</c:v>
                </c:pt>
                <c:pt idx="180">
                  <c:v>143.66999999999999</c:v>
                </c:pt>
                <c:pt idx="181">
                  <c:v>143</c:v>
                </c:pt>
                <c:pt idx="182">
                  <c:v>143</c:v>
                </c:pt>
                <c:pt idx="183">
                  <c:v>142.97999999999999</c:v>
                </c:pt>
                <c:pt idx="184">
                  <c:v>144.68</c:v>
                </c:pt>
                <c:pt idx="185">
                  <c:v>142.12</c:v>
                </c:pt>
                <c:pt idx="186">
                  <c:v>141.41</c:v>
                </c:pt>
                <c:pt idx="187">
                  <c:v>140.75</c:v>
                </c:pt>
                <c:pt idx="188">
                  <c:v>148.02000000000001</c:v>
                </c:pt>
                <c:pt idx="189">
                  <c:v>151.72</c:v>
                </c:pt>
                <c:pt idx="190">
                  <c:v>146.80000000000001</c:v>
                </c:pt>
                <c:pt idx="191">
                  <c:v>156.66</c:v>
                </c:pt>
                <c:pt idx="192">
                  <c:v>156.68</c:v>
                </c:pt>
                <c:pt idx="193">
                  <c:v>156.1</c:v>
                </c:pt>
                <c:pt idx="194">
                  <c:v>154.6</c:v>
                </c:pt>
                <c:pt idx="195">
                  <c:v>154.1</c:v>
                </c:pt>
                <c:pt idx="196">
                  <c:v>156.1</c:v>
                </c:pt>
                <c:pt idx="197">
                  <c:v>156.1</c:v>
                </c:pt>
                <c:pt idx="198">
                  <c:v>156.1</c:v>
                </c:pt>
                <c:pt idx="199">
                  <c:v>162.5</c:v>
                </c:pt>
                <c:pt idx="200">
                  <c:v>166</c:v>
                </c:pt>
                <c:pt idx="201">
                  <c:v>166</c:v>
                </c:pt>
                <c:pt idx="202">
                  <c:v>165</c:v>
                </c:pt>
                <c:pt idx="203">
                  <c:v>165</c:v>
                </c:pt>
                <c:pt idx="204">
                  <c:v>165</c:v>
                </c:pt>
                <c:pt idx="205">
                  <c:v>165</c:v>
                </c:pt>
                <c:pt idx="206">
                  <c:v>165</c:v>
                </c:pt>
                <c:pt idx="207">
                  <c:v>165</c:v>
                </c:pt>
                <c:pt idx="208">
                  <c:v>165</c:v>
                </c:pt>
                <c:pt idx="209">
                  <c:v>165</c:v>
                </c:pt>
                <c:pt idx="210">
                  <c:v>165.5</c:v>
                </c:pt>
                <c:pt idx="211">
                  <c:v>165.5</c:v>
                </c:pt>
                <c:pt idx="212">
                  <c:v>165.5</c:v>
                </c:pt>
                <c:pt idx="213">
                  <c:v>165.5</c:v>
                </c:pt>
                <c:pt idx="214">
                  <c:v>167.5</c:v>
                </c:pt>
                <c:pt idx="215">
                  <c:v>167.5</c:v>
                </c:pt>
                <c:pt idx="216">
                  <c:v>167.5</c:v>
                </c:pt>
                <c:pt idx="217">
                  <c:v>167.5</c:v>
                </c:pt>
                <c:pt idx="218">
                  <c:v>176.5</c:v>
                </c:pt>
                <c:pt idx="219">
                  <c:v>177.1</c:v>
                </c:pt>
                <c:pt idx="220">
                  <c:v>176.5</c:v>
                </c:pt>
                <c:pt idx="221">
                  <c:v>177.77</c:v>
                </c:pt>
                <c:pt idx="222">
                  <c:v>178.77</c:v>
                </c:pt>
                <c:pt idx="223">
                  <c:v>179.16</c:v>
                </c:pt>
                <c:pt idx="224">
                  <c:v>178.78</c:v>
                </c:pt>
                <c:pt idx="225">
                  <c:v>176.15</c:v>
                </c:pt>
                <c:pt idx="226">
                  <c:v>176.11</c:v>
                </c:pt>
                <c:pt idx="227">
                  <c:v>174.43</c:v>
                </c:pt>
                <c:pt idx="228">
                  <c:v>181</c:v>
                </c:pt>
                <c:pt idx="229">
                  <c:v>182.26</c:v>
                </c:pt>
                <c:pt idx="230">
                  <c:v>181.63</c:v>
                </c:pt>
                <c:pt idx="231">
                  <c:v>184.94</c:v>
                </c:pt>
                <c:pt idx="232">
                  <c:v>184.05</c:v>
                </c:pt>
                <c:pt idx="233">
                  <c:v>177.09</c:v>
                </c:pt>
                <c:pt idx="234">
                  <c:v>177.08</c:v>
                </c:pt>
                <c:pt idx="235">
                  <c:v>179.42</c:v>
                </c:pt>
                <c:pt idx="236">
                  <c:v>187.33</c:v>
                </c:pt>
                <c:pt idx="237">
                  <c:v>193.62</c:v>
                </c:pt>
                <c:pt idx="238">
                  <c:v>190.41</c:v>
                </c:pt>
                <c:pt idx="239">
                  <c:v>184.15</c:v>
                </c:pt>
                <c:pt idx="240">
                  <c:v>179.57</c:v>
                </c:pt>
                <c:pt idx="241">
                  <c:v>183.14</c:v>
                </c:pt>
                <c:pt idx="242">
                  <c:v>181.15</c:v>
                </c:pt>
                <c:pt idx="243">
                  <c:v>184.44</c:v>
                </c:pt>
                <c:pt idx="244">
                  <c:v>173.85</c:v>
                </c:pt>
                <c:pt idx="245">
                  <c:v>183.45</c:v>
                </c:pt>
                <c:pt idx="246">
                  <c:v>186.28</c:v>
                </c:pt>
                <c:pt idx="247">
                  <c:v>168.96</c:v>
                </c:pt>
                <c:pt idx="248">
                  <c:v>174.2</c:v>
                </c:pt>
                <c:pt idx="249">
                  <c:v>191.1</c:v>
                </c:pt>
                <c:pt idx="250">
                  <c:v>190.44</c:v>
                </c:pt>
                <c:pt idx="251">
                  <c:v>197.98</c:v>
                </c:pt>
                <c:pt idx="252">
                  <c:v>204.22</c:v>
                </c:pt>
                <c:pt idx="253">
                  <c:v>218.48</c:v>
                </c:pt>
                <c:pt idx="254">
                  <c:v>221.77</c:v>
                </c:pt>
                <c:pt idx="255">
                  <c:v>211.25</c:v>
                </c:pt>
                <c:pt idx="256">
                  <c:v>201.32</c:v>
                </c:pt>
                <c:pt idx="257">
                  <c:v>206.13</c:v>
                </c:pt>
                <c:pt idx="258">
                  <c:v>217.02</c:v>
                </c:pt>
                <c:pt idx="259">
                  <c:v>223.32</c:v>
                </c:pt>
                <c:pt idx="260">
                  <c:v>217.7</c:v>
                </c:pt>
                <c:pt idx="261">
                  <c:v>222.14</c:v>
                </c:pt>
                <c:pt idx="262">
                  <c:v>213.64</c:v>
                </c:pt>
                <c:pt idx="263">
                  <c:v>212.62</c:v>
                </c:pt>
                <c:pt idx="264">
                  <c:v>213.33</c:v>
                </c:pt>
                <c:pt idx="265">
                  <c:v>202.45</c:v>
                </c:pt>
                <c:pt idx="266">
                  <c:v>199.75</c:v>
                </c:pt>
                <c:pt idx="267">
                  <c:v>203.14</c:v>
                </c:pt>
                <c:pt idx="268">
                  <c:v>218.14</c:v>
                </c:pt>
                <c:pt idx="269">
                  <c:v>193.93</c:v>
                </c:pt>
                <c:pt idx="270">
                  <c:v>193.38</c:v>
                </c:pt>
                <c:pt idx="271">
                  <c:v>193.24</c:v>
                </c:pt>
                <c:pt idx="272">
                  <c:v>185.65</c:v>
                </c:pt>
                <c:pt idx="273">
                  <c:v>179.75</c:v>
                </c:pt>
                <c:pt idx="274">
                  <c:v>185.33</c:v>
                </c:pt>
                <c:pt idx="275">
                  <c:v>192.89</c:v>
                </c:pt>
                <c:pt idx="276">
                  <c:v>193.54</c:v>
                </c:pt>
                <c:pt idx="277">
                  <c:v>189.6</c:v>
                </c:pt>
                <c:pt idx="278">
                  <c:v>183.37</c:v>
                </c:pt>
                <c:pt idx="279">
                  <c:v>187</c:v>
                </c:pt>
                <c:pt idx="280">
                  <c:v>192.55</c:v>
                </c:pt>
                <c:pt idx="281">
                  <c:v>187.99</c:v>
                </c:pt>
                <c:pt idx="282">
                  <c:v>189.01</c:v>
                </c:pt>
                <c:pt idx="283">
                  <c:v>192.24</c:v>
                </c:pt>
                <c:pt idx="284">
                  <c:v>188.92</c:v>
                </c:pt>
                <c:pt idx="285">
                  <c:v>189.29</c:v>
                </c:pt>
                <c:pt idx="286">
                  <c:v>194.88</c:v>
                </c:pt>
                <c:pt idx="287">
                  <c:v>195.23</c:v>
                </c:pt>
                <c:pt idx="288">
                  <c:v>206.72</c:v>
                </c:pt>
                <c:pt idx="289">
                  <c:v>209.34</c:v>
                </c:pt>
                <c:pt idx="290">
                  <c:v>200.83</c:v>
                </c:pt>
                <c:pt idx="291">
                  <c:v>198.81</c:v>
                </c:pt>
                <c:pt idx="292">
                  <c:v>187.95</c:v>
                </c:pt>
                <c:pt idx="293">
                  <c:v>192.56</c:v>
                </c:pt>
                <c:pt idx="294">
                  <c:v>192.55</c:v>
                </c:pt>
                <c:pt idx="295">
                  <c:v>182.66</c:v>
                </c:pt>
                <c:pt idx="296">
                  <c:v>174.8</c:v>
                </c:pt>
                <c:pt idx="297">
                  <c:v>175.46</c:v>
                </c:pt>
                <c:pt idx="298">
                  <c:v>174.45</c:v>
                </c:pt>
                <c:pt idx="299">
                  <c:v>173.12</c:v>
                </c:pt>
                <c:pt idx="300">
                  <c:v>170.48</c:v>
                </c:pt>
                <c:pt idx="301">
                  <c:v>171.18</c:v>
                </c:pt>
                <c:pt idx="302">
                  <c:v>172.17</c:v>
                </c:pt>
                <c:pt idx="303">
                  <c:v>171.48</c:v>
                </c:pt>
                <c:pt idx="304">
                  <c:v>171.11</c:v>
                </c:pt>
                <c:pt idx="305">
                  <c:v>175.45</c:v>
                </c:pt>
                <c:pt idx="306">
                  <c:v>173.83</c:v>
                </c:pt>
                <c:pt idx="307">
                  <c:v>169.51</c:v>
                </c:pt>
                <c:pt idx="308">
                  <c:v>169.82</c:v>
                </c:pt>
                <c:pt idx="309">
                  <c:v>174.78</c:v>
                </c:pt>
                <c:pt idx="310">
                  <c:v>175.76</c:v>
                </c:pt>
                <c:pt idx="311">
                  <c:v>174.65</c:v>
                </c:pt>
                <c:pt idx="312">
                  <c:v>173.78</c:v>
                </c:pt>
                <c:pt idx="313">
                  <c:v>173.76</c:v>
                </c:pt>
                <c:pt idx="314">
                  <c:v>173.76</c:v>
                </c:pt>
                <c:pt idx="315">
                  <c:v>171.14</c:v>
                </c:pt>
                <c:pt idx="316">
                  <c:v>171.14</c:v>
                </c:pt>
                <c:pt idx="317">
                  <c:v>171.17</c:v>
                </c:pt>
                <c:pt idx="318">
                  <c:v>171.19</c:v>
                </c:pt>
                <c:pt idx="319">
                  <c:v>171.19</c:v>
                </c:pt>
                <c:pt idx="320">
                  <c:v>168.25</c:v>
                </c:pt>
                <c:pt idx="321">
                  <c:v>169.86</c:v>
                </c:pt>
                <c:pt idx="322">
                  <c:v>170.16</c:v>
                </c:pt>
                <c:pt idx="323">
                  <c:v>171.17</c:v>
                </c:pt>
                <c:pt idx="324">
                  <c:v>173.49</c:v>
                </c:pt>
                <c:pt idx="325">
                  <c:v>174.17</c:v>
                </c:pt>
                <c:pt idx="326">
                  <c:v>174.48</c:v>
                </c:pt>
                <c:pt idx="327">
                  <c:v>172.81</c:v>
                </c:pt>
                <c:pt idx="328">
                  <c:v>179.13</c:v>
                </c:pt>
                <c:pt idx="329">
                  <c:v>182.77</c:v>
                </c:pt>
                <c:pt idx="330">
                  <c:v>185.76</c:v>
                </c:pt>
                <c:pt idx="331">
                  <c:v>188.07</c:v>
                </c:pt>
                <c:pt idx="332">
                  <c:v>186.37</c:v>
                </c:pt>
                <c:pt idx="333">
                  <c:v>185.42</c:v>
                </c:pt>
                <c:pt idx="334">
                  <c:v>182.13</c:v>
                </c:pt>
                <c:pt idx="335">
                  <c:v>181.08</c:v>
                </c:pt>
                <c:pt idx="336">
                  <c:v>179.13</c:v>
                </c:pt>
                <c:pt idx="337">
                  <c:v>176.78</c:v>
                </c:pt>
                <c:pt idx="338">
                  <c:v>175.8</c:v>
                </c:pt>
                <c:pt idx="339">
                  <c:v>176.21</c:v>
                </c:pt>
                <c:pt idx="340">
                  <c:v>178.13</c:v>
                </c:pt>
                <c:pt idx="341">
                  <c:v>174.45</c:v>
                </c:pt>
                <c:pt idx="342">
                  <c:v>174.14</c:v>
                </c:pt>
                <c:pt idx="343">
                  <c:v>170.83</c:v>
                </c:pt>
                <c:pt idx="344">
                  <c:v>174.22</c:v>
                </c:pt>
                <c:pt idx="345">
                  <c:v>176.09</c:v>
                </c:pt>
                <c:pt idx="346">
                  <c:v>178.75</c:v>
                </c:pt>
                <c:pt idx="347">
                  <c:v>180.42</c:v>
                </c:pt>
                <c:pt idx="348">
                  <c:v>181.08</c:v>
                </c:pt>
                <c:pt idx="349">
                  <c:v>181.13</c:v>
                </c:pt>
                <c:pt idx="350">
                  <c:v>176.11</c:v>
                </c:pt>
                <c:pt idx="351">
                  <c:v>178.73</c:v>
                </c:pt>
                <c:pt idx="352">
                  <c:v>181.74</c:v>
                </c:pt>
                <c:pt idx="353">
                  <c:v>178.75</c:v>
                </c:pt>
                <c:pt idx="354">
                  <c:v>182.65</c:v>
                </c:pt>
                <c:pt idx="355">
                  <c:v>174.46</c:v>
                </c:pt>
                <c:pt idx="356">
                  <c:v>174.44</c:v>
                </c:pt>
                <c:pt idx="357">
                  <c:v>175.11</c:v>
                </c:pt>
                <c:pt idx="358">
                  <c:v>171.47</c:v>
                </c:pt>
                <c:pt idx="359">
                  <c:v>169.8</c:v>
                </c:pt>
                <c:pt idx="360">
                  <c:v>169.48</c:v>
                </c:pt>
                <c:pt idx="361">
                  <c:v>166.81</c:v>
                </c:pt>
                <c:pt idx="362">
                  <c:v>163.16999999999999</c:v>
                </c:pt>
                <c:pt idx="363">
                  <c:v>164.51</c:v>
                </c:pt>
                <c:pt idx="364">
                  <c:v>163.53</c:v>
                </c:pt>
                <c:pt idx="365">
                  <c:v>165.81</c:v>
                </c:pt>
                <c:pt idx="366">
                  <c:v>163.5</c:v>
                </c:pt>
                <c:pt idx="367">
                  <c:v>165.83</c:v>
                </c:pt>
                <c:pt idx="368">
                  <c:v>172.74</c:v>
                </c:pt>
                <c:pt idx="369">
                  <c:v>172.75</c:v>
                </c:pt>
                <c:pt idx="370">
                  <c:v>178.05</c:v>
                </c:pt>
                <c:pt idx="371">
                  <c:v>183.65</c:v>
                </c:pt>
                <c:pt idx="372">
                  <c:v>183.67</c:v>
                </c:pt>
                <c:pt idx="373">
                  <c:v>182.66</c:v>
                </c:pt>
                <c:pt idx="374">
                  <c:v>183.36</c:v>
                </c:pt>
                <c:pt idx="375">
                  <c:v>184.97</c:v>
                </c:pt>
                <c:pt idx="376">
                  <c:v>183.65</c:v>
                </c:pt>
                <c:pt idx="377">
                  <c:v>184.35</c:v>
                </c:pt>
                <c:pt idx="378">
                  <c:v>188.3</c:v>
                </c:pt>
                <c:pt idx="379">
                  <c:v>184.65</c:v>
                </c:pt>
                <c:pt idx="380">
                  <c:v>175.76</c:v>
                </c:pt>
                <c:pt idx="381">
                  <c:v>175.08</c:v>
                </c:pt>
                <c:pt idx="382">
                  <c:v>177.39</c:v>
                </c:pt>
                <c:pt idx="383">
                  <c:v>166.76</c:v>
                </c:pt>
                <c:pt idx="384">
                  <c:v>164.47</c:v>
                </c:pt>
                <c:pt idx="385">
                  <c:v>156.33500000000001</c:v>
                </c:pt>
                <c:pt idx="386">
                  <c:v>163.91</c:v>
                </c:pt>
                <c:pt idx="387">
                  <c:v>168.52</c:v>
                </c:pt>
                <c:pt idx="388">
                  <c:v>169.47</c:v>
                </c:pt>
                <c:pt idx="389">
                  <c:v>178.44</c:v>
                </c:pt>
                <c:pt idx="390">
                  <c:v>181.08</c:v>
                </c:pt>
                <c:pt idx="391">
                  <c:v>193.69</c:v>
                </c:pt>
                <c:pt idx="392">
                  <c:v>202.62</c:v>
                </c:pt>
                <c:pt idx="393">
                  <c:v>205.53</c:v>
                </c:pt>
                <c:pt idx="394">
                  <c:v>207.87</c:v>
                </c:pt>
                <c:pt idx="395">
                  <c:v>211.25</c:v>
                </c:pt>
                <c:pt idx="396">
                  <c:v>213.52</c:v>
                </c:pt>
                <c:pt idx="397">
                  <c:v>213.23</c:v>
                </c:pt>
                <c:pt idx="398">
                  <c:v>209.53</c:v>
                </c:pt>
                <c:pt idx="399">
                  <c:v>212.83</c:v>
                </c:pt>
                <c:pt idx="400">
                  <c:v>211.86</c:v>
                </c:pt>
                <c:pt idx="401">
                  <c:v>216.16</c:v>
                </c:pt>
                <c:pt idx="402">
                  <c:v>218.77</c:v>
                </c:pt>
                <c:pt idx="403">
                  <c:v>210.19</c:v>
                </c:pt>
                <c:pt idx="404">
                  <c:v>210.19</c:v>
                </c:pt>
                <c:pt idx="405">
                  <c:v>216.17</c:v>
                </c:pt>
                <c:pt idx="406">
                  <c:v>213.79</c:v>
                </c:pt>
                <c:pt idx="407">
                  <c:v>210.45</c:v>
                </c:pt>
                <c:pt idx="408">
                  <c:v>208.85</c:v>
                </c:pt>
                <c:pt idx="409">
                  <c:v>200.92</c:v>
                </c:pt>
                <c:pt idx="410">
                  <c:v>198.59</c:v>
                </c:pt>
                <c:pt idx="411">
                  <c:v>194.3</c:v>
                </c:pt>
                <c:pt idx="412">
                  <c:v>194.31</c:v>
                </c:pt>
                <c:pt idx="413">
                  <c:v>196.3</c:v>
                </c:pt>
                <c:pt idx="414">
                  <c:v>197.6</c:v>
                </c:pt>
                <c:pt idx="415">
                  <c:v>198.27</c:v>
                </c:pt>
                <c:pt idx="416">
                  <c:v>202.55</c:v>
                </c:pt>
                <c:pt idx="417">
                  <c:v>199.59</c:v>
                </c:pt>
                <c:pt idx="418">
                  <c:v>196.3</c:v>
                </c:pt>
                <c:pt idx="419">
                  <c:v>197.95</c:v>
                </c:pt>
                <c:pt idx="420">
                  <c:v>199.6</c:v>
                </c:pt>
                <c:pt idx="421">
                  <c:v>201.58</c:v>
                </c:pt>
                <c:pt idx="422">
                  <c:v>194.93</c:v>
                </c:pt>
                <c:pt idx="423">
                  <c:v>193.27</c:v>
                </c:pt>
                <c:pt idx="424">
                  <c:v>192.94</c:v>
                </c:pt>
                <c:pt idx="425">
                  <c:v>188.64</c:v>
                </c:pt>
                <c:pt idx="426">
                  <c:v>183.04</c:v>
                </c:pt>
                <c:pt idx="427">
                  <c:v>174.78</c:v>
                </c:pt>
                <c:pt idx="428">
                  <c:v>171.8</c:v>
                </c:pt>
                <c:pt idx="429">
                  <c:v>175.76</c:v>
                </c:pt>
                <c:pt idx="430">
                  <c:v>175.76</c:v>
                </c:pt>
                <c:pt idx="431">
                  <c:v>183.39</c:v>
                </c:pt>
                <c:pt idx="432">
                  <c:v>187.34</c:v>
                </c:pt>
                <c:pt idx="433">
                  <c:v>192.96</c:v>
                </c:pt>
                <c:pt idx="434">
                  <c:v>199.92</c:v>
                </c:pt>
                <c:pt idx="435">
                  <c:v>205.14</c:v>
                </c:pt>
                <c:pt idx="436">
                  <c:v>208.5</c:v>
                </c:pt>
                <c:pt idx="437">
                  <c:v>202.55</c:v>
                </c:pt>
                <c:pt idx="438">
                  <c:v>206.13</c:v>
                </c:pt>
                <c:pt idx="439">
                  <c:v>205.18</c:v>
                </c:pt>
                <c:pt idx="440">
                  <c:v>199.34</c:v>
                </c:pt>
                <c:pt idx="441">
                  <c:v>200.56</c:v>
                </c:pt>
                <c:pt idx="442">
                  <c:v>195.95</c:v>
                </c:pt>
                <c:pt idx="443">
                  <c:v>203.6</c:v>
                </c:pt>
                <c:pt idx="444">
                  <c:v>211.46</c:v>
                </c:pt>
                <c:pt idx="445">
                  <c:v>210.13</c:v>
                </c:pt>
                <c:pt idx="446">
                  <c:v>216.03</c:v>
                </c:pt>
                <c:pt idx="447">
                  <c:v>236.42</c:v>
                </c:pt>
                <c:pt idx="448">
                  <c:v>253.83</c:v>
                </c:pt>
                <c:pt idx="449">
                  <c:v>229.99</c:v>
                </c:pt>
                <c:pt idx="450">
                  <c:v>216.41</c:v>
                </c:pt>
                <c:pt idx="451">
                  <c:v>186.61</c:v>
                </c:pt>
                <c:pt idx="452">
                  <c:v>182.09</c:v>
                </c:pt>
                <c:pt idx="453">
                  <c:v>181.82</c:v>
                </c:pt>
                <c:pt idx="454">
                  <c:v>184.75</c:v>
                </c:pt>
                <c:pt idx="455">
                  <c:v>191.66</c:v>
                </c:pt>
                <c:pt idx="456">
                  <c:v>198.28</c:v>
                </c:pt>
                <c:pt idx="457">
                  <c:v>200.91</c:v>
                </c:pt>
                <c:pt idx="458">
                  <c:v>185.339</c:v>
                </c:pt>
                <c:pt idx="459">
                  <c:v>175.74</c:v>
                </c:pt>
                <c:pt idx="460">
                  <c:v>175.43199999999999</c:v>
                </c:pt>
                <c:pt idx="461">
                  <c:v>172.74299999999999</c:v>
                </c:pt>
                <c:pt idx="462">
                  <c:v>166.17099999999999</c:v>
                </c:pt>
                <c:pt idx="463">
                  <c:v>167.50700000000001</c:v>
                </c:pt>
                <c:pt idx="464">
                  <c:v>164.51900000000001</c:v>
                </c:pt>
                <c:pt idx="465">
                  <c:v>160.56800000000001</c:v>
                </c:pt>
                <c:pt idx="466">
                  <c:v>156.24700000000001</c:v>
                </c:pt>
                <c:pt idx="467">
                  <c:v>150.63499999999999</c:v>
                </c:pt>
                <c:pt idx="468">
                  <c:v>152.40899999999999</c:v>
                </c:pt>
                <c:pt idx="469">
                  <c:v>152.94399999999999</c:v>
                </c:pt>
                <c:pt idx="470">
                  <c:v>149.63300000000001</c:v>
                </c:pt>
                <c:pt idx="471">
                  <c:v>145.172</c:v>
                </c:pt>
                <c:pt idx="472">
                  <c:v>144.81800000000001</c:v>
                </c:pt>
                <c:pt idx="473">
                  <c:v>144.13300000000001</c:v>
                </c:pt>
                <c:pt idx="474">
                  <c:v>143.411</c:v>
                </c:pt>
                <c:pt idx="475">
                  <c:v>142.05000000000001</c:v>
                </c:pt>
                <c:pt idx="476">
                  <c:v>138.08099999999999</c:v>
                </c:pt>
                <c:pt idx="477">
                  <c:v>135.43199999999999</c:v>
                </c:pt>
                <c:pt idx="478">
                  <c:v>135.74799999999999</c:v>
                </c:pt>
                <c:pt idx="479">
                  <c:v>134.35599999999999</c:v>
                </c:pt>
                <c:pt idx="480">
                  <c:v>134.00299999999999</c:v>
                </c:pt>
                <c:pt idx="481">
                  <c:v>136.62899999999999</c:v>
                </c:pt>
                <c:pt idx="482">
                  <c:v>135.94399999999999</c:v>
                </c:pt>
                <c:pt idx="483">
                  <c:v>138.57599999999999</c:v>
                </c:pt>
                <c:pt idx="484">
                  <c:v>138.524</c:v>
                </c:pt>
                <c:pt idx="485">
                  <c:v>141.149</c:v>
                </c:pt>
                <c:pt idx="486">
                  <c:v>143.114</c:v>
                </c:pt>
                <c:pt idx="487">
                  <c:v>142.76300000000001</c:v>
                </c:pt>
                <c:pt idx="488">
                  <c:v>143.74199999999999</c:v>
                </c:pt>
                <c:pt idx="489">
                  <c:v>145.328</c:v>
                </c:pt>
                <c:pt idx="490">
                  <c:v>145.30199999999999</c:v>
                </c:pt>
                <c:pt idx="491">
                  <c:v>147.59700000000001</c:v>
                </c:pt>
                <c:pt idx="492">
                  <c:v>151.21600000000001</c:v>
                </c:pt>
                <c:pt idx="493">
                  <c:v>156.49700000000001</c:v>
                </c:pt>
                <c:pt idx="494">
                  <c:v>157.09399999999999</c:v>
                </c:pt>
                <c:pt idx="495">
                  <c:v>157.40600000000001</c:v>
                </c:pt>
                <c:pt idx="496">
                  <c:v>155.06800000000001</c:v>
                </c:pt>
                <c:pt idx="497">
                  <c:v>152.39699999999999</c:v>
                </c:pt>
                <c:pt idx="498">
                  <c:v>151.041</c:v>
                </c:pt>
                <c:pt idx="499">
                  <c:v>148.97900000000001</c:v>
                </c:pt>
                <c:pt idx="500">
                  <c:v>147.00700000000001</c:v>
                </c:pt>
                <c:pt idx="501">
                  <c:v>149.95099999999999</c:v>
                </c:pt>
                <c:pt idx="502">
                  <c:v>153.08099999999999</c:v>
                </c:pt>
                <c:pt idx="503">
                  <c:v>152.74799999999999</c:v>
                </c:pt>
                <c:pt idx="504">
                  <c:v>158.16499999999999</c:v>
                </c:pt>
                <c:pt idx="505">
                  <c:v>161.441</c:v>
                </c:pt>
                <c:pt idx="506">
                  <c:v>164.38499999999999</c:v>
                </c:pt>
                <c:pt idx="507">
                  <c:v>163.71</c:v>
                </c:pt>
                <c:pt idx="508">
                  <c:v>167.49799999999999</c:v>
                </c:pt>
                <c:pt idx="509">
                  <c:v>167.40899999999999</c:v>
                </c:pt>
                <c:pt idx="510">
                  <c:v>168.917</c:v>
                </c:pt>
                <c:pt idx="511">
                  <c:v>170.55799999999999</c:v>
                </c:pt>
                <c:pt idx="512">
                  <c:v>161.26</c:v>
                </c:pt>
                <c:pt idx="513">
                  <c:v>161.57300000000001</c:v>
                </c:pt>
                <c:pt idx="514">
                  <c:v>161.792</c:v>
                </c:pt>
                <c:pt idx="515">
                  <c:v>162.45599999999999</c:v>
                </c:pt>
                <c:pt idx="516">
                  <c:v>161.44200000000001</c:v>
                </c:pt>
                <c:pt idx="517">
                  <c:v>154.93299999999999</c:v>
                </c:pt>
                <c:pt idx="518">
                  <c:v>150.279</c:v>
                </c:pt>
                <c:pt idx="519">
                  <c:v>147.91999999999999</c:v>
                </c:pt>
                <c:pt idx="520">
                  <c:v>148.56800000000001</c:v>
                </c:pt>
                <c:pt idx="521">
                  <c:v>148.54900000000001</c:v>
                </c:pt>
                <c:pt idx="522">
                  <c:v>148.85400000000001</c:v>
                </c:pt>
                <c:pt idx="523">
                  <c:v>147.85300000000001</c:v>
                </c:pt>
                <c:pt idx="524">
                  <c:v>148.767</c:v>
                </c:pt>
                <c:pt idx="525">
                  <c:v>150.434</c:v>
                </c:pt>
                <c:pt idx="526">
                  <c:v>152.73400000000001</c:v>
                </c:pt>
                <c:pt idx="527">
                  <c:v>152.386</c:v>
                </c:pt>
                <c:pt idx="528">
                  <c:v>156.994</c:v>
                </c:pt>
                <c:pt idx="529">
                  <c:v>156.60499999999999</c:v>
                </c:pt>
                <c:pt idx="530">
                  <c:v>156.59899999999999</c:v>
                </c:pt>
                <c:pt idx="531">
                  <c:v>159.209</c:v>
                </c:pt>
                <c:pt idx="532">
                  <c:v>162.5</c:v>
                </c:pt>
                <c:pt idx="533">
                  <c:v>157.845</c:v>
                </c:pt>
                <c:pt idx="534">
                  <c:v>157.79</c:v>
                </c:pt>
                <c:pt idx="535">
                  <c:v>155.43100000000001</c:v>
                </c:pt>
                <c:pt idx="536">
                  <c:v>149.792</c:v>
                </c:pt>
                <c:pt idx="537">
                  <c:v>150.1</c:v>
                </c:pt>
                <c:pt idx="538">
                  <c:v>147.154</c:v>
                </c:pt>
                <c:pt idx="539">
                  <c:v>149.047</c:v>
                </c:pt>
                <c:pt idx="540">
                  <c:v>147.71</c:v>
                </c:pt>
                <c:pt idx="541">
                  <c:v>149.96600000000001</c:v>
                </c:pt>
                <c:pt idx="542">
                  <c:v>151.27600000000001</c:v>
                </c:pt>
                <c:pt idx="543">
                  <c:v>152.26</c:v>
                </c:pt>
                <c:pt idx="544">
                  <c:v>152.18100000000001</c:v>
                </c:pt>
                <c:pt idx="545">
                  <c:v>152.51400000000001</c:v>
                </c:pt>
                <c:pt idx="546">
                  <c:v>153.161</c:v>
                </c:pt>
                <c:pt idx="547">
                  <c:v>153.14599999999999</c:v>
                </c:pt>
                <c:pt idx="548">
                  <c:v>154.78200000000001</c:v>
                </c:pt>
                <c:pt idx="549">
                  <c:v>149.76400000000001</c:v>
                </c:pt>
                <c:pt idx="550">
                  <c:v>153.71299999999999</c:v>
                </c:pt>
                <c:pt idx="551">
                  <c:v>151.727</c:v>
                </c:pt>
                <c:pt idx="552">
                  <c:v>144.43899999999999</c:v>
                </c:pt>
                <c:pt idx="553">
                  <c:v>143.11000000000001</c:v>
                </c:pt>
                <c:pt idx="554">
                  <c:v>141.72</c:v>
                </c:pt>
                <c:pt idx="555">
                  <c:v>140.71</c:v>
                </c:pt>
                <c:pt idx="556">
                  <c:v>142.99</c:v>
                </c:pt>
                <c:pt idx="557">
                  <c:v>141.97</c:v>
                </c:pt>
                <c:pt idx="558">
                  <c:v>140.43299999999999</c:v>
                </c:pt>
                <c:pt idx="559">
                  <c:v>142.22999999999999</c:v>
                </c:pt>
                <c:pt idx="560">
                  <c:v>137.26</c:v>
                </c:pt>
                <c:pt idx="561">
                  <c:v>136.57</c:v>
                </c:pt>
                <c:pt idx="562">
                  <c:v>135.88999999999999</c:v>
                </c:pt>
                <c:pt idx="563">
                  <c:v>133.58000000000001</c:v>
                </c:pt>
                <c:pt idx="564">
                  <c:v>134.524</c:v>
                </c:pt>
                <c:pt idx="565">
                  <c:v>129.185</c:v>
                </c:pt>
                <c:pt idx="566">
                  <c:v>129.905</c:v>
                </c:pt>
                <c:pt idx="567">
                  <c:v>130.214</c:v>
                </c:pt>
                <c:pt idx="568">
                  <c:v>129.524</c:v>
                </c:pt>
                <c:pt idx="569">
                  <c:v>129.785</c:v>
                </c:pt>
                <c:pt idx="570">
                  <c:v>129.09399999999999</c:v>
                </c:pt>
                <c:pt idx="571">
                  <c:v>135.678</c:v>
                </c:pt>
                <c:pt idx="572">
                  <c:v>137.91999999999999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3.1.1.1'!$D$4</c:f>
              <c:strCache>
                <c:ptCount val="1"/>
                <c:pt idx="0">
                  <c:v>Россия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3.1.1.1'!$B$5:$B$577</c:f>
              <c:numCache>
                <c:formatCode>m/d/yyyy</c:formatCode>
                <c:ptCount val="573"/>
                <c:pt idx="0">
                  <c:v>42075</c:v>
                </c:pt>
                <c:pt idx="1">
                  <c:v>42074</c:v>
                </c:pt>
                <c:pt idx="2">
                  <c:v>42073</c:v>
                </c:pt>
                <c:pt idx="3">
                  <c:v>42072</c:v>
                </c:pt>
                <c:pt idx="4">
                  <c:v>42069</c:v>
                </c:pt>
                <c:pt idx="5">
                  <c:v>42068</c:v>
                </c:pt>
                <c:pt idx="6">
                  <c:v>42067</c:v>
                </c:pt>
                <c:pt idx="7">
                  <c:v>42066</c:v>
                </c:pt>
                <c:pt idx="8">
                  <c:v>42065</c:v>
                </c:pt>
                <c:pt idx="9">
                  <c:v>42062</c:v>
                </c:pt>
                <c:pt idx="10">
                  <c:v>42061</c:v>
                </c:pt>
                <c:pt idx="11">
                  <c:v>42060</c:v>
                </c:pt>
                <c:pt idx="12">
                  <c:v>42059</c:v>
                </c:pt>
                <c:pt idx="13">
                  <c:v>42058</c:v>
                </c:pt>
                <c:pt idx="14">
                  <c:v>42055</c:v>
                </c:pt>
                <c:pt idx="15">
                  <c:v>42054</c:v>
                </c:pt>
                <c:pt idx="16">
                  <c:v>42053</c:v>
                </c:pt>
                <c:pt idx="17">
                  <c:v>42052</c:v>
                </c:pt>
                <c:pt idx="18">
                  <c:v>42051</c:v>
                </c:pt>
                <c:pt idx="19">
                  <c:v>42048</c:v>
                </c:pt>
                <c:pt idx="20">
                  <c:v>42047</c:v>
                </c:pt>
                <c:pt idx="21">
                  <c:v>42046</c:v>
                </c:pt>
                <c:pt idx="22">
                  <c:v>42045</c:v>
                </c:pt>
                <c:pt idx="23">
                  <c:v>42044</c:v>
                </c:pt>
                <c:pt idx="24">
                  <c:v>42041</c:v>
                </c:pt>
                <c:pt idx="25">
                  <c:v>42040</c:v>
                </c:pt>
                <c:pt idx="26">
                  <c:v>42039</c:v>
                </c:pt>
                <c:pt idx="27">
                  <c:v>42038</c:v>
                </c:pt>
                <c:pt idx="28">
                  <c:v>42037</c:v>
                </c:pt>
                <c:pt idx="29">
                  <c:v>42034</c:v>
                </c:pt>
                <c:pt idx="30">
                  <c:v>42033</c:v>
                </c:pt>
                <c:pt idx="31">
                  <c:v>42032</c:v>
                </c:pt>
                <c:pt idx="32">
                  <c:v>42031</c:v>
                </c:pt>
                <c:pt idx="33">
                  <c:v>42030</c:v>
                </c:pt>
                <c:pt idx="34">
                  <c:v>42027</c:v>
                </c:pt>
                <c:pt idx="35">
                  <c:v>42026</c:v>
                </c:pt>
                <c:pt idx="36">
                  <c:v>42025</c:v>
                </c:pt>
                <c:pt idx="37">
                  <c:v>42024</c:v>
                </c:pt>
                <c:pt idx="38">
                  <c:v>42023</c:v>
                </c:pt>
                <c:pt idx="39">
                  <c:v>42020</c:v>
                </c:pt>
                <c:pt idx="40">
                  <c:v>42019</c:v>
                </c:pt>
                <c:pt idx="41">
                  <c:v>42018</c:v>
                </c:pt>
                <c:pt idx="42">
                  <c:v>42017</c:v>
                </c:pt>
                <c:pt idx="43">
                  <c:v>42016</c:v>
                </c:pt>
                <c:pt idx="44">
                  <c:v>42013</c:v>
                </c:pt>
                <c:pt idx="45">
                  <c:v>42012</c:v>
                </c:pt>
                <c:pt idx="46">
                  <c:v>42011</c:v>
                </c:pt>
                <c:pt idx="47">
                  <c:v>42010</c:v>
                </c:pt>
                <c:pt idx="48">
                  <c:v>42009</c:v>
                </c:pt>
                <c:pt idx="49">
                  <c:v>42006</c:v>
                </c:pt>
                <c:pt idx="50">
                  <c:v>42005</c:v>
                </c:pt>
                <c:pt idx="51">
                  <c:v>42004</c:v>
                </c:pt>
                <c:pt idx="52">
                  <c:v>42003</c:v>
                </c:pt>
                <c:pt idx="53">
                  <c:v>42002</c:v>
                </c:pt>
                <c:pt idx="54">
                  <c:v>41999</c:v>
                </c:pt>
                <c:pt idx="55">
                  <c:v>41998</c:v>
                </c:pt>
                <c:pt idx="56">
                  <c:v>41997</c:v>
                </c:pt>
                <c:pt idx="57">
                  <c:v>41996</c:v>
                </c:pt>
                <c:pt idx="58">
                  <c:v>41995</c:v>
                </c:pt>
                <c:pt idx="59">
                  <c:v>41992</c:v>
                </c:pt>
                <c:pt idx="60">
                  <c:v>41991</c:v>
                </c:pt>
                <c:pt idx="61">
                  <c:v>41990</c:v>
                </c:pt>
                <c:pt idx="62">
                  <c:v>41989</c:v>
                </c:pt>
                <c:pt idx="63">
                  <c:v>41988</c:v>
                </c:pt>
                <c:pt idx="64">
                  <c:v>41985</c:v>
                </c:pt>
                <c:pt idx="65">
                  <c:v>41984</c:v>
                </c:pt>
                <c:pt idx="66">
                  <c:v>41983</c:v>
                </c:pt>
                <c:pt idx="67">
                  <c:v>41982</c:v>
                </c:pt>
                <c:pt idx="68">
                  <c:v>41981</c:v>
                </c:pt>
                <c:pt idx="69">
                  <c:v>41978</c:v>
                </c:pt>
                <c:pt idx="70">
                  <c:v>41977</c:v>
                </c:pt>
                <c:pt idx="71">
                  <c:v>41976</c:v>
                </c:pt>
                <c:pt idx="72">
                  <c:v>41975</c:v>
                </c:pt>
                <c:pt idx="73">
                  <c:v>41974</c:v>
                </c:pt>
                <c:pt idx="74">
                  <c:v>41971</c:v>
                </c:pt>
                <c:pt idx="75">
                  <c:v>41970</c:v>
                </c:pt>
                <c:pt idx="76">
                  <c:v>41969</c:v>
                </c:pt>
                <c:pt idx="77">
                  <c:v>41968</c:v>
                </c:pt>
                <c:pt idx="78">
                  <c:v>41967</c:v>
                </c:pt>
                <c:pt idx="79">
                  <c:v>41964</c:v>
                </c:pt>
                <c:pt idx="80">
                  <c:v>41963</c:v>
                </c:pt>
                <c:pt idx="81">
                  <c:v>41962</c:v>
                </c:pt>
                <c:pt idx="82">
                  <c:v>41961</c:v>
                </c:pt>
                <c:pt idx="83">
                  <c:v>41960</c:v>
                </c:pt>
                <c:pt idx="84">
                  <c:v>41957</c:v>
                </c:pt>
                <c:pt idx="85">
                  <c:v>41956</c:v>
                </c:pt>
                <c:pt idx="86">
                  <c:v>41955</c:v>
                </c:pt>
                <c:pt idx="87">
                  <c:v>41954</c:v>
                </c:pt>
                <c:pt idx="88">
                  <c:v>41953</c:v>
                </c:pt>
                <c:pt idx="89">
                  <c:v>41950</c:v>
                </c:pt>
                <c:pt idx="90">
                  <c:v>41949</c:v>
                </c:pt>
                <c:pt idx="91">
                  <c:v>41948</c:v>
                </c:pt>
                <c:pt idx="92">
                  <c:v>41947</c:v>
                </c:pt>
                <c:pt idx="93">
                  <c:v>41946</c:v>
                </c:pt>
                <c:pt idx="94">
                  <c:v>41943</c:v>
                </c:pt>
                <c:pt idx="95">
                  <c:v>41942</c:v>
                </c:pt>
                <c:pt idx="96">
                  <c:v>41941</c:v>
                </c:pt>
                <c:pt idx="97">
                  <c:v>41940</c:v>
                </c:pt>
                <c:pt idx="98">
                  <c:v>41939</c:v>
                </c:pt>
                <c:pt idx="99">
                  <c:v>41936</c:v>
                </c:pt>
                <c:pt idx="100">
                  <c:v>41935</c:v>
                </c:pt>
                <c:pt idx="101">
                  <c:v>41934</c:v>
                </c:pt>
                <c:pt idx="102">
                  <c:v>41933</c:v>
                </c:pt>
                <c:pt idx="103">
                  <c:v>41932</c:v>
                </c:pt>
                <c:pt idx="104">
                  <c:v>41929</c:v>
                </c:pt>
                <c:pt idx="105">
                  <c:v>41928</c:v>
                </c:pt>
                <c:pt idx="106">
                  <c:v>41927</c:v>
                </c:pt>
                <c:pt idx="107">
                  <c:v>41926</c:v>
                </c:pt>
                <c:pt idx="108">
                  <c:v>41925</c:v>
                </c:pt>
                <c:pt idx="109">
                  <c:v>41922</c:v>
                </c:pt>
                <c:pt idx="110">
                  <c:v>41921</c:v>
                </c:pt>
                <c:pt idx="111">
                  <c:v>41920</c:v>
                </c:pt>
                <c:pt idx="112">
                  <c:v>41919</c:v>
                </c:pt>
                <c:pt idx="113">
                  <c:v>41918</c:v>
                </c:pt>
                <c:pt idx="114">
                  <c:v>41915</c:v>
                </c:pt>
                <c:pt idx="115">
                  <c:v>41914</c:v>
                </c:pt>
                <c:pt idx="116">
                  <c:v>41913</c:v>
                </c:pt>
                <c:pt idx="117">
                  <c:v>41912</c:v>
                </c:pt>
                <c:pt idx="118">
                  <c:v>41911</c:v>
                </c:pt>
                <c:pt idx="119">
                  <c:v>41908</c:v>
                </c:pt>
                <c:pt idx="120">
                  <c:v>41907</c:v>
                </c:pt>
                <c:pt idx="121">
                  <c:v>41906</c:v>
                </c:pt>
                <c:pt idx="122">
                  <c:v>41905</c:v>
                </c:pt>
                <c:pt idx="123">
                  <c:v>41904</c:v>
                </c:pt>
                <c:pt idx="124">
                  <c:v>41901</c:v>
                </c:pt>
                <c:pt idx="125">
                  <c:v>41900</c:v>
                </c:pt>
                <c:pt idx="126">
                  <c:v>41899</c:v>
                </c:pt>
                <c:pt idx="127">
                  <c:v>41898</c:v>
                </c:pt>
                <c:pt idx="128">
                  <c:v>41897</c:v>
                </c:pt>
                <c:pt idx="129">
                  <c:v>41894</c:v>
                </c:pt>
                <c:pt idx="130">
                  <c:v>41893</c:v>
                </c:pt>
                <c:pt idx="131">
                  <c:v>41892</c:v>
                </c:pt>
                <c:pt idx="132">
                  <c:v>41891</c:v>
                </c:pt>
                <c:pt idx="133">
                  <c:v>41890</c:v>
                </c:pt>
                <c:pt idx="134">
                  <c:v>41887</c:v>
                </c:pt>
                <c:pt idx="135">
                  <c:v>41886</c:v>
                </c:pt>
                <c:pt idx="136">
                  <c:v>41885</c:v>
                </c:pt>
                <c:pt idx="137">
                  <c:v>41884</c:v>
                </c:pt>
                <c:pt idx="138">
                  <c:v>41883</c:v>
                </c:pt>
                <c:pt idx="139">
                  <c:v>41880</c:v>
                </c:pt>
                <c:pt idx="140">
                  <c:v>41879</c:v>
                </c:pt>
                <c:pt idx="141">
                  <c:v>41878</c:v>
                </c:pt>
                <c:pt idx="142">
                  <c:v>41877</c:v>
                </c:pt>
                <c:pt idx="143">
                  <c:v>41876</c:v>
                </c:pt>
                <c:pt idx="144">
                  <c:v>41873</c:v>
                </c:pt>
                <c:pt idx="145">
                  <c:v>41872</c:v>
                </c:pt>
                <c:pt idx="146">
                  <c:v>41871</c:v>
                </c:pt>
                <c:pt idx="147">
                  <c:v>41870</c:v>
                </c:pt>
                <c:pt idx="148">
                  <c:v>41869</c:v>
                </c:pt>
                <c:pt idx="149">
                  <c:v>41866</c:v>
                </c:pt>
                <c:pt idx="150">
                  <c:v>41865</c:v>
                </c:pt>
                <c:pt idx="151">
                  <c:v>41864</c:v>
                </c:pt>
                <c:pt idx="152">
                  <c:v>41863</c:v>
                </c:pt>
                <c:pt idx="153">
                  <c:v>41862</c:v>
                </c:pt>
                <c:pt idx="154">
                  <c:v>41859</c:v>
                </c:pt>
                <c:pt idx="155">
                  <c:v>41858</c:v>
                </c:pt>
                <c:pt idx="156">
                  <c:v>41857</c:v>
                </c:pt>
                <c:pt idx="157">
                  <c:v>41856</c:v>
                </c:pt>
                <c:pt idx="158">
                  <c:v>41855</c:v>
                </c:pt>
                <c:pt idx="159">
                  <c:v>41852</c:v>
                </c:pt>
                <c:pt idx="160">
                  <c:v>41851</c:v>
                </c:pt>
                <c:pt idx="161">
                  <c:v>41850</c:v>
                </c:pt>
                <c:pt idx="162">
                  <c:v>41849</c:v>
                </c:pt>
                <c:pt idx="163">
                  <c:v>41848</c:v>
                </c:pt>
                <c:pt idx="164">
                  <c:v>41845</c:v>
                </c:pt>
                <c:pt idx="165">
                  <c:v>41844</c:v>
                </c:pt>
                <c:pt idx="166">
                  <c:v>41843</c:v>
                </c:pt>
                <c:pt idx="167">
                  <c:v>41842</c:v>
                </c:pt>
                <c:pt idx="168">
                  <c:v>41841</c:v>
                </c:pt>
                <c:pt idx="169">
                  <c:v>41838</c:v>
                </c:pt>
                <c:pt idx="170">
                  <c:v>41837</c:v>
                </c:pt>
                <c:pt idx="171">
                  <c:v>41836</c:v>
                </c:pt>
                <c:pt idx="172">
                  <c:v>41835</c:v>
                </c:pt>
                <c:pt idx="173">
                  <c:v>41834</c:v>
                </c:pt>
                <c:pt idx="174">
                  <c:v>41831</c:v>
                </c:pt>
                <c:pt idx="175">
                  <c:v>41830</c:v>
                </c:pt>
                <c:pt idx="176">
                  <c:v>41829</c:v>
                </c:pt>
                <c:pt idx="177">
                  <c:v>41828</c:v>
                </c:pt>
                <c:pt idx="178">
                  <c:v>41827</c:v>
                </c:pt>
                <c:pt idx="179">
                  <c:v>41824</c:v>
                </c:pt>
                <c:pt idx="180">
                  <c:v>41823</c:v>
                </c:pt>
                <c:pt idx="181">
                  <c:v>41822</c:v>
                </c:pt>
                <c:pt idx="182">
                  <c:v>41821</c:v>
                </c:pt>
                <c:pt idx="183">
                  <c:v>41820</c:v>
                </c:pt>
                <c:pt idx="184">
                  <c:v>41817</c:v>
                </c:pt>
                <c:pt idx="185">
                  <c:v>41816</c:v>
                </c:pt>
                <c:pt idx="186">
                  <c:v>41815</c:v>
                </c:pt>
                <c:pt idx="187">
                  <c:v>41814</c:v>
                </c:pt>
                <c:pt idx="188">
                  <c:v>41813</c:v>
                </c:pt>
                <c:pt idx="189">
                  <c:v>41810</c:v>
                </c:pt>
                <c:pt idx="190">
                  <c:v>41809</c:v>
                </c:pt>
                <c:pt idx="191">
                  <c:v>41808</c:v>
                </c:pt>
                <c:pt idx="192">
                  <c:v>41807</c:v>
                </c:pt>
                <c:pt idx="193">
                  <c:v>41806</c:v>
                </c:pt>
                <c:pt idx="194">
                  <c:v>41803</c:v>
                </c:pt>
                <c:pt idx="195">
                  <c:v>41802</c:v>
                </c:pt>
                <c:pt idx="196">
                  <c:v>41801</c:v>
                </c:pt>
                <c:pt idx="197">
                  <c:v>41800</c:v>
                </c:pt>
                <c:pt idx="198">
                  <c:v>41799</c:v>
                </c:pt>
                <c:pt idx="199">
                  <c:v>41796</c:v>
                </c:pt>
                <c:pt idx="200">
                  <c:v>41795</c:v>
                </c:pt>
                <c:pt idx="201">
                  <c:v>41794</c:v>
                </c:pt>
                <c:pt idx="202">
                  <c:v>41793</c:v>
                </c:pt>
                <c:pt idx="203">
                  <c:v>41792</c:v>
                </c:pt>
                <c:pt idx="204">
                  <c:v>41789</c:v>
                </c:pt>
                <c:pt idx="205">
                  <c:v>41788</c:v>
                </c:pt>
                <c:pt idx="206">
                  <c:v>41787</c:v>
                </c:pt>
                <c:pt idx="207">
                  <c:v>41786</c:v>
                </c:pt>
                <c:pt idx="208">
                  <c:v>41785</c:v>
                </c:pt>
                <c:pt idx="209">
                  <c:v>41782</c:v>
                </c:pt>
                <c:pt idx="210">
                  <c:v>41781</c:v>
                </c:pt>
                <c:pt idx="211">
                  <c:v>41780</c:v>
                </c:pt>
                <c:pt idx="212">
                  <c:v>41779</c:v>
                </c:pt>
                <c:pt idx="213">
                  <c:v>41778</c:v>
                </c:pt>
                <c:pt idx="214">
                  <c:v>41775</c:v>
                </c:pt>
                <c:pt idx="215">
                  <c:v>41774</c:v>
                </c:pt>
                <c:pt idx="216">
                  <c:v>41773</c:v>
                </c:pt>
                <c:pt idx="217">
                  <c:v>41772</c:v>
                </c:pt>
                <c:pt idx="218">
                  <c:v>41771</c:v>
                </c:pt>
                <c:pt idx="219">
                  <c:v>41768</c:v>
                </c:pt>
                <c:pt idx="220">
                  <c:v>41767</c:v>
                </c:pt>
                <c:pt idx="221">
                  <c:v>41766</c:v>
                </c:pt>
                <c:pt idx="222">
                  <c:v>41765</c:v>
                </c:pt>
                <c:pt idx="223">
                  <c:v>41764</c:v>
                </c:pt>
                <c:pt idx="224">
                  <c:v>41761</c:v>
                </c:pt>
                <c:pt idx="225">
                  <c:v>41760</c:v>
                </c:pt>
                <c:pt idx="226">
                  <c:v>41759</c:v>
                </c:pt>
                <c:pt idx="227">
                  <c:v>41758</c:v>
                </c:pt>
                <c:pt idx="228">
                  <c:v>41757</c:v>
                </c:pt>
                <c:pt idx="229">
                  <c:v>41754</c:v>
                </c:pt>
                <c:pt idx="230">
                  <c:v>41753</c:v>
                </c:pt>
                <c:pt idx="231">
                  <c:v>41752</c:v>
                </c:pt>
                <c:pt idx="232">
                  <c:v>41751</c:v>
                </c:pt>
                <c:pt idx="233">
                  <c:v>41750</c:v>
                </c:pt>
                <c:pt idx="234">
                  <c:v>41747</c:v>
                </c:pt>
                <c:pt idx="235">
                  <c:v>41746</c:v>
                </c:pt>
                <c:pt idx="236">
                  <c:v>41745</c:v>
                </c:pt>
                <c:pt idx="237">
                  <c:v>41744</c:v>
                </c:pt>
                <c:pt idx="238">
                  <c:v>41743</c:v>
                </c:pt>
                <c:pt idx="239">
                  <c:v>41740</c:v>
                </c:pt>
                <c:pt idx="240">
                  <c:v>41739</c:v>
                </c:pt>
                <c:pt idx="241">
                  <c:v>41738</c:v>
                </c:pt>
                <c:pt idx="242">
                  <c:v>41737</c:v>
                </c:pt>
                <c:pt idx="243">
                  <c:v>41736</c:v>
                </c:pt>
                <c:pt idx="244">
                  <c:v>41733</c:v>
                </c:pt>
                <c:pt idx="245">
                  <c:v>41732</c:v>
                </c:pt>
                <c:pt idx="246">
                  <c:v>41731</c:v>
                </c:pt>
                <c:pt idx="247">
                  <c:v>41730</c:v>
                </c:pt>
                <c:pt idx="248">
                  <c:v>41729</c:v>
                </c:pt>
                <c:pt idx="249">
                  <c:v>41726</c:v>
                </c:pt>
                <c:pt idx="250">
                  <c:v>41725</c:v>
                </c:pt>
                <c:pt idx="251">
                  <c:v>41724</c:v>
                </c:pt>
                <c:pt idx="252">
                  <c:v>41723</c:v>
                </c:pt>
                <c:pt idx="253">
                  <c:v>41722</c:v>
                </c:pt>
                <c:pt idx="254">
                  <c:v>41719</c:v>
                </c:pt>
                <c:pt idx="255">
                  <c:v>41718</c:v>
                </c:pt>
                <c:pt idx="256">
                  <c:v>41717</c:v>
                </c:pt>
                <c:pt idx="257">
                  <c:v>41716</c:v>
                </c:pt>
                <c:pt idx="258">
                  <c:v>41715</c:v>
                </c:pt>
                <c:pt idx="259">
                  <c:v>41712</c:v>
                </c:pt>
                <c:pt idx="260">
                  <c:v>41711</c:v>
                </c:pt>
                <c:pt idx="261">
                  <c:v>41710</c:v>
                </c:pt>
                <c:pt idx="262">
                  <c:v>41709</c:v>
                </c:pt>
                <c:pt idx="263">
                  <c:v>41708</c:v>
                </c:pt>
                <c:pt idx="264">
                  <c:v>41705</c:v>
                </c:pt>
                <c:pt idx="265">
                  <c:v>41704</c:v>
                </c:pt>
                <c:pt idx="266">
                  <c:v>41703</c:v>
                </c:pt>
                <c:pt idx="267">
                  <c:v>41702</c:v>
                </c:pt>
                <c:pt idx="268">
                  <c:v>41701</c:v>
                </c:pt>
                <c:pt idx="269">
                  <c:v>41698</c:v>
                </c:pt>
                <c:pt idx="270">
                  <c:v>41697</c:v>
                </c:pt>
                <c:pt idx="271">
                  <c:v>41696</c:v>
                </c:pt>
                <c:pt idx="272">
                  <c:v>41695</c:v>
                </c:pt>
                <c:pt idx="273">
                  <c:v>41694</c:v>
                </c:pt>
                <c:pt idx="274">
                  <c:v>41691</c:v>
                </c:pt>
                <c:pt idx="275">
                  <c:v>41690</c:v>
                </c:pt>
                <c:pt idx="276">
                  <c:v>41689</c:v>
                </c:pt>
                <c:pt idx="277">
                  <c:v>41688</c:v>
                </c:pt>
                <c:pt idx="278">
                  <c:v>41687</c:v>
                </c:pt>
                <c:pt idx="279">
                  <c:v>41684</c:v>
                </c:pt>
                <c:pt idx="280">
                  <c:v>41683</c:v>
                </c:pt>
                <c:pt idx="281">
                  <c:v>41682</c:v>
                </c:pt>
                <c:pt idx="282">
                  <c:v>41681</c:v>
                </c:pt>
                <c:pt idx="283">
                  <c:v>41680</c:v>
                </c:pt>
                <c:pt idx="284">
                  <c:v>41677</c:v>
                </c:pt>
                <c:pt idx="285">
                  <c:v>41676</c:v>
                </c:pt>
                <c:pt idx="286">
                  <c:v>41675</c:v>
                </c:pt>
                <c:pt idx="287">
                  <c:v>41674</c:v>
                </c:pt>
                <c:pt idx="288">
                  <c:v>41673</c:v>
                </c:pt>
                <c:pt idx="289">
                  <c:v>41670</c:v>
                </c:pt>
                <c:pt idx="290">
                  <c:v>41669</c:v>
                </c:pt>
                <c:pt idx="291">
                  <c:v>41668</c:v>
                </c:pt>
                <c:pt idx="292">
                  <c:v>41667</c:v>
                </c:pt>
                <c:pt idx="293">
                  <c:v>41666</c:v>
                </c:pt>
                <c:pt idx="294">
                  <c:v>41663</c:v>
                </c:pt>
                <c:pt idx="295">
                  <c:v>41662</c:v>
                </c:pt>
                <c:pt idx="296">
                  <c:v>41661</c:v>
                </c:pt>
                <c:pt idx="297">
                  <c:v>41660</c:v>
                </c:pt>
                <c:pt idx="298">
                  <c:v>41659</c:v>
                </c:pt>
                <c:pt idx="299">
                  <c:v>41656</c:v>
                </c:pt>
                <c:pt idx="300">
                  <c:v>41655</c:v>
                </c:pt>
                <c:pt idx="301">
                  <c:v>41654</c:v>
                </c:pt>
                <c:pt idx="302">
                  <c:v>41653</c:v>
                </c:pt>
                <c:pt idx="303">
                  <c:v>41652</c:v>
                </c:pt>
                <c:pt idx="304">
                  <c:v>41649</c:v>
                </c:pt>
                <c:pt idx="305">
                  <c:v>41648</c:v>
                </c:pt>
                <c:pt idx="306">
                  <c:v>41647</c:v>
                </c:pt>
                <c:pt idx="307">
                  <c:v>41646</c:v>
                </c:pt>
                <c:pt idx="308">
                  <c:v>41645</c:v>
                </c:pt>
                <c:pt idx="309">
                  <c:v>41642</c:v>
                </c:pt>
                <c:pt idx="310">
                  <c:v>41641</c:v>
                </c:pt>
                <c:pt idx="311">
                  <c:v>41640</c:v>
                </c:pt>
                <c:pt idx="312">
                  <c:v>41639</c:v>
                </c:pt>
                <c:pt idx="313">
                  <c:v>41638</c:v>
                </c:pt>
                <c:pt idx="314">
                  <c:v>41635</c:v>
                </c:pt>
                <c:pt idx="315">
                  <c:v>41634</c:v>
                </c:pt>
                <c:pt idx="316">
                  <c:v>41633</c:v>
                </c:pt>
                <c:pt idx="317">
                  <c:v>41632</c:v>
                </c:pt>
                <c:pt idx="318">
                  <c:v>41631</c:v>
                </c:pt>
                <c:pt idx="319">
                  <c:v>41628</c:v>
                </c:pt>
                <c:pt idx="320">
                  <c:v>41627</c:v>
                </c:pt>
                <c:pt idx="321">
                  <c:v>41626</c:v>
                </c:pt>
                <c:pt idx="322">
                  <c:v>41625</c:v>
                </c:pt>
                <c:pt idx="323">
                  <c:v>41624</c:v>
                </c:pt>
                <c:pt idx="324">
                  <c:v>41621</c:v>
                </c:pt>
                <c:pt idx="325">
                  <c:v>41620</c:v>
                </c:pt>
                <c:pt idx="326">
                  <c:v>41619</c:v>
                </c:pt>
                <c:pt idx="327">
                  <c:v>41618</c:v>
                </c:pt>
                <c:pt idx="328">
                  <c:v>41617</c:v>
                </c:pt>
                <c:pt idx="329">
                  <c:v>41614</c:v>
                </c:pt>
                <c:pt idx="330">
                  <c:v>41613</c:v>
                </c:pt>
                <c:pt idx="331">
                  <c:v>41612</c:v>
                </c:pt>
                <c:pt idx="332">
                  <c:v>41611</c:v>
                </c:pt>
                <c:pt idx="333">
                  <c:v>41610</c:v>
                </c:pt>
                <c:pt idx="334">
                  <c:v>41607</c:v>
                </c:pt>
                <c:pt idx="335">
                  <c:v>41606</c:v>
                </c:pt>
                <c:pt idx="336">
                  <c:v>41605</c:v>
                </c:pt>
                <c:pt idx="337">
                  <c:v>41604</c:v>
                </c:pt>
                <c:pt idx="338">
                  <c:v>41603</c:v>
                </c:pt>
                <c:pt idx="339">
                  <c:v>41600</c:v>
                </c:pt>
                <c:pt idx="340">
                  <c:v>41599</c:v>
                </c:pt>
                <c:pt idx="341">
                  <c:v>41598</c:v>
                </c:pt>
                <c:pt idx="342">
                  <c:v>41597</c:v>
                </c:pt>
                <c:pt idx="343">
                  <c:v>41596</c:v>
                </c:pt>
                <c:pt idx="344">
                  <c:v>41593</c:v>
                </c:pt>
                <c:pt idx="345">
                  <c:v>41592</c:v>
                </c:pt>
                <c:pt idx="346">
                  <c:v>41591</c:v>
                </c:pt>
                <c:pt idx="347">
                  <c:v>41590</c:v>
                </c:pt>
                <c:pt idx="348">
                  <c:v>41589</c:v>
                </c:pt>
                <c:pt idx="349">
                  <c:v>41586</c:v>
                </c:pt>
                <c:pt idx="350">
                  <c:v>41585</c:v>
                </c:pt>
                <c:pt idx="351">
                  <c:v>41584</c:v>
                </c:pt>
                <c:pt idx="352">
                  <c:v>41583</c:v>
                </c:pt>
                <c:pt idx="353">
                  <c:v>41582</c:v>
                </c:pt>
                <c:pt idx="354">
                  <c:v>41579</c:v>
                </c:pt>
                <c:pt idx="355">
                  <c:v>41578</c:v>
                </c:pt>
                <c:pt idx="356">
                  <c:v>41577</c:v>
                </c:pt>
                <c:pt idx="357">
                  <c:v>41576</c:v>
                </c:pt>
                <c:pt idx="358">
                  <c:v>41575</c:v>
                </c:pt>
                <c:pt idx="359">
                  <c:v>41572</c:v>
                </c:pt>
                <c:pt idx="360">
                  <c:v>41571</c:v>
                </c:pt>
                <c:pt idx="361">
                  <c:v>41570</c:v>
                </c:pt>
                <c:pt idx="362">
                  <c:v>41569</c:v>
                </c:pt>
                <c:pt idx="363">
                  <c:v>41568</c:v>
                </c:pt>
                <c:pt idx="364">
                  <c:v>41565</c:v>
                </c:pt>
                <c:pt idx="365">
                  <c:v>41564</c:v>
                </c:pt>
                <c:pt idx="366">
                  <c:v>41563</c:v>
                </c:pt>
                <c:pt idx="367">
                  <c:v>41562</c:v>
                </c:pt>
                <c:pt idx="368">
                  <c:v>41561</c:v>
                </c:pt>
                <c:pt idx="369">
                  <c:v>41558</c:v>
                </c:pt>
                <c:pt idx="370">
                  <c:v>41557</c:v>
                </c:pt>
                <c:pt idx="371">
                  <c:v>41556</c:v>
                </c:pt>
                <c:pt idx="372">
                  <c:v>41555</c:v>
                </c:pt>
                <c:pt idx="373">
                  <c:v>41554</c:v>
                </c:pt>
                <c:pt idx="374">
                  <c:v>41551</c:v>
                </c:pt>
                <c:pt idx="375">
                  <c:v>41550</c:v>
                </c:pt>
                <c:pt idx="376">
                  <c:v>41549</c:v>
                </c:pt>
                <c:pt idx="377">
                  <c:v>41548</c:v>
                </c:pt>
                <c:pt idx="378">
                  <c:v>41547</c:v>
                </c:pt>
                <c:pt idx="379">
                  <c:v>41544</c:v>
                </c:pt>
                <c:pt idx="380">
                  <c:v>41543</c:v>
                </c:pt>
                <c:pt idx="381">
                  <c:v>41542</c:v>
                </c:pt>
                <c:pt idx="382">
                  <c:v>41541</c:v>
                </c:pt>
                <c:pt idx="383">
                  <c:v>41540</c:v>
                </c:pt>
                <c:pt idx="384">
                  <c:v>41537</c:v>
                </c:pt>
                <c:pt idx="385">
                  <c:v>41536</c:v>
                </c:pt>
                <c:pt idx="386">
                  <c:v>41535</c:v>
                </c:pt>
                <c:pt idx="387">
                  <c:v>41534</c:v>
                </c:pt>
                <c:pt idx="388">
                  <c:v>41533</c:v>
                </c:pt>
                <c:pt idx="389">
                  <c:v>41530</c:v>
                </c:pt>
                <c:pt idx="390">
                  <c:v>41529</c:v>
                </c:pt>
                <c:pt idx="391">
                  <c:v>41528</c:v>
                </c:pt>
                <c:pt idx="392">
                  <c:v>41527</c:v>
                </c:pt>
                <c:pt idx="393">
                  <c:v>41526</c:v>
                </c:pt>
                <c:pt idx="394">
                  <c:v>41523</c:v>
                </c:pt>
                <c:pt idx="395">
                  <c:v>41522</c:v>
                </c:pt>
                <c:pt idx="396">
                  <c:v>41521</c:v>
                </c:pt>
                <c:pt idx="397">
                  <c:v>41520</c:v>
                </c:pt>
                <c:pt idx="398">
                  <c:v>41519</c:v>
                </c:pt>
                <c:pt idx="399">
                  <c:v>41516</c:v>
                </c:pt>
                <c:pt idx="400">
                  <c:v>41515</c:v>
                </c:pt>
                <c:pt idx="401">
                  <c:v>41514</c:v>
                </c:pt>
                <c:pt idx="402">
                  <c:v>41513</c:v>
                </c:pt>
                <c:pt idx="403">
                  <c:v>41512</c:v>
                </c:pt>
                <c:pt idx="404">
                  <c:v>41509</c:v>
                </c:pt>
                <c:pt idx="405">
                  <c:v>41508</c:v>
                </c:pt>
                <c:pt idx="406">
                  <c:v>41507</c:v>
                </c:pt>
                <c:pt idx="407">
                  <c:v>41506</c:v>
                </c:pt>
                <c:pt idx="408">
                  <c:v>41505</c:v>
                </c:pt>
                <c:pt idx="409">
                  <c:v>41502</c:v>
                </c:pt>
                <c:pt idx="410">
                  <c:v>41501</c:v>
                </c:pt>
                <c:pt idx="411">
                  <c:v>41500</c:v>
                </c:pt>
                <c:pt idx="412">
                  <c:v>41499</c:v>
                </c:pt>
                <c:pt idx="413">
                  <c:v>41498</c:v>
                </c:pt>
                <c:pt idx="414">
                  <c:v>41495</c:v>
                </c:pt>
                <c:pt idx="415">
                  <c:v>41494</c:v>
                </c:pt>
                <c:pt idx="416">
                  <c:v>41493</c:v>
                </c:pt>
                <c:pt idx="417">
                  <c:v>41492</c:v>
                </c:pt>
                <c:pt idx="418">
                  <c:v>41491</c:v>
                </c:pt>
                <c:pt idx="419">
                  <c:v>41488</c:v>
                </c:pt>
                <c:pt idx="420">
                  <c:v>41487</c:v>
                </c:pt>
                <c:pt idx="421">
                  <c:v>41486</c:v>
                </c:pt>
                <c:pt idx="422">
                  <c:v>41485</c:v>
                </c:pt>
                <c:pt idx="423">
                  <c:v>41484</c:v>
                </c:pt>
                <c:pt idx="424">
                  <c:v>41481</c:v>
                </c:pt>
                <c:pt idx="425">
                  <c:v>41480</c:v>
                </c:pt>
                <c:pt idx="426">
                  <c:v>41479</c:v>
                </c:pt>
                <c:pt idx="427">
                  <c:v>41478</c:v>
                </c:pt>
                <c:pt idx="428">
                  <c:v>41477</c:v>
                </c:pt>
                <c:pt idx="429">
                  <c:v>41474</c:v>
                </c:pt>
                <c:pt idx="430">
                  <c:v>41473</c:v>
                </c:pt>
                <c:pt idx="431">
                  <c:v>41472</c:v>
                </c:pt>
                <c:pt idx="432">
                  <c:v>41471</c:v>
                </c:pt>
                <c:pt idx="433">
                  <c:v>41470</c:v>
                </c:pt>
                <c:pt idx="434">
                  <c:v>41467</c:v>
                </c:pt>
                <c:pt idx="435">
                  <c:v>41466</c:v>
                </c:pt>
                <c:pt idx="436">
                  <c:v>41465</c:v>
                </c:pt>
                <c:pt idx="437">
                  <c:v>41464</c:v>
                </c:pt>
                <c:pt idx="438">
                  <c:v>41463</c:v>
                </c:pt>
                <c:pt idx="439">
                  <c:v>41460</c:v>
                </c:pt>
                <c:pt idx="440">
                  <c:v>41459</c:v>
                </c:pt>
                <c:pt idx="441">
                  <c:v>41458</c:v>
                </c:pt>
                <c:pt idx="442">
                  <c:v>41457</c:v>
                </c:pt>
                <c:pt idx="443">
                  <c:v>41456</c:v>
                </c:pt>
                <c:pt idx="444">
                  <c:v>41453</c:v>
                </c:pt>
                <c:pt idx="445">
                  <c:v>41452</c:v>
                </c:pt>
                <c:pt idx="446">
                  <c:v>41451</c:v>
                </c:pt>
                <c:pt idx="447">
                  <c:v>41450</c:v>
                </c:pt>
                <c:pt idx="448">
                  <c:v>41449</c:v>
                </c:pt>
                <c:pt idx="449">
                  <c:v>41446</c:v>
                </c:pt>
                <c:pt idx="450">
                  <c:v>41445</c:v>
                </c:pt>
                <c:pt idx="451">
                  <c:v>41444</c:v>
                </c:pt>
                <c:pt idx="452">
                  <c:v>41443</c:v>
                </c:pt>
                <c:pt idx="453">
                  <c:v>41442</c:v>
                </c:pt>
                <c:pt idx="454">
                  <c:v>41439</c:v>
                </c:pt>
                <c:pt idx="455">
                  <c:v>41438</c:v>
                </c:pt>
                <c:pt idx="456">
                  <c:v>41437</c:v>
                </c:pt>
                <c:pt idx="457">
                  <c:v>41436</c:v>
                </c:pt>
                <c:pt idx="458">
                  <c:v>41435</c:v>
                </c:pt>
                <c:pt idx="459">
                  <c:v>41432</c:v>
                </c:pt>
                <c:pt idx="460">
                  <c:v>41431</c:v>
                </c:pt>
                <c:pt idx="461">
                  <c:v>41430</c:v>
                </c:pt>
                <c:pt idx="462">
                  <c:v>41429</c:v>
                </c:pt>
                <c:pt idx="463">
                  <c:v>41428</c:v>
                </c:pt>
                <c:pt idx="464">
                  <c:v>41425</c:v>
                </c:pt>
                <c:pt idx="465">
                  <c:v>41424</c:v>
                </c:pt>
                <c:pt idx="466">
                  <c:v>41423</c:v>
                </c:pt>
                <c:pt idx="467">
                  <c:v>41422</c:v>
                </c:pt>
                <c:pt idx="468">
                  <c:v>41421</c:v>
                </c:pt>
                <c:pt idx="469">
                  <c:v>41418</c:v>
                </c:pt>
                <c:pt idx="470">
                  <c:v>41417</c:v>
                </c:pt>
                <c:pt idx="471">
                  <c:v>41416</c:v>
                </c:pt>
                <c:pt idx="472">
                  <c:v>41415</c:v>
                </c:pt>
                <c:pt idx="473">
                  <c:v>41414</c:v>
                </c:pt>
                <c:pt idx="474">
                  <c:v>41411</c:v>
                </c:pt>
                <c:pt idx="475">
                  <c:v>41410</c:v>
                </c:pt>
                <c:pt idx="476">
                  <c:v>41409</c:v>
                </c:pt>
                <c:pt idx="477">
                  <c:v>41408</c:v>
                </c:pt>
                <c:pt idx="478">
                  <c:v>41407</c:v>
                </c:pt>
                <c:pt idx="479">
                  <c:v>41404</c:v>
                </c:pt>
                <c:pt idx="480">
                  <c:v>41403</c:v>
                </c:pt>
                <c:pt idx="481">
                  <c:v>41402</c:v>
                </c:pt>
                <c:pt idx="482">
                  <c:v>41401</c:v>
                </c:pt>
                <c:pt idx="483">
                  <c:v>41400</c:v>
                </c:pt>
                <c:pt idx="484">
                  <c:v>41397</c:v>
                </c:pt>
                <c:pt idx="485">
                  <c:v>41396</c:v>
                </c:pt>
                <c:pt idx="486">
                  <c:v>41395</c:v>
                </c:pt>
                <c:pt idx="487">
                  <c:v>41394</c:v>
                </c:pt>
                <c:pt idx="488">
                  <c:v>41393</c:v>
                </c:pt>
                <c:pt idx="489">
                  <c:v>41390</c:v>
                </c:pt>
                <c:pt idx="490">
                  <c:v>41389</c:v>
                </c:pt>
                <c:pt idx="491">
                  <c:v>41388</c:v>
                </c:pt>
                <c:pt idx="492">
                  <c:v>41387</c:v>
                </c:pt>
                <c:pt idx="493">
                  <c:v>41386</c:v>
                </c:pt>
                <c:pt idx="494">
                  <c:v>41383</c:v>
                </c:pt>
                <c:pt idx="495">
                  <c:v>41382</c:v>
                </c:pt>
                <c:pt idx="496">
                  <c:v>41381</c:v>
                </c:pt>
                <c:pt idx="497">
                  <c:v>41380</c:v>
                </c:pt>
                <c:pt idx="498">
                  <c:v>41379</c:v>
                </c:pt>
                <c:pt idx="499">
                  <c:v>41376</c:v>
                </c:pt>
                <c:pt idx="500">
                  <c:v>41375</c:v>
                </c:pt>
                <c:pt idx="501">
                  <c:v>41374</c:v>
                </c:pt>
                <c:pt idx="502">
                  <c:v>41373</c:v>
                </c:pt>
                <c:pt idx="503">
                  <c:v>41372</c:v>
                </c:pt>
                <c:pt idx="504">
                  <c:v>41369</c:v>
                </c:pt>
                <c:pt idx="505">
                  <c:v>41368</c:v>
                </c:pt>
                <c:pt idx="506">
                  <c:v>41367</c:v>
                </c:pt>
                <c:pt idx="507">
                  <c:v>41366</c:v>
                </c:pt>
                <c:pt idx="508">
                  <c:v>41365</c:v>
                </c:pt>
                <c:pt idx="509">
                  <c:v>41362</c:v>
                </c:pt>
                <c:pt idx="510">
                  <c:v>41361</c:v>
                </c:pt>
                <c:pt idx="511">
                  <c:v>41360</c:v>
                </c:pt>
                <c:pt idx="512">
                  <c:v>41359</c:v>
                </c:pt>
                <c:pt idx="513">
                  <c:v>41358</c:v>
                </c:pt>
                <c:pt idx="514">
                  <c:v>41355</c:v>
                </c:pt>
                <c:pt idx="515">
                  <c:v>41354</c:v>
                </c:pt>
                <c:pt idx="516">
                  <c:v>41353</c:v>
                </c:pt>
                <c:pt idx="517">
                  <c:v>41352</c:v>
                </c:pt>
                <c:pt idx="518">
                  <c:v>41351</c:v>
                </c:pt>
                <c:pt idx="519">
                  <c:v>41348</c:v>
                </c:pt>
                <c:pt idx="520">
                  <c:v>41347</c:v>
                </c:pt>
                <c:pt idx="521">
                  <c:v>41346</c:v>
                </c:pt>
                <c:pt idx="522">
                  <c:v>41345</c:v>
                </c:pt>
                <c:pt idx="523">
                  <c:v>41344</c:v>
                </c:pt>
                <c:pt idx="524">
                  <c:v>41341</c:v>
                </c:pt>
                <c:pt idx="525">
                  <c:v>41340</c:v>
                </c:pt>
                <c:pt idx="526">
                  <c:v>41339</c:v>
                </c:pt>
                <c:pt idx="527">
                  <c:v>41338</c:v>
                </c:pt>
                <c:pt idx="528">
                  <c:v>41337</c:v>
                </c:pt>
                <c:pt idx="529">
                  <c:v>41334</c:v>
                </c:pt>
                <c:pt idx="530">
                  <c:v>41333</c:v>
                </c:pt>
                <c:pt idx="531">
                  <c:v>41332</c:v>
                </c:pt>
                <c:pt idx="532">
                  <c:v>41331</c:v>
                </c:pt>
                <c:pt idx="533">
                  <c:v>41330</c:v>
                </c:pt>
                <c:pt idx="534">
                  <c:v>41327</c:v>
                </c:pt>
                <c:pt idx="535">
                  <c:v>41326</c:v>
                </c:pt>
                <c:pt idx="536">
                  <c:v>41325</c:v>
                </c:pt>
                <c:pt idx="537">
                  <c:v>41324</c:v>
                </c:pt>
                <c:pt idx="538">
                  <c:v>41323</c:v>
                </c:pt>
                <c:pt idx="539">
                  <c:v>41320</c:v>
                </c:pt>
                <c:pt idx="540">
                  <c:v>41319</c:v>
                </c:pt>
                <c:pt idx="541">
                  <c:v>41318</c:v>
                </c:pt>
                <c:pt idx="542">
                  <c:v>41317</c:v>
                </c:pt>
                <c:pt idx="543">
                  <c:v>41316</c:v>
                </c:pt>
                <c:pt idx="544">
                  <c:v>41313</c:v>
                </c:pt>
                <c:pt idx="545">
                  <c:v>41312</c:v>
                </c:pt>
                <c:pt idx="546">
                  <c:v>41311</c:v>
                </c:pt>
                <c:pt idx="547">
                  <c:v>41310</c:v>
                </c:pt>
                <c:pt idx="548">
                  <c:v>41309</c:v>
                </c:pt>
                <c:pt idx="549">
                  <c:v>41306</c:v>
                </c:pt>
                <c:pt idx="550">
                  <c:v>41305</c:v>
                </c:pt>
                <c:pt idx="551">
                  <c:v>41304</c:v>
                </c:pt>
                <c:pt idx="552">
                  <c:v>41303</c:v>
                </c:pt>
                <c:pt idx="553">
                  <c:v>41302</c:v>
                </c:pt>
                <c:pt idx="554">
                  <c:v>41299</c:v>
                </c:pt>
                <c:pt idx="555">
                  <c:v>41298</c:v>
                </c:pt>
                <c:pt idx="556">
                  <c:v>41297</c:v>
                </c:pt>
                <c:pt idx="557">
                  <c:v>41296</c:v>
                </c:pt>
                <c:pt idx="558">
                  <c:v>41295</c:v>
                </c:pt>
                <c:pt idx="559">
                  <c:v>41292</c:v>
                </c:pt>
                <c:pt idx="560">
                  <c:v>41291</c:v>
                </c:pt>
                <c:pt idx="561">
                  <c:v>41290</c:v>
                </c:pt>
                <c:pt idx="562">
                  <c:v>41289</c:v>
                </c:pt>
                <c:pt idx="563">
                  <c:v>41288</c:v>
                </c:pt>
                <c:pt idx="564">
                  <c:v>41285</c:v>
                </c:pt>
                <c:pt idx="565">
                  <c:v>41284</c:v>
                </c:pt>
                <c:pt idx="566">
                  <c:v>41283</c:v>
                </c:pt>
                <c:pt idx="567">
                  <c:v>41282</c:v>
                </c:pt>
                <c:pt idx="568">
                  <c:v>41281</c:v>
                </c:pt>
                <c:pt idx="569">
                  <c:v>41278</c:v>
                </c:pt>
                <c:pt idx="570">
                  <c:v>41277</c:v>
                </c:pt>
                <c:pt idx="571">
                  <c:v>41276</c:v>
                </c:pt>
                <c:pt idx="572">
                  <c:v>41275</c:v>
                </c:pt>
              </c:numCache>
            </c:numRef>
          </c:cat>
          <c:val>
            <c:numRef>
              <c:f>'График 3.1.1.1'!$D$5:$D$577</c:f>
              <c:numCache>
                <c:formatCode>0.0</c:formatCode>
                <c:ptCount val="573"/>
                <c:pt idx="0">
                  <c:v>470.37</c:v>
                </c:pt>
                <c:pt idx="1">
                  <c:v>468.89</c:v>
                </c:pt>
                <c:pt idx="2">
                  <c:v>476.58</c:v>
                </c:pt>
                <c:pt idx="3">
                  <c:v>457.66</c:v>
                </c:pt>
                <c:pt idx="4">
                  <c:v>452.75</c:v>
                </c:pt>
                <c:pt idx="5">
                  <c:v>468.37</c:v>
                </c:pt>
                <c:pt idx="6">
                  <c:v>481.81</c:v>
                </c:pt>
                <c:pt idx="7">
                  <c:v>471.37</c:v>
                </c:pt>
                <c:pt idx="8">
                  <c:v>478.49</c:v>
                </c:pt>
                <c:pt idx="9">
                  <c:v>480.9</c:v>
                </c:pt>
                <c:pt idx="10">
                  <c:v>486.08</c:v>
                </c:pt>
                <c:pt idx="11">
                  <c:v>515.70000000000005</c:v>
                </c:pt>
                <c:pt idx="12">
                  <c:v>514.23</c:v>
                </c:pt>
                <c:pt idx="13">
                  <c:v>516.71</c:v>
                </c:pt>
                <c:pt idx="14">
                  <c:v>497.08</c:v>
                </c:pt>
                <c:pt idx="15">
                  <c:v>480.56</c:v>
                </c:pt>
                <c:pt idx="16">
                  <c:v>471.48</c:v>
                </c:pt>
                <c:pt idx="17">
                  <c:v>479.95</c:v>
                </c:pt>
                <c:pt idx="18">
                  <c:v>475.94</c:v>
                </c:pt>
                <c:pt idx="19">
                  <c:v>476.04</c:v>
                </c:pt>
                <c:pt idx="20">
                  <c:v>501.31</c:v>
                </c:pt>
                <c:pt idx="21">
                  <c:v>523.77</c:v>
                </c:pt>
                <c:pt idx="22">
                  <c:v>546.12</c:v>
                </c:pt>
                <c:pt idx="23">
                  <c:v>540.95000000000005</c:v>
                </c:pt>
                <c:pt idx="24">
                  <c:v>545.16999999999996</c:v>
                </c:pt>
                <c:pt idx="25">
                  <c:v>538.73</c:v>
                </c:pt>
                <c:pt idx="26">
                  <c:v>575</c:v>
                </c:pt>
                <c:pt idx="27">
                  <c:v>559.99</c:v>
                </c:pt>
                <c:pt idx="28">
                  <c:v>605</c:v>
                </c:pt>
                <c:pt idx="29">
                  <c:v>628</c:v>
                </c:pt>
                <c:pt idx="30">
                  <c:v>610</c:v>
                </c:pt>
                <c:pt idx="31">
                  <c:v>615.00099999999998</c:v>
                </c:pt>
                <c:pt idx="32">
                  <c:v>604.99</c:v>
                </c:pt>
                <c:pt idx="33">
                  <c:v>589.99</c:v>
                </c:pt>
                <c:pt idx="34">
                  <c:v>544.99</c:v>
                </c:pt>
                <c:pt idx="35">
                  <c:v>556</c:v>
                </c:pt>
                <c:pt idx="36">
                  <c:v>590</c:v>
                </c:pt>
                <c:pt idx="37">
                  <c:v>557.46</c:v>
                </c:pt>
                <c:pt idx="38">
                  <c:v>535.16999999999996</c:v>
                </c:pt>
                <c:pt idx="39">
                  <c:v>537.99</c:v>
                </c:pt>
                <c:pt idx="40">
                  <c:v>536.4</c:v>
                </c:pt>
                <c:pt idx="41">
                  <c:v>565</c:v>
                </c:pt>
                <c:pt idx="42">
                  <c:v>599.99</c:v>
                </c:pt>
                <c:pt idx="43">
                  <c:v>610</c:v>
                </c:pt>
                <c:pt idx="44">
                  <c:v>574</c:v>
                </c:pt>
                <c:pt idx="45">
                  <c:v>535.99</c:v>
                </c:pt>
                <c:pt idx="46">
                  <c:v>575</c:v>
                </c:pt>
                <c:pt idx="47">
                  <c:v>600</c:v>
                </c:pt>
                <c:pt idx="48">
                  <c:v>559.97</c:v>
                </c:pt>
                <c:pt idx="49">
                  <c:v>480</c:v>
                </c:pt>
                <c:pt idx="50">
                  <c:v>470</c:v>
                </c:pt>
                <c:pt idx="52">
                  <c:v>469.91</c:v>
                </c:pt>
                <c:pt idx="53">
                  <c:v>445.03</c:v>
                </c:pt>
                <c:pt idx="54">
                  <c:v>429.99</c:v>
                </c:pt>
                <c:pt idx="55">
                  <c:v>429.99</c:v>
                </c:pt>
                <c:pt idx="56">
                  <c:v>429.99</c:v>
                </c:pt>
                <c:pt idx="58">
                  <c:v>420.05</c:v>
                </c:pt>
                <c:pt idx="59">
                  <c:v>437.48</c:v>
                </c:pt>
                <c:pt idx="60">
                  <c:v>474.16</c:v>
                </c:pt>
                <c:pt idx="61">
                  <c:v>492.82</c:v>
                </c:pt>
                <c:pt idx="62">
                  <c:v>590.11</c:v>
                </c:pt>
                <c:pt idx="63">
                  <c:v>540.63</c:v>
                </c:pt>
                <c:pt idx="64">
                  <c:v>487.12</c:v>
                </c:pt>
                <c:pt idx="65">
                  <c:v>420.53</c:v>
                </c:pt>
                <c:pt idx="66">
                  <c:v>411.48</c:v>
                </c:pt>
                <c:pt idx="67">
                  <c:v>401.07</c:v>
                </c:pt>
                <c:pt idx="68">
                  <c:v>393.33</c:v>
                </c:pt>
                <c:pt idx="69">
                  <c:v>367.8</c:v>
                </c:pt>
                <c:pt idx="70">
                  <c:v>363.36</c:v>
                </c:pt>
                <c:pt idx="71">
                  <c:v>364.42</c:v>
                </c:pt>
                <c:pt idx="72">
                  <c:v>353.81</c:v>
                </c:pt>
                <c:pt idx="73">
                  <c:v>344.45</c:v>
                </c:pt>
                <c:pt idx="74">
                  <c:v>316.14999999999998</c:v>
                </c:pt>
                <c:pt idx="75">
                  <c:v>298.35000000000002</c:v>
                </c:pt>
                <c:pt idx="76">
                  <c:v>298.02999999999997</c:v>
                </c:pt>
                <c:pt idx="77">
                  <c:v>289.08999999999997</c:v>
                </c:pt>
                <c:pt idx="78">
                  <c:v>308.91000000000003</c:v>
                </c:pt>
                <c:pt idx="79">
                  <c:v>284.04000000000002</c:v>
                </c:pt>
                <c:pt idx="80">
                  <c:v>286.51</c:v>
                </c:pt>
                <c:pt idx="81">
                  <c:v>297.44</c:v>
                </c:pt>
                <c:pt idx="82">
                  <c:v>298.39</c:v>
                </c:pt>
                <c:pt idx="83">
                  <c:v>302.38</c:v>
                </c:pt>
                <c:pt idx="84">
                  <c:v>294.47000000000003</c:v>
                </c:pt>
                <c:pt idx="85">
                  <c:v>278.92</c:v>
                </c:pt>
                <c:pt idx="86">
                  <c:v>277.28100000000001</c:v>
                </c:pt>
                <c:pt idx="87">
                  <c:v>267.846</c:v>
                </c:pt>
                <c:pt idx="88">
                  <c:v>269.49299999999999</c:v>
                </c:pt>
                <c:pt idx="89">
                  <c:v>276.642</c:v>
                </c:pt>
                <c:pt idx="90">
                  <c:v>274.43299999999999</c:v>
                </c:pt>
                <c:pt idx="91">
                  <c:v>262.82100000000003</c:v>
                </c:pt>
                <c:pt idx="92">
                  <c:v>265.47399999999999</c:v>
                </c:pt>
                <c:pt idx="93">
                  <c:v>252.09100000000001</c:v>
                </c:pt>
                <c:pt idx="94">
                  <c:v>243.16300000000001</c:v>
                </c:pt>
                <c:pt idx="95">
                  <c:v>238.34899999999999</c:v>
                </c:pt>
                <c:pt idx="96">
                  <c:v>244.59100000000001</c:v>
                </c:pt>
                <c:pt idx="97">
                  <c:v>245.61799999999999</c:v>
                </c:pt>
                <c:pt idx="98">
                  <c:v>251.85599999999999</c:v>
                </c:pt>
                <c:pt idx="99">
                  <c:v>251.03</c:v>
                </c:pt>
                <c:pt idx="100">
                  <c:v>263.59699999999998</c:v>
                </c:pt>
                <c:pt idx="101">
                  <c:v>254.57900000000001</c:v>
                </c:pt>
                <c:pt idx="102">
                  <c:v>255.91</c:v>
                </c:pt>
                <c:pt idx="103">
                  <c:v>259.43200000000002</c:v>
                </c:pt>
                <c:pt idx="104">
                  <c:v>254.04300000000001</c:v>
                </c:pt>
                <c:pt idx="105">
                  <c:v>267.36399999999998</c:v>
                </c:pt>
                <c:pt idx="106">
                  <c:v>263.22399999999999</c:v>
                </c:pt>
                <c:pt idx="107">
                  <c:v>250.51499999999999</c:v>
                </c:pt>
                <c:pt idx="108">
                  <c:v>254.83199999999999</c:v>
                </c:pt>
                <c:pt idx="109">
                  <c:v>255.04300000000001</c:v>
                </c:pt>
                <c:pt idx="110">
                  <c:v>245.33600000000001</c:v>
                </c:pt>
                <c:pt idx="111">
                  <c:v>243.97900000000001</c:v>
                </c:pt>
                <c:pt idx="112">
                  <c:v>243.411</c:v>
                </c:pt>
                <c:pt idx="113">
                  <c:v>244.03899999999999</c:v>
                </c:pt>
                <c:pt idx="114">
                  <c:v>250.18199999999999</c:v>
                </c:pt>
                <c:pt idx="115">
                  <c:v>250.982</c:v>
                </c:pt>
                <c:pt idx="116">
                  <c:v>245.62200000000001</c:v>
                </c:pt>
                <c:pt idx="117">
                  <c:v>248.54</c:v>
                </c:pt>
                <c:pt idx="118">
                  <c:v>249.893</c:v>
                </c:pt>
                <c:pt idx="119">
                  <c:v>238.27699999999999</c:v>
                </c:pt>
                <c:pt idx="120">
                  <c:v>227.36799999999999</c:v>
                </c:pt>
                <c:pt idx="121">
                  <c:v>223.40199999999999</c:v>
                </c:pt>
                <c:pt idx="122">
                  <c:v>238.01</c:v>
                </c:pt>
                <c:pt idx="123">
                  <c:v>238.01</c:v>
                </c:pt>
                <c:pt idx="124">
                  <c:v>236.56</c:v>
                </c:pt>
                <c:pt idx="125">
                  <c:v>243.85</c:v>
                </c:pt>
                <c:pt idx="126">
                  <c:v>246.7</c:v>
                </c:pt>
                <c:pt idx="127">
                  <c:v>250.64</c:v>
                </c:pt>
                <c:pt idx="128">
                  <c:v>246.16</c:v>
                </c:pt>
                <c:pt idx="130">
                  <c:v>249.893</c:v>
                </c:pt>
                <c:pt idx="131">
                  <c:v>240.69</c:v>
                </c:pt>
                <c:pt idx="132">
                  <c:v>238.27699999999999</c:v>
                </c:pt>
                <c:pt idx="133">
                  <c:v>236.73</c:v>
                </c:pt>
                <c:pt idx="134">
                  <c:v>227.41</c:v>
                </c:pt>
                <c:pt idx="135">
                  <c:v>226.95</c:v>
                </c:pt>
                <c:pt idx="136">
                  <c:v>225.84</c:v>
                </c:pt>
                <c:pt idx="137">
                  <c:v>227.36799999999999</c:v>
                </c:pt>
                <c:pt idx="138">
                  <c:v>223.40199999999999</c:v>
                </c:pt>
                <c:pt idx="139">
                  <c:v>255.8</c:v>
                </c:pt>
                <c:pt idx="140">
                  <c:v>228.15899999999999</c:v>
                </c:pt>
                <c:pt idx="141">
                  <c:v>225.27</c:v>
                </c:pt>
                <c:pt idx="142">
                  <c:v>231.048</c:v>
                </c:pt>
                <c:pt idx="143">
                  <c:v>227.87</c:v>
                </c:pt>
                <c:pt idx="144">
                  <c:v>227.935</c:v>
                </c:pt>
                <c:pt idx="145">
                  <c:v>220.274</c:v>
                </c:pt>
                <c:pt idx="146">
                  <c:v>232.54900000000001</c:v>
                </c:pt>
                <c:pt idx="147">
                  <c:v>224.96899999999999</c:v>
                </c:pt>
                <c:pt idx="148">
                  <c:v>233.92</c:v>
                </c:pt>
                <c:pt idx="149">
                  <c:v>244.41800000000001</c:v>
                </c:pt>
                <c:pt idx="150">
                  <c:v>229.56</c:v>
                </c:pt>
                <c:pt idx="151">
                  <c:v>237.47200000000001</c:v>
                </c:pt>
                <c:pt idx="152">
                  <c:v>247.06899999999999</c:v>
                </c:pt>
                <c:pt idx="153">
                  <c:v>248.03700000000001</c:v>
                </c:pt>
                <c:pt idx="154">
                  <c:v>272.03100000000001</c:v>
                </c:pt>
                <c:pt idx="155">
                  <c:v>267.19600000000003</c:v>
                </c:pt>
                <c:pt idx="156">
                  <c:v>257.09500000000003</c:v>
                </c:pt>
                <c:pt idx="157">
                  <c:v>255.97800000000001</c:v>
                </c:pt>
                <c:pt idx="158">
                  <c:v>239.65899999999999</c:v>
                </c:pt>
                <c:pt idx="159">
                  <c:v>237.65899999999999</c:v>
                </c:pt>
                <c:pt idx="160">
                  <c:v>234.2</c:v>
                </c:pt>
                <c:pt idx="161">
                  <c:v>226.75</c:v>
                </c:pt>
                <c:pt idx="162">
                  <c:v>230.69</c:v>
                </c:pt>
                <c:pt idx="163">
                  <c:v>224.7</c:v>
                </c:pt>
                <c:pt idx="164">
                  <c:v>221.21</c:v>
                </c:pt>
                <c:pt idx="165">
                  <c:v>197.68</c:v>
                </c:pt>
                <c:pt idx="166">
                  <c:v>194.06</c:v>
                </c:pt>
                <c:pt idx="167">
                  <c:v>197.36</c:v>
                </c:pt>
                <c:pt idx="168">
                  <c:v>223.32</c:v>
                </c:pt>
                <c:pt idx="169">
                  <c:v>196.4</c:v>
                </c:pt>
                <c:pt idx="170">
                  <c:v>197.71</c:v>
                </c:pt>
                <c:pt idx="171">
                  <c:v>179.79</c:v>
                </c:pt>
                <c:pt idx="172">
                  <c:v>179.46</c:v>
                </c:pt>
                <c:pt idx="173">
                  <c:v>175.17</c:v>
                </c:pt>
                <c:pt idx="175">
                  <c:v>173.53</c:v>
                </c:pt>
                <c:pt idx="176">
                  <c:v>170.19</c:v>
                </c:pt>
                <c:pt idx="177">
                  <c:v>171.19</c:v>
                </c:pt>
                <c:pt idx="178">
                  <c:v>171.52</c:v>
                </c:pt>
                <c:pt idx="179">
                  <c:v>176.16</c:v>
                </c:pt>
                <c:pt idx="180">
                  <c:v>176.48</c:v>
                </c:pt>
                <c:pt idx="181">
                  <c:v>179.45</c:v>
                </c:pt>
                <c:pt idx="182">
                  <c:v>178.47</c:v>
                </c:pt>
                <c:pt idx="183">
                  <c:v>176.8</c:v>
                </c:pt>
                <c:pt idx="184">
                  <c:v>173.5</c:v>
                </c:pt>
                <c:pt idx="185">
                  <c:v>166.08</c:v>
                </c:pt>
                <c:pt idx="186">
                  <c:v>169.54</c:v>
                </c:pt>
                <c:pt idx="187">
                  <c:v>167.85</c:v>
                </c:pt>
                <c:pt idx="188">
                  <c:v>178.11</c:v>
                </c:pt>
                <c:pt idx="189">
                  <c:v>177.1</c:v>
                </c:pt>
                <c:pt idx="190">
                  <c:v>171.36</c:v>
                </c:pt>
                <c:pt idx="191">
                  <c:v>176.98</c:v>
                </c:pt>
                <c:pt idx="192">
                  <c:v>180.45</c:v>
                </c:pt>
                <c:pt idx="193">
                  <c:v>181.45</c:v>
                </c:pt>
                <c:pt idx="194">
                  <c:v>173.19</c:v>
                </c:pt>
                <c:pt idx="195">
                  <c:v>172.17</c:v>
                </c:pt>
                <c:pt idx="196">
                  <c:v>170.51</c:v>
                </c:pt>
                <c:pt idx="197">
                  <c:v>172.17</c:v>
                </c:pt>
                <c:pt idx="198">
                  <c:v>166.91</c:v>
                </c:pt>
                <c:pt idx="199">
                  <c:v>170.89</c:v>
                </c:pt>
                <c:pt idx="200">
                  <c:v>183.15</c:v>
                </c:pt>
                <c:pt idx="201">
                  <c:v>189.76</c:v>
                </c:pt>
                <c:pt idx="202">
                  <c:v>186.45</c:v>
                </c:pt>
                <c:pt idx="203">
                  <c:v>184.15</c:v>
                </c:pt>
                <c:pt idx="204">
                  <c:v>186.77</c:v>
                </c:pt>
                <c:pt idx="205">
                  <c:v>186.13</c:v>
                </c:pt>
                <c:pt idx="206">
                  <c:v>186.8</c:v>
                </c:pt>
                <c:pt idx="207">
                  <c:v>191.76</c:v>
                </c:pt>
                <c:pt idx="208">
                  <c:v>185.66</c:v>
                </c:pt>
                <c:pt idx="209">
                  <c:v>189.44</c:v>
                </c:pt>
                <c:pt idx="210">
                  <c:v>197.06</c:v>
                </c:pt>
                <c:pt idx="211">
                  <c:v>196.73</c:v>
                </c:pt>
                <c:pt idx="212">
                  <c:v>202.02</c:v>
                </c:pt>
                <c:pt idx="213">
                  <c:v>209.82</c:v>
                </c:pt>
                <c:pt idx="214">
                  <c:v>232.17</c:v>
                </c:pt>
                <c:pt idx="215">
                  <c:v>230.73</c:v>
                </c:pt>
                <c:pt idx="216">
                  <c:v>224.74</c:v>
                </c:pt>
                <c:pt idx="217">
                  <c:v>220.27</c:v>
                </c:pt>
                <c:pt idx="218">
                  <c:v>231.21</c:v>
                </c:pt>
                <c:pt idx="219">
                  <c:v>233.21</c:v>
                </c:pt>
                <c:pt idx="220">
                  <c:v>227.25</c:v>
                </c:pt>
                <c:pt idx="221">
                  <c:v>235.67</c:v>
                </c:pt>
                <c:pt idx="222">
                  <c:v>291.62</c:v>
                </c:pt>
                <c:pt idx="223">
                  <c:v>271.98099999999999</c:v>
                </c:pt>
                <c:pt idx="224">
                  <c:v>272.91000000000003</c:v>
                </c:pt>
                <c:pt idx="225">
                  <c:v>260.8</c:v>
                </c:pt>
                <c:pt idx="226">
                  <c:v>261.99</c:v>
                </c:pt>
                <c:pt idx="227">
                  <c:v>254.95099999999999</c:v>
                </c:pt>
                <c:pt idx="228">
                  <c:v>265.83999999999997</c:v>
                </c:pt>
                <c:pt idx="229">
                  <c:v>282.14</c:v>
                </c:pt>
                <c:pt idx="230">
                  <c:v>264.69</c:v>
                </c:pt>
                <c:pt idx="231">
                  <c:v>249.92</c:v>
                </c:pt>
                <c:pt idx="232">
                  <c:v>242.52</c:v>
                </c:pt>
                <c:pt idx="233">
                  <c:v>239</c:v>
                </c:pt>
                <c:pt idx="234">
                  <c:v>238.99</c:v>
                </c:pt>
                <c:pt idx="235">
                  <c:v>239</c:v>
                </c:pt>
                <c:pt idx="236">
                  <c:v>247.45</c:v>
                </c:pt>
                <c:pt idx="237">
                  <c:v>256.91000000000003</c:v>
                </c:pt>
                <c:pt idx="238">
                  <c:v>244.01</c:v>
                </c:pt>
                <c:pt idx="239">
                  <c:v>225.14</c:v>
                </c:pt>
                <c:pt idx="240">
                  <c:v>216.28</c:v>
                </c:pt>
                <c:pt idx="241">
                  <c:v>222.15</c:v>
                </c:pt>
                <c:pt idx="242">
                  <c:v>220.16</c:v>
                </c:pt>
                <c:pt idx="243">
                  <c:v>222.69</c:v>
                </c:pt>
                <c:pt idx="244">
                  <c:v>209.22</c:v>
                </c:pt>
                <c:pt idx="245">
                  <c:v>204.93</c:v>
                </c:pt>
                <c:pt idx="246">
                  <c:v>201.32</c:v>
                </c:pt>
                <c:pt idx="247">
                  <c:v>206.52</c:v>
                </c:pt>
                <c:pt idx="248">
                  <c:v>201.3</c:v>
                </c:pt>
                <c:pt idx="249">
                  <c:v>235.13</c:v>
                </c:pt>
                <c:pt idx="250">
                  <c:v>234.15</c:v>
                </c:pt>
                <c:pt idx="251">
                  <c:v>240.56</c:v>
                </c:pt>
                <c:pt idx="252">
                  <c:v>250.77</c:v>
                </c:pt>
                <c:pt idx="253">
                  <c:v>266.43</c:v>
                </c:pt>
                <c:pt idx="254">
                  <c:v>271.37900000000002</c:v>
                </c:pt>
                <c:pt idx="255">
                  <c:v>259.20999999999998</c:v>
                </c:pt>
                <c:pt idx="256">
                  <c:v>245.51</c:v>
                </c:pt>
                <c:pt idx="257">
                  <c:v>257.44</c:v>
                </c:pt>
                <c:pt idx="258">
                  <c:v>269.01</c:v>
                </c:pt>
                <c:pt idx="259">
                  <c:v>275.3</c:v>
                </c:pt>
                <c:pt idx="260">
                  <c:v>286.83</c:v>
                </c:pt>
                <c:pt idx="261">
                  <c:v>247.95</c:v>
                </c:pt>
                <c:pt idx="262">
                  <c:v>232.59</c:v>
                </c:pt>
                <c:pt idx="263">
                  <c:v>231.07</c:v>
                </c:pt>
                <c:pt idx="264">
                  <c:v>232.06</c:v>
                </c:pt>
                <c:pt idx="265">
                  <c:v>201.98</c:v>
                </c:pt>
                <c:pt idx="266">
                  <c:v>199.31</c:v>
                </c:pt>
                <c:pt idx="267">
                  <c:v>210.46</c:v>
                </c:pt>
                <c:pt idx="268">
                  <c:v>230.04</c:v>
                </c:pt>
                <c:pt idx="269">
                  <c:v>185.07</c:v>
                </c:pt>
                <c:pt idx="270">
                  <c:v>190.73</c:v>
                </c:pt>
                <c:pt idx="271">
                  <c:v>185.06</c:v>
                </c:pt>
                <c:pt idx="272">
                  <c:v>179.77</c:v>
                </c:pt>
                <c:pt idx="273">
                  <c:v>175.48</c:v>
                </c:pt>
                <c:pt idx="274">
                  <c:v>179.11</c:v>
                </c:pt>
                <c:pt idx="276">
                  <c:v>185.38</c:v>
                </c:pt>
                <c:pt idx="277">
                  <c:v>181.42</c:v>
                </c:pt>
                <c:pt idx="278">
                  <c:v>176.8</c:v>
                </c:pt>
                <c:pt idx="279">
                  <c:v>179.77</c:v>
                </c:pt>
                <c:pt idx="280">
                  <c:v>183.07</c:v>
                </c:pt>
                <c:pt idx="281">
                  <c:v>179.76</c:v>
                </c:pt>
                <c:pt idx="282">
                  <c:v>180.45</c:v>
                </c:pt>
                <c:pt idx="283">
                  <c:v>183.4</c:v>
                </c:pt>
                <c:pt idx="284">
                  <c:v>180.76</c:v>
                </c:pt>
                <c:pt idx="285">
                  <c:v>181.73</c:v>
                </c:pt>
                <c:pt idx="286">
                  <c:v>185.06</c:v>
                </c:pt>
                <c:pt idx="287">
                  <c:v>184.73</c:v>
                </c:pt>
                <c:pt idx="288">
                  <c:v>191.68</c:v>
                </c:pt>
                <c:pt idx="289">
                  <c:v>194.3</c:v>
                </c:pt>
                <c:pt idx="290">
                  <c:v>188.03</c:v>
                </c:pt>
                <c:pt idx="291">
                  <c:v>186.38</c:v>
                </c:pt>
                <c:pt idx="292">
                  <c:v>179.73</c:v>
                </c:pt>
                <c:pt idx="293">
                  <c:v>181.4</c:v>
                </c:pt>
                <c:pt idx="294">
                  <c:v>181.43</c:v>
                </c:pt>
                <c:pt idx="295">
                  <c:v>175.78</c:v>
                </c:pt>
                <c:pt idx="296">
                  <c:v>170.18</c:v>
                </c:pt>
                <c:pt idx="297">
                  <c:v>171.17</c:v>
                </c:pt>
                <c:pt idx="298">
                  <c:v>168.85</c:v>
                </c:pt>
                <c:pt idx="299">
                  <c:v>167.85</c:v>
                </c:pt>
                <c:pt idx="300">
                  <c:v>164.23</c:v>
                </c:pt>
                <c:pt idx="301">
                  <c:v>163.88</c:v>
                </c:pt>
                <c:pt idx="302">
                  <c:v>164.88</c:v>
                </c:pt>
                <c:pt idx="303">
                  <c:v>164.22</c:v>
                </c:pt>
                <c:pt idx="304">
                  <c:v>164.54</c:v>
                </c:pt>
                <c:pt idx="305">
                  <c:v>166.52</c:v>
                </c:pt>
                <c:pt idx="306">
                  <c:v>163.57</c:v>
                </c:pt>
                <c:pt idx="307">
                  <c:v>161.57</c:v>
                </c:pt>
                <c:pt idx="308">
                  <c:v>163.19999999999999</c:v>
                </c:pt>
                <c:pt idx="309">
                  <c:v>166.85</c:v>
                </c:pt>
                <c:pt idx="310">
                  <c:v>168.16</c:v>
                </c:pt>
                <c:pt idx="311">
                  <c:v>164.05</c:v>
                </c:pt>
                <c:pt idx="312">
                  <c:v>167.19</c:v>
                </c:pt>
                <c:pt idx="313">
                  <c:v>167.19</c:v>
                </c:pt>
                <c:pt idx="314">
                  <c:v>167.16</c:v>
                </c:pt>
                <c:pt idx="315">
                  <c:v>168.27</c:v>
                </c:pt>
                <c:pt idx="316">
                  <c:v>168.27</c:v>
                </c:pt>
                <c:pt idx="317">
                  <c:v>168.27</c:v>
                </c:pt>
                <c:pt idx="318">
                  <c:v>162.06</c:v>
                </c:pt>
                <c:pt idx="319">
                  <c:v>167.79</c:v>
                </c:pt>
                <c:pt idx="320">
                  <c:v>161.91999999999999</c:v>
                </c:pt>
                <c:pt idx="321">
                  <c:v>163.24</c:v>
                </c:pt>
                <c:pt idx="322">
                  <c:v>163.57</c:v>
                </c:pt>
                <c:pt idx="323">
                  <c:v>165.21</c:v>
                </c:pt>
                <c:pt idx="324">
                  <c:v>166.54</c:v>
                </c:pt>
                <c:pt idx="325">
                  <c:v>166.86</c:v>
                </c:pt>
                <c:pt idx="326">
                  <c:v>165.89</c:v>
                </c:pt>
                <c:pt idx="327">
                  <c:v>164.22</c:v>
                </c:pt>
                <c:pt idx="328">
                  <c:v>165.87</c:v>
                </c:pt>
                <c:pt idx="329">
                  <c:v>170.16</c:v>
                </c:pt>
                <c:pt idx="330">
                  <c:v>173.16</c:v>
                </c:pt>
                <c:pt idx="331">
                  <c:v>175.83</c:v>
                </c:pt>
                <c:pt idx="332">
                  <c:v>176</c:v>
                </c:pt>
                <c:pt idx="333">
                  <c:v>174.5</c:v>
                </c:pt>
                <c:pt idx="334">
                  <c:v>173</c:v>
                </c:pt>
                <c:pt idx="335">
                  <c:v>171</c:v>
                </c:pt>
                <c:pt idx="336">
                  <c:v>171</c:v>
                </c:pt>
                <c:pt idx="337">
                  <c:v>168.5</c:v>
                </c:pt>
                <c:pt idx="338">
                  <c:v>167.16</c:v>
                </c:pt>
                <c:pt idx="339">
                  <c:v>165</c:v>
                </c:pt>
                <c:pt idx="340">
                  <c:v>171.25</c:v>
                </c:pt>
                <c:pt idx="341">
                  <c:v>166.83</c:v>
                </c:pt>
                <c:pt idx="342">
                  <c:v>165.83</c:v>
                </c:pt>
                <c:pt idx="343">
                  <c:v>163.5</c:v>
                </c:pt>
                <c:pt idx="344">
                  <c:v>167.25</c:v>
                </c:pt>
                <c:pt idx="345">
                  <c:v>167.83</c:v>
                </c:pt>
                <c:pt idx="346">
                  <c:v>168</c:v>
                </c:pt>
                <c:pt idx="347">
                  <c:v>171</c:v>
                </c:pt>
                <c:pt idx="348">
                  <c:v>170.83</c:v>
                </c:pt>
                <c:pt idx="349">
                  <c:v>170.83</c:v>
                </c:pt>
                <c:pt idx="350">
                  <c:v>167.66</c:v>
                </c:pt>
                <c:pt idx="351">
                  <c:v>170.16</c:v>
                </c:pt>
                <c:pt idx="352">
                  <c:v>172.5</c:v>
                </c:pt>
                <c:pt idx="353">
                  <c:v>169.5</c:v>
                </c:pt>
                <c:pt idx="354">
                  <c:v>170.75</c:v>
                </c:pt>
                <c:pt idx="355">
                  <c:v>167.16</c:v>
                </c:pt>
                <c:pt idx="356">
                  <c:v>167.16</c:v>
                </c:pt>
                <c:pt idx="357">
                  <c:v>167.5</c:v>
                </c:pt>
                <c:pt idx="358">
                  <c:v>164.83</c:v>
                </c:pt>
                <c:pt idx="359">
                  <c:v>164.5</c:v>
                </c:pt>
                <c:pt idx="360">
                  <c:v>164.5</c:v>
                </c:pt>
                <c:pt idx="361">
                  <c:v>162.16</c:v>
                </c:pt>
                <c:pt idx="362">
                  <c:v>158.83000000000001</c:v>
                </c:pt>
                <c:pt idx="363">
                  <c:v>159.83000000000001</c:v>
                </c:pt>
                <c:pt idx="364">
                  <c:v>158.83000000000001</c:v>
                </c:pt>
                <c:pt idx="365">
                  <c:v>161.5</c:v>
                </c:pt>
                <c:pt idx="366">
                  <c:v>157.16</c:v>
                </c:pt>
                <c:pt idx="367">
                  <c:v>158.5</c:v>
                </c:pt>
                <c:pt idx="368">
                  <c:v>162.5</c:v>
                </c:pt>
                <c:pt idx="369">
                  <c:v>162.5</c:v>
                </c:pt>
                <c:pt idx="370">
                  <c:v>166.5</c:v>
                </c:pt>
                <c:pt idx="371">
                  <c:v>170.83</c:v>
                </c:pt>
                <c:pt idx="372">
                  <c:v>171.83</c:v>
                </c:pt>
                <c:pt idx="373">
                  <c:v>171.5</c:v>
                </c:pt>
                <c:pt idx="374">
                  <c:v>173.16</c:v>
                </c:pt>
                <c:pt idx="375">
                  <c:v>174</c:v>
                </c:pt>
                <c:pt idx="376">
                  <c:v>172.83</c:v>
                </c:pt>
                <c:pt idx="377">
                  <c:v>172.83</c:v>
                </c:pt>
                <c:pt idx="378">
                  <c:v>176.16</c:v>
                </c:pt>
                <c:pt idx="379">
                  <c:v>173.5</c:v>
                </c:pt>
                <c:pt idx="380">
                  <c:v>168.16</c:v>
                </c:pt>
                <c:pt idx="381">
                  <c:v>167.5</c:v>
                </c:pt>
                <c:pt idx="382">
                  <c:v>168.5</c:v>
                </c:pt>
                <c:pt idx="383">
                  <c:v>163.5</c:v>
                </c:pt>
                <c:pt idx="384">
                  <c:v>155</c:v>
                </c:pt>
                <c:pt idx="385">
                  <c:v>140.5</c:v>
                </c:pt>
                <c:pt idx="386">
                  <c:v>159.16</c:v>
                </c:pt>
                <c:pt idx="387">
                  <c:v>161.83000000000001</c:v>
                </c:pt>
                <c:pt idx="388">
                  <c:v>161.83000000000001</c:v>
                </c:pt>
                <c:pt idx="389">
                  <c:v>169.16</c:v>
                </c:pt>
                <c:pt idx="390">
                  <c:v>170.16</c:v>
                </c:pt>
                <c:pt idx="391">
                  <c:v>176.5</c:v>
                </c:pt>
                <c:pt idx="392">
                  <c:v>183.83</c:v>
                </c:pt>
                <c:pt idx="393">
                  <c:v>186.16</c:v>
                </c:pt>
                <c:pt idx="394">
                  <c:v>188.16</c:v>
                </c:pt>
                <c:pt idx="395">
                  <c:v>191.5</c:v>
                </c:pt>
                <c:pt idx="396">
                  <c:v>193.16</c:v>
                </c:pt>
                <c:pt idx="397">
                  <c:v>191.5</c:v>
                </c:pt>
                <c:pt idx="398">
                  <c:v>199</c:v>
                </c:pt>
                <c:pt idx="399">
                  <c:v>192.5</c:v>
                </c:pt>
                <c:pt idx="400">
                  <c:v>189.83</c:v>
                </c:pt>
                <c:pt idx="401">
                  <c:v>195.5</c:v>
                </c:pt>
                <c:pt idx="402">
                  <c:v>196.5</c:v>
                </c:pt>
                <c:pt idx="403">
                  <c:v>190.16</c:v>
                </c:pt>
                <c:pt idx="404">
                  <c:v>190.16</c:v>
                </c:pt>
                <c:pt idx="405">
                  <c:v>194.83</c:v>
                </c:pt>
                <c:pt idx="406">
                  <c:v>195.16</c:v>
                </c:pt>
                <c:pt idx="407">
                  <c:v>192.5</c:v>
                </c:pt>
                <c:pt idx="408">
                  <c:v>191.16</c:v>
                </c:pt>
                <c:pt idx="409">
                  <c:v>184.16</c:v>
                </c:pt>
                <c:pt idx="410">
                  <c:v>183.5</c:v>
                </c:pt>
                <c:pt idx="411">
                  <c:v>179.16</c:v>
                </c:pt>
                <c:pt idx="412">
                  <c:v>178.83</c:v>
                </c:pt>
                <c:pt idx="413">
                  <c:v>180.16</c:v>
                </c:pt>
                <c:pt idx="414">
                  <c:v>180.16</c:v>
                </c:pt>
                <c:pt idx="415">
                  <c:v>181.83</c:v>
                </c:pt>
                <c:pt idx="416">
                  <c:v>186.16</c:v>
                </c:pt>
                <c:pt idx="417">
                  <c:v>182</c:v>
                </c:pt>
                <c:pt idx="418">
                  <c:v>179.5</c:v>
                </c:pt>
                <c:pt idx="419">
                  <c:v>180.83</c:v>
                </c:pt>
                <c:pt idx="420">
                  <c:v>182.16</c:v>
                </c:pt>
                <c:pt idx="421">
                  <c:v>184.83</c:v>
                </c:pt>
                <c:pt idx="422">
                  <c:v>181.83</c:v>
                </c:pt>
                <c:pt idx="423">
                  <c:v>181.5</c:v>
                </c:pt>
                <c:pt idx="424">
                  <c:v>181.16</c:v>
                </c:pt>
                <c:pt idx="425">
                  <c:v>178.16</c:v>
                </c:pt>
                <c:pt idx="427">
                  <c:v>166.16</c:v>
                </c:pt>
                <c:pt idx="428">
                  <c:v>163.83000000000001</c:v>
                </c:pt>
                <c:pt idx="429">
                  <c:v>167.16</c:v>
                </c:pt>
                <c:pt idx="430">
                  <c:v>167.16</c:v>
                </c:pt>
                <c:pt idx="431">
                  <c:v>169.5</c:v>
                </c:pt>
                <c:pt idx="432">
                  <c:v>173.5</c:v>
                </c:pt>
                <c:pt idx="433">
                  <c:v>178.16</c:v>
                </c:pt>
                <c:pt idx="434">
                  <c:v>184.83</c:v>
                </c:pt>
                <c:pt idx="435">
                  <c:v>189.16</c:v>
                </c:pt>
                <c:pt idx="436">
                  <c:v>193.33</c:v>
                </c:pt>
                <c:pt idx="437">
                  <c:v>189.16</c:v>
                </c:pt>
                <c:pt idx="438">
                  <c:v>191.5</c:v>
                </c:pt>
                <c:pt idx="439">
                  <c:v>191.16</c:v>
                </c:pt>
                <c:pt idx="440">
                  <c:v>183.25</c:v>
                </c:pt>
                <c:pt idx="441">
                  <c:v>185.83</c:v>
                </c:pt>
                <c:pt idx="442">
                  <c:v>179.83</c:v>
                </c:pt>
                <c:pt idx="443">
                  <c:v>181.83</c:v>
                </c:pt>
                <c:pt idx="444">
                  <c:v>191.16</c:v>
                </c:pt>
                <c:pt idx="445">
                  <c:v>187.83</c:v>
                </c:pt>
                <c:pt idx="446">
                  <c:v>193.83</c:v>
                </c:pt>
                <c:pt idx="447">
                  <c:v>215.5</c:v>
                </c:pt>
                <c:pt idx="448">
                  <c:v>242.5</c:v>
                </c:pt>
                <c:pt idx="449">
                  <c:v>221</c:v>
                </c:pt>
                <c:pt idx="450">
                  <c:v>201.83</c:v>
                </c:pt>
                <c:pt idx="451">
                  <c:v>173</c:v>
                </c:pt>
                <c:pt idx="452">
                  <c:v>173.16</c:v>
                </c:pt>
                <c:pt idx="453">
                  <c:v>167.83</c:v>
                </c:pt>
                <c:pt idx="454">
                  <c:v>168.16</c:v>
                </c:pt>
                <c:pt idx="455">
                  <c:v>177.83</c:v>
                </c:pt>
                <c:pt idx="456">
                  <c:v>183.16</c:v>
                </c:pt>
                <c:pt idx="457">
                  <c:v>186.166</c:v>
                </c:pt>
                <c:pt idx="458">
                  <c:v>179.833</c:v>
                </c:pt>
                <c:pt idx="459">
                  <c:v>173.5</c:v>
                </c:pt>
                <c:pt idx="460">
                  <c:v>175.166</c:v>
                </c:pt>
                <c:pt idx="461">
                  <c:v>168.666</c:v>
                </c:pt>
                <c:pt idx="462">
                  <c:v>162.5</c:v>
                </c:pt>
                <c:pt idx="463">
                  <c:v>165.166</c:v>
                </c:pt>
                <c:pt idx="464">
                  <c:v>161.833</c:v>
                </c:pt>
                <c:pt idx="465">
                  <c:v>161.166</c:v>
                </c:pt>
                <c:pt idx="466">
                  <c:v>151</c:v>
                </c:pt>
                <c:pt idx="467">
                  <c:v>142</c:v>
                </c:pt>
                <c:pt idx="468">
                  <c:v>142</c:v>
                </c:pt>
                <c:pt idx="469">
                  <c:v>144</c:v>
                </c:pt>
                <c:pt idx="470">
                  <c:v>142.25</c:v>
                </c:pt>
                <c:pt idx="471">
                  <c:v>136</c:v>
                </c:pt>
                <c:pt idx="472">
                  <c:v>139</c:v>
                </c:pt>
                <c:pt idx="473">
                  <c:v>136.25</c:v>
                </c:pt>
                <c:pt idx="474">
                  <c:v>134.5</c:v>
                </c:pt>
                <c:pt idx="475">
                  <c:v>135.25</c:v>
                </c:pt>
                <c:pt idx="476">
                  <c:v>132</c:v>
                </c:pt>
                <c:pt idx="477">
                  <c:v>129</c:v>
                </c:pt>
                <c:pt idx="478">
                  <c:v>130</c:v>
                </c:pt>
                <c:pt idx="479">
                  <c:v>126.5</c:v>
                </c:pt>
                <c:pt idx="480">
                  <c:v>126.5</c:v>
                </c:pt>
                <c:pt idx="481">
                  <c:v>130</c:v>
                </c:pt>
                <c:pt idx="482">
                  <c:v>130</c:v>
                </c:pt>
                <c:pt idx="483">
                  <c:v>131.5</c:v>
                </c:pt>
                <c:pt idx="484">
                  <c:v>131.5</c:v>
                </c:pt>
                <c:pt idx="485">
                  <c:v>133.5</c:v>
                </c:pt>
                <c:pt idx="486">
                  <c:v>137.5</c:v>
                </c:pt>
                <c:pt idx="487">
                  <c:v>137</c:v>
                </c:pt>
                <c:pt idx="488">
                  <c:v>138</c:v>
                </c:pt>
                <c:pt idx="489">
                  <c:v>140</c:v>
                </c:pt>
                <c:pt idx="490">
                  <c:v>138</c:v>
                </c:pt>
                <c:pt idx="491">
                  <c:v>140.5</c:v>
                </c:pt>
                <c:pt idx="492">
                  <c:v>143</c:v>
                </c:pt>
                <c:pt idx="493">
                  <c:v>156.833</c:v>
                </c:pt>
                <c:pt idx="494">
                  <c:v>158.5</c:v>
                </c:pt>
                <c:pt idx="495">
                  <c:v>157.833</c:v>
                </c:pt>
                <c:pt idx="496">
                  <c:v>148</c:v>
                </c:pt>
                <c:pt idx="497">
                  <c:v>144</c:v>
                </c:pt>
                <c:pt idx="498">
                  <c:v>143.5</c:v>
                </c:pt>
                <c:pt idx="499">
                  <c:v>141</c:v>
                </c:pt>
                <c:pt idx="500">
                  <c:v>136.5</c:v>
                </c:pt>
                <c:pt idx="501">
                  <c:v>141</c:v>
                </c:pt>
                <c:pt idx="502">
                  <c:v>144.5</c:v>
                </c:pt>
                <c:pt idx="503">
                  <c:v>144</c:v>
                </c:pt>
                <c:pt idx="504">
                  <c:v>158.166</c:v>
                </c:pt>
                <c:pt idx="505">
                  <c:v>162.166</c:v>
                </c:pt>
                <c:pt idx="506">
                  <c:v>164.833</c:v>
                </c:pt>
                <c:pt idx="507">
                  <c:v>164.5</c:v>
                </c:pt>
                <c:pt idx="508">
                  <c:v>168.25</c:v>
                </c:pt>
                <c:pt idx="509">
                  <c:v>162</c:v>
                </c:pt>
                <c:pt idx="510">
                  <c:v>166.166</c:v>
                </c:pt>
                <c:pt idx="511">
                  <c:v>167.5</c:v>
                </c:pt>
                <c:pt idx="512">
                  <c:v>163.5</c:v>
                </c:pt>
                <c:pt idx="513">
                  <c:v>163.833</c:v>
                </c:pt>
                <c:pt idx="514">
                  <c:v>163.5</c:v>
                </c:pt>
                <c:pt idx="515">
                  <c:v>163.5</c:v>
                </c:pt>
                <c:pt idx="516">
                  <c:v>163.166</c:v>
                </c:pt>
                <c:pt idx="517">
                  <c:v>148.5</c:v>
                </c:pt>
                <c:pt idx="518">
                  <c:v>144</c:v>
                </c:pt>
                <c:pt idx="519">
                  <c:v>139.5</c:v>
                </c:pt>
                <c:pt idx="520">
                  <c:v>140.5</c:v>
                </c:pt>
                <c:pt idx="521">
                  <c:v>140.5</c:v>
                </c:pt>
                <c:pt idx="522">
                  <c:v>141</c:v>
                </c:pt>
                <c:pt idx="523">
                  <c:v>140</c:v>
                </c:pt>
                <c:pt idx="524">
                  <c:v>139</c:v>
                </c:pt>
                <c:pt idx="525">
                  <c:v>140</c:v>
                </c:pt>
                <c:pt idx="526">
                  <c:v>144.477</c:v>
                </c:pt>
                <c:pt idx="527">
                  <c:v>143.47200000000001</c:v>
                </c:pt>
                <c:pt idx="528">
                  <c:v>155.18799999999999</c:v>
                </c:pt>
                <c:pt idx="529">
                  <c:v>154.89599999999999</c:v>
                </c:pt>
                <c:pt idx="530">
                  <c:v>153.14099999999999</c:v>
                </c:pt>
                <c:pt idx="531">
                  <c:v>155.61600000000001</c:v>
                </c:pt>
                <c:pt idx="532">
                  <c:v>156.59</c:v>
                </c:pt>
                <c:pt idx="533">
                  <c:v>153.85300000000001</c:v>
                </c:pt>
                <c:pt idx="534">
                  <c:v>155.29599999999999</c:v>
                </c:pt>
                <c:pt idx="535">
                  <c:v>148.21700000000001</c:v>
                </c:pt>
                <c:pt idx="536">
                  <c:v>142.89500000000001</c:v>
                </c:pt>
                <c:pt idx="537">
                  <c:v>143.87</c:v>
                </c:pt>
                <c:pt idx="538">
                  <c:v>139.30600000000001</c:v>
                </c:pt>
                <c:pt idx="539">
                  <c:v>140.48099999999999</c:v>
                </c:pt>
                <c:pt idx="540">
                  <c:v>139.464</c:v>
                </c:pt>
                <c:pt idx="541">
                  <c:v>139.11199999999999</c:v>
                </c:pt>
                <c:pt idx="542">
                  <c:v>140.59200000000001</c:v>
                </c:pt>
                <c:pt idx="543">
                  <c:v>141.23400000000001</c:v>
                </c:pt>
                <c:pt idx="544">
                  <c:v>141.31399999999999</c:v>
                </c:pt>
                <c:pt idx="545">
                  <c:v>141.64699999999999</c:v>
                </c:pt>
                <c:pt idx="546">
                  <c:v>141.303</c:v>
                </c:pt>
                <c:pt idx="547">
                  <c:v>142.28700000000001</c:v>
                </c:pt>
                <c:pt idx="548">
                  <c:v>144.251</c:v>
                </c:pt>
                <c:pt idx="549">
                  <c:v>138.55799999999999</c:v>
                </c:pt>
                <c:pt idx="550">
                  <c:v>145.149</c:v>
                </c:pt>
                <c:pt idx="551">
                  <c:v>143.15899999999999</c:v>
                </c:pt>
                <c:pt idx="552">
                  <c:v>136.179</c:v>
                </c:pt>
                <c:pt idx="553">
                  <c:v>133.51599999999999</c:v>
                </c:pt>
                <c:pt idx="554">
                  <c:v>131.47</c:v>
                </c:pt>
                <c:pt idx="555">
                  <c:v>130.46</c:v>
                </c:pt>
                <c:pt idx="556">
                  <c:v>131.76</c:v>
                </c:pt>
                <c:pt idx="557">
                  <c:v>133.07</c:v>
                </c:pt>
                <c:pt idx="558">
                  <c:v>131.07400000000001</c:v>
                </c:pt>
                <c:pt idx="559">
                  <c:v>132.65</c:v>
                </c:pt>
                <c:pt idx="560">
                  <c:v>128.66999999999999</c:v>
                </c:pt>
                <c:pt idx="561">
                  <c:v>126.66</c:v>
                </c:pt>
                <c:pt idx="562">
                  <c:v>125.64</c:v>
                </c:pt>
                <c:pt idx="563">
                  <c:v>124.97</c:v>
                </c:pt>
                <c:pt idx="564">
                  <c:v>124.91500000000001</c:v>
                </c:pt>
                <c:pt idx="565">
                  <c:v>117.94</c:v>
                </c:pt>
                <c:pt idx="566">
                  <c:v>119.575</c:v>
                </c:pt>
                <c:pt idx="567">
                  <c:v>120.167</c:v>
                </c:pt>
                <c:pt idx="568">
                  <c:v>119.152</c:v>
                </c:pt>
                <c:pt idx="569">
                  <c:v>118.07899999999999</c:v>
                </c:pt>
                <c:pt idx="570">
                  <c:v>116.414</c:v>
                </c:pt>
                <c:pt idx="571">
                  <c:v>126.34</c:v>
                </c:pt>
                <c:pt idx="572">
                  <c:v>131.88999999999999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3.1.1.1'!$E$4</c:f>
              <c:strCache>
                <c:ptCount val="1"/>
                <c:pt idx="0">
                  <c:v>Беларусь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3.1.1.1'!$B$5:$B$577</c:f>
              <c:numCache>
                <c:formatCode>m/d/yyyy</c:formatCode>
                <c:ptCount val="573"/>
                <c:pt idx="0">
                  <c:v>42075</c:v>
                </c:pt>
                <c:pt idx="1">
                  <c:v>42074</c:v>
                </c:pt>
                <c:pt idx="2">
                  <c:v>42073</c:v>
                </c:pt>
                <c:pt idx="3">
                  <c:v>42072</c:v>
                </c:pt>
                <c:pt idx="4">
                  <c:v>42069</c:v>
                </c:pt>
                <c:pt idx="5">
                  <c:v>42068</c:v>
                </c:pt>
                <c:pt idx="6">
                  <c:v>42067</c:v>
                </c:pt>
                <c:pt idx="7">
                  <c:v>42066</c:v>
                </c:pt>
                <c:pt idx="8">
                  <c:v>42065</c:v>
                </c:pt>
                <c:pt idx="9">
                  <c:v>42062</c:v>
                </c:pt>
                <c:pt idx="10">
                  <c:v>42061</c:v>
                </c:pt>
                <c:pt idx="11">
                  <c:v>42060</c:v>
                </c:pt>
                <c:pt idx="12">
                  <c:v>42059</c:v>
                </c:pt>
                <c:pt idx="13">
                  <c:v>42058</c:v>
                </c:pt>
                <c:pt idx="14">
                  <c:v>42055</c:v>
                </c:pt>
                <c:pt idx="15">
                  <c:v>42054</c:v>
                </c:pt>
                <c:pt idx="16">
                  <c:v>42053</c:v>
                </c:pt>
                <c:pt idx="17">
                  <c:v>42052</c:v>
                </c:pt>
                <c:pt idx="18">
                  <c:v>42051</c:v>
                </c:pt>
                <c:pt idx="19">
                  <c:v>42048</c:v>
                </c:pt>
                <c:pt idx="20">
                  <c:v>42047</c:v>
                </c:pt>
                <c:pt idx="21">
                  <c:v>42046</c:v>
                </c:pt>
                <c:pt idx="22">
                  <c:v>42045</c:v>
                </c:pt>
                <c:pt idx="23">
                  <c:v>42044</c:v>
                </c:pt>
                <c:pt idx="24">
                  <c:v>42041</c:v>
                </c:pt>
                <c:pt idx="25">
                  <c:v>42040</c:v>
                </c:pt>
                <c:pt idx="26">
                  <c:v>42039</c:v>
                </c:pt>
                <c:pt idx="27">
                  <c:v>42038</c:v>
                </c:pt>
                <c:pt idx="28">
                  <c:v>42037</c:v>
                </c:pt>
                <c:pt idx="29">
                  <c:v>42034</c:v>
                </c:pt>
                <c:pt idx="30">
                  <c:v>42033</c:v>
                </c:pt>
                <c:pt idx="31">
                  <c:v>42032</c:v>
                </c:pt>
                <c:pt idx="32">
                  <c:v>42031</c:v>
                </c:pt>
                <c:pt idx="33">
                  <c:v>42030</c:v>
                </c:pt>
                <c:pt idx="34">
                  <c:v>42027</c:v>
                </c:pt>
                <c:pt idx="35">
                  <c:v>42026</c:v>
                </c:pt>
                <c:pt idx="36">
                  <c:v>42025</c:v>
                </c:pt>
                <c:pt idx="37">
                  <c:v>42024</c:v>
                </c:pt>
                <c:pt idx="38">
                  <c:v>42023</c:v>
                </c:pt>
                <c:pt idx="39">
                  <c:v>42020</c:v>
                </c:pt>
                <c:pt idx="40">
                  <c:v>42019</c:v>
                </c:pt>
                <c:pt idx="41">
                  <c:v>42018</c:v>
                </c:pt>
                <c:pt idx="42">
                  <c:v>42017</c:v>
                </c:pt>
                <c:pt idx="43">
                  <c:v>42016</c:v>
                </c:pt>
                <c:pt idx="44">
                  <c:v>42013</c:v>
                </c:pt>
                <c:pt idx="45">
                  <c:v>42012</c:v>
                </c:pt>
                <c:pt idx="46">
                  <c:v>42011</c:v>
                </c:pt>
                <c:pt idx="47">
                  <c:v>42010</c:v>
                </c:pt>
                <c:pt idx="48">
                  <c:v>42009</c:v>
                </c:pt>
                <c:pt idx="49">
                  <c:v>42006</c:v>
                </c:pt>
                <c:pt idx="50">
                  <c:v>42005</c:v>
                </c:pt>
                <c:pt idx="51">
                  <c:v>42004</c:v>
                </c:pt>
                <c:pt idx="52">
                  <c:v>42003</c:v>
                </c:pt>
                <c:pt idx="53">
                  <c:v>42002</c:v>
                </c:pt>
                <c:pt idx="54">
                  <c:v>41999</c:v>
                </c:pt>
                <c:pt idx="55">
                  <c:v>41998</c:v>
                </c:pt>
                <c:pt idx="56">
                  <c:v>41997</c:v>
                </c:pt>
                <c:pt idx="57">
                  <c:v>41996</c:v>
                </c:pt>
                <c:pt idx="58">
                  <c:v>41995</c:v>
                </c:pt>
                <c:pt idx="59">
                  <c:v>41992</c:v>
                </c:pt>
                <c:pt idx="60">
                  <c:v>41991</c:v>
                </c:pt>
                <c:pt idx="61">
                  <c:v>41990</c:v>
                </c:pt>
                <c:pt idx="62">
                  <c:v>41989</c:v>
                </c:pt>
                <c:pt idx="63">
                  <c:v>41988</c:v>
                </c:pt>
                <c:pt idx="64">
                  <c:v>41985</c:v>
                </c:pt>
                <c:pt idx="65">
                  <c:v>41984</c:v>
                </c:pt>
                <c:pt idx="66">
                  <c:v>41983</c:v>
                </c:pt>
                <c:pt idx="67">
                  <c:v>41982</c:v>
                </c:pt>
                <c:pt idx="68">
                  <c:v>41981</c:v>
                </c:pt>
                <c:pt idx="69">
                  <c:v>41978</c:v>
                </c:pt>
                <c:pt idx="70">
                  <c:v>41977</c:v>
                </c:pt>
                <c:pt idx="71">
                  <c:v>41976</c:v>
                </c:pt>
                <c:pt idx="72">
                  <c:v>41975</c:v>
                </c:pt>
                <c:pt idx="73">
                  <c:v>41974</c:v>
                </c:pt>
                <c:pt idx="74">
                  <c:v>41971</c:v>
                </c:pt>
                <c:pt idx="75">
                  <c:v>41970</c:v>
                </c:pt>
                <c:pt idx="76">
                  <c:v>41969</c:v>
                </c:pt>
                <c:pt idx="77">
                  <c:v>41968</c:v>
                </c:pt>
                <c:pt idx="78">
                  <c:v>41967</c:v>
                </c:pt>
                <c:pt idx="79">
                  <c:v>41964</c:v>
                </c:pt>
                <c:pt idx="80">
                  <c:v>41963</c:v>
                </c:pt>
                <c:pt idx="81">
                  <c:v>41962</c:v>
                </c:pt>
                <c:pt idx="82">
                  <c:v>41961</c:v>
                </c:pt>
                <c:pt idx="83">
                  <c:v>41960</c:v>
                </c:pt>
                <c:pt idx="84">
                  <c:v>41957</c:v>
                </c:pt>
                <c:pt idx="85">
                  <c:v>41956</c:v>
                </c:pt>
                <c:pt idx="86">
                  <c:v>41955</c:v>
                </c:pt>
                <c:pt idx="87">
                  <c:v>41954</c:v>
                </c:pt>
                <c:pt idx="88">
                  <c:v>41953</c:v>
                </c:pt>
                <c:pt idx="89">
                  <c:v>41950</c:v>
                </c:pt>
                <c:pt idx="90">
                  <c:v>41949</c:v>
                </c:pt>
                <c:pt idx="91">
                  <c:v>41948</c:v>
                </c:pt>
                <c:pt idx="92">
                  <c:v>41947</c:v>
                </c:pt>
                <c:pt idx="93">
                  <c:v>41946</c:v>
                </c:pt>
                <c:pt idx="94">
                  <c:v>41943</c:v>
                </c:pt>
                <c:pt idx="95">
                  <c:v>41942</c:v>
                </c:pt>
                <c:pt idx="96">
                  <c:v>41941</c:v>
                </c:pt>
                <c:pt idx="97">
                  <c:v>41940</c:v>
                </c:pt>
                <c:pt idx="98">
                  <c:v>41939</c:v>
                </c:pt>
                <c:pt idx="99">
                  <c:v>41936</c:v>
                </c:pt>
                <c:pt idx="100">
                  <c:v>41935</c:v>
                </c:pt>
                <c:pt idx="101">
                  <c:v>41934</c:v>
                </c:pt>
                <c:pt idx="102">
                  <c:v>41933</c:v>
                </c:pt>
                <c:pt idx="103">
                  <c:v>41932</c:v>
                </c:pt>
                <c:pt idx="104">
                  <c:v>41929</c:v>
                </c:pt>
                <c:pt idx="105">
                  <c:v>41928</c:v>
                </c:pt>
                <c:pt idx="106">
                  <c:v>41927</c:v>
                </c:pt>
                <c:pt idx="107">
                  <c:v>41926</c:v>
                </c:pt>
                <c:pt idx="108">
                  <c:v>41925</c:v>
                </c:pt>
                <c:pt idx="109">
                  <c:v>41922</c:v>
                </c:pt>
                <c:pt idx="110">
                  <c:v>41921</c:v>
                </c:pt>
                <c:pt idx="111">
                  <c:v>41920</c:v>
                </c:pt>
                <c:pt idx="112">
                  <c:v>41919</c:v>
                </c:pt>
                <c:pt idx="113">
                  <c:v>41918</c:v>
                </c:pt>
                <c:pt idx="114">
                  <c:v>41915</c:v>
                </c:pt>
                <c:pt idx="115">
                  <c:v>41914</c:v>
                </c:pt>
                <c:pt idx="116">
                  <c:v>41913</c:v>
                </c:pt>
                <c:pt idx="117">
                  <c:v>41912</c:v>
                </c:pt>
                <c:pt idx="118">
                  <c:v>41911</c:v>
                </c:pt>
                <c:pt idx="119">
                  <c:v>41908</c:v>
                </c:pt>
                <c:pt idx="120">
                  <c:v>41907</c:v>
                </c:pt>
                <c:pt idx="121">
                  <c:v>41906</c:v>
                </c:pt>
                <c:pt idx="122">
                  <c:v>41905</c:v>
                </c:pt>
                <c:pt idx="123">
                  <c:v>41904</c:v>
                </c:pt>
                <c:pt idx="124">
                  <c:v>41901</c:v>
                </c:pt>
                <c:pt idx="125">
                  <c:v>41900</c:v>
                </c:pt>
                <c:pt idx="126">
                  <c:v>41899</c:v>
                </c:pt>
                <c:pt idx="127">
                  <c:v>41898</c:v>
                </c:pt>
                <c:pt idx="128">
                  <c:v>41897</c:v>
                </c:pt>
                <c:pt idx="129">
                  <c:v>41894</c:v>
                </c:pt>
                <c:pt idx="130">
                  <c:v>41893</c:v>
                </c:pt>
                <c:pt idx="131">
                  <c:v>41892</c:v>
                </c:pt>
                <c:pt idx="132">
                  <c:v>41891</c:v>
                </c:pt>
                <c:pt idx="133">
                  <c:v>41890</c:v>
                </c:pt>
                <c:pt idx="134">
                  <c:v>41887</c:v>
                </c:pt>
                <c:pt idx="135">
                  <c:v>41886</c:v>
                </c:pt>
                <c:pt idx="136">
                  <c:v>41885</c:v>
                </c:pt>
                <c:pt idx="137">
                  <c:v>41884</c:v>
                </c:pt>
                <c:pt idx="138">
                  <c:v>41883</c:v>
                </c:pt>
                <c:pt idx="139">
                  <c:v>41880</c:v>
                </c:pt>
                <c:pt idx="140">
                  <c:v>41879</c:v>
                </c:pt>
                <c:pt idx="141">
                  <c:v>41878</c:v>
                </c:pt>
                <c:pt idx="142">
                  <c:v>41877</c:v>
                </c:pt>
                <c:pt idx="143">
                  <c:v>41876</c:v>
                </c:pt>
                <c:pt idx="144">
                  <c:v>41873</c:v>
                </c:pt>
                <c:pt idx="145">
                  <c:v>41872</c:v>
                </c:pt>
                <c:pt idx="146">
                  <c:v>41871</c:v>
                </c:pt>
                <c:pt idx="147">
                  <c:v>41870</c:v>
                </c:pt>
                <c:pt idx="148">
                  <c:v>41869</c:v>
                </c:pt>
                <c:pt idx="149">
                  <c:v>41866</c:v>
                </c:pt>
                <c:pt idx="150">
                  <c:v>41865</c:v>
                </c:pt>
                <c:pt idx="151">
                  <c:v>41864</c:v>
                </c:pt>
                <c:pt idx="152">
                  <c:v>41863</c:v>
                </c:pt>
                <c:pt idx="153">
                  <c:v>41862</c:v>
                </c:pt>
                <c:pt idx="154">
                  <c:v>41859</c:v>
                </c:pt>
                <c:pt idx="155">
                  <c:v>41858</c:v>
                </c:pt>
                <c:pt idx="156">
                  <c:v>41857</c:v>
                </c:pt>
                <c:pt idx="157">
                  <c:v>41856</c:v>
                </c:pt>
                <c:pt idx="158">
                  <c:v>41855</c:v>
                </c:pt>
                <c:pt idx="159">
                  <c:v>41852</c:v>
                </c:pt>
                <c:pt idx="160">
                  <c:v>41851</c:v>
                </c:pt>
                <c:pt idx="161">
                  <c:v>41850</c:v>
                </c:pt>
                <c:pt idx="162">
                  <c:v>41849</c:v>
                </c:pt>
                <c:pt idx="163">
                  <c:v>41848</c:v>
                </c:pt>
                <c:pt idx="164">
                  <c:v>41845</c:v>
                </c:pt>
                <c:pt idx="165">
                  <c:v>41844</c:v>
                </c:pt>
                <c:pt idx="166">
                  <c:v>41843</c:v>
                </c:pt>
                <c:pt idx="167">
                  <c:v>41842</c:v>
                </c:pt>
                <c:pt idx="168">
                  <c:v>41841</c:v>
                </c:pt>
                <c:pt idx="169">
                  <c:v>41838</c:v>
                </c:pt>
                <c:pt idx="170">
                  <c:v>41837</c:v>
                </c:pt>
                <c:pt idx="171">
                  <c:v>41836</c:v>
                </c:pt>
                <c:pt idx="172">
                  <c:v>41835</c:v>
                </c:pt>
                <c:pt idx="173">
                  <c:v>41834</c:v>
                </c:pt>
                <c:pt idx="174">
                  <c:v>41831</c:v>
                </c:pt>
                <c:pt idx="175">
                  <c:v>41830</c:v>
                </c:pt>
                <c:pt idx="176">
                  <c:v>41829</c:v>
                </c:pt>
                <c:pt idx="177">
                  <c:v>41828</c:v>
                </c:pt>
                <c:pt idx="178">
                  <c:v>41827</c:v>
                </c:pt>
                <c:pt idx="179">
                  <c:v>41824</c:v>
                </c:pt>
                <c:pt idx="180">
                  <c:v>41823</c:v>
                </c:pt>
                <c:pt idx="181">
                  <c:v>41822</c:v>
                </c:pt>
                <c:pt idx="182">
                  <c:v>41821</c:v>
                </c:pt>
                <c:pt idx="183">
                  <c:v>41820</c:v>
                </c:pt>
                <c:pt idx="184">
                  <c:v>41817</c:v>
                </c:pt>
                <c:pt idx="185">
                  <c:v>41816</c:v>
                </c:pt>
                <c:pt idx="186">
                  <c:v>41815</c:v>
                </c:pt>
                <c:pt idx="187">
                  <c:v>41814</c:v>
                </c:pt>
                <c:pt idx="188">
                  <c:v>41813</c:v>
                </c:pt>
                <c:pt idx="189">
                  <c:v>41810</c:v>
                </c:pt>
                <c:pt idx="190">
                  <c:v>41809</c:v>
                </c:pt>
                <c:pt idx="191">
                  <c:v>41808</c:v>
                </c:pt>
                <c:pt idx="192">
                  <c:v>41807</c:v>
                </c:pt>
                <c:pt idx="193">
                  <c:v>41806</c:v>
                </c:pt>
                <c:pt idx="194">
                  <c:v>41803</c:v>
                </c:pt>
                <c:pt idx="195">
                  <c:v>41802</c:v>
                </c:pt>
                <c:pt idx="196">
                  <c:v>41801</c:v>
                </c:pt>
                <c:pt idx="197">
                  <c:v>41800</c:v>
                </c:pt>
                <c:pt idx="198">
                  <c:v>41799</c:v>
                </c:pt>
                <c:pt idx="199">
                  <c:v>41796</c:v>
                </c:pt>
                <c:pt idx="200">
                  <c:v>41795</c:v>
                </c:pt>
                <c:pt idx="201">
                  <c:v>41794</c:v>
                </c:pt>
                <c:pt idx="202">
                  <c:v>41793</c:v>
                </c:pt>
                <c:pt idx="203">
                  <c:v>41792</c:v>
                </c:pt>
                <c:pt idx="204">
                  <c:v>41789</c:v>
                </c:pt>
                <c:pt idx="205">
                  <c:v>41788</c:v>
                </c:pt>
                <c:pt idx="206">
                  <c:v>41787</c:v>
                </c:pt>
                <c:pt idx="207">
                  <c:v>41786</c:v>
                </c:pt>
                <c:pt idx="208">
                  <c:v>41785</c:v>
                </c:pt>
                <c:pt idx="209">
                  <c:v>41782</c:v>
                </c:pt>
                <c:pt idx="210">
                  <c:v>41781</c:v>
                </c:pt>
                <c:pt idx="211">
                  <c:v>41780</c:v>
                </c:pt>
                <c:pt idx="212">
                  <c:v>41779</c:v>
                </c:pt>
                <c:pt idx="213">
                  <c:v>41778</c:v>
                </c:pt>
                <c:pt idx="214">
                  <c:v>41775</c:v>
                </c:pt>
                <c:pt idx="215">
                  <c:v>41774</c:v>
                </c:pt>
                <c:pt idx="216">
                  <c:v>41773</c:v>
                </c:pt>
                <c:pt idx="217">
                  <c:v>41772</c:v>
                </c:pt>
                <c:pt idx="218">
                  <c:v>41771</c:v>
                </c:pt>
                <c:pt idx="219">
                  <c:v>41768</c:v>
                </c:pt>
                <c:pt idx="220">
                  <c:v>41767</c:v>
                </c:pt>
                <c:pt idx="221">
                  <c:v>41766</c:v>
                </c:pt>
                <c:pt idx="222">
                  <c:v>41765</c:v>
                </c:pt>
                <c:pt idx="223">
                  <c:v>41764</c:v>
                </c:pt>
                <c:pt idx="224">
                  <c:v>41761</c:v>
                </c:pt>
                <c:pt idx="225">
                  <c:v>41760</c:v>
                </c:pt>
                <c:pt idx="226">
                  <c:v>41759</c:v>
                </c:pt>
                <c:pt idx="227">
                  <c:v>41758</c:v>
                </c:pt>
                <c:pt idx="228">
                  <c:v>41757</c:v>
                </c:pt>
                <c:pt idx="229">
                  <c:v>41754</c:v>
                </c:pt>
                <c:pt idx="230">
                  <c:v>41753</c:v>
                </c:pt>
                <c:pt idx="231">
                  <c:v>41752</c:v>
                </c:pt>
                <c:pt idx="232">
                  <c:v>41751</c:v>
                </c:pt>
                <c:pt idx="233">
                  <c:v>41750</c:v>
                </c:pt>
                <c:pt idx="234">
                  <c:v>41747</c:v>
                </c:pt>
                <c:pt idx="235">
                  <c:v>41746</c:v>
                </c:pt>
                <c:pt idx="236">
                  <c:v>41745</c:v>
                </c:pt>
                <c:pt idx="237">
                  <c:v>41744</c:v>
                </c:pt>
                <c:pt idx="238">
                  <c:v>41743</c:v>
                </c:pt>
                <c:pt idx="239">
                  <c:v>41740</c:v>
                </c:pt>
                <c:pt idx="240">
                  <c:v>41739</c:v>
                </c:pt>
                <c:pt idx="241">
                  <c:v>41738</c:v>
                </c:pt>
                <c:pt idx="242">
                  <c:v>41737</c:v>
                </c:pt>
                <c:pt idx="243">
                  <c:v>41736</c:v>
                </c:pt>
                <c:pt idx="244">
                  <c:v>41733</c:v>
                </c:pt>
                <c:pt idx="245">
                  <c:v>41732</c:v>
                </c:pt>
                <c:pt idx="246">
                  <c:v>41731</c:v>
                </c:pt>
                <c:pt idx="247">
                  <c:v>41730</c:v>
                </c:pt>
                <c:pt idx="248">
                  <c:v>41729</c:v>
                </c:pt>
                <c:pt idx="249">
                  <c:v>41726</c:v>
                </c:pt>
                <c:pt idx="250">
                  <c:v>41725</c:v>
                </c:pt>
                <c:pt idx="251">
                  <c:v>41724</c:v>
                </c:pt>
                <c:pt idx="252">
                  <c:v>41723</c:v>
                </c:pt>
                <c:pt idx="253">
                  <c:v>41722</c:v>
                </c:pt>
                <c:pt idx="254">
                  <c:v>41719</c:v>
                </c:pt>
                <c:pt idx="255">
                  <c:v>41718</c:v>
                </c:pt>
                <c:pt idx="256">
                  <c:v>41717</c:v>
                </c:pt>
                <c:pt idx="257">
                  <c:v>41716</c:v>
                </c:pt>
                <c:pt idx="258">
                  <c:v>41715</c:v>
                </c:pt>
                <c:pt idx="259">
                  <c:v>41712</c:v>
                </c:pt>
                <c:pt idx="260">
                  <c:v>41711</c:v>
                </c:pt>
                <c:pt idx="261">
                  <c:v>41710</c:v>
                </c:pt>
                <c:pt idx="262">
                  <c:v>41709</c:v>
                </c:pt>
                <c:pt idx="263">
                  <c:v>41708</c:v>
                </c:pt>
                <c:pt idx="264">
                  <c:v>41705</c:v>
                </c:pt>
                <c:pt idx="265">
                  <c:v>41704</c:v>
                </c:pt>
                <c:pt idx="266">
                  <c:v>41703</c:v>
                </c:pt>
                <c:pt idx="267">
                  <c:v>41702</c:v>
                </c:pt>
                <c:pt idx="268">
                  <c:v>41701</c:v>
                </c:pt>
                <c:pt idx="269">
                  <c:v>41698</c:v>
                </c:pt>
                <c:pt idx="270">
                  <c:v>41697</c:v>
                </c:pt>
                <c:pt idx="271">
                  <c:v>41696</c:v>
                </c:pt>
                <c:pt idx="272">
                  <c:v>41695</c:v>
                </c:pt>
                <c:pt idx="273">
                  <c:v>41694</c:v>
                </c:pt>
                <c:pt idx="274">
                  <c:v>41691</c:v>
                </c:pt>
                <c:pt idx="275">
                  <c:v>41690</c:v>
                </c:pt>
                <c:pt idx="276">
                  <c:v>41689</c:v>
                </c:pt>
                <c:pt idx="277">
                  <c:v>41688</c:v>
                </c:pt>
                <c:pt idx="278">
                  <c:v>41687</c:v>
                </c:pt>
                <c:pt idx="279">
                  <c:v>41684</c:v>
                </c:pt>
                <c:pt idx="280">
                  <c:v>41683</c:v>
                </c:pt>
                <c:pt idx="281">
                  <c:v>41682</c:v>
                </c:pt>
                <c:pt idx="282">
                  <c:v>41681</c:v>
                </c:pt>
                <c:pt idx="283">
                  <c:v>41680</c:v>
                </c:pt>
                <c:pt idx="284">
                  <c:v>41677</c:v>
                </c:pt>
                <c:pt idx="285">
                  <c:v>41676</c:v>
                </c:pt>
                <c:pt idx="286">
                  <c:v>41675</c:v>
                </c:pt>
                <c:pt idx="287">
                  <c:v>41674</c:v>
                </c:pt>
                <c:pt idx="288">
                  <c:v>41673</c:v>
                </c:pt>
                <c:pt idx="289">
                  <c:v>41670</c:v>
                </c:pt>
                <c:pt idx="290">
                  <c:v>41669</c:v>
                </c:pt>
                <c:pt idx="291">
                  <c:v>41668</c:v>
                </c:pt>
                <c:pt idx="292">
                  <c:v>41667</c:v>
                </c:pt>
                <c:pt idx="293">
                  <c:v>41666</c:v>
                </c:pt>
                <c:pt idx="294">
                  <c:v>41663</c:v>
                </c:pt>
                <c:pt idx="295">
                  <c:v>41662</c:v>
                </c:pt>
                <c:pt idx="296">
                  <c:v>41661</c:v>
                </c:pt>
                <c:pt idx="297">
                  <c:v>41660</c:v>
                </c:pt>
                <c:pt idx="298">
                  <c:v>41659</c:v>
                </c:pt>
                <c:pt idx="299">
                  <c:v>41656</c:v>
                </c:pt>
                <c:pt idx="300">
                  <c:v>41655</c:v>
                </c:pt>
                <c:pt idx="301">
                  <c:v>41654</c:v>
                </c:pt>
                <c:pt idx="302">
                  <c:v>41653</c:v>
                </c:pt>
                <c:pt idx="303">
                  <c:v>41652</c:v>
                </c:pt>
                <c:pt idx="304">
                  <c:v>41649</c:v>
                </c:pt>
                <c:pt idx="305">
                  <c:v>41648</c:v>
                </c:pt>
                <c:pt idx="306">
                  <c:v>41647</c:v>
                </c:pt>
                <c:pt idx="307">
                  <c:v>41646</c:v>
                </c:pt>
                <c:pt idx="308">
                  <c:v>41645</c:v>
                </c:pt>
                <c:pt idx="309">
                  <c:v>41642</c:v>
                </c:pt>
                <c:pt idx="310">
                  <c:v>41641</c:v>
                </c:pt>
                <c:pt idx="311">
                  <c:v>41640</c:v>
                </c:pt>
                <c:pt idx="312">
                  <c:v>41639</c:v>
                </c:pt>
                <c:pt idx="313">
                  <c:v>41638</c:v>
                </c:pt>
                <c:pt idx="314">
                  <c:v>41635</c:v>
                </c:pt>
                <c:pt idx="315">
                  <c:v>41634</c:v>
                </c:pt>
                <c:pt idx="316">
                  <c:v>41633</c:v>
                </c:pt>
                <c:pt idx="317">
                  <c:v>41632</c:v>
                </c:pt>
                <c:pt idx="318">
                  <c:v>41631</c:v>
                </c:pt>
                <c:pt idx="319">
                  <c:v>41628</c:v>
                </c:pt>
                <c:pt idx="320">
                  <c:v>41627</c:v>
                </c:pt>
                <c:pt idx="321">
                  <c:v>41626</c:v>
                </c:pt>
                <c:pt idx="322">
                  <c:v>41625</c:v>
                </c:pt>
                <c:pt idx="323">
                  <c:v>41624</c:v>
                </c:pt>
                <c:pt idx="324">
                  <c:v>41621</c:v>
                </c:pt>
                <c:pt idx="325">
                  <c:v>41620</c:v>
                </c:pt>
                <c:pt idx="326">
                  <c:v>41619</c:v>
                </c:pt>
                <c:pt idx="327">
                  <c:v>41618</c:v>
                </c:pt>
                <c:pt idx="328">
                  <c:v>41617</c:v>
                </c:pt>
                <c:pt idx="329">
                  <c:v>41614</c:v>
                </c:pt>
                <c:pt idx="330">
                  <c:v>41613</c:v>
                </c:pt>
                <c:pt idx="331">
                  <c:v>41612</c:v>
                </c:pt>
                <c:pt idx="332">
                  <c:v>41611</c:v>
                </c:pt>
                <c:pt idx="333">
                  <c:v>41610</c:v>
                </c:pt>
                <c:pt idx="334">
                  <c:v>41607</c:v>
                </c:pt>
                <c:pt idx="335">
                  <c:v>41606</c:v>
                </c:pt>
                <c:pt idx="336">
                  <c:v>41605</c:v>
                </c:pt>
                <c:pt idx="337">
                  <c:v>41604</c:v>
                </c:pt>
                <c:pt idx="338">
                  <c:v>41603</c:v>
                </c:pt>
                <c:pt idx="339">
                  <c:v>41600</c:v>
                </c:pt>
                <c:pt idx="340">
                  <c:v>41599</c:v>
                </c:pt>
                <c:pt idx="341">
                  <c:v>41598</c:v>
                </c:pt>
                <c:pt idx="342">
                  <c:v>41597</c:v>
                </c:pt>
                <c:pt idx="343">
                  <c:v>41596</c:v>
                </c:pt>
                <c:pt idx="344">
                  <c:v>41593</c:v>
                </c:pt>
                <c:pt idx="345">
                  <c:v>41592</c:v>
                </c:pt>
                <c:pt idx="346">
                  <c:v>41591</c:v>
                </c:pt>
                <c:pt idx="347">
                  <c:v>41590</c:v>
                </c:pt>
                <c:pt idx="348">
                  <c:v>41589</c:v>
                </c:pt>
                <c:pt idx="349">
                  <c:v>41586</c:v>
                </c:pt>
                <c:pt idx="350">
                  <c:v>41585</c:v>
                </c:pt>
                <c:pt idx="351">
                  <c:v>41584</c:v>
                </c:pt>
                <c:pt idx="352">
                  <c:v>41583</c:v>
                </c:pt>
                <c:pt idx="353">
                  <c:v>41582</c:v>
                </c:pt>
                <c:pt idx="354">
                  <c:v>41579</c:v>
                </c:pt>
                <c:pt idx="355">
                  <c:v>41578</c:v>
                </c:pt>
                <c:pt idx="356">
                  <c:v>41577</c:v>
                </c:pt>
                <c:pt idx="357">
                  <c:v>41576</c:v>
                </c:pt>
                <c:pt idx="358">
                  <c:v>41575</c:v>
                </c:pt>
                <c:pt idx="359">
                  <c:v>41572</c:v>
                </c:pt>
                <c:pt idx="360">
                  <c:v>41571</c:v>
                </c:pt>
                <c:pt idx="361">
                  <c:v>41570</c:v>
                </c:pt>
                <c:pt idx="362">
                  <c:v>41569</c:v>
                </c:pt>
                <c:pt idx="363">
                  <c:v>41568</c:v>
                </c:pt>
                <c:pt idx="364">
                  <c:v>41565</c:v>
                </c:pt>
                <c:pt idx="365">
                  <c:v>41564</c:v>
                </c:pt>
                <c:pt idx="366">
                  <c:v>41563</c:v>
                </c:pt>
                <c:pt idx="367">
                  <c:v>41562</c:v>
                </c:pt>
                <c:pt idx="368">
                  <c:v>41561</c:v>
                </c:pt>
                <c:pt idx="369">
                  <c:v>41558</c:v>
                </c:pt>
                <c:pt idx="370">
                  <c:v>41557</c:v>
                </c:pt>
                <c:pt idx="371">
                  <c:v>41556</c:v>
                </c:pt>
                <c:pt idx="372">
                  <c:v>41555</c:v>
                </c:pt>
                <c:pt idx="373">
                  <c:v>41554</c:v>
                </c:pt>
                <c:pt idx="374">
                  <c:v>41551</c:v>
                </c:pt>
                <c:pt idx="375">
                  <c:v>41550</c:v>
                </c:pt>
                <c:pt idx="376">
                  <c:v>41549</c:v>
                </c:pt>
                <c:pt idx="377">
                  <c:v>41548</c:v>
                </c:pt>
                <c:pt idx="378">
                  <c:v>41547</c:v>
                </c:pt>
                <c:pt idx="379">
                  <c:v>41544</c:v>
                </c:pt>
                <c:pt idx="380">
                  <c:v>41543</c:v>
                </c:pt>
                <c:pt idx="381">
                  <c:v>41542</c:v>
                </c:pt>
                <c:pt idx="382">
                  <c:v>41541</c:v>
                </c:pt>
                <c:pt idx="383">
                  <c:v>41540</c:v>
                </c:pt>
                <c:pt idx="384">
                  <c:v>41537</c:v>
                </c:pt>
                <c:pt idx="385">
                  <c:v>41536</c:v>
                </c:pt>
                <c:pt idx="386">
                  <c:v>41535</c:v>
                </c:pt>
                <c:pt idx="387">
                  <c:v>41534</c:v>
                </c:pt>
                <c:pt idx="388">
                  <c:v>41533</c:v>
                </c:pt>
                <c:pt idx="389">
                  <c:v>41530</c:v>
                </c:pt>
                <c:pt idx="390">
                  <c:v>41529</c:v>
                </c:pt>
                <c:pt idx="391">
                  <c:v>41528</c:v>
                </c:pt>
                <c:pt idx="392">
                  <c:v>41527</c:v>
                </c:pt>
                <c:pt idx="393">
                  <c:v>41526</c:v>
                </c:pt>
                <c:pt idx="394">
                  <c:v>41523</c:v>
                </c:pt>
                <c:pt idx="395">
                  <c:v>41522</c:v>
                </c:pt>
                <c:pt idx="396">
                  <c:v>41521</c:v>
                </c:pt>
                <c:pt idx="397">
                  <c:v>41520</c:v>
                </c:pt>
                <c:pt idx="398">
                  <c:v>41519</c:v>
                </c:pt>
                <c:pt idx="399">
                  <c:v>41516</c:v>
                </c:pt>
                <c:pt idx="400">
                  <c:v>41515</c:v>
                </c:pt>
                <c:pt idx="401">
                  <c:v>41514</c:v>
                </c:pt>
                <c:pt idx="402">
                  <c:v>41513</c:v>
                </c:pt>
                <c:pt idx="403">
                  <c:v>41512</c:v>
                </c:pt>
                <c:pt idx="404">
                  <c:v>41509</c:v>
                </c:pt>
                <c:pt idx="405">
                  <c:v>41508</c:v>
                </c:pt>
                <c:pt idx="406">
                  <c:v>41507</c:v>
                </c:pt>
                <c:pt idx="407">
                  <c:v>41506</c:v>
                </c:pt>
                <c:pt idx="408">
                  <c:v>41505</c:v>
                </c:pt>
                <c:pt idx="409">
                  <c:v>41502</c:v>
                </c:pt>
                <c:pt idx="410">
                  <c:v>41501</c:v>
                </c:pt>
                <c:pt idx="411">
                  <c:v>41500</c:v>
                </c:pt>
                <c:pt idx="412">
                  <c:v>41499</c:v>
                </c:pt>
                <c:pt idx="413">
                  <c:v>41498</c:v>
                </c:pt>
                <c:pt idx="414">
                  <c:v>41495</c:v>
                </c:pt>
                <c:pt idx="415">
                  <c:v>41494</c:v>
                </c:pt>
                <c:pt idx="416">
                  <c:v>41493</c:v>
                </c:pt>
                <c:pt idx="417">
                  <c:v>41492</c:v>
                </c:pt>
                <c:pt idx="418">
                  <c:v>41491</c:v>
                </c:pt>
                <c:pt idx="419">
                  <c:v>41488</c:v>
                </c:pt>
                <c:pt idx="420">
                  <c:v>41487</c:v>
                </c:pt>
                <c:pt idx="421">
                  <c:v>41486</c:v>
                </c:pt>
                <c:pt idx="422">
                  <c:v>41485</c:v>
                </c:pt>
                <c:pt idx="423">
                  <c:v>41484</c:v>
                </c:pt>
                <c:pt idx="424">
                  <c:v>41481</c:v>
                </c:pt>
                <c:pt idx="425">
                  <c:v>41480</c:v>
                </c:pt>
                <c:pt idx="426">
                  <c:v>41479</c:v>
                </c:pt>
                <c:pt idx="427">
                  <c:v>41478</c:v>
                </c:pt>
                <c:pt idx="428">
                  <c:v>41477</c:v>
                </c:pt>
                <c:pt idx="429">
                  <c:v>41474</c:v>
                </c:pt>
                <c:pt idx="430">
                  <c:v>41473</c:v>
                </c:pt>
                <c:pt idx="431">
                  <c:v>41472</c:v>
                </c:pt>
                <c:pt idx="432">
                  <c:v>41471</c:v>
                </c:pt>
                <c:pt idx="433">
                  <c:v>41470</c:v>
                </c:pt>
                <c:pt idx="434">
                  <c:v>41467</c:v>
                </c:pt>
                <c:pt idx="435">
                  <c:v>41466</c:v>
                </c:pt>
                <c:pt idx="436">
                  <c:v>41465</c:v>
                </c:pt>
                <c:pt idx="437">
                  <c:v>41464</c:v>
                </c:pt>
                <c:pt idx="438">
                  <c:v>41463</c:v>
                </c:pt>
                <c:pt idx="439">
                  <c:v>41460</c:v>
                </c:pt>
                <c:pt idx="440">
                  <c:v>41459</c:v>
                </c:pt>
                <c:pt idx="441">
                  <c:v>41458</c:v>
                </c:pt>
                <c:pt idx="442">
                  <c:v>41457</c:v>
                </c:pt>
                <c:pt idx="443">
                  <c:v>41456</c:v>
                </c:pt>
                <c:pt idx="444">
                  <c:v>41453</c:v>
                </c:pt>
                <c:pt idx="445">
                  <c:v>41452</c:v>
                </c:pt>
                <c:pt idx="446">
                  <c:v>41451</c:v>
                </c:pt>
                <c:pt idx="447">
                  <c:v>41450</c:v>
                </c:pt>
                <c:pt idx="448">
                  <c:v>41449</c:v>
                </c:pt>
                <c:pt idx="449">
                  <c:v>41446</c:v>
                </c:pt>
                <c:pt idx="450">
                  <c:v>41445</c:v>
                </c:pt>
                <c:pt idx="451">
                  <c:v>41444</c:v>
                </c:pt>
                <c:pt idx="452">
                  <c:v>41443</c:v>
                </c:pt>
                <c:pt idx="453">
                  <c:v>41442</c:v>
                </c:pt>
                <c:pt idx="454">
                  <c:v>41439</c:v>
                </c:pt>
                <c:pt idx="455">
                  <c:v>41438</c:v>
                </c:pt>
                <c:pt idx="456">
                  <c:v>41437</c:v>
                </c:pt>
                <c:pt idx="457">
                  <c:v>41436</c:v>
                </c:pt>
                <c:pt idx="458">
                  <c:v>41435</c:v>
                </c:pt>
                <c:pt idx="459">
                  <c:v>41432</c:v>
                </c:pt>
                <c:pt idx="460">
                  <c:v>41431</c:v>
                </c:pt>
                <c:pt idx="461">
                  <c:v>41430</c:v>
                </c:pt>
                <c:pt idx="462">
                  <c:v>41429</c:v>
                </c:pt>
                <c:pt idx="463">
                  <c:v>41428</c:v>
                </c:pt>
                <c:pt idx="464">
                  <c:v>41425</c:v>
                </c:pt>
                <c:pt idx="465">
                  <c:v>41424</c:v>
                </c:pt>
                <c:pt idx="466">
                  <c:v>41423</c:v>
                </c:pt>
                <c:pt idx="467">
                  <c:v>41422</c:v>
                </c:pt>
                <c:pt idx="468">
                  <c:v>41421</c:v>
                </c:pt>
                <c:pt idx="469">
                  <c:v>41418</c:v>
                </c:pt>
                <c:pt idx="470">
                  <c:v>41417</c:v>
                </c:pt>
                <c:pt idx="471">
                  <c:v>41416</c:v>
                </c:pt>
                <c:pt idx="472">
                  <c:v>41415</c:v>
                </c:pt>
                <c:pt idx="473">
                  <c:v>41414</c:v>
                </c:pt>
                <c:pt idx="474">
                  <c:v>41411</c:v>
                </c:pt>
                <c:pt idx="475">
                  <c:v>41410</c:v>
                </c:pt>
                <c:pt idx="476">
                  <c:v>41409</c:v>
                </c:pt>
                <c:pt idx="477">
                  <c:v>41408</c:v>
                </c:pt>
                <c:pt idx="478">
                  <c:v>41407</c:v>
                </c:pt>
                <c:pt idx="479">
                  <c:v>41404</c:v>
                </c:pt>
                <c:pt idx="480">
                  <c:v>41403</c:v>
                </c:pt>
                <c:pt idx="481">
                  <c:v>41402</c:v>
                </c:pt>
                <c:pt idx="482">
                  <c:v>41401</c:v>
                </c:pt>
                <c:pt idx="483">
                  <c:v>41400</c:v>
                </c:pt>
                <c:pt idx="484">
                  <c:v>41397</c:v>
                </c:pt>
                <c:pt idx="485">
                  <c:v>41396</c:v>
                </c:pt>
                <c:pt idx="486">
                  <c:v>41395</c:v>
                </c:pt>
                <c:pt idx="487">
                  <c:v>41394</c:v>
                </c:pt>
                <c:pt idx="488">
                  <c:v>41393</c:v>
                </c:pt>
                <c:pt idx="489">
                  <c:v>41390</c:v>
                </c:pt>
                <c:pt idx="490">
                  <c:v>41389</c:v>
                </c:pt>
                <c:pt idx="491">
                  <c:v>41388</c:v>
                </c:pt>
                <c:pt idx="492">
                  <c:v>41387</c:v>
                </c:pt>
                <c:pt idx="493">
                  <c:v>41386</c:v>
                </c:pt>
                <c:pt idx="494">
                  <c:v>41383</c:v>
                </c:pt>
                <c:pt idx="495">
                  <c:v>41382</c:v>
                </c:pt>
                <c:pt idx="496">
                  <c:v>41381</c:v>
                </c:pt>
                <c:pt idx="497">
                  <c:v>41380</c:v>
                </c:pt>
                <c:pt idx="498">
                  <c:v>41379</c:v>
                </c:pt>
                <c:pt idx="499">
                  <c:v>41376</c:v>
                </c:pt>
                <c:pt idx="500">
                  <c:v>41375</c:v>
                </c:pt>
                <c:pt idx="501">
                  <c:v>41374</c:v>
                </c:pt>
                <c:pt idx="502">
                  <c:v>41373</c:v>
                </c:pt>
                <c:pt idx="503">
                  <c:v>41372</c:v>
                </c:pt>
                <c:pt idx="504">
                  <c:v>41369</c:v>
                </c:pt>
                <c:pt idx="505">
                  <c:v>41368</c:v>
                </c:pt>
                <c:pt idx="506">
                  <c:v>41367</c:v>
                </c:pt>
                <c:pt idx="507">
                  <c:v>41366</c:v>
                </c:pt>
                <c:pt idx="508">
                  <c:v>41365</c:v>
                </c:pt>
                <c:pt idx="509">
                  <c:v>41362</c:v>
                </c:pt>
                <c:pt idx="510">
                  <c:v>41361</c:v>
                </c:pt>
                <c:pt idx="511">
                  <c:v>41360</c:v>
                </c:pt>
                <c:pt idx="512">
                  <c:v>41359</c:v>
                </c:pt>
                <c:pt idx="513">
                  <c:v>41358</c:v>
                </c:pt>
                <c:pt idx="514">
                  <c:v>41355</c:v>
                </c:pt>
                <c:pt idx="515">
                  <c:v>41354</c:v>
                </c:pt>
                <c:pt idx="516">
                  <c:v>41353</c:v>
                </c:pt>
                <c:pt idx="517">
                  <c:v>41352</c:v>
                </c:pt>
                <c:pt idx="518">
                  <c:v>41351</c:v>
                </c:pt>
                <c:pt idx="519">
                  <c:v>41348</c:v>
                </c:pt>
                <c:pt idx="520">
                  <c:v>41347</c:v>
                </c:pt>
                <c:pt idx="521">
                  <c:v>41346</c:v>
                </c:pt>
                <c:pt idx="522">
                  <c:v>41345</c:v>
                </c:pt>
                <c:pt idx="523">
                  <c:v>41344</c:v>
                </c:pt>
                <c:pt idx="524">
                  <c:v>41341</c:v>
                </c:pt>
                <c:pt idx="525">
                  <c:v>41340</c:v>
                </c:pt>
                <c:pt idx="526">
                  <c:v>41339</c:v>
                </c:pt>
                <c:pt idx="527">
                  <c:v>41338</c:v>
                </c:pt>
                <c:pt idx="528">
                  <c:v>41337</c:v>
                </c:pt>
                <c:pt idx="529">
                  <c:v>41334</c:v>
                </c:pt>
                <c:pt idx="530">
                  <c:v>41333</c:v>
                </c:pt>
                <c:pt idx="531">
                  <c:v>41332</c:v>
                </c:pt>
                <c:pt idx="532">
                  <c:v>41331</c:v>
                </c:pt>
                <c:pt idx="533">
                  <c:v>41330</c:v>
                </c:pt>
                <c:pt idx="534">
                  <c:v>41327</c:v>
                </c:pt>
                <c:pt idx="535">
                  <c:v>41326</c:v>
                </c:pt>
                <c:pt idx="536">
                  <c:v>41325</c:v>
                </c:pt>
                <c:pt idx="537">
                  <c:v>41324</c:v>
                </c:pt>
                <c:pt idx="538">
                  <c:v>41323</c:v>
                </c:pt>
                <c:pt idx="539">
                  <c:v>41320</c:v>
                </c:pt>
                <c:pt idx="540">
                  <c:v>41319</c:v>
                </c:pt>
                <c:pt idx="541">
                  <c:v>41318</c:v>
                </c:pt>
                <c:pt idx="542">
                  <c:v>41317</c:v>
                </c:pt>
                <c:pt idx="543">
                  <c:v>41316</c:v>
                </c:pt>
                <c:pt idx="544">
                  <c:v>41313</c:v>
                </c:pt>
                <c:pt idx="545">
                  <c:v>41312</c:v>
                </c:pt>
                <c:pt idx="546">
                  <c:v>41311</c:v>
                </c:pt>
                <c:pt idx="547">
                  <c:v>41310</c:v>
                </c:pt>
                <c:pt idx="548">
                  <c:v>41309</c:v>
                </c:pt>
                <c:pt idx="549">
                  <c:v>41306</c:v>
                </c:pt>
                <c:pt idx="550">
                  <c:v>41305</c:v>
                </c:pt>
                <c:pt idx="551">
                  <c:v>41304</c:v>
                </c:pt>
                <c:pt idx="552">
                  <c:v>41303</c:v>
                </c:pt>
                <c:pt idx="553">
                  <c:v>41302</c:v>
                </c:pt>
                <c:pt idx="554">
                  <c:v>41299</c:v>
                </c:pt>
                <c:pt idx="555">
                  <c:v>41298</c:v>
                </c:pt>
                <c:pt idx="556">
                  <c:v>41297</c:v>
                </c:pt>
                <c:pt idx="557">
                  <c:v>41296</c:v>
                </c:pt>
                <c:pt idx="558">
                  <c:v>41295</c:v>
                </c:pt>
                <c:pt idx="559">
                  <c:v>41292</c:v>
                </c:pt>
                <c:pt idx="560">
                  <c:v>41291</c:v>
                </c:pt>
                <c:pt idx="561">
                  <c:v>41290</c:v>
                </c:pt>
                <c:pt idx="562">
                  <c:v>41289</c:v>
                </c:pt>
                <c:pt idx="563">
                  <c:v>41288</c:v>
                </c:pt>
                <c:pt idx="564">
                  <c:v>41285</c:v>
                </c:pt>
                <c:pt idx="565">
                  <c:v>41284</c:v>
                </c:pt>
                <c:pt idx="566">
                  <c:v>41283</c:v>
                </c:pt>
                <c:pt idx="567">
                  <c:v>41282</c:v>
                </c:pt>
                <c:pt idx="568">
                  <c:v>41281</c:v>
                </c:pt>
                <c:pt idx="569">
                  <c:v>41278</c:v>
                </c:pt>
                <c:pt idx="570">
                  <c:v>41277</c:v>
                </c:pt>
                <c:pt idx="571">
                  <c:v>41276</c:v>
                </c:pt>
                <c:pt idx="572">
                  <c:v>41275</c:v>
                </c:pt>
              </c:numCache>
            </c:numRef>
          </c:cat>
          <c:val>
            <c:numRef>
              <c:f>'График 3.1.1.1'!$E$5:$E$577</c:f>
              <c:numCache>
                <c:formatCode>0.0</c:formatCode>
                <c:ptCount val="573"/>
                <c:pt idx="0">
                  <c:v>270.5</c:v>
                </c:pt>
                <c:pt idx="1">
                  <c:v>271</c:v>
                </c:pt>
                <c:pt idx="2">
                  <c:v>277</c:v>
                </c:pt>
                <c:pt idx="3">
                  <c:v>280</c:v>
                </c:pt>
                <c:pt idx="4">
                  <c:v>275</c:v>
                </c:pt>
                <c:pt idx="5">
                  <c:v>259.5</c:v>
                </c:pt>
                <c:pt idx="6">
                  <c:v>268</c:v>
                </c:pt>
                <c:pt idx="7">
                  <c:v>268</c:v>
                </c:pt>
                <c:pt idx="8">
                  <c:v>263</c:v>
                </c:pt>
                <c:pt idx="9">
                  <c:v>263</c:v>
                </c:pt>
                <c:pt idx="10">
                  <c:v>260</c:v>
                </c:pt>
                <c:pt idx="11">
                  <c:v>266.5</c:v>
                </c:pt>
                <c:pt idx="12">
                  <c:v>270</c:v>
                </c:pt>
                <c:pt idx="13">
                  <c:v>270</c:v>
                </c:pt>
                <c:pt idx="14">
                  <c:v>277.5</c:v>
                </c:pt>
                <c:pt idx="15">
                  <c:v>277</c:v>
                </c:pt>
                <c:pt idx="16">
                  <c:v>273</c:v>
                </c:pt>
                <c:pt idx="17">
                  <c:v>285</c:v>
                </c:pt>
                <c:pt idx="18">
                  <c:v>294.5</c:v>
                </c:pt>
                <c:pt idx="19">
                  <c:v>293</c:v>
                </c:pt>
                <c:pt idx="20">
                  <c:v>293</c:v>
                </c:pt>
                <c:pt idx="21">
                  <c:v>291.5</c:v>
                </c:pt>
                <c:pt idx="22">
                  <c:v>295</c:v>
                </c:pt>
                <c:pt idx="23">
                  <c:v>288</c:v>
                </c:pt>
                <c:pt idx="24">
                  <c:v>293.5</c:v>
                </c:pt>
                <c:pt idx="25">
                  <c:v>296.5</c:v>
                </c:pt>
                <c:pt idx="26">
                  <c:v>302</c:v>
                </c:pt>
                <c:pt idx="27">
                  <c:v>306</c:v>
                </c:pt>
                <c:pt idx="28">
                  <c:v>317</c:v>
                </c:pt>
                <c:pt idx="29">
                  <c:v>308.5</c:v>
                </c:pt>
                <c:pt idx="30">
                  <c:v>309</c:v>
                </c:pt>
                <c:pt idx="31">
                  <c:v>297.5</c:v>
                </c:pt>
                <c:pt idx="32">
                  <c:v>293</c:v>
                </c:pt>
                <c:pt idx="33">
                  <c:v>293</c:v>
                </c:pt>
                <c:pt idx="34">
                  <c:v>329.5</c:v>
                </c:pt>
                <c:pt idx="35">
                  <c:v>330</c:v>
                </c:pt>
                <c:pt idx="36">
                  <c:v>346</c:v>
                </c:pt>
                <c:pt idx="37">
                  <c:v>348.5</c:v>
                </c:pt>
                <c:pt idx="38">
                  <c:v>349</c:v>
                </c:pt>
                <c:pt idx="39">
                  <c:v>355</c:v>
                </c:pt>
                <c:pt idx="40">
                  <c:v>356</c:v>
                </c:pt>
                <c:pt idx="41">
                  <c:v>354.5</c:v>
                </c:pt>
                <c:pt idx="42">
                  <c:v>352</c:v>
                </c:pt>
                <c:pt idx="43">
                  <c:v>343.5</c:v>
                </c:pt>
                <c:pt idx="44">
                  <c:v>338.5</c:v>
                </c:pt>
                <c:pt idx="45">
                  <c:v>332.5</c:v>
                </c:pt>
                <c:pt idx="46">
                  <c:v>341</c:v>
                </c:pt>
                <c:pt idx="47">
                  <c:v>341</c:v>
                </c:pt>
                <c:pt idx="48">
                  <c:v>270.5</c:v>
                </c:pt>
                <c:pt idx="49">
                  <c:v>351.5</c:v>
                </c:pt>
                <c:pt idx="51">
                  <c:v>328</c:v>
                </c:pt>
                <c:pt idx="52">
                  <c:v>328.5</c:v>
                </c:pt>
                <c:pt idx="53">
                  <c:v>316.5</c:v>
                </c:pt>
                <c:pt idx="56">
                  <c:v>322.5</c:v>
                </c:pt>
                <c:pt idx="57">
                  <c:v>322.5</c:v>
                </c:pt>
                <c:pt idx="58">
                  <c:v>322.5</c:v>
                </c:pt>
                <c:pt idx="59">
                  <c:v>320.5</c:v>
                </c:pt>
                <c:pt idx="60">
                  <c:v>311</c:v>
                </c:pt>
                <c:pt idx="61">
                  <c:v>337</c:v>
                </c:pt>
                <c:pt idx="62">
                  <c:v>361</c:v>
                </c:pt>
                <c:pt idx="63">
                  <c:v>347.5</c:v>
                </c:pt>
                <c:pt idx="64">
                  <c:v>346</c:v>
                </c:pt>
                <c:pt idx="65">
                  <c:v>338.5</c:v>
                </c:pt>
                <c:pt idx="66">
                  <c:v>343.5</c:v>
                </c:pt>
                <c:pt idx="67">
                  <c:v>331.5</c:v>
                </c:pt>
                <c:pt idx="68">
                  <c:v>308.5</c:v>
                </c:pt>
                <c:pt idx="69">
                  <c:v>277.5</c:v>
                </c:pt>
                <c:pt idx="70">
                  <c:v>288</c:v>
                </c:pt>
                <c:pt idx="71">
                  <c:v>310</c:v>
                </c:pt>
                <c:pt idx="72">
                  <c:v>295</c:v>
                </c:pt>
                <c:pt idx="73">
                  <c:v>295</c:v>
                </c:pt>
                <c:pt idx="74">
                  <c:v>289</c:v>
                </c:pt>
                <c:pt idx="75">
                  <c:v>290</c:v>
                </c:pt>
                <c:pt idx="76">
                  <c:v>306.5</c:v>
                </c:pt>
                <c:pt idx="77">
                  <c:v>308</c:v>
                </c:pt>
                <c:pt idx="78">
                  <c:v>301</c:v>
                </c:pt>
                <c:pt idx="79">
                  <c:v>317.5</c:v>
                </c:pt>
                <c:pt idx="80">
                  <c:v>328</c:v>
                </c:pt>
                <c:pt idx="81">
                  <c:v>305.5</c:v>
                </c:pt>
                <c:pt idx="82">
                  <c:v>305</c:v>
                </c:pt>
                <c:pt idx="83">
                  <c:v>310.5</c:v>
                </c:pt>
                <c:pt idx="84">
                  <c:v>312</c:v>
                </c:pt>
                <c:pt idx="85">
                  <c:v>298</c:v>
                </c:pt>
                <c:pt idx="86">
                  <c:v>311</c:v>
                </c:pt>
                <c:pt idx="87">
                  <c:v>298</c:v>
                </c:pt>
                <c:pt idx="88">
                  <c:v>296.5</c:v>
                </c:pt>
                <c:pt idx="89">
                  <c:v>306</c:v>
                </c:pt>
                <c:pt idx="90">
                  <c:v>302</c:v>
                </c:pt>
                <c:pt idx="91">
                  <c:v>306</c:v>
                </c:pt>
                <c:pt idx="92">
                  <c:v>305</c:v>
                </c:pt>
                <c:pt idx="93">
                  <c:v>301</c:v>
                </c:pt>
                <c:pt idx="94">
                  <c:v>302.5</c:v>
                </c:pt>
                <c:pt idx="95">
                  <c:v>312.5</c:v>
                </c:pt>
                <c:pt idx="96">
                  <c:v>298</c:v>
                </c:pt>
                <c:pt idx="97">
                  <c:v>305</c:v>
                </c:pt>
                <c:pt idx="98">
                  <c:v>297.5</c:v>
                </c:pt>
                <c:pt idx="99">
                  <c:v>295</c:v>
                </c:pt>
                <c:pt idx="100">
                  <c:v>300</c:v>
                </c:pt>
                <c:pt idx="101">
                  <c:v>299</c:v>
                </c:pt>
                <c:pt idx="102">
                  <c:v>330</c:v>
                </c:pt>
                <c:pt idx="103">
                  <c:v>330</c:v>
                </c:pt>
                <c:pt idx="104">
                  <c:v>335</c:v>
                </c:pt>
                <c:pt idx="105">
                  <c:v>375</c:v>
                </c:pt>
                <c:pt idx="106">
                  <c:v>352.5</c:v>
                </c:pt>
                <c:pt idx="107">
                  <c:v>327.5</c:v>
                </c:pt>
                <c:pt idx="108">
                  <c:v>327</c:v>
                </c:pt>
                <c:pt idx="109">
                  <c:v>320.5</c:v>
                </c:pt>
                <c:pt idx="110">
                  <c:v>305.5</c:v>
                </c:pt>
                <c:pt idx="111">
                  <c:v>310</c:v>
                </c:pt>
                <c:pt idx="112">
                  <c:v>280</c:v>
                </c:pt>
                <c:pt idx="113">
                  <c:v>270</c:v>
                </c:pt>
                <c:pt idx="114">
                  <c:v>283</c:v>
                </c:pt>
                <c:pt idx="115">
                  <c:v>309</c:v>
                </c:pt>
                <c:pt idx="116">
                  <c:v>308.5</c:v>
                </c:pt>
                <c:pt idx="117">
                  <c:v>311.5</c:v>
                </c:pt>
                <c:pt idx="118">
                  <c:v>315</c:v>
                </c:pt>
                <c:pt idx="119">
                  <c:v>269.5</c:v>
                </c:pt>
                <c:pt idx="120">
                  <c:v>269.5</c:v>
                </c:pt>
                <c:pt idx="121">
                  <c:v>269.5</c:v>
                </c:pt>
                <c:pt idx="122">
                  <c:v>269.5</c:v>
                </c:pt>
                <c:pt idx="123">
                  <c:v>269.5</c:v>
                </c:pt>
                <c:pt idx="124">
                  <c:v>259.5</c:v>
                </c:pt>
                <c:pt idx="125">
                  <c:v>263.5</c:v>
                </c:pt>
                <c:pt idx="126">
                  <c:v>272</c:v>
                </c:pt>
                <c:pt idx="127">
                  <c:v>278</c:v>
                </c:pt>
                <c:pt idx="128">
                  <c:v>272</c:v>
                </c:pt>
                <c:pt idx="129">
                  <c:v>267</c:v>
                </c:pt>
                <c:pt idx="130">
                  <c:v>263</c:v>
                </c:pt>
                <c:pt idx="131">
                  <c:v>266</c:v>
                </c:pt>
                <c:pt idx="132">
                  <c:v>260</c:v>
                </c:pt>
                <c:pt idx="133">
                  <c:v>259</c:v>
                </c:pt>
                <c:pt idx="134">
                  <c:v>259</c:v>
                </c:pt>
                <c:pt idx="135">
                  <c:v>255.5</c:v>
                </c:pt>
                <c:pt idx="136">
                  <c:v>251</c:v>
                </c:pt>
                <c:pt idx="137">
                  <c:v>259.5</c:v>
                </c:pt>
                <c:pt idx="138">
                  <c:v>261.5</c:v>
                </c:pt>
                <c:pt idx="139">
                  <c:v>262.5</c:v>
                </c:pt>
                <c:pt idx="140">
                  <c:v>264</c:v>
                </c:pt>
                <c:pt idx="141">
                  <c:v>257</c:v>
                </c:pt>
                <c:pt idx="142">
                  <c:v>275</c:v>
                </c:pt>
                <c:pt idx="144">
                  <c:v>266.5</c:v>
                </c:pt>
                <c:pt idx="145">
                  <c:v>264.5</c:v>
                </c:pt>
                <c:pt idx="146">
                  <c:v>267</c:v>
                </c:pt>
                <c:pt idx="147">
                  <c:v>266</c:v>
                </c:pt>
                <c:pt idx="148">
                  <c:v>273</c:v>
                </c:pt>
                <c:pt idx="149">
                  <c:v>273.5</c:v>
                </c:pt>
                <c:pt idx="150">
                  <c:v>283.5</c:v>
                </c:pt>
                <c:pt idx="151">
                  <c:v>291.5</c:v>
                </c:pt>
                <c:pt idx="152">
                  <c:v>290</c:v>
                </c:pt>
                <c:pt idx="153">
                  <c:v>295</c:v>
                </c:pt>
                <c:pt idx="154">
                  <c:v>310</c:v>
                </c:pt>
                <c:pt idx="155">
                  <c:v>295</c:v>
                </c:pt>
                <c:pt idx="156">
                  <c:v>304.5</c:v>
                </c:pt>
                <c:pt idx="157">
                  <c:v>285.5</c:v>
                </c:pt>
                <c:pt idx="158">
                  <c:v>294</c:v>
                </c:pt>
                <c:pt idx="159">
                  <c:v>299</c:v>
                </c:pt>
                <c:pt idx="160">
                  <c:v>280</c:v>
                </c:pt>
                <c:pt idx="161">
                  <c:v>269</c:v>
                </c:pt>
                <c:pt idx="162">
                  <c:v>263</c:v>
                </c:pt>
                <c:pt idx="163">
                  <c:v>260.5</c:v>
                </c:pt>
                <c:pt idx="164">
                  <c:v>260.5</c:v>
                </c:pt>
                <c:pt idx="165">
                  <c:v>256.5</c:v>
                </c:pt>
                <c:pt idx="166">
                  <c:v>262.5</c:v>
                </c:pt>
                <c:pt idx="167">
                  <c:v>266.5</c:v>
                </c:pt>
                <c:pt idx="168">
                  <c:v>265</c:v>
                </c:pt>
                <c:pt idx="169">
                  <c:v>268.5</c:v>
                </c:pt>
                <c:pt idx="170">
                  <c:v>267.5</c:v>
                </c:pt>
                <c:pt idx="171">
                  <c:v>256</c:v>
                </c:pt>
                <c:pt idx="172">
                  <c:v>266</c:v>
                </c:pt>
                <c:pt idx="173">
                  <c:v>262</c:v>
                </c:pt>
                <c:pt idx="174">
                  <c:v>271</c:v>
                </c:pt>
                <c:pt idx="175">
                  <c:v>272</c:v>
                </c:pt>
                <c:pt idx="176">
                  <c:v>261</c:v>
                </c:pt>
                <c:pt idx="177">
                  <c:v>254</c:v>
                </c:pt>
                <c:pt idx="178">
                  <c:v>245.5</c:v>
                </c:pt>
                <c:pt idx="179">
                  <c:v>245</c:v>
                </c:pt>
                <c:pt idx="180">
                  <c:v>253</c:v>
                </c:pt>
                <c:pt idx="181">
                  <c:v>254.5</c:v>
                </c:pt>
                <c:pt idx="182">
                  <c:v>256.5</c:v>
                </c:pt>
                <c:pt idx="183">
                  <c:v>266</c:v>
                </c:pt>
                <c:pt idx="184">
                  <c:v>262</c:v>
                </c:pt>
                <c:pt idx="185">
                  <c:v>260</c:v>
                </c:pt>
                <c:pt idx="186">
                  <c:v>256.5</c:v>
                </c:pt>
                <c:pt idx="187">
                  <c:v>251.5</c:v>
                </c:pt>
                <c:pt idx="188">
                  <c:v>249</c:v>
                </c:pt>
                <c:pt idx="189">
                  <c:v>241</c:v>
                </c:pt>
                <c:pt idx="190">
                  <c:v>243.5</c:v>
                </c:pt>
                <c:pt idx="191">
                  <c:v>252</c:v>
                </c:pt>
                <c:pt idx="192">
                  <c:v>259</c:v>
                </c:pt>
                <c:pt idx="193">
                  <c:v>256</c:v>
                </c:pt>
                <c:pt idx="194">
                  <c:v>259</c:v>
                </c:pt>
                <c:pt idx="195">
                  <c:v>260</c:v>
                </c:pt>
                <c:pt idx="196">
                  <c:v>250</c:v>
                </c:pt>
                <c:pt idx="197">
                  <c:v>248</c:v>
                </c:pt>
                <c:pt idx="198">
                  <c:v>247</c:v>
                </c:pt>
                <c:pt idx="199">
                  <c:v>254</c:v>
                </c:pt>
                <c:pt idx="200">
                  <c:v>263.5</c:v>
                </c:pt>
                <c:pt idx="201">
                  <c:v>272.5</c:v>
                </c:pt>
                <c:pt idx="202">
                  <c:v>265</c:v>
                </c:pt>
                <c:pt idx="203">
                  <c:v>269</c:v>
                </c:pt>
                <c:pt idx="204">
                  <c:v>265</c:v>
                </c:pt>
                <c:pt idx="205">
                  <c:v>263</c:v>
                </c:pt>
                <c:pt idx="206">
                  <c:v>265</c:v>
                </c:pt>
                <c:pt idx="207">
                  <c:v>270</c:v>
                </c:pt>
                <c:pt idx="208">
                  <c:v>277</c:v>
                </c:pt>
                <c:pt idx="209">
                  <c:v>284</c:v>
                </c:pt>
                <c:pt idx="210">
                  <c:v>283.5</c:v>
                </c:pt>
                <c:pt idx="211">
                  <c:v>276</c:v>
                </c:pt>
                <c:pt idx="212">
                  <c:v>293</c:v>
                </c:pt>
                <c:pt idx="213">
                  <c:v>286</c:v>
                </c:pt>
                <c:pt idx="214">
                  <c:v>277</c:v>
                </c:pt>
                <c:pt idx="215">
                  <c:v>276</c:v>
                </c:pt>
                <c:pt idx="216">
                  <c:v>270</c:v>
                </c:pt>
                <c:pt idx="217">
                  <c:v>265</c:v>
                </c:pt>
                <c:pt idx="218">
                  <c:v>265.5</c:v>
                </c:pt>
                <c:pt idx="219">
                  <c:v>261</c:v>
                </c:pt>
                <c:pt idx="220">
                  <c:v>260.5</c:v>
                </c:pt>
                <c:pt idx="221">
                  <c:v>267</c:v>
                </c:pt>
                <c:pt idx="222">
                  <c:v>262.5</c:v>
                </c:pt>
                <c:pt idx="224">
                  <c:v>260</c:v>
                </c:pt>
                <c:pt idx="225">
                  <c:v>263.5</c:v>
                </c:pt>
                <c:pt idx="226">
                  <c:v>275</c:v>
                </c:pt>
                <c:pt idx="227">
                  <c:v>277</c:v>
                </c:pt>
                <c:pt idx="228">
                  <c:v>277</c:v>
                </c:pt>
                <c:pt idx="229">
                  <c:v>280</c:v>
                </c:pt>
                <c:pt idx="230">
                  <c:v>286</c:v>
                </c:pt>
                <c:pt idx="231">
                  <c:v>286</c:v>
                </c:pt>
                <c:pt idx="232">
                  <c:v>288.5</c:v>
                </c:pt>
                <c:pt idx="235">
                  <c:v>293.5</c:v>
                </c:pt>
                <c:pt idx="236">
                  <c:v>294.5</c:v>
                </c:pt>
                <c:pt idx="237">
                  <c:v>294.5</c:v>
                </c:pt>
                <c:pt idx="238">
                  <c:v>292.5</c:v>
                </c:pt>
                <c:pt idx="239">
                  <c:v>289</c:v>
                </c:pt>
                <c:pt idx="240">
                  <c:v>283</c:v>
                </c:pt>
                <c:pt idx="241">
                  <c:v>283</c:v>
                </c:pt>
                <c:pt idx="242">
                  <c:v>284.5</c:v>
                </c:pt>
                <c:pt idx="243">
                  <c:v>280</c:v>
                </c:pt>
                <c:pt idx="244">
                  <c:v>282.5</c:v>
                </c:pt>
                <c:pt idx="245">
                  <c:v>280</c:v>
                </c:pt>
                <c:pt idx="246">
                  <c:v>276.5</c:v>
                </c:pt>
                <c:pt idx="247">
                  <c:v>281.5</c:v>
                </c:pt>
                <c:pt idx="248">
                  <c:v>281.5</c:v>
                </c:pt>
                <c:pt idx="249">
                  <c:v>277</c:v>
                </c:pt>
                <c:pt idx="250">
                  <c:v>290</c:v>
                </c:pt>
                <c:pt idx="251">
                  <c:v>290</c:v>
                </c:pt>
                <c:pt idx="252">
                  <c:v>293.5</c:v>
                </c:pt>
                <c:pt idx="253">
                  <c:v>294</c:v>
                </c:pt>
                <c:pt idx="254">
                  <c:v>274</c:v>
                </c:pt>
                <c:pt idx="255">
                  <c:v>276.5</c:v>
                </c:pt>
                <c:pt idx="256">
                  <c:v>262</c:v>
                </c:pt>
                <c:pt idx="257">
                  <c:v>267</c:v>
                </c:pt>
                <c:pt idx="258">
                  <c:v>263</c:v>
                </c:pt>
                <c:pt idx="259">
                  <c:v>271</c:v>
                </c:pt>
                <c:pt idx="260">
                  <c:v>263</c:v>
                </c:pt>
                <c:pt idx="261">
                  <c:v>264</c:v>
                </c:pt>
                <c:pt idx="262">
                  <c:v>260</c:v>
                </c:pt>
                <c:pt idx="263">
                  <c:v>260.5</c:v>
                </c:pt>
                <c:pt idx="264">
                  <c:v>257</c:v>
                </c:pt>
                <c:pt idx="265">
                  <c:v>257</c:v>
                </c:pt>
                <c:pt idx="266">
                  <c:v>254.5</c:v>
                </c:pt>
                <c:pt idx="267">
                  <c:v>265</c:v>
                </c:pt>
                <c:pt idx="268">
                  <c:v>264.5</c:v>
                </c:pt>
                <c:pt idx="269">
                  <c:v>255</c:v>
                </c:pt>
                <c:pt idx="270">
                  <c:v>260</c:v>
                </c:pt>
                <c:pt idx="271">
                  <c:v>258</c:v>
                </c:pt>
                <c:pt idx="272">
                  <c:v>257</c:v>
                </c:pt>
                <c:pt idx="273">
                  <c:v>262</c:v>
                </c:pt>
                <c:pt idx="274">
                  <c:v>265</c:v>
                </c:pt>
                <c:pt idx="275">
                  <c:v>277</c:v>
                </c:pt>
                <c:pt idx="276">
                  <c:v>269</c:v>
                </c:pt>
                <c:pt idx="277">
                  <c:v>271</c:v>
                </c:pt>
                <c:pt idx="278">
                  <c:v>270</c:v>
                </c:pt>
                <c:pt idx="279">
                  <c:v>271</c:v>
                </c:pt>
                <c:pt idx="280">
                  <c:v>274</c:v>
                </c:pt>
                <c:pt idx="281">
                  <c:v>270</c:v>
                </c:pt>
                <c:pt idx="282">
                  <c:v>276</c:v>
                </c:pt>
                <c:pt idx="283">
                  <c:v>280</c:v>
                </c:pt>
                <c:pt idx="284">
                  <c:v>277.5</c:v>
                </c:pt>
                <c:pt idx="285">
                  <c:v>290</c:v>
                </c:pt>
                <c:pt idx="286">
                  <c:v>299.5</c:v>
                </c:pt>
                <c:pt idx="287">
                  <c:v>309.5</c:v>
                </c:pt>
                <c:pt idx="288">
                  <c:v>305.5</c:v>
                </c:pt>
                <c:pt idx="289">
                  <c:v>310</c:v>
                </c:pt>
                <c:pt idx="290">
                  <c:v>307.5</c:v>
                </c:pt>
                <c:pt idx="291">
                  <c:v>305</c:v>
                </c:pt>
                <c:pt idx="292">
                  <c:v>304</c:v>
                </c:pt>
                <c:pt idx="293">
                  <c:v>308</c:v>
                </c:pt>
                <c:pt idx="294">
                  <c:v>286</c:v>
                </c:pt>
                <c:pt idx="295">
                  <c:v>274</c:v>
                </c:pt>
                <c:pt idx="296">
                  <c:v>270</c:v>
                </c:pt>
                <c:pt idx="297">
                  <c:v>269</c:v>
                </c:pt>
                <c:pt idx="298">
                  <c:v>282</c:v>
                </c:pt>
                <c:pt idx="299">
                  <c:v>281.5</c:v>
                </c:pt>
                <c:pt idx="300">
                  <c:v>280</c:v>
                </c:pt>
                <c:pt idx="301">
                  <c:v>289</c:v>
                </c:pt>
                <c:pt idx="302">
                  <c:v>285</c:v>
                </c:pt>
                <c:pt idx="303">
                  <c:v>280</c:v>
                </c:pt>
                <c:pt idx="304">
                  <c:v>290</c:v>
                </c:pt>
                <c:pt idx="305">
                  <c:v>291</c:v>
                </c:pt>
                <c:pt idx="306">
                  <c:v>289.5</c:v>
                </c:pt>
                <c:pt idx="307">
                  <c:v>273</c:v>
                </c:pt>
                <c:pt idx="308">
                  <c:v>288</c:v>
                </c:pt>
                <c:pt idx="309">
                  <c:v>280</c:v>
                </c:pt>
                <c:pt idx="310">
                  <c:v>308</c:v>
                </c:pt>
                <c:pt idx="312">
                  <c:v>300</c:v>
                </c:pt>
                <c:pt idx="313">
                  <c:v>300</c:v>
                </c:pt>
                <c:pt idx="314">
                  <c:v>300</c:v>
                </c:pt>
                <c:pt idx="317">
                  <c:v>300</c:v>
                </c:pt>
                <c:pt idx="318">
                  <c:v>300</c:v>
                </c:pt>
                <c:pt idx="319">
                  <c:v>302.5</c:v>
                </c:pt>
                <c:pt idx="320">
                  <c:v>294</c:v>
                </c:pt>
                <c:pt idx="321">
                  <c:v>307</c:v>
                </c:pt>
                <c:pt idx="322">
                  <c:v>313.5</c:v>
                </c:pt>
                <c:pt idx="323">
                  <c:v>322</c:v>
                </c:pt>
                <c:pt idx="324">
                  <c:v>316.5</c:v>
                </c:pt>
                <c:pt idx="325">
                  <c:v>322</c:v>
                </c:pt>
                <c:pt idx="326">
                  <c:v>315</c:v>
                </c:pt>
                <c:pt idx="327">
                  <c:v>321.5</c:v>
                </c:pt>
                <c:pt idx="328">
                  <c:v>326.5</c:v>
                </c:pt>
                <c:pt idx="329">
                  <c:v>327</c:v>
                </c:pt>
                <c:pt idx="330">
                  <c:v>330</c:v>
                </c:pt>
                <c:pt idx="331">
                  <c:v>326</c:v>
                </c:pt>
                <c:pt idx="332">
                  <c:v>320.5</c:v>
                </c:pt>
                <c:pt idx="333">
                  <c:v>320.5</c:v>
                </c:pt>
                <c:pt idx="334">
                  <c:v>318.5</c:v>
                </c:pt>
                <c:pt idx="335">
                  <c:v>318</c:v>
                </c:pt>
                <c:pt idx="336">
                  <c:v>330</c:v>
                </c:pt>
                <c:pt idx="337">
                  <c:v>338</c:v>
                </c:pt>
                <c:pt idx="338">
                  <c:v>330.5</c:v>
                </c:pt>
                <c:pt idx="339">
                  <c:v>339</c:v>
                </c:pt>
                <c:pt idx="340">
                  <c:v>342</c:v>
                </c:pt>
                <c:pt idx="341">
                  <c:v>339</c:v>
                </c:pt>
                <c:pt idx="342">
                  <c:v>341.5</c:v>
                </c:pt>
                <c:pt idx="343">
                  <c:v>337.5</c:v>
                </c:pt>
                <c:pt idx="344">
                  <c:v>348</c:v>
                </c:pt>
                <c:pt idx="345">
                  <c:v>356</c:v>
                </c:pt>
                <c:pt idx="346">
                  <c:v>357.5</c:v>
                </c:pt>
                <c:pt idx="347">
                  <c:v>349.5</c:v>
                </c:pt>
                <c:pt idx="348">
                  <c:v>346.5</c:v>
                </c:pt>
                <c:pt idx="349">
                  <c:v>341.5</c:v>
                </c:pt>
                <c:pt idx="350">
                  <c:v>340</c:v>
                </c:pt>
                <c:pt idx="351">
                  <c:v>346</c:v>
                </c:pt>
                <c:pt idx="352">
                  <c:v>347.5</c:v>
                </c:pt>
                <c:pt idx="353">
                  <c:v>338</c:v>
                </c:pt>
                <c:pt idx="354">
                  <c:v>339</c:v>
                </c:pt>
                <c:pt idx="355">
                  <c:v>342</c:v>
                </c:pt>
                <c:pt idx="356">
                  <c:v>342</c:v>
                </c:pt>
                <c:pt idx="357">
                  <c:v>339</c:v>
                </c:pt>
                <c:pt idx="358">
                  <c:v>348</c:v>
                </c:pt>
                <c:pt idx="359">
                  <c:v>357</c:v>
                </c:pt>
                <c:pt idx="360">
                  <c:v>345.5</c:v>
                </c:pt>
                <c:pt idx="361">
                  <c:v>355</c:v>
                </c:pt>
                <c:pt idx="362">
                  <c:v>354.5</c:v>
                </c:pt>
                <c:pt idx="363">
                  <c:v>362</c:v>
                </c:pt>
                <c:pt idx="364">
                  <c:v>355</c:v>
                </c:pt>
                <c:pt idx="365">
                  <c:v>344.5</c:v>
                </c:pt>
                <c:pt idx="366">
                  <c:v>361.5</c:v>
                </c:pt>
                <c:pt idx="367">
                  <c:v>353.5</c:v>
                </c:pt>
                <c:pt idx="368">
                  <c:v>365</c:v>
                </c:pt>
                <c:pt idx="369">
                  <c:v>368</c:v>
                </c:pt>
                <c:pt idx="370">
                  <c:v>358</c:v>
                </c:pt>
                <c:pt idx="371">
                  <c:v>370</c:v>
                </c:pt>
                <c:pt idx="372">
                  <c:v>368</c:v>
                </c:pt>
                <c:pt idx="373">
                  <c:v>367.5</c:v>
                </c:pt>
                <c:pt idx="374">
                  <c:v>362</c:v>
                </c:pt>
                <c:pt idx="375">
                  <c:v>366</c:v>
                </c:pt>
                <c:pt idx="376">
                  <c:v>378</c:v>
                </c:pt>
                <c:pt idx="377">
                  <c:v>360</c:v>
                </c:pt>
                <c:pt idx="378">
                  <c:v>377</c:v>
                </c:pt>
                <c:pt idx="379">
                  <c:v>369</c:v>
                </c:pt>
                <c:pt idx="380">
                  <c:v>361</c:v>
                </c:pt>
                <c:pt idx="381">
                  <c:v>358.5</c:v>
                </c:pt>
                <c:pt idx="382">
                  <c:v>363</c:v>
                </c:pt>
                <c:pt idx="383">
                  <c:v>361</c:v>
                </c:pt>
                <c:pt idx="384">
                  <c:v>351</c:v>
                </c:pt>
                <c:pt idx="385">
                  <c:v>332</c:v>
                </c:pt>
                <c:pt idx="386">
                  <c:v>342</c:v>
                </c:pt>
                <c:pt idx="387">
                  <c:v>342.5</c:v>
                </c:pt>
                <c:pt idx="388">
                  <c:v>347</c:v>
                </c:pt>
                <c:pt idx="389">
                  <c:v>356</c:v>
                </c:pt>
                <c:pt idx="390">
                  <c:v>356</c:v>
                </c:pt>
                <c:pt idx="391">
                  <c:v>355</c:v>
                </c:pt>
                <c:pt idx="392">
                  <c:v>347.5</c:v>
                </c:pt>
                <c:pt idx="393">
                  <c:v>370</c:v>
                </c:pt>
                <c:pt idx="394">
                  <c:v>377</c:v>
                </c:pt>
                <c:pt idx="395">
                  <c:v>374</c:v>
                </c:pt>
                <c:pt idx="396">
                  <c:v>372</c:v>
                </c:pt>
                <c:pt idx="397">
                  <c:v>350.5</c:v>
                </c:pt>
                <c:pt idx="398">
                  <c:v>378.5</c:v>
                </c:pt>
                <c:pt idx="399">
                  <c:v>389</c:v>
                </c:pt>
                <c:pt idx="400">
                  <c:v>394</c:v>
                </c:pt>
                <c:pt idx="401">
                  <c:v>398</c:v>
                </c:pt>
                <c:pt idx="402">
                  <c:v>392.5</c:v>
                </c:pt>
                <c:pt idx="404">
                  <c:v>386.5</c:v>
                </c:pt>
                <c:pt idx="405">
                  <c:v>390.5</c:v>
                </c:pt>
                <c:pt idx="406">
                  <c:v>390</c:v>
                </c:pt>
                <c:pt idx="407">
                  <c:v>387</c:v>
                </c:pt>
                <c:pt idx="408">
                  <c:v>390</c:v>
                </c:pt>
                <c:pt idx="409">
                  <c:v>391.5</c:v>
                </c:pt>
                <c:pt idx="410">
                  <c:v>391</c:v>
                </c:pt>
                <c:pt idx="411">
                  <c:v>377</c:v>
                </c:pt>
                <c:pt idx="412">
                  <c:v>322.5</c:v>
                </c:pt>
                <c:pt idx="413">
                  <c:v>414.5</c:v>
                </c:pt>
                <c:pt idx="414">
                  <c:v>394</c:v>
                </c:pt>
                <c:pt idx="415">
                  <c:v>378.5</c:v>
                </c:pt>
                <c:pt idx="416">
                  <c:v>385.5</c:v>
                </c:pt>
                <c:pt idx="417">
                  <c:v>396.5</c:v>
                </c:pt>
                <c:pt idx="418">
                  <c:v>395</c:v>
                </c:pt>
                <c:pt idx="419">
                  <c:v>386.5</c:v>
                </c:pt>
                <c:pt idx="420">
                  <c:v>385</c:v>
                </c:pt>
                <c:pt idx="421">
                  <c:v>392</c:v>
                </c:pt>
                <c:pt idx="422">
                  <c:v>393.5</c:v>
                </c:pt>
                <c:pt idx="423">
                  <c:v>395</c:v>
                </c:pt>
                <c:pt idx="424">
                  <c:v>395</c:v>
                </c:pt>
                <c:pt idx="425">
                  <c:v>396.5</c:v>
                </c:pt>
                <c:pt idx="426">
                  <c:v>370.5</c:v>
                </c:pt>
                <c:pt idx="427">
                  <c:v>378</c:v>
                </c:pt>
                <c:pt idx="428">
                  <c:v>375</c:v>
                </c:pt>
                <c:pt idx="429">
                  <c:v>387</c:v>
                </c:pt>
                <c:pt idx="430">
                  <c:v>393</c:v>
                </c:pt>
                <c:pt idx="431">
                  <c:v>399.5</c:v>
                </c:pt>
                <c:pt idx="432">
                  <c:v>407.5</c:v>
                </c:pt>
                <c:pt idx="433">
                  <c:v>407</c:v>
                </c:pt>
                <c:pt idx="434">
                  <c:v>420.5</c:v>
                </c:pt>
                <c:pt idx="435">
                  <c:v>416</c:v>
                </c:pt>
                <c:pt idx="436">
                  <c:v>426.5</c:v>
                </c:pt>
                <c:pt idx="437">
                  <c:v>430</c:v>
                </c:pt>
                <c:pt idx="438">
                  <c:v>440.5</c:v>
                </c:pt>
                <c:pt idx="439">
                  <c:v>440.5</c:v>
                </c:pt>
                <c:pt idx="440">
                  <c:v>445.5</c:v>
                </c:pt>
                <c:pt idx="441">
                  <c:v>465</c:v>
                </c:pt>
                <c:pt idx="442">
                  <c:v>436.5</c:v>
                </c:pt>
                <c:pt idx="443">
                  <c:v>455.5</c:v>
                </c:pt>
                <c:pt idx="444">
                  <c:v>446</c:v>
                </c:pt>
                <c:pt idx="445">
                  <c:v>446.5</c:v>
                </c:pt>
                <c:pt idx="446">
                  <c:v>455</c:v>
                </c:pt>
                <c:pt idx="447">
                  <c:v>469.5</c:v>
                </c:pt>
                <c:pt idx="448">
                  <c:v>494</c:v>
                </c:pt>
                <c:pt idx="449">
                  <c:v>454.5</c:v>
                </c:pt>
                <c:pt idx="450">
                  <c:v>445.5</c:v>
                </c:pt>
                <c:pt idx="451">
                  <c:v>387.5</c:v>
                </c:pt>
                <c:pt idx="452">
                  <c:v>373</c:v>
                </c:pt>
                <c:pt idx="453">
                  <c:v>371</c:v>
                </c:pt>
                <c:pt idx="454">
                  <c:v>408.5</c:v>
                </c:pt>
                <c:pt idx="455">
                  <c:v>380</c:v>
                </c:pt>
                <c:pt idx="456">
                  <c:v>405</c:v>
                </c:pt>
                <c:pt idx="457">
                  <c:v>455</c:v>
                </c:pt>
                <c:pt idx="458">
                  <c:v>423.5</c:v>
                </c:pt>
                <c:pt idx="459">
                  <c:v>404</c:v>
                </c:pt>
                <c:pt idx="460">
                  <c:v>438</c:v>
                </c:pt>
                <c:pt idx="461">
                  <c:v>384.5</c:v>
                </c:pt>
                <c:pt idx="462">
                  <c:v>377.5</c:v>
                </c:pt>
                <c:pt idx="463">
                  <c:v>363</c:v>
                </c:pt>
                <c:pt idx="464">
                  <c:v>367</c:v>
                </c:pt>
                <c:pt idx="465">
                  <c:v>339</c:v>
                </c:pt>
                <c:pt idx="466">
                  <c:v>364</c:v>
                </c:pt>
                <c:pt idx="467">
                  <c:v>349</c:v>
                </c:pt>
                <c:pt idx="469">
                  <c:v>353</c:v>
                </c:pt>
                <c:pt idx="470">
                  <c:v>351</c:v>
                </c:pt>
                <c:pt idx="471">
                  <c:v>333.5</c:v>
                </c:pt>
                <c:pt idx="472">
                  <c:v>345</c:v>
                </c:pt>
                <c:pt idx="473">
                  <c:v>337</c:v>
                </c:pt>
                <c:pt idx="474">
                  <c:v>341.5</c:v>
                </c:pt>
                <c:pt idx="475">
                  <c:v>345.5</c:v>
                </c:pt>
                <c:pt idx="476">
                  <c:v>344</c:v>
                </c:pt>
                <c:pt idx="477">
                  <c:v>355</c:v>
                </c:pt>
                <c:pt idx="478">
                  <c:v>385</c:v>
                </c:pt>
                <c:pt idx="479">
                  <c:v>347</c:v>
                </c:pt>
                <c:pt idx="480">
                  <c:v>381</c:v>
                </c:pt>
                <c:pt idx="481">
                  <c:v>381</c:v>
                </c:pt>
                <c:pt idx="482">
                  <c:v>385.5</c:v>
                </c:pt>
                <c:pt idx="484">
                  <c:v>410</c:v>
                </c:pt>
                <c:pt idx="485">
                  <c:v>421</c:v>
                </c:pt>
                <c:pt idx="486">
                  <c:v>411</c:v>
                </c:pt>
                <c:pt idx="487">
                  <c:v>412.5</c:v>
                </c:pt>
                <c:pt idx="488">
                  <c:v>418.5</c:v>
                </c:pt>
                <c:pt idx="489">
                  <c:v>425</c:v>
                </c:pt>
                <c:pt idx="490">
                  <c:v>432.5</c:v>
                </c:pt>
                <c:pt idx="491">
                  <c:v>434</c:v>
                </c:pt>
                <c:pt idx="492">
                  <c:v>438</c:v>
                </c:pt>
                <c:pt idx="493">
                  <c:v>444</c:v>
                </c:pt>
                <c:pt idx="494">
                  <c:v>453.5</c:v>
                </c:pt>
                <c:pt idx="495">
                  <c:v>459</c:v>
                </c:pt>
                <c:pt idx="496">
                  <c:v>477</c:v>
                </c:pt>
                <c:pt idx="497">
                  <c:v>455</c:v>
                </c:pt>
                <c:pt idx="498">
                  <c:v>443.5</c:v>
                </c:pt>
                <c:pt idx="499">
                  <c:v>438</c:v>
                </c:pt>
                <c:pt idx="500">
                  <c:v>437.5</c:v>
                </c:pt>
                <c:pt idx="501">
                  <c:v>447.5</c:v>
                </c:pt>
                <c:pt idx="502">
                  <c:v>532.5</c:v>
                </c:pt>
                <c:pt idx="503">
                  <c:v>518</c:v>
                </c:pt>
                <c:pt idx="504">
                  <c:v>560.5</c:v>
                </c:pt>
                <c:pt idx="505">
                  <c:v>459</c:v>
                </c:pt>
                <c:pt idx="506">
                  <c:v>464</c:v>
                </c:pt>
                <c:pt idx="507">
                  <c:v>468</c:v>
                </c:pt>
                <c:pt idx="510">
                  <c:v>487</c:v>
                </c:pt>
                <c:pt idx="511">
                  <c:v>487.5</c:v>
                </c:pt>
                <c:pt idx="512">
                  <c:v>460.5</c:v>
                </c:pt>
                <c:pt idx="513">
                  <c:v>476.5</c:v>
                </c:pt>
                <c:pt idx="514">
                  <c:v>470</c:v>
                </c:pt>
                <c:pt idx="515">
                  <c:v>442</c:v>
                </c:pt>
                <c:pt idx="516">
                  <c:v>435</c:v>
                </c:pt>
                <c:pt idx="517">
                  <c:v>432.5</c:v>
                </c:pt>
                <c:pt idx="518">
                  <c:v>480</c:v>
                </c:pt>
                <c:pt idx="519">
                  <c:v>513.5</c:v>
                </c:pt>
                <c:pt idx="520">
                  <c:v>471</c:v>
                </c:pt>
                <c:pt idx="521">
                  <c:v>475</c:v>
                </c:pt>
                <c:pt idx="522">
                  <c:v>424</c:v>
                </c:pt>
                <c:pt idx="523">
                  <c:v>442.5</c:v>
                </c:pt>
                <c:pt idx="524">
                  <c:v>434.5</c:v>
                </c:pt>
                <c:pt idx="525">
                  <c:v>438</c:v>
                </c:pt>
                <c:pt idx="526">
                  <c:v>467.5</c:v>
                </c:pt>
                <c:pt idx="527">
                  <c:v>482.5</c:v>
                </c:pt>
                <c:pt idx="528">
                  <c:v>513</c:v>
                </c:pt>
                <c:pt idx="529">
                  <c:v>513</c:v>
                </c:pt>
                <c:pt idx="530">
                  <c:v>497.5</c:v>
                </c:pt>
                <c:pt idx="531">
                  <c:v>540</c:v>
                </c:pt>
                <c:pt idx="532">
                  <c:v>527</c:v>
                </c:pt>
                <c:pt idx="533">
                  <c:v>540</c:v>
                </c:pt>
                <c:pt idx="534">
                  <c:v>570.5</c:v>
                </c:pt>
                <c:pt idx="535">
                  <c:v>578</c:v>
                </c:pt>
                <c:pt idx="536">
                  <c:v>547</c:v>
                </c:pt>
                <c:pt idx="537">
                  <c:v>559</c:v>
                </c:pt>
                <c:pt idx="538">
                  <c:v>554.5</c:v>
                </c:pt>
                <c:pt idx="539">
                  <c:v>546</c:v>
                </c:pt>
                <c:pt idx="540">
                  <c:v>546</c:v>
                </c:pt>
                <c:pt idx="541">
                  <c:v>556.5</c:v>
                </c:pt>
                <c:pt idx="542">
                  <c:v>575</c:v>
                </c:pt>
                <c:pt idx="543">
                  <c:v>573</c:v>
                </c:pt>
                <c:pt idx="544">
                  <c:v>585</c:v>
                </c:pt>
                <c:pt idx="545">
                  <c:v>585</c:v>
                </c:pt>
                <c:pt idx="546">
                  <c:v>529</c:v>
                </c:pt>
                <c:pt idx="547">
                  <c:v>528</c:v>
                </c:pt>
                <c:pt idx="548">
                  <c:v>547</c:v>
                </c:pt>
                <c:pt idx="549">
                  <c:v>523</c:v>
                </c:pt>
                <c:pt idx="550">
                  <c:v>525</c:v>
                </c:pt>
                <c:pt idx="551">
                  <c:v>510</c:v>
                </c:pt>
                <c:pt idx="552">
                  <c:v>534.5</c:v>
                </c:pt>
                <c:pt idx="553">
                  <c:v>475</c:v>
                </c:pt>
                <c:pt idx="554">
                  <c:v>470</c:v>
                </c:pt>
                <c:pt idx="555">
                  <c:v>507</c:v>
                </c:pt>
                <c:pt idx="556">
                  <c:v>468</c:v>
                </c:pt>
                <c:pt idx="557">
                  <c:v>536</c:v>
                </c:pt>
                <c:pt idx="558">
                  <c:v>549.5</c:v>
                </c:pt>
                <c:pt idx="559">
                  <c:v>507.5</c:v>
                </c:pt>
                <c:pt idx="560">
                  <c:v>484</c:v>
                </c:pt>
                <c:pt idx="561">
                  <c:v>465</c:v>
                </c:pt>
                <c:pt idx="562">
                  <c:v>462.5</c:v>
                </c:pt>
                <c:pt idx="563">
                  <c:v>489.5</c:v>
                </c:pt>
                <c:pt idx="564">
                  <c:v>463.5</c:v>
                </c:pt>
                <c:pt idx="565">
                  <c:v>462</c:v>
                </c:pt>
                <c:pt idx="566">
                  <c:v>480</c:v>
                </c:pt>
                <c:pt idx="567">
                  <c:v>532.5</c:v>
                </c:pt>
                <c:pt idx="568">
                  <c:v>494</c:v>
                </c:pt>
                <c:pt idx="569">
                  <c:v>512.5</c:v>
                </c:pt>
                <c:pt idx="570">
                  <c:v>503</c:v>
                </c:pt>
                <c:pt idx="571">
                  <c:v>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294784"/>
        <c:axId val="224793344"/>
      </c:lineChart>
      <c:dateAx>
        <c:axId val="22629478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crossAx val="224793344"/>
        <c:crossesAt val="100"/>
        <c:auto val="1"/>
        <c:lblOffset val="100"/>
        <c:baseTimeUnit val="days"/>
        <c:majorUnit val="6"/>
        <c:majorTimeUnit val="months"/>
        <c:minorUnit val="1"/>
        <c:minorTimeUnit val="months"/>
      </c:dateAx>
      <c:valAx>
        <c:axId val="224793344"/>
        <c:scaling>
          <c:orientation val="minMax"/>
          <c:max val="630"/>
          <c:min val="100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п.п.</a:t>
                </a:r>
              </a:p>
            </c:rich>
          </c:tx>
          <c:layout>
            <c:manualLayout>
              <c:xMode val="edge"/>
              <c:yMode val="edge"/>
              <c:x val="1.6666666666666666E-2"/>
              <c:y val="0.37093684322670001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22629478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tockChart>
        <c:ser>
          <c:idx val="0"/>
          <c:order val="0"/>
          <c:tx>
            <c:strRef>
              <c:f>'Бокс 1 График 3'!$C$4</c:f>
              <c:strCache>
                <c:ptCount val="1"/>
                <c:pt idx="0">
                  <c:v>Min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'Бокс 1 График 3'!$B$5:$B$9</c:f>
              <c:strCache>
                <c:ptCount val="5"/>
                <c:pt idx="0">
                  <c:v>Беларусь</c:v>
                </c:pt>
                <c:pt idx="1">
                  <c:v>Китай</c:v>
                </c:pt>
                <c:pt idx="2">
                  <c:v>Европ.страны (10)*</c:v>
                </c:pt>
                <c:pt idx="3">
                  <c:v>Казахстан</c:v>
                </c:pt>
                <c:pt idx="4">
                  <c:v>Россия</c:v>
                </c:pt>
              </c:strCache>
            </c:strRef>
          </c:cat>
          <c:val>
            <c:numRef>
              <c:f>'Бокс 1 График 3'!$C$5:$C$9</c:f>
              <c:numCache>
                <c:formatCode>0.0</c:formatCode>
                <c:ptCount val="5"/>
                <c:pt idx="0">
                  <c:v>-0.95870166223369757</c:v>
                </c:pt>
                <c:pt idx="1">
                  <c:v>-0.8451812061821391</c:v>
                </c:pt>
                <c:pt idx="2">
                  <c:v>-0.76826435259041714</c:v>
                </c:pt>
                <c:pt idx="3">
                  <c:v>-0.97450283608079169</c:v>
                </c:pt>
                <c:pt idx="4">
                  <c:v>-1.6658371969297199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'Бокс 1 График 3'!$D$4</c:f>
              <c:strCache>
                <c:ptCount val="1"/>
                <c:pt idx="0">
                  <c:v>Median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92D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'Бокс 1 График 3'!$B$5:$B$9</c:f>
              <c:strCache>
                <c:ptCount val="5"/>
                <c:pt idx="0">
                  <c:v>Беларусь</c:v>
                </c:pt>
                <c:pt idx="1">
                  <c:v>Китай</c:v>
                </c:pt>
                <c:pt idx="2">
                  <c:v>Европ.страны (10)*</c:v>
                </c:pt>
                <c:pt idx="3">
                  <c:v>Казахстан</c:v>
                </c:pt>
                <c:pt idx="4">
                  <c:v>Россия</c:v>
                </c:pt>
              </c:strCache>
            </c:strRef>
          </c:cat>
          <c:val>
            <c:numRef>
              <c:f>'Бокс 1 График 3'!$D$5:$D$9</c:f>
              <c:numCache>
                <c:formatCode>0.0</c:formatCode>
                <c:ptCount val="5"/>
                <c:pt idx="0">
                  <c:v>-0.5939389362850318</c:v>
                </c:pt>
                <c:pt idx="1">
                  <c:v>-0.46006512731246357</c:v>
                </c:pt>
                <c:pt idx="2">
                  <c:v>-0.57451164332124371</c:v>
                </c:pt>
                <c:pt idx="3">
                  <c:v>-0.68944758860651867</c:v>
                </c:pt>
                <c:pt idx="4">
                  <c:v>-1.2300960278540751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'Бокс 1 График 3'!$E$4</c:f>
              <c:strCache>
                <c:ptCount val="1"/>
                <c:pt idx="0">
                  <c:v>Max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strRef>
              <c:f>'Бокс 1 График 3'!$B$5:$B$9</c:f>
              <c:strCache>
                <c:ptCount val="5"/>
                <c:pt idx="0">
                  <c:v>Беларусь</c:v>
                </c:pt>
                <c:pt idx="1">
                  <c:v>Китай</c:v>
                </c:pt>
                <c:pt idx="2">
                  <c:v>Европ.страны (10)*</c:v>
                </c:pt>
                <c:pt idx="3">
                  <c:v>Казахстан</c:v>
                </c:pt>
                <c:pt idx="4">
                  <c:v>Россия</c:v>
                </c:pt>
              </c:strCache>
            </c:strRef>
          </c:cat>
          <c:val>
            <c:numRef>
              <c:f>'Бокс 1 График 3'!$E$5:$E$9</c:f>
              <c:numCache>
                <c:formatCode>0.0</c:formatCode>
                <c:ptCount val="5"/>
                <c:pt idx="0">
                  <c:v>-0.110298091608732</c:v>
                </c:pt>
                <c:pt idx="1">
                  <c:v>7.6066706599096532E-4</c:v>
                </c:pt>
                <c:pt idx="2">
                  <c:v>-0.34033353542219674</c:v>
                </c:pt>
                <c:pt idx="3">
                  <c:v>-0.2529627802221972</c:v>
                </c:pt>
                <c:pt idx="4">
                  <c:v>-0.5076402776789728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gradFill flip="none" rotWithShape="1">
                <a:gsLst>
                  <a:gs pos="0">
                    <a:srgbClr val="000000"/>
                  </a:gs>
                  <a:gs pos="0">
                    <a:srgbClr val="000040"/>
                  </a:gs>
                  <a:gs pos="0">
                    <a:srgbClr val="400040"/>
                  </a:gs>
                  <a:gs pos="34000">
                    <a:srgbClr val="8F0040"/>
                  </a:gs>
                  <a:gs pos="62000">
                    <a:srgbClr val="F27300"/>
                  </a:gs>
                  <a:gs pos="100000">
                    <a:srgbClr val="FFBF00"/>
                  </a:gs>
                </a:gsLst>
                <a:lin ang="16200000" scaled="1"/>
                <a:tileRect/>
              </a:gradFill>
              <a:headEnd type="triangle"/>
              <a:tailEnd type="triangle"/>
            </a:ln>
          </c:spPr>
        </c:hiLowLines>
        <c:axId val="160831360"/>
        <c:axId val="160832896"/>
      </c:stockChart>
      <c:catAx>
        <c:axId val="160831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60832896"/>
        <c:crosses val="autoZero"/>
        <c:auto val="1"/>
        <c:lblAlgn val="ctr"/>
        <c:lblOffset val="100"/>
        <c:noMultiLvlLbl val="0"/>
      </c:catAx>
      <c:valAx>
        <c:axId val="160832896"/>
        <c:scaling>
          <c:orientation val="minMax"/>
          <c:max val="0.2"/>
          <c:min val="-2.5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60831360"/>
        <c:crosses val="autoZero"/>
        <c:crossBetween val="between"/>
        <c:majorUnit val="0.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3.1.1.1'!$F$4</c:f>
              <c:strCache>
                <c:ptCount val="1"/>
                <c:pt idx="0">
                  <c:v>Польша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3.1.1.1'!$B$5:$B$577</c:f>
              <c:numCache>
                <c:formatCode>m/d/yyyy</c:formatCode>
                <c:ptCount val="573"/>
                <c:pt idx="0">
                  <c:v>42075</c:v>
                </c:pt>
                <c:pt idx="1">
                  <c:v>42074</c:v>
                </c:pt>
                <c:pt idx="2">
                  <c:v>42073</c:v>
                </c:pt>
                <c:pt idx="3">
                  <c:v>42072</c:v>
                </c:pt>
                <c:pt idx="4">
                  <c:v>42069</c:v>
                </c:pt>
                <c:pt idx="5">
                  <c:v>42068</c:v>
                </c:pt>
                <c:pt idx="6">
                  <c:v>42067</c:v>
                </c:pt>
                <c:pt idx="7">
                  <c:v>42066</c:v>
                </c:pt>
                <c:pt idx="8">
                  <c:v>42065</c:v>
                </c:pt>
                <c:pt idx="9">
                  <c:v>42062</c:v>
                </c:pt>
                <c:pt idx="10">
                  <c:v>42061</c:v>
                </c:pt>
                <c:pt idx="11">
                  <c:v>42060</c:v>
                </c:pt>
                <c:pt idx="12">
                  <c:v>42059</c:v>
                </c:pt>
                <c:pt idx="13">
                  <c:v>42058</c:v>
                </c:pt>
                <c:pt idx="14">
                  <c:v>42055</c:v>
                </c:pt>
                <c:pt idx="15">
                  <c:v>42054</c:v>
                </c:pt>
                <c:pt idx="16">
                  <c:v>42053</c:v>
                </c:pt>
                <c:pt idx="17">
                  <c:v>42052</c:v>
                </c:pt>
                <c:pt idx="18">
                  <c:v>42051</c:v>
                </c:pt>
                <c:pt idx="19">
                  <c:v>42048</c:v>
                </c:pt>
                <c:pt idx="20">
                  <c:v>42047</c:v>
                </c:pt>
                <c:pt idx="21">
                  <c:v>42046</c:v>
                </c:pt>
                <c:pt idx="22">
                  <c:v>42045</c:v>
                </c:pt>
                <c:pt idx="23">
                  <c:v>42044</c:v>
                </c:pt>
                <c:pt idx="24">
                  <c:v>42041</c:v>
                </c:pt>
                <c:pt idx="25">
                  <c:v>42040</c:v>
                </c:pt>
                <c:pt idx="26">
                  <c:v>42039</c:v>
                </c:pt>
                <c:pt idx="27">
                  <c:v>42038</c:v>
                </c:pt>
                <c:pt idx="28">
                  <c:v>42037</c:v>
                </c:pt>
                <c:pt idx="29">
                  <c:v>42034</c:v>
                </c:pt>
                <c:pt idx="30">
                  <c:v>42033</c:v>
                </c:pt>
                <c:pt idx="31">
                  <c:v>42032</c:v>
                </c:pt>
                <c:pt idx="32">
                  <c:v>42031</c:v>
                </c:pt>
                <c:pt idx="33">
                  <c:v>42030</c:v>
                </c:pt>
                <c:pt idx="34">
                  <c:v>42027</c:v>
                </c:pt>
                <c:pt idx="35">
                  <c:v>42026</c:v>
                </c:pt>
                <c:pt idx="36">
                  <c:v>42025</c:v>
                </c:pt>
                <c:pt idx="37">
                  <c:v>42024</c:v>
                </c:pt>
                <c:pt idx="38">
                  <c:v>42023</c:v>
                </c:pt>
                <c:pt idx="39">
                  <c:v>42020</c:v>
                </c:pt>
                <c:pt idx="40">
                  <c:v>42019</c:v>
                </c:pt>
                <c:pt idx="41">
                  <c:v>42018</c:v>
                </c:pt>
                <c:pt idx="42">
                  <c:v>42017</c:v>
                </c:pt>
                <c:pt idx="43">
                  <c:v>42016</c:v>
                </c:pt>
                <c:pt idx="44">
                  <c:v>42013</c:v>
                </c:pt>
                <c:pt idx="45">
                  <c:v>42012</c:v>
                </c:pt>
                <c:pt idx="46">
                  <c:v>42011</c:v>
                </c:pt>
                <c:pt idx="47">
                  <c:v>42010</c:v>
                </c:pt>
                <c:pt idx="48">
                  <c:v>42009</c:v>
                </c:pt>
                <c:pt idx="49">
                  <c:v>42006</c:v>
                </c:pt>
                <c:pt idx="50">
                  <c:v>42005</c:v>
                </c:pt>
                <c:pt idx="51">
                  <c:v>42004</c:v>
                </c:pt>
                <c:pt idx="52">
                  <c:v>42003</c:v>
                </c:pt>
                <c:pt idx="53">
                  <c:v>42002</c:v>
                </c:pt>
                <c:pt idx="54">
                  <c:v>41999</c:v>
                </c:pt>
                <c:pt idx="55">
                  <c:v>41998</c:v>
                </c:pt>
                <c:pt idx="56">
                  <c:v>41997</c:v>
                </c:pt>
                <c:pt idx="57">
                  <c:v>41996</c:v>
                </c:pt>
                <c:pt idx="58">
                  <c:v>41995</c:v>
                </c:pt>
                <c:pt idx="59">
                  <c:v>41992</c:v>
                </c:pt>
                <c:pt idx="60">
                  <c:v>41991</c:v>
                </c:pt>
                <c:pt idx="61">
                  <c:v>41990</c:v>
                </c:pt>
                <c:pt idx="62">
                  <c:v>41989</c:v>
                </c:pt>
                <c:pt idx="63">
                  <c:v>41988</c:v>
                </c:pt>
                <c:pt idx="64">
                  <c:v>41985</c:v>
                </c:pt>
                <c:pt idx="65">
                  <c:v>41984</c:v>
                </c:pt>
                <c:pt idx="66">
                  <c:v>41983</c:v>
                </c:pt>
                <c:pt idx="67">
                  <c:v>41982</c:v>
                </c:pt>
                <c:pt idx="68">
                  <c:v>41981</c:v>
                </c:pt>
                <c:pt idx="69">
                  <c:v>41978</c:v>
                </c:pt>
                <c:pt idx="70">
                  <c:v>41977</c:v>
                </c:pt>
                <c:pt idx="71">
                  <c:v>41976</c:v>
                </c:pt>
                <c:pt idx="72">
                  <c:v>41975</c:v>
                </c:pt>
                <c:pt idx="73">
                  <c:v>41974</c:v>
                </c:pt>
                <c:pt idx="74">
                  <c:v>41971</c:v>
                </c:pt>
                <c:pt idx="75">
                  <c:v>41970</c:v>
                </c:pt>
                <c:pt idx="76">
                  <c:v>41969</c:v>
                </c:pt>
                <c:pt idx="77">
                  <c:v>41968</c:v>
                </c:pt>
                <c:pt idx="78">
                  <c:v>41967</c:v>
                </c:pt>
                <c:pt idx="79">
                  <c:v>41964</c:v>
                </c:pt>
                <c:pt idx="80">
                  <c:v>41963</c:v>
                </c:pt>
                <c:pt idx="81">
                  <c:v>41962</c:v>
                </c:pt>
                <c:pt idx="82">
                  <c:v>41961</c:v>
                </c:pt>
                <c:pt idx="83">
                  <c:v>41960</c:v>
                </c:pt>
                <c:pt idx="84">
                  <c:v>41957</c:v>
                </c:pt>
                <c:pt idx="85">
                  <c:v>41956</c:v>
                </c:pt>
                <c:pt idx="86">
                  <c:v>41955</c:v>
                </c:pt>
                <c:pt idx="87">
                  <c:v>41954</c:v>
                </c:pt>
                <c:pt idx="88">
                  <c:v>41953</c:v>
                </c:pt>
                <c:pt idx="89">
                  <c:v>41950</c:v>
                </c:pt>
                <c:pt idx="90">
                  <c:v>41949</c:v>
                </c:pt>
                <c:pt idx="91">
                  <c:v>41948</c:v>
                </c:pt>
                <c:pt idx="92">
                  <c:v>41947</c:v>
                </c:pt>
                <c:pt idx="93">
                  <c:v>41946</c:v>
                </c:pt>
                <c:pt idx="94">
                  <c:v>41943</c:v>
                </c:pt>
                <c:pt idx="95">
                  <c:v>41942</c:v>
                </c:pt>
                <c:pt idx="96">
                  <c:v>41941</c:v>
                </c:pt>
                <c:pt idx="97">
                  <c:v>41940</c:v>
                </c:pt>
                <c:pt idx="98">
                  <c:v>41939</c:v>
                </c:pt>
                <c:pt idx="99">
                  <c:v>41936</c:v>
                </c:pt>
                <c:pt idx="100">
                  <c:v>41935</c:v>
                </c:pt>
                <c:pt idx="101">
                  <c:v>41934</c:v>
                </c:pt>
                <c:pt idx="102">
                  <c:v>41933</c:v>
                </c:pt>
                <c:pt idx="103">
                  <c:v>41932</c:v>
                </c:pt>
                <c:pt idx="104">
                  <c:v>41929</c:v>
                </c:pt>
                <c:pt idx="105">
                  <c:v>41928</c:v>
                </c:pt>
                <c:pt idx="106">
                  <c:v>41927</c:v>
                </c:pt>
                <c:pt idx="107">
                  <c:v>41926</c:v>
                </c:pt>
                <c:pt idx="108">
                  <c:v>41925</c:v>
                </c:pt>
                <c:pt idx="109">
                  <c:v>41922</c:v>
                </c:pt>
                <c:pt idx="110">
                  <c:v>41921</c:v>
                </c:pt>
                <c:pt idx="111">
                  <c:v>41920</c:v>
                </c:pt>
                <c:pt idx="112">
                  <c:v>41919</c:v>
                </c:pt>
                <c:pt idx="113">
                  <c:v>41918</c:v>
                </c:pt>
                <c:pt idx="114">
                  <c:v>41915</c:v>
                </c:pt>
                <c:pt idx="115">
                  <c:v>41914</c:v>
                </c:pt>
                <c:pt idx="116">
                  <c:v>41913</c:v>
                </c:pt>
                <c:pt idx="117">
                  <c:v>41912</c:v>
                </c:pt>
                <c:pt idx="118">
                  <c:v>41911</c:v>
                </c:pt>
                <c:pt idx="119">
                  <c:v>41908</c:v>
                </c:pt>
                <c:pt idx="120">
                  <c:v>41907</c:v>
                </c:pt>
                <c:pt idx="121">
                  <c:v>41906</c:v>
                </c:pt>
                <c:pt idx="122">
                  <c:v>41905</c:v>
                </c:pt>
                <c:pt idx="123">
                  <c:v>41904</c:v>
                </c:pt>
                <c:pt idx="124">
                  <c:v>41901</c:v>
                </c:pt>
                <c:pt idx="125">
                  <c:v>41900</c:v>
                </c:pt>
                <c:pt idx="126">
                  <c:v>41899</c:v>
                </c:pt>
                <c:pt idx="127">
                  <c:v>41898</c:v>
                </c:pt>
                <c:pt idx="128">
                  <c:v>41897</c:v>
                </c:pt>
                <c:pt idx="129">
                  <c:v>41894</c:v>
                </c:pt>
                <c:pt idx="130">
                  <c:v>41893</c:v>
                </c:pt>
                <c:pt idx="131">
                  <c:v>41892</c:v>
                </c:pt>
                <c:pt idx="132">
                  <c:v>41891</c:v>
                </c:pt>
                <c:pt idx="133">
                  <c:v>41890</c:v>
                </c:pt>
                <c:pt idx="134">
                  <c:v>41887</c:v>
                </c:pt>
                <c:pt idx="135">
                  <c:v>41886</c:v>
                </c:pt>
                <c:pt idx="136">
                  <c:v>41885</c:v>
                </c:pt>
                <c:pt idx="137">
                  <c:v>41884</c:v>
                </c:pt>
                <c:pt idx="138">
                  <c:v>41883</c:v>
                </c:pt>
                <c:pt idx="139">
                  <c:v>41880</c:v>
                </c:pt>
                <c:pt idx="140">
                  <c:v>41879</c:v>
                </c:pt>
                <c:pt idx="141">
                  <c:v>41878</c:v>
                </c:pt>
                <c:pt idx="142">
                  <c:v>41877</c:v>
                </c:pt>
                <c:pt idx="143">
                  <c:v>41876</c:v>
                </c:pt>
                <c:pt idx="144">
                  <c:v>41873</c:v>
                </c:pt>
                <c:pt idx="145">
                  <c:v>41872</c:v>
                </c:pt>
                <c:pt idx="146">
                  <c:v>41871</c:v>
                </c:pt>
                <c:pt idx="147">
                  <c:v>41870</c:v>
                </c:pt>
                <c:pt idx="148">
                  <c:v>41869</c:v>
                </c:pt>
                <c:pt idx="149">
                  <c:v>41866</c:v>
                </c:pt>
                <c:pt idx="150">
                  <c:v>41865</c:v>
                </c:pt>
                <c:pt idx="151">
                  <c:v>41864</c:v>
                </c:pt>
                <c:pt idx="152">
                  <c:v>41863</c:v>
                </c:pt>
                <c:pt idx="153">
                  <c:v>41862</c:v>
                </c:pt>
                <c:pt idx="154">
                  <c:v>41859</c:v>
                </c:pt>
                <c:pt idx="155">
                  <c:v>41858</c:v>
                </c:pt>
                <c:pt idx="156">
                  <c:v>41857</c:v>
                </c:pt>
                <c:pt idx="157">
                  <c:v>41856</c:v>
                </c:pt>
                <c:pt idx="158">
                  <c:v>41855</c:v>
                </c:pt>
                <c:pt idx="159">
                  <c:v>41852</c:v>
                </c:pt>
                <c:pt idx="160">
                  <c:v>41851</c:v>
                </c:pt>
                <c:pt idx="161">
                  <c:v>41850</c:v>
                </c:pt>
                <c:pt idx="162">
                  <c:v>41849</c:v>
                </c:pt>
                <c:pt idx="163">
                  <c:v>41848</c:v>
                </c:pt>
                <c:pt idx="164">
                  <c:v>41845</c:v>
                </c:pt>
                <c:pt idx="165">
                  <c:v>41844</c:v>
                </c:pt>
                <c:pt idx="166">
                  <c:v>41843</c:v>
                </c:pt>
                <c:pt idx="167">
                  <c:v>41842</c:v>
                </c:pt>
                <c:pt idx="168">
                  <c:v>41841</c:v>
                </c:pt>
                <c:pt idx="169">
                  <c:v>41838</c:v>
                </c:pt>
                <c:pt idx="170">
                  <c:v>41837</c:v>
                </c:pt>
                <c:pt idx="171">
                  <c:v>41836</c:v>
                </c:pt>
                <c:pt idx="172">
                  <c:v>41835</c:v>
                </c:pt>
                <c:pt idx="173">
                  <c:v>41834</c:v>
                </c:pt>
                <c:pt idx="174">
                  <c:v>41831</c:v>
                </c:pt>
                <c:pt idx="175">
                  <c:v>41830</c:v>
                </c:pt>
                <c:pt idx="176">
                  <c:v>41829</c:v>
                </c:pt>
                <c:pt idx="177">
                  <c:v>41828</c:v>
                </c:pt>
                <c:pt idx="178">
                  <c:v>41827</c:v>
                </c:pt>
                <c:pt idx="179">
                  <c:v>41824</c:v>
                </c:pt>
                <c:pt idx="180">
                  <c:v>41823</c:v>
                </c:pt>
                <c:pt idx="181">
                  <c:v>41822</c:v>
                </c:pt>
                <c:pt idx="182">
                  <c:v>41821</c:v>
                </c:pt>
                <c:pt idx="183">
                  <c:v>41820</c:v>
                </c:pt>
                <c:pt idx="184">
                  <c:v>41817</c:v>
                </c:pt>
                <c:pt idx="185">
                  <c:v>41816</c:v>
                </c:pt>
                <c:pt idx="186">
                  <c:v>41815</c:v>
                </c:pt>
                <c:pt idx="187">
                  <c:v>41814</c:v>
                </c:pt>
                <c:pt idx="188">
                  <c:v>41813</c:v>
                </c:pt>
                <c:pt idx="189">
                  <c:v>41810</c:v>
                </c:pt>
                <c:pt idx="190">
                  <c:v>41809</c:v>
                </c:pt>
                <c:pt idx="191">
                  <c:v>41808</c:v>
                </c:pt>
                <c:pt idx="192">
                  <c:v>41807</c:v>
                </c:pt>
                <c:pt idx="193">
                  <c:v>41806</c:v>
                </c:pt>
                <c:pt idx="194">
                  <c:v>41803</c:v>
                </c:pt>
                <c:pt idx="195">
                  <c:v>41802</c:v>
                </c:pt>
                <c:pt idx="196">
                  <c:v>41801</c:v>
                </c:pt>
                <c:pt idx="197">
                  <c:v>41800</c:v>
                </c:pt>
                <c:pt idx="198">
                  <c:v>41799</c:v>
                </c:pt>
                <c:pt idx="199">
                  <c:v>41796</c:v>
                </c:pt>
                <c:pt idx="200">
                  <c:v>41795</c:v>
                </c:pt>
                <c:pt idx="201">
                  <c:v>41794</c:v>
                </c:pt>
                <c:pt idx="202">
                  <c:v>41793</c:v>
                </c:pt>
                <c:pt idx="203">
                  <c:v>41792</c:v>
                </c:pt>
                <c:pt idx="204">
                  <c:v>41789</c:v>
                </c:pt>
                <c:pt idx="205">
                  <c:v>41788</c:v>
                </c:pt>
                <c:pt idx="206">
                  <c:v>41787</c:v>
                </c:pt>
                <c:pt idx="207">
                  <c:v>41786</c:v>
                </c:pt>
                <c:pt idx="208">
                  <c:v>41785</c:v>
                </c:pt>
                <c:pt idx="209">
                  <c:v>41782</c:v>
                </c:pt>
                <c:pt idx="210">
                  <c:v>41781</c:v>
                </c:pt>
                <c:pt idx="211">
                  <c:v>41780</c:v>
                </c:pt>
                <c:pt idx="212">
                  <c:v>41779</c:v>
                </c:pt>
                <c:pt idx="213">
                  <c:v>41778</c:v>
                </c:pt>
                <c:pt idx="214">
                  <c:v>41775</c:v>
                </c:pt>
                <c:pt idx="215">
                  <c:v>41774</c:v>
                </c:pt>
                <c:pt idx="216">
                  <c:v>41773</c:v>
                </c:pt>
                <c:pt idx="217">
                  <c:v>41772</c:v>
                </c:pt>
                <c:pt idx="218">
                  <c:v>41771</c:v>
                </c:pt>
                <c:pt idx="219">
                  <c:v>41768</c:v>
                </c:pt>
                <c:pt idx="220">
                  <c:v>41767</c:v>
                </c:pt>
                <c:pt idx="221">
                  <c:v>41766</c:v>
                </c:pt>
                <c:pt idx="222">
                  <c:v>41765</c:v>
                </c:pt>
                <c:pt idx="223">
                  <c:v>41764</c:v>
                </c:pt>
                <c:pt idx="224">
                  <c:v>41761</c:v>
                </c:pt>
                <c:pt idx="225">
                  <c:v>41760</c:v>
                </c:pt>
                <c:pt idx="226">
                  <c:v>41759</c:v>
                </c:pt>
                <c:pt idx="227">
                  <c:v>41758</c:v>
                </c:pt>
                <c:pt idx="228">
                  <c:v>41757</c:v>
                </c:pt>
                <c:pt idx="229">
                  <c:v>41754</c:v>
                </c:pt>
                <c:pt idx="230">
                  <c:v>41753</c:v>
                </c:pt>
                <c:pt idx="231">
                  <c:v>41752</c:v>
                </c:pt>
                <c:pt idx="232">
                  <c:v>41751</c:v>
                </c:pt>
                <c:pt idx="233">
                  <c:v>41750</c:v>
                </c:pt>
                <c:pt idx="234">
                  <c:v>41747</c:v>
                </c:pt>
                <c:pt idx="235">
                  <c:v>41746</c:v>
                </c:pt>
                <c:pt idx="236">
                  <c:v>41745</c:v>
                </c:pt>
                <c:pt idx="237">
                  <c:v>41744</c:v>
                </c:pt>
                <c:pt idx="238">
                  <c:v>41743</c:v>
                </c:pt>
                <c:pt idx="239">
                  <c:v>41740</c:v>
                </c:pt>
                <c:pt idx="240">
                  <c:v>41739</c:v>
                </c:pt>
                <c:pt idx="241">
                  <c:v>41738</c:v>
                </c:pt>
                <c:pt idx="242">
                  <c:v>41737</c:v>
                </c:pt>
                <c:pt idx="243">
                  <c:v>41736</c:v>
                </c:pt>
                <c:pt idx="244">
                  <c:v>41733</c:v>
                </c:pt>
                <c:pt idx="245">
                  <c:v>41732</c:v>
                </c:pt>
                <c:pt idx="246">
                  <c:v>41731</c:v>
                </c:pt>
                <c:pt idx="247">
                  <c:v>41730</c:v>
                </c:pt>
                <c:pt idx="248">
                  <c:v>41729</c:v>
                </c:pt>
                <c:pt idx="249">
                  <c:v>41726</c:v>
                </c:pt>
                <c:pt idx="250">
                  <c:v>41725</c:v>
                </c:pt>
                <c:pt idx="251">
                  <c:v>41724</c:v>
                </c:pt>
                <c:pt idx="252">
                  <c:v>41723</c:v>
                </c:pt>
                <c:pt idx="253">
                  <c:v>41722</c:v>
                </c:pt>
                <c:pt idx="254">
                  <c:v>41719</c:v>
                </c:pt>
                <c:pt idx="255">
                  <c:v>41718</c:v>
                </c:pt>
                <c:pt idx="256">
                  <c:v>41717</c:v>
                </c:pt>
                <c:pt idx="257">
                  <c:v>41716</c:v>
                </c:pt>
                <c:pt idx="258">
                  <c:v>41715</c:v>
                </c:pt>
                <c:pt idx="259">
                  <c:v>41712</c:v>
                </c:pt>
                <c:pt idx="260">
                  <c:v>41711</c:v>
                </c:pt>
                <c:pt idx="261">
                  <c:v>41710</c:v>
                </c:pt>
                <c:pt idx="262">
                  <c:v>41709</c:v>
                </c:pt>
                <c:pt idx="263">
                  <c:v>41708</c:v>
                </c:pt>
                <c:pt idx="264">
                  <c:v>41705</c:v>
                </c:pt>
                <c:pt idx="265">
                  <c:v>41704</c:v>
                </c:pt>
                <c:pt idx="266">
                  <c:v>41703</c:v>
                </c:pt>
                <c:pt idx="267">
                  <c:v>41702</c:v>
                </c:pt>
                <c:pt idx="268">
                  <c:v>41701</c:v>
                </c:pt>
                <c:pt idx="269">
                  <c:v>41698</c:v>
                </c:pt>
                <c:pt idx="270">
                  <c:v>41697</c:v>
                </c:pt>
                <c:pt idx="271">
                  <c:v>41696</c:v>
                </c:pt>
                <c:pt idx="272">
                  <c:v>41695</c:v>
                </c:pt>
                <c:pt idx="273">
                  <c:v>41694</c:v>
                </c:pt>
                <c:pt idx="274">
                  <c:v>41691</c:v>
                </c:pt>
                <c:pt idx="275">
                  <c:v>41690</c:v>
                </c:pt>
                <c:pt idx="276">
                  <c:v>41689</c:v>
                </c:pt>
                <c:pt idx="277">
                  <c:v>41688</c:v>
                </c:pt>
                <c:pt idx="278">
                  <c:v>41687</c:v>
                </c:pt>
                <c:pt idx="279">
                  <c:v>41684</c:v>
                </c:pt>
                <c:pt idx="280">
                  <c:v>41683</c:v>
                </c:pt>
                <c:pt idx="281">
                  <c:v>41682</c:v>
                </c:pt>
                <c:pt idx="282">
                  <c:v>41681</c:v>
                </c:pt>
                <c:pt idx="283">
                  <c:v>41680</c:v>
                </c:pt>
                <c:pt idx="284">
                  <c:v>41677</c:v>
                </c:pt>
                <c:pt idx="285">
                  <c:v>41676</c:v>
                </c:pt>
                <c:pt idx="286">
                  <c:v>41675</c:v>
                </c:pt>
                <c:pt idx="287">
                  <c:v>41674</c:v>
                </c:pt>
                <c:pt idx="288">
                  <c:v>41673</c:v>
                </c:pt>
                <c:pt idx="289">
                  <c:v>41670</c:v>
                </c:pt>
                <c:pt idx="290">
                  <c:v>41669</c:v>
                </c:pt>
                <c:pt idx="291">
                  <c:v>41668</c:v>
                </c:pt>
                <c:pt idx="292">
                  <c:v>41667</c:v>
                </c:pt>
                <c:pt idx="293">
                  <c:v>41666</c:v>
                </c:pt>
                <c:pt idx="294">
                  <c:v>41663</c:v>
                </c:pt>
                <c:pt idx="295">
                  <c:v>41662</c:v>
                </c:pt>
                <c:pt idx="296">
                  <c:v>41661</c:v>
                </c:pt>
                <c:pt idx="297">
                  <c:v>41660</c:v>
                </c:pt>
                <c:pt idx="298">
                  <c:v>41659</c:v>
                </c:pt>
                <c:pt idx="299">
                  <c:v>41656</c:v>
                </c:pt>
                <c:pt idx="300">
                  <c:v>41655</c:v>
                </c:pt>
                <c:pt idx="301">
                  <c:v>41654</c:v>
                </c:pt>
                <c:pt idx="302">
                  <c:v>41653</c:v>
                </c:pt>
                <c:pt idx="303">
                  <c:v>41652</c:v>
                </c:pt>
                <c:pt idx="304">
                  <c:v>41649</c:v>
                </c:pt>
                <c:pt idx="305">
                  <c:v>41648</c:v>
                </c:pt>
                <c:pt idx="306">
                  <c:v>41647</c:v>
                </c:pt>
                <c:pt idx="307">
                  <c:v>41646</c:v>
                </c:pt>
                <c:pt idx="308">
                  <c:v>41645</c:v>
                </c:pt>
                <c:pt idx="309">
                  <c:v>41642</c:v>
                </c:pt>
                <c:pt idx="310">
                  <c:v>41641</c:v>
                </c:pt>
                <c:pt idx="311">
                  <c:v>41640</c:v>
                </c:pt>
                <c:pt idx="312">
                  <c:v>41639</c:v>
                </c:pt>
                <c:pt idx="313">
                  <c:v>41638</c:v>
                </c:pt>
                <c:pt idx="314">
                  <c:v>41635</c:v>
                </c:pt>
                <c:pt idx="315">
                  <c:v>41634</c:v>
                </c:pt>
                <c:pt idx="316">
                  <c:v>41633</c:v>
                </c:pt>
                <c:pt idx="317">
                  <c:v>41632</c:v>
                </c:pt>
                <c:pt idx="318">
                  <c:v>41631</c:v>
                </c:pt>
                <c:pt idx="319">
                  <c:v>41628</c:v>
                </c:pt>
                <c:pt idx="320">
                  <c:v>41627</c:v>
                </c:pt>
                <c:pt idx="321">
                  <c:v>41626</c:v>
                </c:pt>
                <c:pt idx="322">
                  <c:v>41625</c:v>
                </c:pt>
                <c:pt idx="323">
                  <c:v>41624</c:v>
                </c:pt>
                <c:pt idx="324">
                  <c:v>41621</c:v>
                </c:pt>
                <c:pt idx="325">
                  <c:v>41620</c:v>
                </c:pt>
                <c:pt idx="326">
                  <c:v>41619</c:v>
                </c:pt>
                <c:pt idx="327">
                  <c:v>41618</c:v>
                </c:pt>
                <c:pt idx="328">
                  <c:v>41617</c:v>
                </c:pt>
                <c:pt idx="329">
                  <c:v>41614</c:v>
                </c:pt>
                <c:pt idx="330">
                  <c:v>41613</c:v>
                </c:pt>
                <c:pt idx="331">
                  <c:v>41612</c:v>
                </c:pt>
                <c:pt idx="332">
                  <c:v>41611</c:v>
                </c:pt>
                <c:pt idx="333">
                  <c:v>41610</c:v>
                </c:pt>
                <c:pt idx="334">
                  <c:v>41607</c:v>
                </c:pt>
                <c:pt idx="335">
                  <c:v>41606</c:v>
                </c:pt>
                <c:pt idx="336">
                  <c:v>41605</c:v>
                </c:pt>
                <c:pt idx="337">
                  <c:v>41604</c:v>
                </c:pt>
                <c:pt idx="338">
                  <c:v>41603</c:v>
                </c:pt>
                <c:pt idx="339">
                  <c:v>41600</c:v>
                </c:pt>
                <c:pt idx="340">
                  <c:v>41599</c:v>
                </c:pt>
                <c:pt idx="341">
                  <c:v>41598</c:v>
                </c:pt>
                <c:pt idx="342">
                  <c:v>41597</c:v>
                </c:pt>
                <c:pt idx="343">
                  <c:v>41596</c:v>
                </c:pt>
                <c:pt idx="344">
                  <c:v>41593</c:v>
                </c:pt>
                <c:pt idx="345">
                  <c:v>41592</c:v>
                </c:pt>
                <c:pt idx="346">
                  <c:v>41591</c:v>
                </c:pt>
                <c:pt idx="347">
                  <c:v>41590</c:v>
                </c:pt>
                <c:pt idx="348">
                  <c:v>41589</c:v>
                </c:pt>
                <c:pt idx="349">
                  <c:v>41586</c:v>
                </c:pt>
                <c:pt idx="350">
                  <c:v>41585</c:v>
                </c:pt>
                <c:pt idx="351">
                  <c:v>41584</c:v>
                </c:pt>
                <c:pt idx="352">
                  <c:v>41583</c:v>
                </c:pt>
                <c:pt idx="353">
                  <c:v>41582</c:v>
                </c:pt>
                <c:pt idx="354">
                  <c:v>41579</c:v>
                </c:pt>
                <c:pt idx="355">
                  <c:v>41578</c:v>
                </c:pt>
                <c:pt idx="356">
                  <c:v>41577</c:v>
                </c:pt>
                <c:pt idx="357">
                  <c:v>41576</c:v>
                </c:pt>
                <c:pt idx="358">
                  <c:v>41575</c:v>
                </c:pt>
                <c:pt idx="359">
                  <c:v>41572</c:v>
                </c:pt>
                <c:pt idx="360">
                  <c:v>41571</c:v>
                </c:pt>
                <c:pt idx="361">
                  <c:v>41570</c:v>
                </c:pt>
                <c:pt idx="362">
                  <c:v>41569</c:v>
                </c:pt>
                <c:pt idx="363">
                  <c:v>41568</c:v>
                </c:pt>
                <c:pt idx="364">
                  <c:v>41565</c:v>
                </c:pt>
                <c:pt idx="365">
                  <c:v>41564</c:v>
                </c:pt>
                <c:pt idx="366">
                  <c:v>41563</c:v>
                </c:pt>
                <c:pt idx="367">
                  <c:v>41562</c:v>
                </c:pt>
                <c:pt idx="368">
                  <c:v>41561</c:v>
                </c:pt>
                <c:pt idx="369">
                  <c:v>41558</c:v>
                </c:pt>
                <c:pt idx="370">
                  <c:v>41557</c:v>
                </c:pt>
                <c:pt idx="371">
                  <c:v>41556</c:v>
                </c:pt>
                <c:pt idx="372">
                  <c:v>41555</c:v>
                </c:pt>
                <c:pt idx="373">
                  <c:v>41554</c:v>
                </c:pt>
                <c:pt idx="374">
                  <c:v>41551</c:v>
                </c:pt>
                <c:pt idx="375">
                  <c:v>41550</c:v>
                </c:pt>
                <c:pt idx="376">
                  <c:v>41549</c:v>
                </c:pt>
                <c:pt idx="377">
                  <c:v>41548</c:v>
                </c:pt>
                <c:pt idx="378">
                  <c:v>41547</c:v>
                </c:pt>
                <c:pt idx="379">
                  <c:v>41544</c:v>
                </c:pt>
                <c:pt idx="380">
                  <c:v>41543</c:v>
                </c:pt>
                <c:pt idx="381">
                  <c:v>41542</c:v>
                </c:pt>
                <c:pt idx="382">
                  <c:v>41541</c:v>
                </c:pt>
                <c:pt idx="383">
                  <c:v>41540</c:v>
                </c:pt>
                <c:pt idx="384">
                  <c:v>41537</c:v>
                </c:pt>
                <c:pt idx="385">
                  <c:v>41536</c:v>
                </c:pt>
                <c:pt idx="386">
                  <c:v>41535</c:v>
                </c:pt>
                <c:pt idx="387">
                  <c:v>41534</c:v>
                </c:pt>
                <c:pt idx="388">
                  <c:v>41533</c:v>
                </c:pt>
                <c:pt idx="389">
                  <c:v>41530</c:v>
                </c:pt>
                <c:pt idx="390">
                  <c:v>41529</c:v>
                </c:pt>
                <c:pt idx="391">
                  <c:v>41528</c:v>
                </c:pt>
                <c:pt idx="392">
                  <c:v>41527</c:v>
                </c:pt>
                <c:pt idx="393">
                  <c:v>41526</c:v>
                </c:pt>
                <c:pt idx="394">
                  <c:v>41523</c:v>
                </c:pt>
                <c:pt idx="395">
                  <c:v>41522</c:v>
                </c:pt>
                <c:pt idx="396">
                  <c:v>41521</c:v>
                </c:pt>
                <c:pt idx="397">
                  <c:v>41520</c:v>
                </c:pt>
                <c:pt idx="398">
                  <c:v>41519</c:v>
                </c:pt>
                <c:pt idx="399">
                  <c:v>41516</c:v>
                </c:pt>
                <c:pt idx="400">
                  <c:v>41515</c:v>
                </c:pt>
                <c:pt idx="401">
                  <c:v>41514</c:v>
                </c:pt>
                <c:pt idx="402">
                  <c:v>41513</c:v>
                </c:pt>
                <c:pt idx="403">
                  <c:v>41512</c:v>
                </c:pt>
                <c:pt idx="404">
                  <c:v>41509</c:v>
                </c:pt>
                <c:pt idx="405">
                  <c:v>41508</c:v>
                </c:pt>
                <c:pt idx="406">
                  <c:v>41507</c:v>
                </c:pt>
                <c:pt idx="407">
                  <c:v>41506</c:v>
                </c:pt>
                <c:pt idx="408">
                  <c:v>41505</c:v>
                </c:pt>
                <c:pt idx="409">
                  <c:v>41502</c:v>
                </c:pt>
                <c:pt idx="410">
                  <c:v>41501</c:v>
                </c:pt>
                <c:pt idx="411">
                  <c:v>41500</c:v>
                </c:pt>
                <c:pt idx="412">
                  <c:v>41499</c:v>
                </c:pt>
                <c:pt idx="413">
                  <c:v>41498</c:v>
                </c:pt>
                <c:pt idx="414">
                  <c:v>41495</c:v>
                </c:pt>
                <c:pt idx="415">
                  <c:v>41494</c:v>
                </c:pt>
                <c:pt idx="416">
                  <c:v>41493</c:v>
                </c:pt>
                <c:pt idx="417">
                  <c:v>41492</c:v>
                </c:pt>
                <c:pt idx="418">
                  <c:v>41491</c:v>
                </c:pt>
                <c:pt idx="419">
                  <c:v>41488</c:v>
                </c:pt>
                <c:pt idx="420">
                  <c:v>41487</c:v>
                </c:pt>
                <c:pt idx="421">
                  <c:v>41486</c:v>
                </c:pt>
                <c:pt idx="422">
                  <c:v>41485</c:v>
                </c:pt>
                <c:pt idx="423">
                  <c:v>41484</c:v>
                </c:pt>
                <c:pt idx="424">
                  <c:v>41481</c:v>
                </c:pt>
                <c:pt idx="425">
                  <c:v>41480</c:v>
                </c:pt>
                <c:pt idx="426">
                  <c:v>41479</c:v>
                </c:pt>
                <c:pt idx="427">
                  <c:v>41478</c:v>
                </c:pt>
                <c:pt idx="428">
                  <c:v>41477</c:v>
                </c:pt>
                <c:pt idx="429">
                  <c:v>41474</c:v>
                </c:pt>
                <c:pt idx="430">
                  <c:v>41473</c:v>
                </c:pt>
                <c:pt idx="431">
                  <c:v>41472</c:v>
                </c:pt>
                <c:pt idx="432">
                  <c:v>41471</c:v>
                </c:pt>
                <c:pt idx="433">
                  <c:v>41470</c:v>
                </c:pt>
                <c:pt idx="434">
                  <c:v>41467</c:v>
                </c:pt>
                <c:pt idx="435">
                  <c:v>41466</c:v>
                </c:pt>
                <c:pt idx="436">
                  <c:v>41465</c:v>
                </c:pt>
                <c:pt idx="437">
                  <c:v>41464</c:v>
                </c:pt>
                <c:pt idx="438">
                  <c:v>41463</c:v>
                </c:pt>
                <c:pt idx="439">
                  <c:v>41460</c:v>
                </c:pt>
                <c:pt idx="440">
                  <c:v>41459</c:v>
                </c:pt>
                <c:pt idx="441">
                  <c:v>41458</c:v>
                </c:pt>
                <c:pt idx="442">
                  <c:v>41457</c:v>
                </c:pt>
                <c:pt idx="443">
                  <c:v>41456</c:v>
                </c:pt>
                <c:pt idx="444">
                  <c:v>41453</c:v>
                </c:pt>
                <c:pt idx="445">
                  <c:v>41452</c:v>
                </c:pt>
                <c:pt idx="446">
                  <c:v>41451</c:v>
                </c:pt>
                <c:pt idx="447">
                  <c:v>41450</c:v>
                </c:pt>
                <c:pt idx="448">
                  <c:v>41449</c:v>
                </c:pt>
                <c:pt idx="449">
                  <c:v>41446</c:v>
                </c:pt>
                <c:pt idx="450">
                  <c:v>41445</c:v>
                </c:pt>
                <c:pt idx="451">
                  <c:v>41444</c:v>
                </c:pt>
                <c:pt idx="452">
                  <c:v>41443</c:v>
                </c:pt>
                <c:pt idx="453">
                  <c:v>41442</c:v>
                </c:pt>
                <c:pt idx="454">
                  <c:v>41439</c:v>
                </c:pt>
                <c:pt idx="455">
                  <c:v>41438</c:v>
                </c:pt>
                <c:pt idx="456">
                  <c:v>41437</c:v>
                </c:pt>
                <c:pt idx="457">
                  <c:v>41436</c:v>
                </c:pt>
                <c:pt idx="458">
                  <c:v>41435</c:v>
                </c:pt>
                <c:pt idx="459">
                  <c:v>41432</c:v>
                </c:pt>
                <c:pt idx="460">
                  <c:v>41431</c:v>
                </c:pt>
                <c:pt idx="461">
                  <c:v>41430</c:v>
                </c:pt>
                <c:pt idx="462">
                  <c:v>41429</c:v>
                </c:pt>
                <c:pt idx="463">
                  <c:v>41428</c:v>
                </c:pt>
                <c:pt idx="464">
                  <c:v>41425</c:v>
                </c:pt>
                <c:pt idx="465">
                  <c:v>41424</c:v>
                </c:pt>
                <c:pt idx="466">
                  <c:v>41423</c:v>
                </c:pt>
                <c:pt idx="467">
                  <c:v>41422</c:v>
                </c:pt>
                <c:pt idx="468">
                  <c:v>41421</c:v>
                </c:pt>
                <c:pt idx="469">
                  <c:v>41418</c:v>
                </c:pt>
                <c:pt idx="470">
                  <c:v>41417</c:v>
                </c:pt>
                <c:pt idx="471">
                  <c:v>41416</c:v>
                </c:pt>
                <c:pt idx="472">
                  <c:v>41415</c:v>
                </c:pt>
                <c:pt idx="473">
                  <c:v>41414</c:v>
                </c:pt>
                <c:pt idx="474">
                  <c:v>41411</c:v>
                </c:pt>
                <c:pt idx="475">
                  <c:v>41410</c:v>
                </c:pt>
                <c:pt idx="476">
                  <c:v>41409</c:v>
                </c:pt>
                <c:pt idx="477">
                  <c:v>41408</c:v>
                </c:pt>
                <c:pt idx="478">
                  <c:v>41407</c:v>
                </c:pt>
                <c:pt idx="479">
                  <c:v>41404</c:v>
                </c:pt>
                <c:pt idx="480">
                  <c:v>41403</c:v>
                </c:pt>
                <c:pt idx="481">
                  <c:v>41402</c:v>
                </c:pt>
                <c:pt idx="482">
                  <c:v>41401</c:v>
                </c:pt>
                <c:pt idx="483">
                  <c:v>41400</c:v>
                </c:pt>
                <c:pt idx="484">
                  <c:v>41397</c:v>
                </c:pt>
                <c:pt idx="485">
                  <c:v>41396</c:v>
                </c:pt>
                <c:pt idx="486">
                  <c:v>41395</c:v>
                </c:pt>
                <c:pt idx="487">
                  <c:v>41394</c:v>
                </c:pt>
                <c:pt idx="488">
                  <c:v>41393</c:v>
                </c:pt>
                <c:pt idx="489">
                  <c:v>41390</c:v>
                </c:pt>
                <c:pt idx="490">
                  <c:v>41389</c:v>
                </c:pt>
                <c:pt idx="491">
                  <c:v>41388</c:v>
                </c:pt>
                <c:pt idx="492">
                  <c:v>41387</c:v>
                </c:pt>
                <c:pt idx="493">
                  <c:v>41386</c:v>
                </c:pt>
                <c:pt idx="494">
                  <c:v>41383</c:v>
                </c:pt>
                <c:pt idx="495">
                  <c:v>41382</c:v>
                </c:pt>
                <c:pt idx="496">
                  <c:v>41381</c:v>
                </c:pt>
                <c:pt idx="497">
                  <c:v>41380</c:v>
                </c:pt>
                <c:pt idx="498">
                  <c:v>41379</c:v>
                </c:pt>
                <c:pt idx="499">
                  <c:v>41376</c:v>
                </c:pt>
                <c:pt idx="500">
                  <c:v>41375</c:v>
                </c:pt>
                <c:pt idx="501">
                  <c:v>41374</c:v>
                </c:pt>
                <c:pt idx="502">
                  <c:v>41373</c:v>
                </c:pt>
                <c:pt idx="503">
                  <c:v>41372</c:v>
                </c:pt>
                <c:pt idx="504">
                  <c:v>41369</c:v>
                </c:pt>
                <c:pt idx="505">
                  <c:v>41368</c:v>
                </c:pt>
                <c:pt idx="506">
                  <c:v>41367</c:v>
                </c:pt>
                <c:pt idx="507">
                  <c:v>41366</c:v>
                </c:pt>
                <c:pt idx="508">
                  <c:v>41365</c:v>
                </c:pt>
                <c:pt idx="509">
                  <c:v>41362</c:v>
                </c:pt>
                <c:pt idx="510">
                  <c:v>41361</c:v>
                </c:pt>
                <c:pt idx="511">
                  <c:v>41360</c:v>
                </c:pt>
                <c:pt idx="512">
                  <c:v>41359</c:v>
                </c:pt>
                <c:pt idx="513">
                  <c:v>41358</c:v>
                </c:pt>
                <c:pt idx="514">
                  <c:v>41355</c:v>
                </c:pt>
                <c:pt idx="515">
                  <c:v>41354</c:v>
                </c:pt>
                <c:pt idx="516">
                  <c:v>41353</c:v>
                </c:pt>
                <c:pt idx="517">
                  <c:v>41352</c:v>
                </c:pt>
                <c:pt idx="518">
                  <c:v>41351</c:v>
                </c:pt>
                <c:pt idx="519">
                  <c:v>41348</c:v>
                </c:pt>
                <c:pt idx="520">
                  <c:v>41347</c:v>
                </c:pt>
                <c:pt idx="521">
                  <c:v>41346</c:v>
                </c:pt>
                <c:pt idx="522">
                  <c:v>41345</c:v>
                </c:pt>
                <c:pt idx="523">
                  <c:v>41344</c:v>
                </c:pt>
                <c:pt idx="524">
                  <c:v>41341</c:v>
                </c:pt>
                <c:pt idx="525">
                  <c:v>41340</c:v>
                </c:pt>
                <c:pt idx="526">
                  <c:v>41339</c:v>
                </c:pt>
                <c:pt idx="527">
                  <c:v>41338</c:v>
                </c:pt>
                <c:pt idx="528">
                  <c:v>41337</c:v>
                </c:pt>
                <c:pt idx="529">
                  <c:v>41334</c:v>
                </c:pt>
                <c:pt idx="530">
                  <c:v>41333</c:v>
                </c:pt>
                <c:pt idx="531">
                  <c:v>41332</c:v>
                </c:pt>
                <c:pt idx="532">
                  <c:v>41331</c:v>
                </c:pt>
                <c:pt idx="533">
                  <c:v>41330</c:v>
                </c:pt>
                <c:pt idx="534">
                  <c:v>41327</c:v>
                </c:pt>
                <c:pt idx="535">
                  <c:v>41326</c:v>
                </c:pt>
                <c:pt idx="536">
                  <c:v>41325</c:v>
                </c:pt>
                <c:pt idx="537">
                  <c:v>41324</c:v>
                </c:pt>
                <c:pt idx="538">
                  <c:v>41323</c:v>
                </c:pt>
                <c:pt idx="539">
                  <c:v>41320</c:v>
                </c:pt>
                <c:pt idx="540">
                  <c:v>41319</c:v>
                </c:pt>
                <c:pt idx="541">
                  <c:v>41318</c:v>
                </c:pt>
                <c:pt idx="542">
                  <c:v>41317</c:v>
                </c:pt>
                <c:pt idx="543">
                  <c:v>41316</c:v>
                </c:pt>
                <c:pt idx="544">
                  <c:v>41313</c:v>
                </c:pt>
                <c:pt idx="545">
                  <c:v>41312</c:v>
                </c:pt>
                <c:pt idx="546">
                  <c:v>41311</c:v>
                </c:pt>
                <c:pt idx="547">
                  <c:v>41310</c:v>
                </c:pt>
                <c:pt idx="548">
                  <c:v>41309</c:v>
                </c:pt>
                <c:pt idx="549">
                  <c:v>41306</c:v>
                </c:pt>
                <c:pt idx="550">
                  <c:v>41305</c:v>
                </c:pt>
                <c:pt idx="551">
                  <c:v>41304</c:v>
                </c:pt>
                <c:pt idx="552">
                  <c:v>41303</c:v>
                </c:pt>
                <c:pt idx="553">
                  <c:v>41302</c:v>
                </c:pt>
                <c:pt idx="554">
                  <c:v>41299</c:v>
                </c:pt>
                <c:pt idx="555">
                  <c:v>41298</c:v>
                </c:pt>
                <c:pt idx="556">
                  <c:v>41297</c:v>
                </c:pt>
                <c:pt idx="557">
                  <c:v>41296</c:v>
                </c:pt>
                <c:pt idx="558">
                  <c:v>41295</c:v>
                </c:pt>
                <c:pt idx="559">
                  <c:v>41292</c:v>
                </c:pt>
                <c:pt idx="560">
                  <c:v>41291</c:v>
                </c:pt>
                <c:pt idx="561">
                  <c:v>41290</c:v>
                </c:pt>
                <c:pt idx="562">
                  <c:v>41289</c:v>
                </c:pt>
                <c:pt idx="563">
                  <c:v>41288</c:v>
                </c:pt>
                <c:pt idx="564">
                  <c:v>41285</c:v>
                </c:pt>
                <c:pt idx="565">
                  <c:v>41284</c:v>
                </c:pt>
                <c:pt idx="566">
                  <c:v>41283</c:v>
                </c:pt>
                <c:pt idx="567">
                  <c:v>41282</c:v>
                </c:pt>
                <c:pt idx="568">
                  <c:v>41281</c:v>
                </c:pt>
                <c:pt idx="569">
                  <c:v>41278</c:v>
                </c:pt>
                <c:pt idx="570">
                  <c:v>41277</c:v>
                </c:pt>
                <c:pt idx="571">
                  <c:v>41276</c:v>
                </c:pt>
                <c:pt idx="572">
                  <c:v>41275</c:v>
                </c:pt>
              </c:numCache>
            </c:numRef>
          </c:cat>
          <c:val>
            <c:numRef>
              <c:f>'График 3.1.1.1'!$F$5:$F$577</c:f>
              <c:numCache>
                <c:formatCode>0.0</c:formatCode>
                <c:ptCount val="573"/>
                <c:pt idx="0">
                  <c:v>59.74</c:v>
                </c:pt>
                <c:pt idx="1">
                  <c:v>59.75</c:v>
                </c:pt>
                <c:pt idx="2">
                  <c:v>59.75</c:v>
                </c:pt>
                <c:pt idx="3">
                  <c:v>59.76</c:v>
                </c:pt>
                <c:pt idx="4">
                  <c:v>58.76</c:v>
                </c:pt>
                <c:pt idx="5">
                  <c:v>58.76</c:v>
                </c:pt>
                <c:pt idx="6">
                  <c:v>58.77</c:v>
                </c:pt>
                <c:pt idx="7">
                  <c:v>59.76</c:v>
                </c:pt>
                <c:pt idx="8">
                  <c:v>60.25</c:v>
                </c:pt>
                <c:pt idx="9">
                  <c:v>60.25</c:v>
                </c:pt>
                <c:pt idx="10">
                  <c:v>60.25</c:v>
                </c:pt>
                <c:pt idx="11">
                  <c:v>60.25</c:v>
                </c:pt>
                <c:pt idx="12">
                  <c:v>62.75</c:v>
                </c:pt>
                <c:pt idx="13">
                  <c:v>63.74</c:v>
                </c:pt>
                <c:pt idx="14">
                  <c:v>63.75</c:v>
                </c:pt>
                <c:pt idx="15">
                  <c:v>64.73</c:v>
                </c:pt>
                <c:pt idx="16">
                  <c:v>64.73</c:v>
                </c:pt>
                <c:pt idx="17">
                  <c:v>64.73</c:v>
                </c:pt>
                <c:pt idx="18">
                  <c:v>66.22</c:v>
                </c:pt>
                <c:pt idx="19">
                  <c:v>66.209999999999994</c:v>
                </c:pt>
                <c:pt idx="20">
                  <c:v>65.709999999999994</c:v>
                </c:pt>
                <c:pt idx="21">
                  <c:v>65.709999999999994</c:v>
                </c:pt>
                <c:pt idx="22">
                  <c:v>65.709999999999994</c:v>
                </c:pt>
                <c:pt idx="23">
                  <c:v>65.709999999999994</c:v>
                </c:pt>
                <c:pt idx="24">
                  <c:v>66.209999999999994</c:v>
                </c:pt>
                <c:pt idx="25">
                  <c:v>66.2</c:v>
                </c:pt>
                <c:pt idx="26">
                  <c:v>66.209999999999994</c:v>
                </c:pt>
                <c:pt idx="27">
                  <c:v>66.209999999999994</c:v>
                </c:pt>
                <c:pt idx="28">
                  <c:v>67.19</c:v>
                </c:pt>
                <c:pt idx="29">
                  <c:v>67.69</c:v>
                </c:pt>
                <c:pt idx="30">
                  <c:v>68.200999999999993</c:v>
                </c:pt>
                <c:pt idx="31">
                  <c:v>68.197000000000003</c:v>
                </c:pt>
                <c:pt idx="32">
                  <c:v>68.69</c:v>
                </c:pt>
                <c:pt idx="33">
                  <c:v>68.69</c:v>
                </c:pt>
                <c:pt idx="34">
                  <c:v>70.22</c:v>
                </c:pt>
                <c:pt idx="35">
                  <c:v>71.17</c:v>
                </c:pt>
                <c:pt idx="36">
                  <c:v>72.17</c:v>
                </c:pt>
                <c:pt idx="37">
                  <c:v>67.7</c:v>
                </c:pt>
                <c:pt idx="38">
                  <c:v>67.7</c:v>
                </c:pt>
                <c:pt idx="39">
                  <c:v>67.7</c:v>
                </c:pt>
                <c:pt idx="40">
                  <c:v>66.2</c:v>
                </c:pt>
                <c:pt idx="41">
                  <c:v>66.22</c:v>
                </c:pt>
                <c:pt idx="42">
                  <c:v>68.709999999999994</c:v>
                </c:pt>
                <c:pt idx="43">
                  <c:v>68.709999999999994</c:v>
                </c:pt>
                <c:pt idx="44">
                  <c:v>68.709999999999994</c:v>
                </c:pt>
                <c:pt idx="45">
                  <c:v>68.7</c:v>
                </c:pt>
                <c:pt idx="46">
                  <c:v>69.7</c:v>
                </c:pt>
                <c:pt idx="47">
                  <c:v>70.7</c:v>
                </c:pt>
                <c:pt idx="48">
                  <c:v>70.69</c:v>
                </c:pt>
                <c:pt idx="49">
                  <c:v>70.69</c:v>
                </c:pt>
                <c:pt idx="50">
                  <c:v>70.69</c:v>
                </c:pt>
                <c:pt idx="51">
                  <c:v>70.69</c:v>
                </c:pt>
                <c:pt idx="52">
                  <c:v>71.19</c:v>
                </c:pt>
                <c:pt idx="53">
                  <c:v>70.69</c:v>
                </c:pt>
                <c:pt idx="54">
                  <c:v>70.69</c:v>
                </c:pt>
                <c:pt idx="55">
                  <c:v>70.69</c:v>
                </c:pt>
                <c:pt idx="56">
                  <c:v>70.69</c:v>
                </c:pt>
                <c:pt idx="57">
                  <c:v>70.69</c:v>
                </c:pt>
                <c:pt idx="58">
                  <c:v>70.69</c:v>
                </c:pt>
                <c:pt idx="59">
                  <c:v>71.67</c:v>
                </c:pt>
                <c:pt idx="60">
                  <c:v>72.680000000000007</c:v>
                </c:pt>
                <c:pt idx="61">
                  <c:v>71.680000000000007</c:v>
                </c:pt>
                <c:pt idx="62">
                  <c:v>70.2</c:v>
                </c:pt>
                <c:pt idx="63">
                  <c:v>69.19</c:v>
                </c:pt>
                <c:pt idx="64">
                  <c:v>65.22</c:v>
                </c:pt>
                <c:pt idx="65">
                  <c:v>63.72</c:v>
                </c:pt>
                <c:pt idx="66">
                  <c:v>62.72</c:v>
                </c:pt>
                <c:pt idx="67">
                  <c:v>62.23</c:v>
                </c:pt>
                <c:pt idx="68">
                  <c:v>62.23</c:v>
                </c:pt>
                <c:pt idx="69">
                  <c:v>62.23</c:v>
                </c:pt>
                <c:pt idx="70">
                  <c:v>62.23</c:v>
                </c:pt>
                <c:pt idx="71">
                  <c:v>62.23</c:v>
                </c:pt>
                <c:pt idx="72">
                  <c:v>62.23</c:v>
                </c:pt>
                <c:pt idx="73">
                  <c:v>62.23</c:v>
                </c:pt>
                <c:pt idx="74">
                  <c:v>63.71</c:v>
                </c:pt>
                <c:pt idx="75">
                  <c:v>65.22</c:v>
                </c:pt>
                <c:pt idx="76">
                  <c:v>65.22</c:v>
                </c:pt>
                <c:pt idx="77">
                  <c:v>65.22</c:v>
                </c:pt>
                <c:pt idx="78">
                  <c:v>65.209999999999994</c:v>
                </c:pt>
                <c:pt idx="79">
                  <c:v>65.709999999999994</c:v>
                </c:pt>
                <c:pt idx="80">
                  <c:v>65.709999999999994</c:v>
                </c:pt>
                <c:pt idx="81">
                  <c:v>65.709999999999994</c:v>
                </c:pt>
                <c:pt idx="82">
                  <c:v>65.709999999999994</c:v>
                </c:pt>
                <c:pt idx="83">
                  <c:v>65.72</c:v>
                </c:pt>
                <c:pt idx="84">
                  <c:v>66.209999999999994</c:v>
                </c:pt>
                <c:pt idx="85">
                  <c:v>66.209999999999994</c:v>
                </c:pt>
                <c:pt idx="86">
                  <c:v>66.22</c:v>
                </c:pt>
                <c:pt idx="87">
                  <c:v>66.7</c:v>
                </c:pt>
                <c:pt idx="88">
                  <c:v>66.7</c:v>
                </c:pt>
                <c:pt idx="89">
                  <c:v>66.709999999999994</c:v>
                </c:pt>
                <c:pt idx="90">
                  <c:v>66.7</c:v>
                </c:pt>
                <c:pt idx="91">
                  <c:v>66.709999999999994</c:v>
                </c:pt>
                <c:pt idx="92">
                  <c:v>66.709999999999994</c:v>
                </c:pt>
                <c:pt idx="93">
                  <c:v>66.709999999999994</c:v>
                </c:pt>
                <c:pt idx="94">
                  <c:v>66.709999999999994</c:v>
                </c:pt>
                <c:pt idx="95">
                  <c:v>67.709999999999994</c:v>
                </c:pt>
                <c:pt idx="96">
                  <c:v>67.72</c:v>
                </c:pt>
                <c:pt idx="97">
                  <c:v>67.709999999999994</c:v>
                </c:pt>
                <c:pt idx="98">
                  <c:v>67.709999999999994</c:v>
                </c:pt>
                <c:pt idx="99">
                  <c:v>67.72</c:v>
                </c:pt>
                <c:pt idx="100">
                  <c:v>67.69</c:v>
                </c:pt>
                <c:pt idx="101">
                  <c:v>68.709999999999994</c:v>
                </c:pt>
                <c:pt idx="102">
                  <c:v>68.709999999999994</c:v>
                </c:pt>
                <c:pt idx="103">
                  <c:v>68.73</c:v>
                </c:pt>
                <c:pt idx="104">
                  <c:v>68.7</c:v>
                </c:pt>
                <c:pt idx="105">
                  <c:v>68.709999999999994</c:v>
                </c:pt>
                <c:pt idx="106">
                  <c:v>68.77</c:v>
                </c:pt>
                <c:pt idx="107">
                  <c:v>68.739999999999995</c:v>
                </c:pt>
                <c:pt idx="108">
                  <c:v>68.7</c:v>
                </c:pt>
                <c:pt idx="109">
                  <c:v>68.72</c:v>
                </c:pt>
                <c:pt idx="110">
                  <c:v>68.709999999999994</c:v>
                </c:pt>
                <c:pt idx="111">
                  <c:v>68.72</c:v>
                </c:pt>
                <c:pt idx="112">
                  <c:v>68.44</c:v>
                </c:pt>
                <c:pt idx="113">
                  <c:v>68.709999999999994</c:v>
                </c:pt>
                <c:pt idx="114">
                  <c:v>68.709999999999994</c:v>
                </c:pt>
                <c:pt idx="115">
                  <c:v>68.709999999999994</c:v>
                </c:pt>
                <c:pt idx="116">
                  <c:v>68.715000000000003</c:v>
                </c:pt>
                <c:pt idx="117">
                  <c:v>68.713999999999999</c:v>
                </c:pt>
                <c:pt idx="118">
                  <c:v>66.715000000000003</c:v>
                </c:pt>
                <c:pt idx="119">
                  <c:v>66.216999999999999</c:v>
                </c:pt>
                <c:pt idx="120">
                  <c:v>65.233999999999995</c:v>
                </c:pt>
                <c:pt idx="121">
                  <c:v>65.231999999999999</c:v>
                </c:pt>
                <c:pt idx="122">
                  <c:v>64.22</c:v>
                </c:pt>
                <c:pt idx="123">
                  <c:v>64.22</c:v>
                </c:pt>
                <c:pt idx="124">
                  <c:v>64.209999999999994</c:v>
                </c:pt>
                <c:pt idx="125">
                  <c:v>64.2</c:v>
                </c:pt>
                <c:pt idx="126">
                  <c:v>64.209999999999994</c:v>
                </c:pt>
                <c:pt idx="127">
                  <c:v>64.209999999999994</c:v>
                </c:pt>
                <c:pt idx="128">
                  <c:v>63.73</c:v>
                </c:pt>
                <c:pt idx="129">
                  <c:v>64.44</c:v>
                </c:pt>
                <c:pt idx="130">
                  <c:v>62.24</c:v>
                </c:pt>
                <c:pt idx="131">
                  <c:v>62.23</c:v>
                </c:pt>
                <c:pt idx="132">
                  <c:v>62.22</c:v>
                </c:pt>
                <c:pt idx="133">
                  <c:v>62.24</c:v>
                </c:pt>
                <c:pt idx="134">
                  <c:v>62.5</c:v>
                </c:pt>
                <c:pt idx="135">
                  <c:v>62.15</c:v>
                </c:pt>
                <c:pt idx="136">
                  <c:v>63.24</c:v>
                </c:pt>
                <c:pt idx="137">
                  <c:v>63.48</c:v>
                </c:pt>
                <c:pt idx="138">
                  <c:v>63.49</c:v>
                </c:pt>
                <c:pt idx="139">
                  <c:v>63.49</c:v>
                </c:pt>
                <c:pt idx="140">
                  <c:v>63.82</c:v>
                </c:pt>
                <c:pt idx="141">
                  <c:v>62.82</c:v>
                </c:pt>
                <c:pt idx="142">
                  <c:v>63.81</c:v>
                </c:pt>
                <c:pt idx="143">
                  <c:v>64.2</c:v>
                </c:pt>
                <c:pt idx="144">
                  <c:v>64.790000000000006</c:v>
                </c:pt>
                <c:pt idx="145">
                  <c:v>63.15</c:v>
                </c:pt>
                <c:pt idx="146">
                  <c:v>63.14</c:v>
                </c:pt>
                <c:pt idx="147">
                  <c:v>63.15</c:v>
                </c:pt>
                <c:pt idx="148">
                  <c:v>63.47</c:v>
                </c:pt>
                <c:pt idx="149">
                  <c:v>63.48</c:v>
                </c:pt>
                <c:pt idx="150">
                  <c:v>63.48</c:v>
                </c:pt>
                <c:pt idx="151">
                  <c:v>63.15</c:v>
                </c:pt>
                <c:pt idx="152">
                  <c:v>62.81</c:v>
                </c:pt>
                <c:pt idx="153">
                  <c:v>62.81</c:v>
                </c:pt>
                <c:pt idx="154">
                  <c:v>63.15</c:v>
                </c:pt>
                <c:pt idx="155">
                  <c:v>60.5</c:v>
                </c:pt>
                <c:pt idx="156">
                  <c:v>59.17</c:v>
                </c:pt>
                <c:pt idx="157">
                  <c:v>56.18</c:v>
                </c:pt>
                <c:pt idx="158">
                  <c:v>56.21</c:v>
                </c:pt>
                <c:pt idx="159">
                  <c:v>56.21</c:v>
                </c:pt>
                <c:pt idx="160">
                  <c:v>56.19</c:v>
                </c:pt>
                <c:pt idx="161">
                  <c:v>56.05</c:v>
                </c:pt>
                <c:pt idx="162">
                  <c:v>56.05</c:v>
                </c:pt>
                <c:pt idx="163">
                  <c:v>56.05</c:v>
                </c:pt>
                <c:pt idx="164">
                  <c:v>56.53</c:v>
                </c:pt>
                <c:pt idx="165">
                  <c:v>56.5</c:v>
                </c:pt>
                <c:pt idx="166">
                  <c:v>56.85</c:v>
                </c:pt>
                <c:pt idx="167">
                  <c:v>57.52</c:v>
                </c:pt>
                <c:pt idx="168">
                  <c:v>57.78</c:v>
                </c:pt>
                <c:pt idx="169">
                  <c:v>57.51</c:v>
                </c:pt>
                <c:pt idx="170">
                  <c:v>57.52</c:v>
                </c:pt>
                <c:pt idx="171">
                  <c:v>57.51</c:v>
                </c:pt>
                <c:pt idx="172">
                  <c:v>57.51</c:v>
                </c:pt>
                <c:pt idx="173">
                  <c:v>57.51</c:v>
                </c:pt>
                <c:pt idx="174">
                  <c:v>57.79</c:v>
                </c:pt>
                <c:pt idx="175">
                  <c:v>57.52</c:v>
                </c:pt>
                <c:pt idx="176">
                  <c:v>57.5</c:v>
                </c:pt>
                <c:pt idx="177">
                  <c:v>57.52</c:v>
                </c:pt>
                <c:pt idx="178">
                  <c:v>57.51</c:v>
                </c:pt>
                <c:pt idx="179">
                  <c:v>57.51</c:v>
                </c:pt>
                <c:pt idx="180">
                  <c:v>57.5</c:v>
                </c:pt>
                <c:pt idx="181">
                  <c:v>57.5</c:v>
                </c:pt>
                <c:pt idx="182">
                  <c:v>57.5</c:v>
                </c:pt>
                <c:pt idx="183">
                  <c:v>57.51</c:v>
                </c:pt>
                <c:pt idx="184">
                  <c:v>57.18</c:v>
                </c:pt>
                <c:pt idx="185">
                  <c:v>57.29</c:v>
                </c:pt>
                <c:pt idx="186">
                  <c:v>57.19</c:v>
                </c:pt>
                <c:pt idx="187">
                  <c:v>56.85</c:v>
                </c:pt>
                <c:pt idx="188">
                  <c:v>57.51</c:v>
                </c:pt>
                <c:pt idx="189">
                  <c:v>57.5</c:v>
                </c:pt>
                <c:pt idx="190">
                  <c:v>56.51</c:v>
                </c:pt>
                <c:pt idx="191">
                  <c:v>55.52</c:v>
                </c:pt>
                <c:pt idx="192">
                  <c:v>56.83</c:v>
                </c:pt>
                <c:pt idx="193">
                  <c:v>59</c:v>
                </c:pt>
                <c:pt idx="194">
                  <c:v>57</c:v>
                </c:pt>
                <c:pt idx="195">
                  <c:v>57</c:v>
                </c:pt>
                <c:pt idx="196">
                  <c:v>57</c:v>
                </c:pt>
                <c:pt idx="197">
                  <c:v>57</c:v>
                </c:pt>
                <c:pt idx="198">
                  <c:v>56</c:v>
                </c:pt>
                <c:pt idx="199">
                  <c:v>57</c:v>
                </c:pt>
                <c:pt idx="200">
                  <c:v>59</c:v>
                </c:pt>
                <c:pt idx="201">
                  <c:v>59.5</c:v>
                </c:pt>
                <c:pt idx="202">
                  <c:v>59</c:v>
                </c:pt>
                <c:pt idx="203">
                  <c:v>58.5</c:v>
                </c:pt>
                <c:pt idx="204">
                  <c:v>59.5</c:v>
                </c:pt>
                <c:pt idx="205">
                  <c:v>59.5</c:v>
                </c:pt>
                <c:pt idx="206">
                  <c:v>59.5</c:v>
                </c:pt>
                <c:pt idx="207">
                  <c:v>59.5</c:v>
                </c:pt>
                <c:pt idx="208">
                  <c:v>60</c:v>
                </c:pt>
                <c:pt idx="209">
                  <c:v>59.5</c:v>
                </c:pt>
                <c:pt idx="210">
                  <c:v>59.5</c:v>
                </c:pt>
                <c:pt idx="211">
                  <c:v>59</c:v>
                </c:pt>
                <c:pt idx="212">
                  <c:v>59</c:v>
                </c:pt>
                <c:pt idx="213">
                  <c:v>59</c:v>
                </c:pt>
                <c:pt idx="214">
                  <c:v>65</c:v>
                </c:pt>
                <c:pt idx="215">
                  <c:v>65</c:v>
                </c:pt>
                <c:pt idx="216">
                  <c:v>65</c:v>
                </c:pt>
                <c:pt idx="217">
                  <c:v>67.5</c:v>
                </c:pt>
                <c:pt idx="218">
                  <c:v>68.5</c:v>
                </c:pt>
                <c:pt idx="219">
                  <c:v>70.13</c:v>
                </c:pt>
                <c:pt idx="220">
                  <c:v>68.5</c:v>
                </c:pt>
                <c:pt idx="221">
                  <c:v>70.8</c:v>
                </c:pt>
                <c:pt idx="222">
                  <c:v>71.459999999999994</c:v>
                </c:pt>
                <c:pt idx="223">
                  <c:v>71.69</c:v>
                </c:pt>
                <c:pt idx="224">
                  <c:v>71.459999999999994</c:v>
                </c:pt>
                <c:pt idx="225">
                  <c:v>71.459999999999994</c:v>
                </c:pt>
                <c:pt idx="226">
                  <c:v>71.47</c:v>
                </c:pt>
                <c:pt idx="227">
                  <c:v>71.459999999999994</c:v>
                </c:pt>
                <c:pt idx="228">
                  <c:v>71.459999999999994</c:v>
                </c:pt>
                <c:pt idx="229">
                  <c:v>71.47</c:v>
                </c:pt>
                <c:pt idx="230">
                  <c:v>71.459999999999994</c:v>
                </c:pt>
                <c:pt idx="231">
                  <c:v>71.47</c:v>
                </c:pt>
                <c:pt idx="232">
                  <c:v>71.790000000000006</c:v>
                </c:pt>
                <c:pt idx="233">
                  <c:v>72.2</c:v>
                </c:pt>
                <c:pt idx="234">
                  <c:v>72.2</c:v>
                </c:pt>
                <c:pt idx="235">
                  <c:v>72.459999999999994</c:v>
                </c:pt>
                <c:pt idx="236">
                  <c:v>72.459999999999994</c:v>
                </c:pt>
                <c:pt idx="237">
                  <c:v>72.459999999999994</c:v>
                </c:pt>
                <c:pt idx="238">
                  <c:v>72.459999999999994</c:v>
                </c:pt>
                <c:pt idx="239">
                  <c:v>72.459999999999994</c:v>
                </c:pt>
                <c:pt idx="240">
                  <c:v>72.47</c:v>
                </c:pt>
                <c:pt idx="241">
                  <c:v>72.459999999999994</c:v>
                </c:pt>
                <c:pt idx="242">
                  <c:v>72.459999999999994</c:v>
                </c:pt>
                <c:pt idx="243">
                  <c:v>72.47</c:v>
                </c:pt>
                <c:pt idx="244">
                  <c:v>72.48</c:v>
                </c:pt>
                <c:pt idx="245">
                  <c:v>72.47</c:v>
                </c:pt>
                <c:pt idx="246">
                  <c:v>74.48</c:v>
                </c:pt>
                <c:pt idx="247">
                  <c:v>71.209999999999994</c:v>
                </c:pt>
                <c:pt idx="248">
                  <c:v>71.14</c:v>
                </c:pt>
                <c:pt idx="249">
                  <c:v>71.14</c:v>
                </c:pt>
                <c:pt idx="250">
                  <c:v>71.14</c:v>
                </c:pt>
                <c:pt idx="251">
                  <c:v>71.150000000000006</c:v>
                </c:pt>
                <c:pt idx="252">
                  <c:v>73.150000000000006</c:v>
                </c:pt>
                <c:pt idx="253">
                  <c:v>74.47</c:v>
                </c:pt>
                <c:pt idx="254">
                  <c:v>74.47</c:v>
                </c:pt>
                <c:pt idx="255">
                  <c:v>74.47</c:v>
                </c:pt>
                <c:pt idx="256">
                  <c:v>76.45</c:v>
                </c:pt>
                <c:pt idx="257">
                  <c:v>78.78</c:v>
                </c:pt>
                <c:pt idx="258">
                  <c:v>80.099999999999994</c:v>
                </c:pt>
                <c:pt idx="259">
                  <c:v>80.099999999999994</c:v>
                </c:pt>
                <c:pt idx="260">
                  <c:v>79.099999999999994</c:v>
                </c:pt>
                <c:pt idx="261">
                  <c:v>78.44</c:v>
                </c:pt>
                <c:pt idx="262">
                  <c:v>79.430000000000007</c:v>
                </c:pt>
                <c:pt idx="263">
                  <c:v>79.44</c:v>
                </c:pt>
                <c:pt idx="264">
                  <c:v>80.09</c:v>
                </c:pt>
                <c:pt idx="265">
                  <c:v>79.430000000000007</c:v>
                </c:pt>
                <c:pt idx="266">
                  <c:v>79.77</c:v>
                </c:pt>
                <c:pt idx="267">
                  <c:v>80.64</c:v>
                </c:pt>
                <c:pt idx="268">
                  <c:v>80.430000000000007</c:v>
                </c:pt>
                <c:pt idx="269">
                  <c:v>79.430000000000007</c:v>
                </c:pt>
                <c:pt idx="270">
                  <c:v>79.66</c:v>
                </c:pt>
                <c:pt idx="271">
                  <c:v>79.44</c:v>
                </c:pt>
                <c:pt idx="272">
                  <c:v>79.44</c:v>
                </c:pt>
                <c:pt idx="273">
                  <c:v>79.44</c:v>
                </c:pt>
                <c:pt idx="274">
                  <c:v>79.77</c:v>
                </c:pt>
                <c:pt idx="275">
                  <c:v>80.099999999999994</c:v>
                </c:pt>
                <c:pt idx="276">
                  <c:v>80.099999999999994</c:v>
                </c:pt>
                <c:pt idx="277">
                  <c:v>80.099999999999994</c:v>
                </c:pt>
                <c:pt idx="278">
                  <c:v>80.099999999999994</c:v>
                </c:pt>
                <c:pt idx="279">
                  <c:v>80.099999999999994</c:v>
                </c:pt>
                <c:pt idx="280">
                  <c:v>80.77</c:v>
                </c:pt>
                <c:pt idx="281">
                  <c:v>80.44</c:v>
                </c:pt>
                <c:pt idx="282">
                  <c:v>80.77</c:v>
                </c:pt>
                <c:pt idx="283">
                  <c:v>80.77</c:v>
                </c:pt>
                <c:pt idx="284">
                  <c:v>80.77</c:v>
                </c:pt>
                <c:pt idx="285">
                  <c:v>80.77</c:v>
                </c:pt>
                <c:pt idx="286">
                  <c:v>80.77</c:v>
                </c:pt>
                <c:pt idx="287">
                  <c:v>80.774924670000004</c:v>
                </c:pt>
                <c:pt idx="288">
                  <c:v>83.082164669999997</c:v>
                </c:pt>
                <c:pt idx="289">
                  <c:v>83.412999999999997</c:v>
                </c:pt>
                <c:pt idx="290">
                  <c:v>78.775999999999996</c:v>
                </c:pt>
                <c:pt idx="291">
                  <c:v>78.114000000000004</c:v>
                </c:pt>
                <c:pt idx="292">
                  <c:v>76</c:v>
                </c:pt>
                <c:pt idx="293">
                  <c:v>76.789000000000001</c:v>
                </c:pt>
                <c:pt idx="294">
                  <c:v>76.460999999999999</c:v>
                </c:pt>
                <c:pt idx="295">
                  <c:v>76.126999999999995</c:v>
                </c:pt>
                <c:pt idx="296">
                  <c:v>76.129000000000005</c:v>
                </c:pt>
                <c:pt idx="297">
                  <c:v>76.126000000000005</c:v>
                </c:pt>
                <c:pt idx="298">
                  <c:v>76.126999999999995</c:v>
                </c:pt>
                <c:pt idx="299">
                  <c:v>76.12</c:v>
                </c:pt>
                <c:pt idx="300">
                  <c:v>76.12</c:v>
                </c:pt>
                <c:pt idx="301">
                  <c:v>76.790000000000006</c:v>
                </c:pt>
                <c:pt idx="302">
                  <c:v>77.12</c:v>
                </c:pt>
                <c:pt idx="303">
                  <c:v>76.790000000000006</c:v>
                </c:pt>
                <c:pt idx="304">
                  <c:v>76.790000000000006</c:v>
                </c:pt>
                <c:pt idx="305">
                  <c:v>76.790000000000006</c:v>
                </c:pt>
                <c:pt idx="306">
                  <c:v>76.790000000000006</c:v>
                </c:pt>
                <c:pt idx="307">
                  <c:v>76.790000000000006</c:v>
                </c:pt>
                <c:pt idx="308">
                  <c:v>77.8</c:v>
                </c:pt>
                <c:pt idx="309">
                  <c:v>79.13</c:v>
                </c:pt>
                <c:pt idx="310">
                  <c:v>79.13</c:v>
                </c:pt>
                <c:pt idx="311">
                  <c:v>78.7</c:v>
                </c:pt>
                <c:pt idx="312">
                  <c:v>79.13</c:v>
                </c:pt>
                <c:pt idx="313">
                  <c:v>80.13</c:v>
                </c:pt>
                <c:pt idx="314">
                  <c:v>81.11</c:v>
                </c:pt>
                <c:pt idx="315">
                  <c:v>80.16</c:v>
                </c:pt>
                <c:pt idx="316">
                  <c:v>80.17</c:v>
                </c:pt>
                <c:pt idx="317">
                  <c:v>80.17</c:v>
                </c:pt>
                <c:pt idx="318">
                  <c:v>80.17</c:v>
                </c:pt>
                <c:pt idx="319">
                  <c:v>80.16</c:v>
                </c:pt>
                <c:pt idx="320">
                  <c:v>79.75</c:v>
                </c:pt>
                <c:pt idx="321">
                  <c:v>80.42</c:v>
                </c:pt>
                <c:pt idx="322">
                  <c:v>80.75</c:v>
                </c:pt>
                <c:pt idx="323">
                  <c:v>81.42</c:v>
                </c:pt>
                <c:pt idx="324">
                  <c:v>82.08</c:v>
                </c:pt>
                <c:pt idx="325">
                  <c:v>82.08</c:v>
                </c:pt>
                <c:pt idx="326">
                  <c:v>82.41</c:v>
                </c:pt>
                <c:pt idx="327">
                  <c:v>82.41</c:v>
                </c:pt>
                <c:pt idx="328">
                  <c:v>82.41</c:v>
                </c:pt>
                <c:pt idx="329">
                  <c:v>82.74</c:v>
                </c:pt>
                <c:pt idx="330">
                  <c:v>83.08</c:v>
                </c:pt>
                <c:pt idx="331">
                  <c:v>83.08</c:v>
                </c:pt>
                <c:pt idx="332">
                  <c:v>83.08</c:v>
                </c:pt>
                <c:pt idx="333">
                  <c:v>83.08</c:v>
                </c:pt>
                <c:pt idx="334">
                  <c:v>83.62</c:v>
                </c:pt>
                <c:pt idx="335">
                  <c:v>83.74</c:v>
                </c:pt>
                <c:pt idx="336">
                  <c:v>83.74</c:v>
                </c:pt>
                <c:pt idx="337">
                  <c:v>84.07</c:v>
                </c:pt>
                <c:pt idx="338">
                  <c:v>83.74</c:v>
                </c:pt>
                <c:pt idx="339">
                  <c:v>86.11</c:v>
                </c:pt>
                <c:pt idx="340">
                  <c:v>86.11</c:v>
                </c:pt>
                <c:pt idx="341">
                  <c:v>85.74</c:v>
                </c:pt>
                <c:pt idx="342">
                  <c:v>85.41</c:v>
                </c:pt>
                <c:pt idx="343">
                  <c:v>84.74</c:v>
                </c:pt>
                <c:pt idx="344">
                  <c:v>85.62</c:v>
                </c:pt>
                <c:pt idx="345">
                  <c:v>85.08</c:v>
                </c:pt>
                <c:pt idx="346">
                  <c:v>85.08</c:v>
                </c:pt>
                <c:pt idx="347">
                  <c:v>85.41</c:v>
                </c:pt>
                <c:pt idx="348">
                  <c:v>85.07</c:v>
                </c:pt>
                <c:pt idx="349">
                  <c:v>85.41</c:v>
                </c:pt>
                <c:pt idx="350">
                  <c:v>84.41</c:v>
                </c:pt>
                <c:pt idx="351">
                  <c:v>84.75</c:v>
                </c:pt>
                <c:pt idx="352">
                  <c:v>84.75</c:v>
                </c:pt>
                <c:pt idx="353">
                  <c:v>84.75</c:v>
                </c:pt>
                <c:pt idx="354">
                  <c:v>85.12</c:v>
                </c:pt>
                <c:pt idx="355">
                  <c:v>84.09</c:v>
                </c:pt>
                <c:pt idx="356">
                  <c:v>84.75</c:v>
                </c:pt>
                <c:pt idx="357">
                  <c:v>84.75</c:v>
                </c:pt>
                <c:pt idx="358">
                  <c:v>83.76</c:v>
                </c:pt>
                <c:pt idx="359">
                  <c:v>83.76</c:v>
                </c:pt>
                <c:pt idx="360">
                  <c:v>83.76</c:v>
                </c:pt>
                <c:pt idx="361">
                  <c:v>83.76</c:v>
                </c:pt>
                <c:pt idx="362">
                  <c:v>83.43</c:v>
                </c:pt>
                <c:pt idx="363">
                  <c:v>83.43</c:v>
                </c:pt>
                <c:pt idx="364">
                  <c:v>83.43</c:v>
                </c:pt>
                <c:pt idx="365">
                  <c:v>84.43</c:v>
                </c:pt>
                <c:pt idx="366">
                  <c:v>83.76</c:v>
                </c:pt>
                <c:pt idx="367">
                  <c:v>84.75</c:v>
                </c:pt>
                <c:pt idx="368">
                  <c:v>85.08</c:v>
                </c:pt>
                <c:pt idx="369">
                  <c:v>85.08</c:v>
                </c:pt>
                <c:pt idx="370">
                  <c:v>86.42</c:v>
                </c:pt>
                <c:pt idx="371">
                  <c:v>87.41</c:v>
                </c:pt>
                <c:pt idx="372">
                  <c:v>87.73</c:v>
                </c:pt>
                <c:pt idx="373">
                  <c:v>87.74</c:v>
                </c:pt>
                <c:pt idx="374">
                  <c:v>87.73</c:v>
                </c:pt>
                <c:pt idx="375">
                  <c:v>88.1</c:v>
                </c:pt>
                <c:pt idx="376">
                  <c:v>87.74</c:v>
                </c:pt>
                <c:pt idx="377">
                  <c:v>87.4</c:v>
                </c:pt>
                <c:pt idx="378">
                  <c:v>88.06</c:v>
                </c:pt>
                <c:pt idx="379">
                  <c:v>87.4</c:v>
                </c:pt>
                <c:pt idx="380">
                  <c:v>85.75</c:v>
                </c:pt>
                <c:pt idx="381">
                  <c:v>85.1</c:v>
                </c:pt>
                <c:pt idx="382">
                  <c:v>86.09</c:v>
                </c:pt>
                <c:pt idx="383">
                  <c:v>85.43</c:v>
                </c:pt>
                <c:pt idx="384">
                  <c:v>84.76</c:v>
                </c:pt>
                <c:pt idx="385">
                  <c:v>85.584999999999994</c:v>
                </c:pt>
                <c:pt idx="386">
                  <c:v>88.4</c:v>
                </c:pt>
                <c:pt idx="387">
                  <c:v>91.71</c:v>
                </c:pt>
                <c:pt idx="388">
                  <c:v>91.72</c:v>
                </c:pt>
                <c:pt idx="389">
                  <c:v>93.05</c:v>
                </c:pt>
                <c:pt idx="390">
                  <c:v>92.38</c:v>
                </c:pt>
                <c:pt idx="391">
                  <c:v>93.38</c:v>
                </c:pt>
                <c:pt idx="392">
                  <c:v>93.04</c:v>
                </c:pt>
                <c:pt idx="393">
                  <c:v>94.04</c:v>
                </c:pt>
                <c:pt idx="394">
                  <c:v>94.36</c:v>
                </c:pt>
                <c:pt idx="395">
                  <c:v>94.69</c:v>
                </c:pt>
                <c:pt idx="396">
                  <c:v>93.37</c:v>
                </c:pt>
                <c:pt idx="397">
                  <c:v>92.37</c:v>
                </c:pt>
                <c:pt idx="398">
                  <c:v>92.05</c:v>
                </c:pt>
                <c:pt idx="399">
                  <c:v>93.04</c:v>
                </c:pt>
                <c:pt idx="400">
                  <c:v>93.04</c:v>
                </c:pt>
                <c:pt idx="401">
                  <c:v>93.7</c:v>
                </c:pt>
                <c:pt idx="402">
                  <c:v>93.04</c:v>
                </c:pt>
                <c:pt idx="403">
                  <c:v>90.72</c:v>
                </c:pt>
                <c:pt idx="404">
                  <c:v>90.72</c:v>
                </c:pt>
                <c:pt idx="405">
                  <c:v>94.04</c:v>
                </c:pt>
                <c:pt idx="406">
                  <c:v>91.04</c:v>
                </c:pt>
                <c:pt idx="407">
                  <c:v>88.73</c:v>
                </c:pt>
                <c:pt idx="408">
                  <c:v>86.41</c:v>
                </c:pt>
                <c:pt idx="409">
                  <c:v>85.09</c:v>
                </c:pt>
                <c:pt idx="410">
                  <c:v>84.09</c:v>
                </c:pt>
                <c:pt idx="411">
                  <c:v>83.44</c:v>
                </c:pt>
                <c:pt idx="412">
                  <c:v>83.44</c:v>
                </c:pt>
                <c:pt idx="413">
                  <c:v>83.44</c:v>
                </c:pt>
                <c:pt idx="414">
                  <c:v>83.44</c:v>
                </c:pt>
                <c:pt idx="415">
                  <c:v>84.44</c:v>
                </c:pt>
                <c:pt idx="416">
                  <c:v>84.44</c:v>
                </c:pt>
                <c:pt idx="417">
                  <c:v>85.44</c:v>
                </c:pt>
                <c:pt idx="418">
                  <c:v>85.1</c:v>
                </c:pt>
                <c:pt idx="419">
                  <c:v>85.43</c:v>
                </c:pt>
                <c:pt idx="420">
                  <c:v>86.42</c:v>
                </c:pt>
                <c:pt idx="421">
                  <c:v>88.41</c:v>
                </c:pt>
                <c:pt idx="422">
                  <c:v>87.41</c:v>
                </c:pt>
                <c:pt idx="423">
                  <c:v>88.41</c:v>
                </c:pt>
                <c:pt idx="424">
                  <c:v>89.07</c:v>
                </c:pt>
                <c:pt idx="425">
                  <c:v>90.06</c:v>
                </c:pt>
                <c:pt idx="427">
                  <c:v>87.41</c:v>
                </c:pt>
                <c:pt idx="428">
                  <c:v>87.07</c:v>
                </c:pt>
                <c:pt idx="429">
                  <c:v>87.73</c:v>
                </c:pt>
                <c:pt idx="430">
                  <c:v>88.07</c:v>
                </c:pt>
                <c:pt idx="431">
                  <c:v>88.41</c:v>
                </c:pt>
                <c:pt idx="432">
                  <c:v>89.08</c:v>
                </c:pt>
                <c:pt idx="433">
                  <c:v>90.06</c:v>
                </c:pt>
                <c:pt idx="434">
                  <c:v>91.72</c:v>
                </c:pt>
                <c:pt idx="435">
                  <c:v>92.71</c:v>
                </c:pt>
                <c:pt idx="436">
                  <c:v>94.7</c:v>
                </c:pt>
                <c:pt idx="437">
                  <c:v>94.05</c:v>
                </c:pt>
                <c:pt idx="438">
                  <c:v>95.39</c:v>
                </c:pt>
                <c:pt idx="439">
                  <c:v>95.38</c:v>
                </c:pt>
                <c:pt idx="440">
                  <c:v>99.01</c:v>
                </c:pt>
                <c:pt idx="441">
                  <c:v>98.01</c:v>
                </c:pt>
                <c:pt idx="442">
                  <c:v>101.66</c:v>
                </c:pt>
                <c:pt idx="443">
                  <c:v>102.98</c:v>
                </c:pt>
                <c:pt idx="444">
                  <c:v>105.3</c:v>
                </c:pt>
                <c:pt idx="445">
                  <c:v>104.63</c:v>
                </c:pt>
                <c:pt idx="446">
                  <c:v>108.6</c:v>
                </c:pt>
                <c:pt idx="447">
                  <c:v>118.49</c:v>
                </c:pt>
                <c:pt idx="448">
                  <c:v>133.12</c:v>
                </c:pt>
                <c:pt idx="449">
                  <c:v>110.23</c:v>
                </c:pt>
                <c:pt idx="450">
                  <c:v>98</c:v>
                </c:pt>
                <c:pt idx="451">
                  <c:v>84.14</c:v>
                </c:pt>
                <c:pt idx="452">
                  <c:v>83.43</c:v>
                </c:pt>
                <c:pt idx="453">
                  <c:v>81.44</c:v>
                </c:pt>
                <c:pt idx="454">
                  <c:v>81.44</c:v>
                </c:pt>
                <c:pt idx="455">
                  <c:v>86.41</c:v>
                </c:pt>
                <c:pt idx="456">
                  <c:v>89.72</c:v>
                </c:pt>
                <c:pt idx="457">
                  <c:v>90.055999999999997</c:v>
                </c:pt>
                <c:pt idx="458">
                  <c:v>81.436000000000007</c:v>
                </c:pt>
                <c:pt idx="459">
                  <c:v>78.451999999999998</c:v>
                </c:pt>
                <c:pt idx="460">
                  <c:v>77.950999999999993</c:v>
                </c:pt>
                <c:pt idx="461">
                  <c:v>76.298000000000002</c:v>
                </c:pt>
                <c:pt idx="462">
                  <c:v>75.629000000000005</c:v>
                </c:pt>
                <c:pt idx="463">
                  <c:v>76.462999999999994</c:v>
                </c:pt>
                <c:pt idx="464">
                  <c:v>76.14</c:v>
                </c:pt>
                <c:pt idx="465">
                  <c:v>76.472999999999999</c:v>
                </c:pt>
                <c:pt idx="466">
                  <c:v>76.134</c:v>
                </c:pt>
                <c:pt idx="467">
                  <c:v>76.456000000000003</c:v>
                </c:pt>
                <c:pt idx="468">
                  <c:v>77.683000000000007</c:v>
                </c:pt>
                <c:pt idx="469">
                  <c:v>76.786000000000001</c:v>
                </c:pt>
                <c:pt idx="470">
                  <c:v>76.793000000000006</c:v>
                </c:pt>
                <c:pt idx="471">
                  <c:v>76.733999999999995</c:v>
                </c:pt>
                <c:pt idx="472">
                  <c:v>77.055000000000007</c:v>
                </c:pt>
                <c:pt idx="473">
                  <c:v>78.356999999999999</c:v>
                </c:pt>
                <c:pt idx="474">
                  <c:v>78.314999999999998</c:v>
                </c:pt>
                <c:pt idx="475">
                  <c:v>78.301000000000002</c:v>
                </c:pt>
                <c:pt idx="476">
                  <c:v>76.631</c:v>
                </c:pt>
                <c:pt idx="477">
                  <c:v>76.616</c:v>
                </c:pt>
                <c:pt idx="478">
                  <c:v>75.933999999999997</c:v>
                </c:pt>
                <c:pt idx="479">
                  <c:v>76.222999999999999</c:v>
                </c:pt>
                <c:pt idx="480">
                  <c:v>76.540000000000006</c:v>
                </c:pt>
                <c:pt idx="481">
                  <c:v>78.186999999999998</c:v>
                </c:pt>
                <c:pt idx="482">
                  <c:v>78.832999999999998</c:v>
                </c:pt>
                <c:pt idx="483">
                  <c:v>78.819999999999993</c:v>
                </c:pt>
                <c:pt idx="484">
                  <c:v>78.774000000000001</c:v>
                </c:pt>
                <c:pt idx="485">
                  <c:v>80.087999999999994</c:v>
                </c:pt>
                <c:pt idx="486">
                  <c:v>80.402000000000001</c:v>
                </c:pt>
                <c:pt idx="487">
                  <c:v>80.387</c:v>
                </c:pt>
                <c:pt idx="488">
                  <c:v>81.373000000000005</c:v>
                </c:pt>
                <c:pt idx="489">
                  <c:v>81.33</c:v>
                </c:pt>
                <c:pt idx="490">
                  <c:v>81.314999999999998</c:v>
                </c:pt>
                <c:pt idx="491">
                  <c:v>81.301000000000002</c:v>
                </c:pt>
                <c:pt idx="492">
                  <c:v>81.286000000000001</c:v>
                </c:pt>
                <c:pt idx="493">
                  <c:v>81.605000000000004</c:v>
                </c:pt>
                <c:pt idx="494">
                  <c:v>81.894000000000005</c:v>
                </c:pt>
                <c:pt idx="495">
                  <c:v>81.212999999999994</c:v>
                </c:pt>
                <c:pt idx="496">
                  <c:v>82.21</c:v>
                </c:pt>
                <c:pt idx="497">
                  <c:v>82.194000000000003</c:v>
                </c:pt>
                <c:pt idx="498">
                  <c:v>81.846999999999994</c:v>
                </c:pt>
                <c:pt idx="499">
                  <c:v>81.804000000000002</c:v>
                </c:pt>
                <c:pt idx="500">
                  <c:v>80.793000000000006</c:v>
                </c:pt>
                <c:pt idx="501">
                  <c:v>83.078000000000003</c:v>
                </c:pt>
                <c:pt idx="502">
                  <c:v>83.713999999999999</c:v>
                </c:pt>
                <c:pt idx="503">
                  <c:v>84.046999999999997</c:v>
                </c:pt>
                <c:pt idx="504">
                  <c:v>84.998000000000005</c:v>
                </c:pt>
                <c:pt idx="505">
                  <c:v>89.3</c:v>
                </c:pt>
                <c:pt idx="506">
                  <c:v>89.953000000000003</c:v>
                </c:pt>
                <c:pt idx="507">
                  <c:v>95.891999999999996</c:v>
                </c:pt>
                <c:pt idx="508">
                  <c:v>97.3</c:v>
                </c:pt>
                <c:pt idx="509">
                  <c:v>97.209000000000003</c:v>
                </c:pt>
                <c:pt idx="510">
                  <c:v>97.471999999999994</c:v>
                </c:pt>
                <c:pt idx="511">
                  <c:v>97.123999999999995</c:v>
                </c:pt>
                <c:pt idx="512">
                  <c:v>87.840999999999994</c:v>
                </c:pt>
                <c:pt idx="513">
                  <c:v>86.837999999999994</c:v>
                </c:pt>
                <c:pt idx="514">
                  <c:v>88.114999999999995</c:v>
                </c:pt>
                <c:pt idx="515">
                  <c:v>86.445999999999998</c:v>
                </c:pt>
                <c:pt idx="516">
                  <c:v>86.762</c:v>
                </c:pt>
                <c:pt idx="517">
                  <c:v>87.742000000000004</c:v>
                </c:pt>
                <c:pt idx="518">
                  <c:v>87.728999999999999</c:v>
                </c:pt>
                <c:pt idx="519">
                  <c:v>87.021000000000001</c:v>
                </c:pt>
                <c:pt idx="520">
                  <c:v>87.671999999999997</c:v>
                </c:pt>
                <c:pt idx="521">
                  <c:v>88.65</c:v>
                </c:pt>
                <c:pt idx="522">
                  <c:v>88.635999999999996</c:v>
                </c:pt>
                <c:pt idx="523">
                  <c:v>88.956000000000003</c:v>
                </c:pt>
                <c:pt idx="524">
                  <c:v>89.884</c:v>
                </c:pt>
                <c:pt idx="525">
                  <c:v>92.551000000000002</c:v>
                </c:pt>
                <c:pt idx="526">
                  <c:v>92.864999999999995</c:v>
                </c:pt>
                <c:pt idx="527">
                  <c:v>93.183999999999997</c:v>
                </c:pt>
                <c:pt idx="528">
                  <c:v>95.820999999999998</c:v>
                </c:pt>
                <c:pt idx="529">
                  <c:v>95.778999999999996</c:v>
                </c:pt>
                <c:pt idx="530">
                  <c:v>95.76</c:v>
                </c:pt>
                <c:pt idx="531">
                  <c:v>96.741</c:v>
                </c:pt>
                <c:pt idx="532">
                  <c:v>98.054000000000002</c:v>
                </c:pt>
                <c:pt idx="533">
                  <c:v>94.341999999999999</c:v>
                </c:pt>
                <c:pt idx="534">
                  <c:v>94.009</c:v>
                </c:pt>
                <c:pt idx="535">
                  <c:v>93.010999999999996</c:v>
                </c:pt>
                <c:pt idx="536">
                  <c:v>92.331000000000003</c:v>
                </c:pt>
                <c:pt idx="537">
                  <c:v>91.65</c:v>
                </c:pt>
                <c:pt idx="538">
                  <c:v>90.954999999999998</c:v>
                </c:pt>
                <c:pt idx="539">
                  <c:v>91.260999999999996</c:v>
                </c:pt>
                <c:pt idx="540">
                  <c:v>91.247</c:v>
                </c:pt>
                <c:pt idx="541">
                  <c:v>90.566000000000003</c:v>
                </c:pt>
                <c:pt idx="542">
                  <c:v>91.218999999999994</c:v>
                </c:pt>
                <c:pt idx="543">
                  <c:v>91.203999999999994</c:v>
                </c:pt>
                <c:pt idx="544">
                  <c:v>91.147000000000006</c:v>
                </c:pt>
                <c:pt idx="545">
                  <c:v>91.147000000000006</c:v>
                </c:pt>
                <c:pt idx="546">
                  <c:v>92.132999999999996</c:v>
                </c:pt>
                <c:pt idx="547">
                  <c:v>92.117999999999995</c:v>
                </c:pt>
                <c:pt idx="548">
                  <c:v>92.77</c:v>
                </c:pt>
                <c:pt idx="549">
                  <c:v>89.41</c:v>
                </c:pt>
                <c:pt idx="550">
                  <c:v>89.73</c:v>
                </c:pt>
                <c:pt idx="551">
                  <c:v>91.691999999999993</c:v>
                </c:pt>
                <c:pt idx="552">
                  <c:v>86.384</c:v>
                </c:pt>
                <c:pt idx="553">
                  <c:v>84.385999999999996</c:v>
                </c:pt>
                <c:pt idx="554">
                  <c:v>83.34</c:v>
                </c:pt>
                <c:pt idx="555">
                  <c:v>83.33</c:v>
                </c:pt>
                <c:pt idx="556">
                  <c:v>83.31</c:v>
                </c:pt>
                <c:pt idx="557">
                  <c:v>82.63</c:v>
                </c:pt>
                <c:pt idx="558">
                  <c:v>82.933999999999997</c:v>
                </c:pt>
                <c:pt idx="559">
                  <c:v>83.24</c:v>
                </c:pt>
                <c:pt idx="560">
                  <c:v>81.56</c:v>
                </c:pt>
                <c:pt idx="561">
                  <c:v>81.22</c:v>
                </c:pt>
                <c:pt idx="562">
                  <c:v>79.209999999999994</c:v>
                </c:pt>
                <c:pt idx="563">
                  <c:v>77.86</c:v>
                </c:pt>
                <c:pt idx="564">
                  <c:v>78.822000000000003</c:v>
                </c:pt>
                <c:pt idx="565">
                  <c:v>74.83</c:v>
                </c:pt>
                <c:pt idx="566">
                  <c:v>76.138000000000005</c:v>
                </c:pt>
                <c:pt idx="567">
                  <c:v>76.123999999999995</c:v>
                </c:pt>
                <c:pt idx="568">
                  <c:v>75.12</c:v>
                </c:pt>
                <c:pt idx="569">
                  <c:v>74.403999999999996</c:v>
                </c:pt>
                <c:pt idx="570">
                  <c:v>73.733999999999995</c:v>
                </c:pt>
                <c:pt idx="571">
                  <c:v>77.028999999999996</c:v>
                </c:pt>
                <c:pt idx="572">
                  <c:v>80.34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3.1.1.1'!$G$4</c:f>
              <c:strCache>
                <c:ptCount val="1"/>
                <c:pt idx="0">
                  <c:v>Латвия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3.1.1.1'!$B$5:$B$577</c:f>
              <c:numCache>
                <c:formatCode>m/d/yyyy</c:formatCode>
                <c:ptCount val="573"/>
                <c:pt idx="0">
                  <c:v>42075</c:v>
                </c:pt>
                <c:pt idx="1">
                  <c:v>42074</c:v>
                </c:pt>
                <c:pt idx="2">
                  <c:v>42073</c:v>
                </c:pt>
                <c:pt idx="3">
                  <c:v>42072</c:v>
                </c:pt>
                <c:pt idx="4">
                  <c:v>42069</c:v>
                </c:pt>
                <c:pt idx="5">
                  <c:v>42068</c:v>
                </c:pt>
                <c:pt idx="6">
                  <c:v>42067</c:v>
                </c:pt>
                <c:pt idx="7">
                  <c:v>42066</c:v>
                </c:pt>
                <c:pt idx="8">
                  <c:v>42065</c:v>
                </c:pt>
                <c:pt idx="9">
                  <c:v>42062</c:v>
                </c:pt>
                <c:pt idx="10">
                  <c:v>42061</c:v>
                </c:pt>
                <c:pt idx="11">
                  <c:v>42060</c:v>
                </c:pt>
                <c:pt idx="12">
                  <c:v>42059</c:v>
                </c:pt>
                <c:pt idx="13">
                  <c:v>42058</c:v>
                </c:pt>
                <c:pt idx="14">
                  <c:v>42055</c:v>
                </c:pt>
                <c:pt idx="15">
                  <c:v>42054</c:v>
                </c:pt>
                <c:pt idx="16">
                  <c:v>42053</c:v>
                </c:pt>
                <c:pt idx="17">
                  <c:v>42052</c:v>
                </c:pt>
                <c:pt idx="18">
                  <c:v>42051</c:v>
                </c:pt>
                <c:pt idx="19">
                  <c:v>42048</c:v>
                </c:pt>
                <c:pt idx="20">
                  <c:v>42047</c:v>
                </c:pt>
                <c:pt idx="21">
                  <c:v>42046</c:v>
                </c:pt>
                <c:pt idx="22">
                  <c:v>42045</c:v>
                </c:pt>
                <c:pt idx="23">
                  <c:v>42044</c:v>
                </c:pt>
                <c:pt idx="24">
                  <c:v>42041</c:v>
                </c:pt>
                <c:pt idx="25">
                  <c:v>42040</c:v>
                </c:pt>
                <c:pt idx="26">
                  <c:v>42039</c:v>
                </c:pt>
                <c:pt idx="27">
                  <c:v>42038</c:v>
                </c:pt>
                <c:pt idx="28">
                  <c:v>42037</c:v>
                </c:pt>
                <c:pt idx="29">
                  <c:v>42034</c:v>
                </c:pt>
                <c:pt idx="30">
                  <c:v>42033</c:v>
                </c:pt>
                <c:pt idx="31">
                  <c:v>42032</c:v>
                </c:pt>
                <c:pt idx="32">
                  <c:v>42031</c:v>
                </c:pt>
                <c:pt idx="33">
                  <c:v>42030</c:v>
                </c:pt>
                <c:pt idx="34">
                  <c:v>42027</c:v>
                </c:pt>
                <c:pt idx="35">
                  <c:v>42026</c:v>
                </c:pt>
                <c:pt idx="36">
                  <c:v>42025</c:v>
                </c:pt>
                <c:pt idx="37">
                  <c:v>42024</c:v>
                </c:pt>
                <c:pt idx="38">
                  <c:v>42023</c:v>
                </c:pt>
                <c:pt idx="39">
                  <c:v>42020</c:v>
                </c:pt>
                <c:pt idx="40">
                  <c:v>42019</c:v>
                </c:pt>
                <c:pt idx="41">
                  <c:v>42018</c:v>
                </c:pt>
                <c:pt idx="42">
                  <c:v>42017</c:v>
                </c:pt>
                <c:pt idx="43">
                  <c:v>42016</c:v>
                </c:pt>
                <c:pt idx="44">
                  <c:v>42013</c:v>
                </c:pt>
                <c:pt idx="45">
                  <c:v>42012</c:v>
                </c:pt>
                <c:pt idx="46">
                  <c:v>42011</c:v>
                </c:pt>
                <c:pt idx="47">
                  <c:v>42010</c:v>
                </c:pt>
                <c:pt idx="48">
                  <c:v>42009</c:v>
                </c:pt>
                <c:pt idx="49">
                  <c:v>42006</c:v>
                </c:pt>
                <c:pt idx="50">
                  <c:v>42005</c:v>
                </c:pt>
                <c:pt idx="51">
                  <c:v>42004</c:v>
                </c:pt>
                <c:pt idx="52">
                  <c:v>42003</c:v>
                </c:pt>
                <c:pt idx="53">
                  <c:v>42002</c:v>
                </c:pt>
                <c:pt idx="54">
                  <c:v>41999</c:v>
                </c:pt>
                <c:pt idx="55">
                  <c:v>41998</c:v>
                </c:pt>
                <c:pt idx="56">
                  <c:v>41997</c:v>
                </c:pt>
                <c:pt idx="57">
                  <c:v>41996</c:v>
                </c:pt>
                <c:pt idx="58">
                  <c:v>41995</c:v>
                </c:pt>
                <c:pt idx="59">
                  <c:v>41992</c:v>
                </c:pt>
                <c:pt idx="60">
                  <c:v>41991</c:v>
                </c:pt>
                <c:pt idx="61">
                  <c:v>41990</c:v>
                </c:pt>
                <c:pt idx="62">
                  <c:v>41989</c:v>
                </c:pt>
                <c:pt idx="63">
                  <c:v>41988</c:v>
                </c:pt>
                <c:pt idx="64">
                  <c:v>41985</c:v>
                </c:pt>
                <c:pt idx="65">
                  <c:v>41984</c:v>
                </c:pt>
                <c:pt idx="66">
                  <c:v>41983</c:v>
                </c:pt>
                <c:pt idx="67">
                  <c:v>41982</c:v>
                </c:pt>
                <c:pt idx="68">
                  <c:v>41981</c:v>
                </c:pt>
                <c:pt idx="69">
                  <c:v>41978</c:v>
                </c:pt>
                <c:pt idx="70">
                  <c:v>41977</c:v>
                </c:pt>
                <c:pt idx="71">
                  <c:v>41976</c:v>
                </c:pt>
                <c:pt idx="72">
                  <c:v>41975</c:v>
                </c:pt>
                <c:pt idx="73">
                  <c:v>41974</c:v>
                </c:pt>
                <c:pt idx="74">
                  <c:v>41971</c:v>
                </c:pt>
                <c:pt idx="75">
                  <c:v>41970</c:v>
                </c:pt>
                <c:pt idx="76">
                  <c:v>41969</c:v>
                </c:pt>
                <c:pt idx="77">
                  <c:v>41968</c:v>
                </c:pt>
                <c:pt idx="78">
                  <c:v>41967</c:v>
                </c:pt>
                <c:pt idx="79">
                  <c:v>41964</c:v>
                </c:pt>
                <c:pt idx="80">
                  <c:v>41963</c:v>
                </c:pt>
                <c:pt idx="81">
                  <c:v>41962</c:v>
                </c:pt>
                <c:pt idx="82">
                  <c:v>41961</c:v>
                </c:pt>
                <c:pt idx="83">
                  <c:v>41960</c:v>
                </c:pt>
                <c:pt idx="84">
                  <c:v>41957</c:v>
                </c:pt>
                <c:pt idx="85">
                  <c:v>41956</c:v>
                </c:pt>
                <c:pt idx="86">
                  <c:v>41955</c:v>
                </c:pt>
                <c:pt idx="87">
                  <c:v>41954</c:v>
                </c:pt>
                <c:pt idx="88">
                  <c:v>41953</c:v>
                </c:pt>
                <c:pt idx="89">
                  <c:v>41950</c:v>
                </c:pt>
                <c:pt idx="90">
                  <c:v>41949</c:v>
                </c:pt>
                <c:pt idx="91">
                  <c:v>41948</c:v>
                </c:pt>
                <c:pt idx="92">
                  <c:v>41947</c:v>
                </c:pt>
                <c:pt idx="93">
                  <c:v>41946</c:v>
                </c:pt>
                <c:pt idx="94">
                  <c:v>41943</c:v>
                </c:pt>
                <c:pt idx="95">
                  <c:v>41942</c:v>
                </c:pt>
                <c:pt idx="96">
                  <c:v>41941</c:v>
                </c:pt>
                <c:pt idx="97">
                  <c:v>41940</c:v>
                </c:pt>
                <c:pt idx="98">
                  <c:v>41939</c:v>
                </c:pt>
                <c:pt idx="99">
                  <c:v>41936</c:v>
                </c:pt>
                <c:pt idx="100">
                  <c:v>41935</c:v>
                </c:pt>
                <c:pt idx="101">
                  <c:v>41934</c:v>
                </c:pt>
                <c:pt idx="102">
                  <c:v>41933</c:v>
                </c:pt>
                <c:pt idx="103">
                  <c:v>41932</c:v>
                </c:pt>
                <c:pt idx="104">
                  <c:v>41929</c:v>
                </c:pt>
                <c:pt idx="105">
                  <c:v>41928</c:v>
                </c:pt>
                <c:pt idx="106">
                  <c:v>41927</c:v>
                </c:pt>
                <c:pt idx="107">
                  <c:v>41926</c:v>
                </c:pt>
                <c:pt idx="108">
                  <c:v>41925</c:v>
                </c:pt>
                <c:pt idx="109">
                  <c:v>41922</c:v>
                </c:pt>
                <c:pt idx="110">
                  <c:v>41921</c:v>
                </c:pt>
                <c:pt idx="111">
                  <c:v>41920</c:v>
                </c:pt>
                <c:pt idx="112">
                  <c:v>41919</c:v>
                </c:pt>
                <c:pt idx="113">
                  <c:v>41918</c:v>
                </c:pt>
                <c:pt idx="114">
                  <c:v>41915</c:v>
                </c:pt>
                <c:pt idx="115">
                  <c:v>41914</c:v>
                </c:pt>
                <c:pt idx="116">
                  <c:v>41913</c:v>
                </c:pt>
                <c:pt idx="117">
                  <c:v>41912</c:v>
                </c:pt>
                <c:pt idx="118">
                  <c:v>41911</c:v>
                </c:pt>
                <c:pt idx="119">
                  <c:v>41908</c:v>
                </c:pt>
                <c:pt idx="120">
                  <c:v>41907</c:v>
                </c:pt>
                <c:pt idx="121">
                  <c:v>41906</c:v>
                </c:pt>
                <c:pt idx="122">
                  <c:v>41905</c:v>
                </c:pt>
                <c:pt idx="123">
                  <c:v>41904</c:v>
                </c:pt>
                <c:pt idx="124">
                  <c:v>41901</c:v>
                </c:pt>
                <c:pt idx="125">
                  <c:v>41900</c:v>
                </c:pt>
                <c:pt idx="126">
                  <c:v>41899</c:v>
                </c:pt>
                <c:pt idx="127">
                  <c:v>41898</c:v>
                </c:pt>
                <c:pt idx="128">
                  <c:v>41897</c:v>
                </c:pt>
                <c:pt idx="129">
                  <c:v>41894</c:v>
                </c:pt>
                <c:pt idx="130">
                  <c:v>41893</c:v>
                </c:pt>
                <c:pt idx="131">
                  <c:v>41892</c:v>
                </c:pt>
                <c:pt idx="132">
                  <c:v>41891</c:v>
                </c:pt>
                <c:pt idx="133">
                  <c:v>41890</c:v>
                </c:pt>
                <c:pt idx="134">
                  <c:v>41887</c:v>
                </c:pt>
                <c:pt idx="135">
                  <c:v>41886</c:v>
                </c:pt>
                <c:pt idx="136">
                  <c:v>41885</c:v>
                </c:pt>
                <c:pt idx="137">
                  <c:v>41884</c:v>
                </c:pt>
                <c:pt idx="138">
                  <c:v>41883</c:v>
                </c:pt>
                <c:pt idx="139">
                  <c:v>41880</c:v>
                </c:pt>
                <c:pt idx="140">
                  <c:v>41879</c:v>
                </c:pt>
                <c:pt idx="141">
                  <c:v>41878</c:v>
                </c:pt>
                <c:pt idx="142">
                  <c:v>41877</c:v>
                </c:pt>
                <c:pt idx="143">
                  <c:v>41876</c:v>
                </c:pt>
                <c:pt idx="144">
                  <c:v>41873</c:v>
                </c:pt>
                <c:pt idx="145">
                  <c:v>41872</c:v>
                </c:pt>
                <c:pt idx="146">
                  <c:v>41871</c:v>
                </c:pt>
                <c:pt idx="147">
                  <c:v>41870</c:v>
                </c:pt>
                <c:pt idx="148">
                  <c:v>41869</c:v>
                </c:pt>
                <c:pt idx="149">
                  <c:v>41866</c:v>
                </c:pt>
                <c:pt idx="150">
                  <c:v>41865</c:v>
                </c:pt>
                <c:pt idx="151">
                  <c:v>41864</c:v>
                </c:pt>
                <c:pt idx="152">
                  <c:v>41863</c:v>
                </c:pt>
                <c:pt idx="153">
                  <c:v>41862</c:v>
                </c:pt>
                <c:pt idx="154">
                  <c:v>41859</c:v>
                </c:pt>
                <c:pt idx="155">
                  <c:v>41858</c:v>
                </c:pt>
                <c:pt idx="156">
                  <c:v>41857</c:v>
                </c:pt>
                <c:pt idx="157">
                  <c:v>41856</c:v>
                </c:pt>
                <c:pt idx="158">
                  <c:v>41855</c:v>
                </c:pt>
                <c:pt idx="159">
                  <c:v>41852</c:v>
                </c:pt>
                <c:pt idx="160">
                  <c:v>41851</c:v>
                </c:pt>
                <c:pt idx="161">
                  <c:v>41850</c:v>
                </c:pt>
                <c:pt idx="162">
                  <c:v>41849</c:v>
                </c:pt>
                <c:pt idx="163">
                  <c:v>41848</c:v>
                </c:pt>
                <c:pt idx="164">
                  <c:v>41845</c:v>
                </c:pt>
                <c:pt idx="165">
                  <c:v>41844</c:v>
                </c:pt>
                <c:pt idx="166">
                  <c:v>41843</c:v>
                </c:pt>
                <c:pt idx="167">
                  <c:v>41842</c:v>
                </c:pt>
                <c:pt idx="168">
                  <c:v>41841</c:v>
                </c:pt>
                <c:pt idx="169">
                  <c:v>41838</c:v>
                </c:pt>
                <c:pt idx="170">
                  <c:v>41837</c:v>
                </c:pt>
                <c:pt idx="171">
                  <c:v>41836</c:v>
                </c:pt>
                <c:pt idx="172">
                  <c:v>41835</c:v>
                </c:pt>
                <c:pt idx="173">
                  <c:v>41834</c:v>
                </c:pt>
                <c:pt idx="174">
                  <c:v>41831</c:v>
                </c:pt>
                <c:pt idx="175">
                  <c:v>41830</c:v>
                </c:pt>
                <c:pt idx="176">
                  <c:v>41829</c:v>
                </c:pt>
                <c:pt idx="177">
                  <c:v>41828</c:v>
                </c:pt>
                <c:pt idx="178">
                  <c:v>41827</c:v>
                </c:pt>
                <c:pt idx="179">
                  <c:v>41824</c:v>
                </c:pt>
                <c:pt idx="180">
                  <c:v>41823</c:v>
                </c:pt>
                <c:pt idx="181">
                  <c:v>41822</c:v>
                </c:pt>
                <c:pt idx="182">
                  <c:v>41821</c:v>
                </c:pt>
                <c:pt idx="183">
                  <c:v>41820</c:v>
                </c:pt>
                <c:pt idx="184">
                  <c:v>41817</c:v>
                </c:pt>
                <c:pt idx="185">
                  <c:v>41816</c:v>
                </c:pt>
                <c:pt idx="186">
                  <c:v>41815</c:v>
                </c:pt>
                <c:pt idx="187">
                  <c:v>41814</c:v>
                </c:pt>
                <c:pt idx="188">
                  <c:v>41813</c:v>
                </c:pt>
                <c:pt idx="189">
                  <c:v>41810</c:v>
                </c:pt>
                <c:pt idx="190">
                  <c:v>41809</c:v>
                </c:pt>
                <c:pt idx="191">
                  <c:v>41808</c:v>
                </c:pt>
                <c:pt idx="192">
                  <c:v>41807</c:v>
                </c:pt>
                <c:pt idx="193">
                  <c:v>41806</c:v>
                </c:pt>
                <c:pt idx="194">
                  <c:v>41803</c:v>
                </c:pt>
                <c:pt idx="195">
                  <c:v>41802</c:v>
                </c:pt>
                <c:pt idx="196">
                  <c:v>41801</c:v>
                </c:pt>
                <c:pt idx="197">
                  <c:v>41800</c:v>
                </c:pt>
                <c:pt idx="198">
                  <c:v>41799</c:v>
                </c:pt>
                <c:pt idx="199">
                  <c:v>41796</c:v>
                </c:pt>
                <c:pt idx="200">
                  <c:v>41795</c:v>
                </c:pt>
                <c:pt idx="201">
                  <c:v>41794</c:v>
                </c:pt>
                <c:pt idx="202">
                  <c:v>41793</c:v>
                </c:pt>
                <c:pt idx="203">
                  <c:v>41792</c:v>
                </c:pt>
                <c:pt idx="204">
                  <c:v>41789</c:v>
                </c:pt>
                <c:pt idx="205">
                  <c:v>41788</c:v>
                </c:pt>
                <c:pt idx="206">
                  <c:v>41787</c:v>
                </c:pt>
                <c:pt idx="207">
                  <c:v>41786</c:v>
                </c:pt>
                <c:pt idx="208">
                  <c:v>41785</c:v>
                </c:pt>
                <c:pt idx="209">
                  <c:v>41782</c:v>
                </c:pt>
                <c:pt idx="210">
                  <c:v>41781</c:v>
                </c:pt>
                <c:pt idx="211">
                  <c:v>41780</c:v>
                </c:pt>
                <c:pt idx="212">
                  <c:v>41779</c:v>
                </c:pt>
                <c:pt idx="213">
                  <c:v>41778</c:v>
                </c:pt>
                <c:pt idx="214">
                  <c:v>41775</c:v>
                </c:pt>
                <c:pt idx="215">
                  <c:v>41774</c:v>
                </c:pt>
                <c:pt idx="216">
                  <c:v>41773</c:v>
                </c:pt>
                <c:pt idx="217">
                  <c:v>41772</c:v>
                </c:pt>
                <c:pt idx="218">
                  <c:v>41771</c:v>
                </c:pt>
                <c:pt idx="219">
                  <c:v>41768</c:v>
                </c:pt>
                <c:pt idx="220">
                  <c:v>41767</c:v>
                </c:pt>
                <c:pt idx="221">
                  <c:v>41766</c:v>
                </c:pt>
                <c:pt idx="222">
                  <c:v>41765</c:v>
                </c:pt>
                <c:pt idx="223">
                  <c:v>41764</c:v>
                </c:pt>
                <c:pt idx="224">
                  <c:v>41761</c:v>
                </c:pt>
                <c:pt idx="225">
                  <c:v>41760</c:v>
                </c:pt>
                <c:pt idx="226">
                  <c:v>41759</c:v>
                </c:pt>
                <c:pt idx="227">
                  <c:v>41758</c:v>
                </c:pt>
                <c:pt idx="228">
                  <c:v>41757</c:v>
                </c:pt>
                <c:pt idx="229">
                  <c:v>41754</c:v>
                </c:pt>
                <c:pt idx="230">
                  <c:v>41753</c:v>
                </c:pt>
                <c:pt idx="231">
                  <c:v>41752</c:v>
                </c:pt>
                <c:pt idx="232">
                  <c:v>41751</c:v>
                </c:pt>
                <c:pt idx="233">
                  <c:v>41750</c:v>
                </c:pt>
                <c:pt idx="234">
                  <c:v>41747</c:v>
                </c:pt>
                <c:pt idx="235">
                  <c:v>41746</c:v>
                </c:pt>
                <c:pt idx="236">
                  <c:v>41745</c:v>
                </c:pt>
                <c:pt idx="237">
                  <c:v>41744</c:v>
                </c:pt>
                <c:pt idx="238">
                  <c:v>41743</c:v>
                </c:pt>
                <c:pt idx="239">
                  <c:v>41740</c:v>
                </c:pt>
                <c:pt idx="240">
                  <c:v>41739</c:v>
                </c:pt>
                <c:pt idx="241">
                  <c:v>41738</c:v>
                </c:pt>
                <c:pt idx="242">
                  <c:v>41737</c:v>
                </c:pt>
                <c:pt idx="243">
                  <c:v>41736</c:v>
                </c:pt>
                <c:pt idx="244">
                  <c:v>41733</c:v>
                </c:pt>
                <c:pt idx="245">
                  <c:v>41732</c:v>
                </c:pt>
                <c:pt idx="246">
                  <c:v>41731</c:v>
                </c:pt>
                <c:pt idx="247">
                  <c:v>41730</c:v>
                </c:pt>
                <c:pt idx="248">
                  <c:v>41729</c:v>
                </c:pt>
                <c:pt idx="249">
                  <c:v>41726</c:v>
                </c:pt>
                <c:pt idx="250">
                  <c:v>41725</c:v>
                </c:pt>
                <c:pt idx="251">
                  <c:v>41724</c:v>
                </c:pt>
                <c:pt idx="252">
                  <c:v>41723</c:v>
                </c:pt>
                <c:pt idx="253">
                  <c:v>41722</c:v>
                </c:pt>
                <c:pt idx="254">
                  <c:v>41719</c:v>
                </c:pt>
                <c:pt idx="255">
                  <c:v>41718</c:v>
                </c:pt>
                <c:pt idx="256">
                  <c:v>41717</c:v>
                </c:pt>
                <c:pt idx="257">
                  <c:v>41716</c:v>
                </c:pt>
                <c:pt idx="258">
                  <c:v>41715</c:v>
                </c:pt>
                <c:pt idx="259">
                  <c:v>41712</c:v>
                </c:pt>
                <c:pt idx="260">
                  <c:v>41711</c:v>
                </c:pt>
                <c:pt idx="261">
                  <c:v>41710</c:v>
                </c:pt>
                <c:pt idx="262">
                  <c:v>41709</c:v>
                </c:pt>
                <c:pt idx="263">
                  <c:v>41708</c:v>
                </c:pt>
                <c:pt idx="264">
                  <c:v>41705</c:v>
                </c:pt>
                <c:pt idx="265">
                  <c:v>41704</c:v>
                </c:pt>
                <c:pt idx="266">
                  <c:v>41703</c:v>
                </c:pt>
                <c:pt idx="267">
                  <c:v>41702</c:v>
                </c:pt>
                <c:pt idx="268">
                  <c:v>41701</c:v>
                </c:pt>
                <c:pt idx="269">
                  <c:v>41698</c:v>
                </c:pt>
                <c:pt idx="270">
                  <c:v>41697</c:v>
                </c:pt>
                <c:pt idx="271">
                  <c:v>41696</c:v>
                </c:pt>
                <c:pt idx="272">
                  <c:v>41695</c:v>
                </c:pt>
                <c:pt idx="273">
                  <c:v>41694</c:v>
                </c:pt>
                <c:pt idx="274">
                  <c:v>41691</c:v>
                </c:pt>
                <c:pt idx="275">
                  <c:v>41690</c:v>
                </c:pt>
                <c:pt idx="276">
                  <c:v>41689</c:v>
                </c:pt>
                <c:pt idx="277">
                  <c:v>41688</c:v>
                </c:pt>
                <c:pt idx="278">
                  <c:v>41687</c:v>
                </c:pt>
                <c:pt idx="279">
                  <c:v>41684</c:v>
                </c:pt>
                <c:pt idx="280">
                  <c:v>41683</c:v>
                </c:pt>
                <c:pt idx="281">
                  <c:v>41682</c:v>
                </c:pt>
                <c:pt idx="282">
                  <c:v>41681</c:v>
                </c:pt>
                <c:pt idx="283">
                  <c:v>41680</c:v>
                </c:pt>
                <c:pt idx="284">
                  <c:v>41677</c:v>
                </c:pt>
                <c:pt idx="285">
                  <c:v>41676</c:v>
                </c:pt>
                <c:pt idx="286">
                  <c:v>41675</c:v>
                </c:pt>
                <c:pt idx="287">
                  <c:v>41674</c:v>
                </c:pt>
                <c:pt idx="288">
                  <c:v>41673</c:v>
                </c:pt>
                <c:pt idx="289">
                  <c:v>41670</c:v>
                </c:pt>
                <c:pt idx="290">
                  <c:v>41669</c:v>
                </c:pt>
                <c:pt idx="291">
                  <c:v>41668</c:v>
                </c:pt>
                <c:pt idx="292">
                  <c:v>41667</c:v>
                </c:pt>
                <c:pt idx="293">
                  <c:v>41666</c:v>
                </c:pt>
                <c:pt idx="294">
                  <c:v>41663</c:v>
                </c:pt>
                <c:pt idx="295">
                  <c:v>41662</c:v>
                </c:pt>
                <c:pt idx="296">
                  <c:v>41661</c:v>
                </c:pt>
                <c:pt idx="297">
                  <c:v>41660</c:v>
                </c:pt>
                <c:pt idx="298">
                  <c:v>41659</c:v>
                </c:pt>
                <c:pt idx="299">
                  <c:v>41656</c:v>
                </c:pt>
                <c:pt idx="300">
                  <c:v>41655</c:v>
                </c:pt>
                <c:pt idx="301">
                  <c:v>41654</c:v>
                </c:pt>
                <c:pt idx="302">
                  <c:v>41653</c:v>
                </c:pt>
                <c:pt idx="303">
                  <c:v>41652</c:v>
                </c:pt>
                <c:pt idx="304">
                  <c:v>41649</c:v>
                </c:pt>
                <c:pt idx="305">
                  <c:v>41648</c:v>
                </c:pt>
                <c:pt idx="306">
                  <c:v>41647</c:v>
                </c:pt>
                <c:pt idx="307">
                  <c:v>41646</c:v>
                </c:pt>
                <c:pt idx="308">
                  <c:v>41645</c:v>
                </c:pt>
                <c:pt idx="309">
                  <c:v>41642</c:v>
                </c:pt>
                <c:pt idx="310">
                  <c:v>41641</c:v>
                </c:pt>
                <c:pt idx="311">
                  <c:v>41640</c:v>
                </c:pt>
                <c:pt idx="312">
                  <c:v>41639</c:v>
                </c:pt>
                <c:pt idx="313">
                  <c:v>41638</c:v>
                </c:pt>
                <c:pt idx="314">
                  <c:v>41635</c:v>
                </c:pt>
                <c:pt idx="315">
                  <c:v>41634</c:v>
                </c:pt>
                <c:pt idx="316">
                  <c:v>41633</c:v>
                </c:pt>
                <c:pt idx="317">
                  <c:v>41632</c:v>
                </c:pt>
                <c:pt idx="318">
                  <c:v>41631</c:v>
                </c:pt>
                <c:pt idx="319">
                  <c:v>41628</c:v>
                </c:pt>
                <c:pt idx="320">
                  <c:v>41627</c:v>
                </c:pt>
                <c:pt idx="321">
                  <c:v>41626</c:v>
                </c:pt>
                <c:pt idx="322">
                  <c:v>41625</c:v>
                </c:pt>
                <c:pt idx="323">
                  <c:v>41624</c:v>
                </c:pt>
                <c:pt idx="324">
                  <c:v>41621</c:v>
                </c:pt>
                <c:pt idx="325">
                  <c:v>41620</c:v>
                </c:pt>
                <c:pt idx="326">
                  <c:v>41619</c:v>
                </c:pt>
                <c:pt idx="327">
                  <c:v>41618</c:v>
                </c:pt>
                <c:pt idx="328">
                  <c:v>41617</c:v>
                </c:pt>
                <c:pt idx="329">
                  <c:v>41614</c:v>
                </c:pt>
                <c:pt idx="330">
                  <c:v>41613</c:v>
                </c:pt>
                <c:pt idx="331">
                  <c:v>41612</c:v>
                </c:pt>
                <c:pt idx="332">
                  <c:v>41611</c:v>
                </c:pt>
                <c:pt idx="333">
                  <c:v>41610</c:v>
                </c:pt>
                <c:pt idx="334">
                  <c:v>41607</c:v>
                </c:pt>
                <c:pt idx="335">
                  <c:v>41606</c:v>
                </c:pt>
                <c:pt idx="336">
                  <c:v>41605</c:v>
                </c:pt>
                <c:pt idx="337">
                  <c:v>41604</c:v>
                </c:pt>
                <c:pt idx="338">
                  <c:v>41603</c:v>
                </c:pt>
                <c:pt idx="339">
                  <c:v>41600</c:v>
                </c:pt>
                <c:pt idx="340">
                  <c:v>41599</c:v>
                </c:pt>
                <c:pt idx="341">
                  <c:v>41598</c:v>
                </c:pt>
                <c:pt idx="342">
                  <c:v>41597</c:v>
                </c:pt>
                <c:pt idx="343">
                  <c:v>41596</c:v>
                </c:pt>
                <c:pt idx="344">
                  <c:v>41593</c:v>
                </c:pt>
                <c:pt idx="345">
                  <c:v>41592</c:v>
                </c:pt>
                <c:pt idx="346">
                  <c:v>41591</c:v>
                </c:pt>
                <c:pt idx="347">
                  <c:v>41590</c:v>
                </c:pt>
                <c:pt idx="348">
                  <c:v>41589</c:v>
                </c:pt>
                <c:pt idx="349">
                  <c:v>41586</c:v>
                </c:pt>
                <c:pt idx="350">
                  <c:v>41585</c:v>
                </c:pt>
                <c:pt idx="351">
                  <c:v>41584</c:v>
                </c:pt>
                <c:pt idx="352">
                  <c:v>41583</c:v>
                </c:pt>
                <c:pt idx="353">
                  <c:v>41582</c:v>
                </c:pt>
                <c:pt idx="354">
                  <c:v>41579</c:v>
                </c:pt>
                <c:pt idx="355">
                  <c:v>41578</c:v>
                </c:pt>
                <c:pt idx="356">
                  <c:v>41577</c:v>
                </c:pt>
                <c:pt idx="357">
                  <c:v>41576</c:v>
                </c:pt>
                <c:pt idx="358">
                  <c:v>41575</c:v>
                </c:pt>
                <c:pt idx="359">
                  <c:v>41572</c:v>
                </c:pt>
                <c:pt idx="360">
                  <c:v>41571</c:v>
                </c:pt>
                <c:pt idx="361">
                  <c:v>41570</c:v>
                </c:pt>
                <c:pt idx="362">
                  <c:v>41569</c:v>
                </c:pt>
                <c:pt idx="363">
                  <c:v>41568</c:v>
                </c:pt>
                <c:pt idx="364">
                  <c:v>41565</c:v>
                </c:pt>
                <c:pt idx="365">
                  <c:v>41564</c:v>
                </c:pt>
                <c:pt idx="366">
                  <c:v>41563</c:v>
                </c:pt>
                <c:pt idx="367">
                  <c:v>41562</c:v>
                </c:pt>
                <c:pt idx="368">
                  <c:v>41561</c:v>
                </c:pt>
                <c:pt idx="369">
                  <c:v>41558</c:v>
                </c:pt>
                <c:pt idx="370">
                  <c:v>41557</c:v>
                </c:pt>
                <c:pt idx="371">
                  <c:v>41556</c:v>
                </c:pt>
                <c:pt idx="372">
                  <c:v>41555</c:v>
                </c:pt>
                <c:pt idx="373">
                  <c:v>41554</c:v>
                </c:pt>
                <c:pt idx="374">
                  <c:v>41551</c:v>
                </c:pt>
                <c:pt idx="375">
                  <c:v>41550</c:v>
                </c:pt>
                <c:pt idx="376">
                  <c:v>41549</c:v>
                </c:pt>
                <c:pt idx="377">
                  <c:v>41548</c:v>
                </c:pt>
                <c:pt idx="378">
                  <c:v>41547</c:v>
                </c:pt>
                <c:pt idx="379">
                  <c:v>41544</c:v>
                </c:pt>
                <c:pt idx="380">
                  <c:v>41543</c:v>
                </c:pt>
                <c:pt idx="381">
                  <c:v>41542</c:v>
                </c:pt>
                <c:pt idx="382">
                  <c:v>41541</c:v>
                </c:pt>
                <c:pt idx="383">
                  <c:v>41540</c:v>
                </c:pt>
                <c:pt idx="384">
                  <c:v>41537</c:v>
                </c:pt>
                <c:pt idx="385">
                  <c:v>41536</c:v>
                </c:pt>
                <c:pt idx="386">
                  <c:v>41535</c:v>
                </c:pt>
                <c:pt idx="387">
                  <c:v>41534</c:v>
                </c:pt>
                <c:pt idx="388">
                  <c:v>41533</c:v>
                </c:pt>
                <c:pt idx="389">
                  <c:v>41530</c:v>
                </c:pt>
                <c:pt idx="390">
                  <c:v>41529</c:v>
                </c:pt>
                <c:pt idx="391">
                  <c:v>41528</c:v>
                </c:pt>
                <c:pt idx="392">
                  <c:v>41527</c:v>
                </c:pt>
                <c:pt idx="393">
                  <c:v>41526</c:v>
                </c:pt>
                <c:pt idx="394">
                  <c:v>41523</c:v>
                </c:pt>
                <c:pt idx="395">
                  <c:v>41522</c:v>
                </c:pt>
                <c:pt idx="396">
                  <c:v>41521</c:v>
                </c:pt>
                <c:pt idx="397">
                  <c:v>41520</c:v>
                </c:pt>
                <c:pt idx="398">
                  <c:v>41519</c:v>
                </c:pt>
                <c:pt idx="399">
                  <c:v>41516</c:v>
                </c:pt>
                <c:pt idx="400">
                  <c:v>41515</c:v>
                </c:pt>
                <c:pt idx="401">
                  <c:v>41514</c:v>
                </c:pt>
                <c:pt idx="402">
                  <c:v>41513</c:v>
                </c:pt>
                <c:pt idx="403">
                  <c:v>41512</c:v>
                </c:pt>
                <c:pt idx="404">
                  <c:v>41509</c:v>
                </c:pt>
                <c:pt idx="405">
                  <c:v>41508</c:v>
                </c:pt>
                <c:pt idx="406">
                  <c:v>41507</c:v>
                </c:pt>
                <c:pt idx="407">
                  <c:v>41506</c:v>
                </c:pt>
                <c:pt idx="408">
                  <c:v>41505</c:v>
                </c:pt>
                <c:pt idx="409">
                  <c:v>41502</c:v>
                </c:pt>
                <c:pt idx="410">
                  <c:v>41501</c:v>
                </c:pt>
                <c:pt idx="411">
                  <c:v>41500</c:v>
                </c:pt>
                <c:pt idx="412">
                  <c:v>41499</c:v>
                </c:pt>
                <c:pt idx="413">
                  <c:v>41498</c:v>
                </c:pt>
                <c:pt idx="414">
                  <c:v>41495</c:v>
                </c:pt>
                <c:pt idx="415">
                  <c:v>41494</c:v>
                </c:pt>
                <c:pt idx="416">
                  <c:v>41493</c:v>
                </c:pt>
                <c:pt idx="417">
                  <c:v>41492</c:v>
                </c:pt>
                <c:pt idx="418">
                  <c:v>41491</c:v>
                </c:pt>
                <c:pt idx="419">
                  <c:v>41488</c:v>
                </c:pt>
                <c:pt idx="420">
                  <c:v>41487</c:v>
                </c:pt>
                <c:pt idx="421">
                  <c:v>41486</c:v>
                </c:pt>
                <c:pt idx="422">
                  <c:v>41485</c:v>
                </c:pt>
                <c:pt idx="423">
                  <c:v>41484</c:v>
                </c:pt>
                <c:pt idx="424">
                  <c:v>41481</c:v>
                </c:pt>
                <c:pt idx="425">
                  <c:v>41480</c:v>
                </c:pt>
                <c:pt idx="426">
                  <c:v>41479</c:v>
                </c:pt>
                <c:pt idx="427">
                  <c:v>41478</c:v>
                </c:pt>
                <c:pt idx="428">
                  <c:v>41477</c:v>
                </c:pt>
                <c:pt idx="429">
                  <c:v>41474</c:v>
                </c:pt>
                <c:pt idx="430">
                  <c:v>41473</c:v>
                </c:pt>
                <c:pt idx="431">
                  <c:v>41472</c:v>
                </c:pt>
                <c:pt idx="432">
                  <c:v>41471</c:v>
                </c:pt>
                <c:pt idx="433">
                  <c:v>41470</c:v>
                </c:pt>
                <c:pt idx="434">
                  <c:v>41467</c:v>
                </c:pt>
                <c:pt idx="435">
                  <c:v>41466</c:v>
                </c:pt>
                <c:pt idx="436">
                  <c:v>41465</c:v>
                </c:pt>
                <c:pt idx="437">
                  <c:v>41464</c:v>
                </c:pt>
                <c:pt idx="438">
                  <c:v>41463</c:v>
                </c:pt>
                <c:pt idx="439">
                  <c:v>41460</c:v>
                </c:pt>
                <c:pt idx="440">
                  <c:v>41459</c:v>
                </c:pt>
                <c:pt idx="441">
                  <c:v>41458</c:v>
                </c:pt>
                <c:pt idx="442">
                  <c:v>41457</c:v>
                </c:pt>
                <c:pt idx="443">
                  <c:v>41456</c:v>
                </c:pt>
                <c:pt idx="444">
                  <c:v>41453</c:v>
                </c:pt>
                <c:pt idx="445">
                  <c:v>41452</c:v>
                </c:pt>
                <c:pt idx="446">
                  <c:v>41451</c:v>
                </c:pt>
                <c:pt idx="447">
                  <c:v>41450</c:v>
                </c:pt>
                <c:pt idx="448">
                  <c:v>41449</c:v>
                </c:pt>
                <c:pt idx="449">
                  <c:v>41446</c:v>
                </c:pt>
                <c:pt idx="450">
                  <c:v>41445</c:v>
                </c:pt>
                <c:pt idx="451">
                  <c:v>41444</c:v>
                </c:pt>
                <c:pt idx="452">
                  <c:v>41443</c:v>
                </c:pt>
                <c:pt idx="453">
                  <c:v>41442</c:v>
                </c:pt>
                <c:pt idx="454">
                  <c:v>41439</c:v>
                </c:pt>
                <c:pt idx="455">
                  <c:v>41438</c:v>
                </c:pt>
                <c:pt idx="456">
                  <c:v>41437</c:v>
                </c:pt>
                <c:pt idx="457">
                  <c:v>41436</c:v>
                </c:pt>
                <c:pt idx="458">
                  <c:v>41435</c:v>
                </c:pt>
                <c:pt idx="459">
                  <c:v>41432</c:v>
                </c:pt>
                <c:pt idx="460">
                  <c:v>41431</c:v>
                </c:pt>
                <c:pt idx="461">
                  <c:v>41430</c:v>
                </c:pt>
                <c:pt idx="462">
                  <c:v>41429</c:v>
                </c:pt>
                <c:pt idx="463">
                  <c:v>41428</c:v>
                </c:pt>
                <c:pt idx="464">
                  <c:v>41425</c:v>
                </c:pt>
                <c:pt idx="465">
                  <c:v>41424</c:v>
                </c:pt>
                <c:pt idx="466">
                  <c:v>41423</c:v>
                </c:pt>
                <c:pt idx="467">
                  <c:v>41422</c:v>
                </c:pt>
                <c:pt idx="468">
                  <c:v>41421</c:v>
                </c:pt>
                <c:pt idx="469">
                  <c:v>41418</c:v>
                </c:pt>
                <c:pt idx="470">
                  <c:v>41417</c:v>
                </c:pt>
                <c:pt idx="471">
                  <c:v>41416</c:v>
                </c:pt>
                <c:pt idx="472">
                  <c:v>41415</c:v>
                </c:pt>
                <c:pt idx="473">
                  <c:v>41414</c:v>
                </c:pt>
                <c:pt idx="474">
                  <c:v>41411</c:v>
                </c:pt>
                <c:pt idx="475">
                  <c:v>41410</c:v>
                </c:pt>
                <c:pt idx="476">
                  <c:v>41409</c:v>
                </c:pt>
                <c:pt idx="477">
                  <c:v>41408</c:v>
                </c:pt>
                <c:pt idx="478">
                  <c:v>41407</c:v>
                </c:pt>
                <c:pt idx="479">
                  <c:v>41404</c:v>
                </c:pt>
                <c:pt idx="480">
                  <c:v>41403</c:v>
                </c:pt>
                <c:pt idx="481">
                  <c:v>41402</c:v>
                </c:pt>
                <c:pt idx="482">
                  <c:v>41401</c:v>
                </c:pt>
                <c:pt idx="483">
                  <c:v>41400</c:v>
                </c:pt>
                <c:pt idx="484">
                  <c:v>41397</c:v>
                </c:pt>
                <c:pt idx="485">
                  <c:v>41396</c:v>
                </c:pt>
                <c:pt idx="486">
                  <c:v>41395</c:v>
                </c:pt>
                <c:pt idx="487">
                  <c:v>41394</c:v>
                </c:pt>
                <c:pt idx="488">
                  <c:v>41393</c:v>
                </c:pt>
                <c:pt idx="489">
                  <c:v>41390</c:v>
                </c:pt>
                <c:pt idx="490">
                  <c:v>41389</c:v>
                </c:pt>
                <c:pt idx="491">
                  <c:v>41388</c:v>
                </c:pt>
                <c:pt idx="492">
                  <c:v>41387</c:v>
                </c:pt>
                <c:pt idx="493">
                  <c:v>41386</c:v>
                </c:pt>
                <c:pt idx="494">
                  <c:v>41383</c:v>
                </c:pt>
                <c:pt idx="495">
                  <c:v>41382</c:v>
                </c:pt>
                <c:pt idx="496">
                  <c:v>41381</c:v>
                </c:pt>
                <c:pt idx="497">
                  <c:v>41380</c:v>
                </c:pt>
                <c:pt idx="498">
                  <c:v>41379</c:v>
                </c:pt>
                <c:pt idx="499">
                  <c:v>41376</c:v>
                </c:pt>
                <c:pt idx="500">
                  <c:v>41375</c:v>
                </c:pt>
                <c:pt idx="501">
                  <c:v>41374</c:v>
                </c:pt>
                <c:pt idx="502">
                  <c:v>41373</c:v>
                </c:pt>
                <c:pt idx="503">
                  <c:v>41372</c:v>
                </c:pt>
                <c:pt idx="504">
                  <c:v>41369</c:v>
                </c:pt>
                <c:pt idx="505">
                  <c:v>41368</c:v>
                </c:pt>
                <c:pt idx="506">
                  <c:v>41367</c:v>
                </c:pt>
                <c:pt idx="507">
                  <c:v>41366</c:v>
                </c:pt>
                <c:pt idx="508">
                  <c:v>41365</c:v>
                </c:pt>
                <c:pt idx="509">
                  <c:v>41362</c:v>
                </c:pt>
                <c:pt idx="510">
                  <c:v>41361</c:v>
                </c:pt>
                <c:pt idx="511">
                  <c:v>41360</c:v>
                </c:pt>
                <c:pt idx="512">
                  <c:v>41359</c:v>
                </c:pt>
                <c:pt idx="513">
                  <c:v>41358</c:v>
                </c:pt>
                <c:pt idx="514">
                  <c:v>41355</c:v>
                </c:pt>
                <c:pt idx="515">
                  <c:v>41354</c:v>
                </c:pt>
                <c:pt idx="516">
                  <c:v>41353</c:v>
                </c:pt>
                <c:pt idx="517">
                  <c:v>41352</c:v>
                </c:pt>
                <c:pt idx="518">
                  <c:v>41351</c:v>
                </c:pt>
                <c:pt idx="519">
                  <c:v>41348</c:v>
                </c:pt>
                <c:pt idx="520">
                  <c:v>41347</c:v>
                </c:pt>
                <c:pt idx="521">
                  <c:v>41346</c:v>
                </c:pt>
                <c:pt idx="522">
                  <c:v>41345</c:v>
                </c:pt>
                <c:pt idx="523">
                  <c:v>41344</c:v>
                </c:pt>
                <c:pt idx="524">
                  <c:v>41341</c:v>
                </c:pt>
                <c:pt idx="525">
                  <c:v>41340</c:v>
                </c:pt>
                <c:pt idx="526">
                  <c:v>41339</c:v>
                </c:pt>
                <c:pt idx="527">
                  <c:v>41338</c:v>
                </c:pt>
                <c:pt idx="528">
                  <c:v>41337</c:v>
                </c:pt>
                <c:pt idx="529">
                  <c:v>41334</c:v>
                </c:pt>
                <c:pt idx="530">
                  <c:v>41333</c:v>
                </c:pt>
                <c:pt idx="531">
                  <c:v>41332</c:v>
                </c:pt>
                <c:pt idx="532">
                  <c:v>41331</c:v>
                </c:pt>
                <c:pt idx="533">
                  <c:v>41330</c:v>
                </c:pt>
                <c:pt idx="534">
                  <c:v>41327</c:v>
                </c:pt>
                <c:pt idx="535">
                  <c:v>41326</c:v>
                </c:pt>
                <c:pt idx="536">
                  <c:v>41325</c:v>
                </c:pt>
                <c:pt idx="537">
                  <c:v>41324</c:v>
                </c:pt>
                <c:pt idx="538">
                  <c:v>41323</c:v>
                </c:pt>
                <c:pt idx="539">
                  <c:v>41320</c:v>
                </c:pt>
                <c:pt idx="540">
                  <c:v>41319</c:v>
                </c:pt>
                <c:pt idx="541">
                  <c:v>41318</c:v>
                </c:pt>
                <c:pt idx="542">
                  <c:v>41317</c:v>
                </c:pt>
                <c:pt idx="543">
                  <c:v>41316</c:v>
                </c:pt>
                <c:pt idx="544">
                  <c:v>41313</c:v>
                </c:pt>
                <c:pt idx="545">
                  <c:v>41312</c:v>
                </c:pt>
                <c:pt idx="546">
                  <c:v>41311</c:v>
                </c:pt>
                <c:pt idx="547">
                  <c:v>41310</c:v>
                </c:pt>
                <c:pt idx="548">
                  <c:v>41309</c:v>
                </c:pt>
                <c:pt idx="549">
                  <c:v>41306</c:v>
                </c:pt>
                <c:pt idx="550">
                  <c:v>41305</c:v>
                </c:pt>
                <c:pt idx="551">
                  <c:v>41304</c:v>
                </c:pt>
                <c:pt idx="552">
                  <c:v>41303</c:v>
                </c:pt>
                <c:pt idx="553">
                  <c:v>41302</c:v>
                </c:pt>
                <c:pt idx="554">
                  <c:v>41299</c:v>
                </c:pt>
                <c:pt idx="555">
                  <c:v>41298</c:v>
                </c:pt>
                <c:pt idx="556">
                  <c:v>41297</c:v>
                </c:pt>
                <c:pt idx="557">
                  <c:v>41296</c:v>
                </c:pt>
                <c:pt idx="558">
                  <c:v>41295</c:v>
                </c:pt>
                <c:pt idx="559">
                  <c:v>41292</c:v>
                </c:pt>
                <c:pt idx="560">
                  <c:v>41291</c:v>
                </c:pt>
                <c:pt idx="561">
                  <c:v>41290</c:v>
                </c:pt>
                <c:pt idx="562">
                  <c:v>41289</c:v>
                </c:pt>
                <c:pt idx="563">
                  <c:v>41288</c:v>
                </c:pt>
                <c:pt idx="564">
                  <c:v>41285</c:v>
                </c:pt>
                <c:pt idx="565">
                  <c:v>41284</c:v>
                </c:pt>
                <c:pt idx="566">
                  <c:v>41283</c:v>
                </c:pt>
                <c:pt idx="567">
                  <c:v>41282</c:v>
                </c:pt>
                <c:pt idx="568">
                  <c:v>41281</c:v>
                </c:pt>
                <c:pt idx="569">
                  <c:v>41278</c:v>
                </c:pt>
                <c:pt idx="570">
                  <c:v>41277</c:v>
                </c:pt>
                <c:pt idx="571">
                  <c:v>41276</c:v>
                </c:pt>
                <c:pt idx="572">
                  <c:v>41275</c:v>
                </c:pt>
              </c:numCache>
            </c:numRef>
          </c:cat>
          <c:val>
            <c:numRef>
              <c:f>'График 3.1.1.1'!$G$5:$G$577</c:f>
              <c:numCache>
                <c:formatCode>0.0</c:formatCode>
                <c:ptCount val="573"/>
                <c:pt idx="0">
                  <c:v>83.62</c:v>
                </c:pt>
                <c:pt idx="1">
                  <c:v>83.62</c:v>
                </c:pt>
                <c:pt idx="2">
                  <c:v>83.62</c:v>
                </c:pt>
                <c:pt idx="3">
                  <c:v>83.62</c:v>
                </c:pt>
                <c:pt idx="4">
                  <c:v>84.62</c:v>
                </c:pt>
                <c:pt idx="5">
                  <c:v>84.62</c:v>
                </c:pt>
                <c:pt idx="6">
                  <c:v>84.62</c:v>
                </c:pt>
                <c:pt idx="7">
                  <c:v>85.11</c:v>
                </c:pt>
                <c:pt idx="8">
                  <c:v>86.61</c:v>
                </c:pt>
                <c:pt idx="9">
                  <c:v>86.61</c:v>
                </c:pt>
                <c:pt idx="10">
                  <c:v>87.6</c:v>
                </c:pt>
                <c:pt idx="11">
                  <c:v>87.6</c:v>
                </c:pt>
                <c:pt idx="12">
                  <c:v>88.6</c:v>
                </c:pt>
                <c:pt idx="13">
                  <c:v>90.57</c:v>
                </c:pt>
                <c:pt idx="14">
                  <c:v>92.07</c:v>
                </c:pt>
                <c:pt idx="15">
                  <c:v>94.04</c:v>
                </c:pt>
                <c:pt idx="16">
                  <c:v>94.04</c:v>
                </c:pt>
                <c:pt idx="17">
                  <c:v>94.04</c:v>
                </c:pt>
                <c:pt idx="18">
                  <c:v>94.04</c:v>
                </c:pt>
                <c:pt idx="19">
                  <c:v>94.04</c:v>
                </c:pt>
                <c:pt idx="20">
                  <c:v>94.04</c:v>
                </c:pt>
                <c:pt idx="21">
                  <c:v>94.04</c:v>
                </c:pt>
                <c:pt idx="22">
                  <c:v>94.04</c:v>
                </c:pt>
                <c:pt idx="23">
                  <c:v>91.55</c:v>
                </c:pt>
                <c:pt idx="24">
                  <c:v>91.55</c:v>
                </c:pt>
                <c:pt idx="25">
                  <c:v>91.55</c:v>
                </c:pt>
                <c:pt idx="26">
                  <c:v>91.55</c:v>
                </c:pt>
                <c:pt idx="27">
                  <c:v>91.55</c:v>
                </c:pt>
                <c:pt idx="28">
                  <c:v>91.55</c:v>
                </c:pt>
                <c:pt idx="29">
                  <c:v>91.55</c:v>
                </c:pt>
                <c:pt idx="30">
                  <c:v>91.558000000000007</c:v>
                </c:pt>
                <c:pt idx="31">
                  <c:v>91.558000000000007</c:v>
                </c:pt>
                <c:pt idx="32">
                  <c:v>91.55</c:v>
                </c:pt>
                <c:pt idx="33">
                  <c:v>91.55</c:v>
                </c:pt>
                <c:pt idx="34">
                  <c:v>97.54</c:v>
                </c:pt>
                <c:pt idx="35">
                  <c:v>99.01</c:v>
                </c:pt>
                <c:pt idx="36">
                  <c:v>100.98</c:v>
                </c:pt>
                <c:pt idx="37">
                  <c:v>100.98</c:v>
                </c:pt>
                <c:pt idx="38">
                  <c:v>100.98</c:v>
                </c:pt>
                <c:pt idx="39">
                  <c:v>100.98</c:v>
                </c:pt>
                <c:pt idx="40">
                  <c:v>104.48</c:v>
                </c:pt>
                <c:pt idx="41">
                  <c:v>105.95</c:v>
                </c:pt>
                <c:pt idx="42">
                  <c:v>109.91</c:v>
                </c:pt>
                <c:pt idx="43">
                  <c:v>112.37</c:v>
                </c:pt>
                <c:pt idx="44">
                  <c:v>112.37</c:v>
                </c:pt>
                <c:pt idx="45">
                  <c:v>112.37</c:v>
                </c:pt>
                <c:pt idx="46">
                  <c:v>111.38</c:v>
                </c:pt>
                <c:pt idx="47">
                  <c:v>111.39</c:v>
                </c:pt>
                <c:pt idx="48">
                  <c:v>110.89</c:v>
                </c:pt>
                <c:pt idx="49">
                  <c:v>110.89</c:v>
                </c:pt>
                <c:pt idx="50">
                  <c:v>110.89</c:v>
                </c:pt>
                <c:pt idx="51">
                  <c:v>110.89</c:v>
                </c:pt>
                <c:pt idx="52">
                  <c:v>110.89</c:v>
                </c:pt>
                <c:pt idx="53">
                  <c:v>113.39</c:v>
                </c:pt>
                <c:pt idx="54">
                  <c:v>113.39</c:v>
                </c:pt>
                <c:pt idx="55">
                  <c:v>113.39</c:v>
                </c:pt>
                <c:pt idx="56">
                  <c:v>113.39</c:v>
                </c:pt>
                <c:pt idx="57">
                  <c:v>113.39</c:v>
                </c:pt>
                <c:pt idx="58">
                  <c:v>114.37</c:v>
                </c:pt>
                <c:pt idx="59">
                  <c:v>114.38</c:v>
                </c:pt>
                <c:pt idx="60">
                  <c:v>114.38</c:v>
                </c:pt>
                <c:pt idx="61">
                  <c:v>114.38</c:v>
                </c:pt>
                <c:pt idx="62">
                  <c:v>114.38</c:v>
                </c:pt>
                <c:pt idx="63">
                  <c:v>113.4</c:v>
                </c:pt>
                <c:pt idx="64">
                  <c:v>106.93</c:v>
                </c:pt>
                <c:pt idx="65">
                  <c:v>106.44</c:v>
                </c:pt>
                <c:pt idx="66">
                  <c:v>106.44</c:v>
                </c:pt>
                <c:pt idx="67">
                  <c:v>105.95</c:v>
                </c:pt>
                <c:pt idx="68">
                  <c:v>105.95</c:v>
                </c:pt>
                <c:pt idx="69">
                  <c:v>105.95</c:v>
                </c:pt>
                <c:pt idx="70">
                  <c:v>105.95</c:v>
                </c:pt>
                <c:pt idx="71">
                  <c:v>105.95</c:v>
                </c:pt>
                <c:pt idx="72">
                  <c:v>105.95</c:v>
                </c:pt>
                <c:pt idx="73">
                  <c:v>105.95</c:v>
                </c:pt>
                <c:pt idx="74">
                  <c:v>105.95</c:v>
                </c:pt>
                <c:pt idx="75">
                  <c:v>106.45</c:v>
                </c:pt>
                <c:pt idx="76">
                  <c:v>106.45</c:v>
                </c:pt>
                <c:pt idx="77">
                  <c:v>106.45</c:v>
                </c:pt>
                <c:pt idx="78">
                  <c:v>106.45</c:v>
                </c:pt>
                <c:pt idx="79">
                  <c:v>106.45</c:v>
                </c:pt>
                <c:pt idx="80">
                  <c:v>106.45</c:v>
                </c:pt>
                <c:pt idx="81">
                  <c:v>106.45</c:v>
                </c:pt>
                <c:pt idx="82">
                  <c:v>106.45</c:v>
                </c:pt>
                <c:pt idx="83">
                  <c:v>106.45</c:v>
                </c:pt>
                <c:pt idx="84">
                  <c:v>106.45</c:v>
                </c:pt>
                <c:pt idx="85">
                  <c:v>106.45</c:v>
                </c:pt>
                <c:pt idx="86">
                  <c:v>106.94</c:v>
                </c:pt>
                <c:pt idx="87">
                  <c:v>108.93</c:v>
                </c:pt>
                <c:pt idx="88">
                  <c:v>108.93</c:v>
                </c:pt>
                <c:pt idx="89">
                  <c:v>108.93</c:v>
                </c:pt>
                <c:pt idx="90">
                  <c:v>109.42</c:v>
                </c:pt>
                <c:pt idx="91">
                  <c:v>108.93</c:v>
                </c:pt>
                <c:pt idx="92">
                  <c:v>108.93</c:v>
                </c:pt>
                <c:pt idx="93">
                  <c:v>108.93</c:v>
                </c:pt>
                <c:pt idx="94">
                  <c:v>108.93</c:v>
                </c:pt>
                <c:pt idx="95">
                  <c:v>108.93</c:v>
                </c:pt>
                <c:pt idx="96">
                  <c:v>108.93</c:v>
                </c:pt>
                <c:pt idx="97">
                  <c:v>105.44</c:v>
                </c:pt>
                <c:pt idx="98">
                  <c:v>105.44</c:v>
                </c:pt>
                <c:pt idx="99">
                  <c:v>104.95</c:v>
                </c:pt>
                <c:pt idx="100">
                  <c:v>104.95</c:v>
                </c:pt>
                <c:pt idx="101">
                  <c:v>102.45</c:v>
                </c:pt>
                <c:pt idx="102">
                  <c:v>102.45</c:v>
                </c:pt>
                <c:pt idx="103">
                  <c:v>102.45</c:v>
                </c:pt>
                <c:pt idx="104">
                  <c:v>100</c:v>
                </c:pt>
                <c:pt idx="105">
                  <c:v>100</c:v>
                </c:pt>
                <c:pt idx="106">
                  <c:v>100</c:v>
                </c:pt>
                <c:pt idx="107">
                  <c:v>100</c:v>
                </c:pt>
                <c:pt idx="108">
                  <c:v>100</c:v>
                </c:pt>
                <c:pt idx="109">
                  <c:v>100</c:v>
                </c:pt>
                <c:pt idx="110">
                  <c:v>100</c:v>
                </c:pt>
                <c:pt idx="111">
                  <c:v>100</c:v>
                </c:pt>
                <c:pt idx="112">
                  <c:v>100</c:v>
                </c:pt>
                <c:pt idx="113">
                  <c:v>100</c:v>
                </c:pt>
                <c:pt idx="114">
                  <c:v>100</c:v>
                </c:pt>
                <c:pt idx="115">
                  <c:v>100</c:v>
                </c:pt>
                <c:pt idx="116">
                  <c:v>100</c:v>
                </c:pt>
                <c:pt idx="117">
                  <c:v>100</c:v>
                </c:pt>
                <c:pt idx="118">
                  <c:v>99</c:v>
                </c:pt>
                <c:pt idx="119">
                  <c:v>98.016999999999996</c:v>
                </c:pt>
                <c:pt idx="120">
                  <c:v>97.034000000000006</c:v>
                </c:pt>
                <c:pt idx="121">
                  <c:v>97.034000000000006</c:v>
                </c:pt>
                <c:pt idx="122">
                  <c:v>95.93</c:v>
                </c:pt>
                <c:pt idx="123">
                  <c:v>95.93</c:v>
                </c:pt>
                <c:pt idx="124">
                  <c:v>95.04</c:v>
                </c:pt>
                <c:pt idx="125">
                  <c:v>95.04</c:v>
                </c:pt>
                <c:pt idx="126">
                  <c:v>95.04</c:v>
                </c:pt>
                <c:pt idx="127">
                  <c:v>95.04</c:v>
                </c:pt>
                <c:pt idx="128">
                  <c:v>95.04</c:v>
                </c:pt>
                <c:pt idx="129">
                  <c:v>94.09</c:v>
                </c:pt>
                <c:pt idx="130">
                  <c:v>95.04</c:v>
                </c:pt>
                <c:pt idx="131">
                  <c:v>95.04</c:v>
                </c:pt>
                <c:pt idx="132">
                  <c:v>95.04</c:v>
                </c:pt>
                <c:pt idx="133">
                  <c:v>95.04</c:v>
                </c:pt>
                <c:pt idx="134">
                  <c:v>96.03</c:v>
                </c:pt>
                <c:pt idx="135">
                  <c:v>96.03</c:v>
                </c:pt>
                <c:pt idx="136">
                  <c:v>96.03</c:v>
                </c:pt>
                <c:pt idx="137">
                  <c:v>96.68</c:v>
                </c:pt>
                <c:pt idx="138">
                  <c:v>96.68</c:v>
                </c:pt>
                <c:pt idx="139">
                  <c:v>96.68</c:v>
                </c:pt>
                <c:pt idx="140">
                  <c:v>96.68</c:v>
                </c:pt>
                <c:pt idx="141">
                  <c:v>98.02</c:v>
                </c:pt>
                <c:pt idx="142">
                  <c:v>98.67</c:v>
                </c:pt>
                <c:pt idx="143">
                  <c:v>99.01</c:v>
                </c:pt>
                <c:pt idx="144">
                  <c:v>99.34</c:v>
                </c:pt>
                <c:pt idx="145">
                  <c:v>99.34</c:v>
                </c:pt>
                <c:pt idx="146">
                  <c:v>99.34</c:v>
                </c:pt>
                <c:pt idx="147">
                  <c:v>99.34</c:v>
                </c:pt>
                <c:pt idx="148">
                  <c:v>99.34</c:v>
                </c:pt>
                <c:pt idx="149">
                  <c:v>100</c:v>
                </c:pt>
                <c:pt idx="150">
                  <c:v>100</c:v>
                </c:pt>
                <c:pt idx="151">
                  <c:v>100</c:v>
                </c:pt>
                <c:pt idx="152">
                  <c:v>100</c:v>
                </c:pt>
                <c:pt idx="153">
                  <c:v>100</c:v>
                </c:pt>
                <c:pt idx="154">
                  <c:v>100.33</c:v>
                </c:pt>
                <c:pt idx="155">
                  <c:v>100.33</c:v>
                </c:pt>
                <c:pt idx="156">
                  <c:v>98.66</c:v>
                </c:pt>
                <c:pt idx="157">
                  <c:v>97.34</c:v>
                </c:pt>
                <c:pt idx="158">
                  <c:v>97.35</c:v>
                </c:pt>
                <c:pt idx="159">
                  <c:v>97.35</c:v>
                </c:pt>
                <c:pt idx="160">
                  <c:v>96.68</c:v>
                </c:pt>
                <c:pt idx="161">
                  <c:v>96.76</c:v>
                </c:pt>
                <c:pt idx="162">
                  <c:v>96.76</c:v>
                </c:pt>
                <c:pt idx="163">
                  <c:v>96.76</c:v>
                </c:pt>
                <c:pt idx="164">
                  <c:v>96.02</c:v>
                </c:pt>
                <c:pt idx="165">
                  <c:v>96.02</c:v>
                </c:pt>
                <c:pt idx="166">
                  <c:v>96.02</c:v>
                </c:pt>
                <c:pt idx="167">
                  <c:v>96.02</c:v>
                </c:pt>
                <c:pt idx="168">
                  <c:v>95.04</c:v>
                </c:pt>
                <c:pt idx="169">
                  <c:v>95.69</c:v>
                </c:pt>
                <c:pt idx="170">
                  <c:v>95.69</c:v>
                </c:pt>
                <c:pt idx="171">
                  <c:v>95.69</c:v>
                </c:pt>
                <c:pt idx="172">
                  <c:v>95.69</c:v>
                </c:pt>
                <c:pt idx="173">
                  <c:v>95.69</c:v>
                </c:pt>
                <c:pt idx="174">
                  <c:v>95.04</c:v>
                </c:pt>
                <c:pt idx="175">
                  <c:v>95.69</c:v>
                </c:pt>
                <c:pt idx="176">
                  <c:v>95.69</c:v>
                </c:pt>
                <c:pt idx="177">
                  <c:v>95.69</c:v>
                </c:pt>
                <c:pt idx="178">
                  <c:v>95.69</c:v>
                </c:pt>
                <c:pt idx="179">
                  <c:v>95.69</c:v>
                </c:pt>
                <c:pt idx="180">
                  <c:v>95.69</c:v>
                </c:pt>
                <c:pt idx="181">
                  <c:v>95.35</c:v>
                </c:pt>
                <c:pt idx="182">
                  <c:v>95.35</c:v>
                </c:pt>
                <c:pt idx="183">
                  <c:v>95.36</c:v>
                </c:pt>
                <c:pt idx="184">
                  <c:v>97.26</c:v>
                </c:pt>
                <c:pt idx="185">
                  <c:v>97.89</c:v>
                </c:pt>
                <c:pt idx="186">
                  <c:v>97.26</c:v>
                </c:pt>
                <c:pt idx="187">
                  <c:v>97.26</c:v>
                </c:pt>
                <c:pt idx="188">
                  <c:v>97.26</c:v>
                </c:pt>
                <c:pt idx="189">
                  <c:v>97.26</c:v>
                </c:pt>
                <c:pt idx="190">
                  <c:v>97.25</c:v>
                </c:pt>
                <c:pt idx="191">
                  <c:v>97.59</c:v>
                </c:pt>
                <c:pt idx="192">
                  <c:v>97.26</c:v>
                </c:pt>
                <c:pt idx="193">
                  <c:v>98.85</c:v>
                </c:pt>
                <c:pt idx="194">
                  <c:v>98.85</c:v>
                </c:pt>
                <c:pt idx="195">
                  <c:v>98.85</c:v>
                </c:pt>
                <c:pt idx="196">
                  <c:v>98.85</c:v>
                </c:pt>
                <c:pt idx="197">
                  <c:v>98.85</c:v>
                </c:pt>
                <c:pt idx="198">
                  <c:v>97</c:v>
                </c:pt>
                <c:pt idx="199">
                  <c:v>112.5</c:v>
                </c:pt>
                <c:pt idx="200">
                  <c:v>125</c:v>
                </c:pt>
                <c:pt idx="201">
                  <c:v>125</c:v>
                </c:pt>
                <c:pt idx="202">
                  <c:v>124</c:v>
                </c:pt>
                <c:pt idx="203">
                  <c:v>124</c:v>
                </c:pt>
                <c:pt idx="204">
                  <c:v>124</c:v>
                </c:pt>
                <c:pt idx="205">
                  <c:v>124.5</c:v>
                </c:pt>
                <c:pt idx="206">
                  <c:v>124.5</c:v>
                </c:pt>
                <c:pt idx="207">
                  <c:v>124.5</c:v>
                </c:pt>
                <c:pt idx="208">
                  <c:v>125</c:v>
                </c:pt>
                <c:pt idx="209">
                  <c:v>125</c:v>
                </c:pt>
                <c:pt idx="210">
                  <c:v>125</c:v>
                </c:pt>
                <c:pt idx="211">
                  <c:v>125</c:v>
                </c:pt>
                <c:pt idx="212">
                  <c:v>125</c:v>
                </c:pt>
                <c:pt idx="213">
                  <c:v>125</c:v>
                </c:pt>
                <c:pt idx="214">
                  <c:v>125</c:v>
                </c:pt>
                <c:pt idx="215">
                  <c:v>125</c:v>
                </c:pt>
                <c:pt idx="216">
                  <c:v>125</c:v>
                </c:pt>
                <c:pt idx="217">
                  <c:v>126.5</c:v>
                </c:pt>
                <c:pt idx="218">
                  <c:v>127</c:v>
                </c:pt>
                <c:pt idx="219">
                  <c:v>125.84</c:v>
                </c:pt>
                <c:pt idx="220">
                  <c:v>127.5</c:v>
                </c:pt>
                <c:pt idx="221">
                  <c:v>126.51</c:v>
                </c:pt>
                <c:pt idx="222">
                  <c:v>126.84</c:v>
                </c:pt>
                <c:pt idx="223">
                  <c:v>125.77</c:v>
                </c:pt>
                <c:pt idx="224">
                  <c:v>127.18</c:v>
                </c:pt>
                <c:pt idx="225">
                  <c:v>126.85</c:v>
                </c:pt>
                <c:pt idx="226">
                  <c:v>126.84</c:v>
                </c:pt>
                <c:pt idx="227">
                  <c:v>126.85</c:v>
                </c:pt>
                <c:pt idx="228">
                  <c:v>126.85</c:v>
                </c:pt>
                <c:pt idx="229">
                  <c:v>125.84</c:v>
                </c:pt>
                <c:pt idx="230">
                  <c:v>125.85</c:v>
                </c:pt>
                <c:pt idx="231">
                  <c:v>125.84</c:v>
                </c:pt>
                <c:pt idx="232">
                  <c:v>124.86</c:v>
                </c:pt>
                <c:pt idx="233">
                  <c:v>123.28</c:v>
                </c:pt>
                <c:pt idx="234">
                  <c:v>123.27</c:v>
                </c:pt>
                <c:pt idx="235">
                  <c:v>124.86</c:v>
                </c:pt>
                <c:pt idx="236">
                  <c:v>124.85</c:v>
                </c:pt>
                <c:pt idx="237">
                  <c:v>124.52</c:v>
                </c:pt>
                <c:pt idx="238">
                  <c:v>124.2</c:v>
                </c:pt>
                <c:pt idx="239">
                  <c:v>124.2</c:v>
                </c:pt>
                <c:pt idx="240">
                  <c:v>124.19</c:v>
                </c:pt>
                <c:pt idx="241">
                  <c:v>125.52</c:v>
                </c:pt>
                <c:pt idx="242">
                  <c:v>125.52</c:v>
                </c:pt>
                <c:pt idx="243">
                  <c:v>125.51</c:v>
                </c:pt>
                <c:pt idx="244">
                  <c:v>125.5</c:v>
                </c:pt>
                <c:pt idx="245">
                  <c:v>125.51</c:v>
                </c:pt>
                <c:pt idx="246">
                  <c:v>122.85</c:v>
                </c:pt>
                <c:pt idx="247">
                  <c:v>123.28</c:v>
                </c:pt>
                <c:pt idx="248">
                  <c:v>125.19</c:v>
                </c:pt>
                <c:pt idx="249">
                  <c:v>125.19</c:v>
                </c:pt>
                <c:pt idx="250">
                  <c:v>125.19</c:v>
                </c:pt>
                <c:pt idx="251">
                  <c:v>124.18</c:v>
                </c:pt>
                <c:pt idx="252">
                  <c:v>125.85</c:v>
                </c:pt>
                <c:pt idx="253">
                  <c:v>126.19</c:v>
                </c:pt>
                <c:pt idx="254">
                  <c:v>125.86</c:v>
                </c:pt>
                <c:pt idx="255">
                  <c:v>125.86</c:v>
                </c:pt>
                <c:pt idx="256">
                  <c:v>124.2</c:v>
                </c:pt>
                <c:pt idx="257">
                  <c:v>124.2</c:v>
                </c:pt>
                <c:pt idx="258">
                  <c:v>124.2</c:v>
                </c:pt>
                <c:pt idx="259">
                  <c:v>123.86</c:v>
                </c:pt>
                <c:pt idx="260">
                  <c:v>120.88</c:v>
                </c:pt>
                <c:pt idx="261">
                  <c:v>120.88</c:v>
                </c:pt>
                <c:pt idx="262">
                  <c:v>120.54</c:v>
                </c:pt>
                <c:pt idx="263">
                  <c:v>120.54</c:v>
                </c:pt>
                <c:pt idx="264">
                  <c:v>120.55</c:v>
                </c:pt>
                <c:pt idx="265">
                  <c:v>117.21</c:v>
                </c:pt>
                <c:pt idx="266">
                  <c:v>117.54</c:v>
                </c:pt>
                <c:pt idx="267">
                  <c:v>117.82</c:v>
                </c:pt>
                <c:pt idx="268">
                  <c:v>118.53</c:v>
                </c:pt>
                <c:pt idx="269">
                  <c:v>117.22</c:v>
                </c:pt>
                <c:pt idx="270">
                  <c:v>116.83</c:v>
                </c:pt>
                <c:pt idx="271">
                  <c:v>118.22</c:v>
                </c:pt>
                <c:pt idx="272">
                  <c:v>118.21</c:v>
                </c:pt>
                <c:pt idx="273">
                  <c:v>118.22</c:v>
                </c:pt>
                <c:pt idx="274">
                  <c:v>118.21</c:v>
                </c:pt>
                <c:pt idx="275">
                  <c:v>118.22</c:v>
                </c:pt>
                <c:pt idx="276">
                  <c:v>118.21</c:v>
                </c:pt>
                <c:pt idx="277">
                  <c:v>117.88</c:v>
                </c:pt>
                <c:pt idx="278">
                  <c:v>117.88</c:v>
                </c:pt>
                <c:pt idx="279">
                  <c:v>117.88</c:v>
                </c:pt>
                <c:pt idx="280">
                  <c:v>118.54</c:v>
                </c:pt>
                <c:pt idx="281">
                  <c:v>117.88</c:v>
                </c:pt>
                <c:pt idx="282">
                  <c:v>117.88</c:v>
                </c:pt>
                <c:pt idx="283">
                  <c:v>117.88</c:v>
                </c:pt>
                <c:pt idx="284">
                  <c:v>117.47</c:v>
                </c:pt>
                <c:pt idx="285">
                  <c:v>117.48</c:v>
                </c:pt>
                <c:pt idx="286">
                  <c:v>117.48</c:v>
                </c:pt>
                <c:pt idx="287">
                  <c:v>117.48</c:v>
                </c:pt>
                <c:pt idx="288">
                  <c:v>118.14</c:v>
                </c:pt>
                <c:pt idx="289">
                  <c:v>118.14</c:v>
                </c:pt>
                <c:pt idx="290">
                  <c:v>117.82</c:v>
                </c:pt>
                <c:pt idx="291">
                  <c:v>117.16</c:v>
                </c:pt>
                <c:pt idx="292">
                  <c:v>116.51</c:v>
                </c:pt>
                <c:pt idx="293">
                  <c:v>116.51</c:v>
                </c:pt>
                <c:pt idx="294">
                  <c:v>115.57</c:v>
                </c:pt>
                <c:pt idx="295">
                  <c:v>114.57</c:v>
                </c:pt>
                <c:pt idx="296">
                  <c:v>113.92</c:v>
                </c:pt>
                <c:pt idx="297">
                  <c:v>113.91</c:v>
                </c:pt>
                <c:pt idx="298">
                  <c:v>113.91</c:v>
                </c:pt>
                <c:pt idx="299">
                  <c:v>112.91</c:v>
                </c:pt>
                <c:pt idx="300">
                  <c:v>112.91</c:v>
                </c:pt>
                <c:pt idx="301">
                  <c:v>112.92</c:v>
                </c:pt>
                <c:pt idx="302">
                  <c:v>112.92</c:v>
                </c:pt>
                <c:pt idx="303">
                  <c:v>112.24</c:v>
                </c:pt>
                <c:pt idx="304">
                  <c:v>112.24</c:v>
                </c:pt>
                <c:pt idx="305">
                  <c:v>112.25</c:v>
                </c:pt>
                <c:pt idx="306">
                  <c:v>112.25</c:v>
                </c:pt>
                <c:pt idx="307">
                  <c:v>112.24</c:v>
                </c:pt>
                <c:pt idx="308">
                  <c:v>113.91</c:v>
                </c:pt>
                <c:pt idx="309">
                  <c:v>114.91</c:v>
                </c:pt>
                <c:pt idx="310">
                  <c:v>114.91</c:v>
                </c:pt>
                <c:pt idx="311">
                  <c:v>113.37</c:v>
                </c:pt>
                <c:pt idx="312">
                  <c:v>114.91</c:v>
                </c:pt>
                <c:pt idx="313">
                  <c:v>114.91</c:v>
                </c:pt>
                <c:pt idx="314">
                  <c:v>114.91</c:v>
                </c:pt>
                <c:pt idx="315">
                  <c:v>113.36</c:v>
                </c:pt>
                <c:pt idx="316">
                  <c:v>113.36</c:v>
                </c:pt>
                <c:pt idx="317">
                  <c:v>113.37</c:v>
                </c:pt>
                <c:pt idx="318">
                  <c:v>113.37</c:v>
                </c:pt>
                <c:pt idx="319">
                  <c:v>113.37</c:v>
                </c:pt>
                <c:pt idx="320">
                  <c:v>113.59</c:v>
                </c:pt>
                <c:pt idx="321">
                  <c:v>113.59</c:v>
                </c:pt>
                <c:pt idx="322">
                  <c:v>113.58</c:v>
                </c:pt>
                <c:pt idx="323">
                  <c:v>114.58</c:v>
                </c:pt>
                <c:pt idx="324">
                  <c:v>114.58</c:v>
                </c:pt>
                <c:pt idx="325">
                  <c:v>114.59</c:v>
                </c:pt>
                <c:pt idx="326">
                  <c:v>114.58</c:v>
                </c:pt>
                <c:pt idx="327">
                  <c:v>114.58</c:v>
                </c:pt>
                <c:pt idx="328">
                  <c:v>117.54</c:v>
                </c:pt>
                <c:pt idx="329">
                  <c:v>117.54</c:v>
                </c:pt>
                <c:pt idx="330">
                  <c:v>117.54</c:v>
                </c:pt>
                <c:pt idx="331">
                  <c:v>117.55</c:v>
                </c:pt>
                <c:pt idx="332">
                  <c:v>116.54</c:v>
                </c:pt>
                <c:pt idx="333">
                  <c:v>117.21</c:v>
                </c:pt>
                <c:pt idx="334">
                  <c:v>117.32</c:v>
                </c:pt>
                <c:pt idx="335">
                  <c:v>116.54</c:v>
                </c:pt>
                <c:pt idx="336">
                  <c:v>116.54</c:v>
                </c:pt>
                <c:pt idx="337">
                  <c:v>116.21</c:v>
                </c:pt>
                <c:pt idx="338">
                  <c:v>116.21</c:v>
                </c:pt>
                <c:pt idx="339">
                  <c:v>118.33</c:v>
                </c:pt>
                <c:pt idx="340">
                  <c:v>118.32</c:v>
                </c:pt>
                <c:pt idx="341">
                  <c:v>117.21</c:v>
                </c:pt>
                <c:pt idx="342">
                  <c:v>117.22</c:v>
                </c:pt>
                <c:pt idx="343">
                  <c:v>116.54</c:v>
                </c:pt>
                <c:pt idx="344">
                  <c:v>119.3</c:v>
                </c:pt>
                <c:pt idx="345">
                  <c:v>121.17</c:v>
                </c:pt>
                <c:pt idx="346">
                  <c:v>121.18</c:v>
                </c:pt>
                <c:pt idx="347">
                  <c:v>121.18</c:v>
                </c:pt>
                <c:pt idx="348">
                  <c:v>120.51</c:v>
                </c:pt>
                <c:pt idx="349">
                  <c:v>120.52</c:v>
                </c:pt>
                <c:pt idx="350">
                  <c:v>120.17</c:v>
                </c:pt>
                <c:pt idx="351">
                  <c:v>120.17</c:v>
                </c:pt>
                <c:pt idx="352">
                  <c:v>120.18</c:v>
                </c:pt>
                <c:pt idx="353">
                  <c:v>120.18</c:v>
                </c:pt>
                <c:pt idx="354">
                  <c:v>119.78</c:v>
                </c:pt>
                <c:pt idx="355">
                  <c:v>120.19</c:v>
                </c:pt>
                <c:pt idx="356">
                  <c:v>120.51</c:v>
                </c:pt>
                <c:pt idx="357">
                  <c:v>120.51</c:v>
                </c:pt>
                <c:pt idx="358">
                  <c:v>120.18</c:v>
                </c:pt>
                <c:pt idx="359">
                  <c:v>120.18</c:v>
                </c:pt>
                <c:pt idx="360">
                  <c:v>120.18</c:v>
                </c:pt>
                <c:pt idx="361">
                  <c:v>120.5</c:v>
                </c:pt>
                <c:pt idx="362">
                  <c:v>120.5</c:v>
                </c:pt>
                <c:pt idx="363">
                  <c:v>120.51</c:v>
                </c:pt>
                <c:pt idx="364">
                  <c:v>120.51</c:v>
                </c:pt>
                <c:pt idx="365">
                  <c:v>120.83</c:v>
                </c:pt>
                <c:pt idx="366">
                  <c:v>121.17</c:v>
                </c:pt>
                <c:pt idx="367">
                  <c:v>122.16</c:v>
                </c:pt>
                <c:pt idx="368">
                  <c:v>122.83</c:v>
                </c:pt>
                <c:pt idx="369">
                  <c:v>122.83</c:v>
                </c:pt>
                <c:pt idx="370">
                  <c:v>123.16</c:v>
                </c:pt>
                <c:pt idx="371">
                  <c:v>123.82</c:v>
                </c:pt>
                <c:pt idx="372">
                  <c:v>123.82</c:v>
                </c:pt>
                <c:pt idx="373">
                  <c:v>125.13</c:v>
                </c:pt>
                <c:pt idx="374">
                  <c:v>125.14</c:v>
                </c:pt>
                <c:pt idx="375">
                  <c:v>125.21</c:v>
                </c:pt>
                <c:pt idx="376">
                  <c:v>126.13</c:v>
                </c:pt>
                <c:pt idx="377">
                  <c:v>127.14</c:v>
                </c:pt>
                <c:pt idx="378">
                  <c:v>127.14</c:v>
                </c:pt>
                <c:pt idx="379">
                  <c:v>126.81</c:v>
                </c:pt>
                <c:pt idx="380">
                  <c:v>125.49</c:v>
                </c:pt>
                <c:pt idx="381">
                  <c:v>125.49</c:v>
                </c:pt>
                <c:pt idx="382">
                  <c:v>126.46</c:v>
                </c:pt>
                <c:pt idx="383">
                  <c:v>124.47</c:v>
                </c:pt>
                <c:pt idx="384">
                  <c:v>124.82</c:v>
                </c:pt>
                <c:pt idx="385">
                  <c:v>121.848</c:v>
                </c:pt>
                <c:pt idx="386">
                  <c:v>127.12</c:v>
                </c:pt>
                <c:pt idx="387">
                  <c:v>128.78</c:v>
                </c:pt>
                <c:pt idx="388">
                  <c:v>128.75</c:v>
                </c:pt>
                <c:pt idx="389">
                  <c:v>133.75</c:v>
                </c:pt>
                <c:pt idx="390">
                  <c:v>134.08000000000001</c:v>
                </c:pt>
                <c:pt idx="391">
                  <c:v>137.07</c:v>
                </c:pt>
                <c:pt idx="392">
                  <c:v>138.41</c:v>
                </c:pt>
                <c:pt idx="393">
                  <c:v>138.72999999999999</c:v>
                </c:pt>
                <c:pt idx="394">
                  <c:v>139.05000000000001</c:v>
                </c:pt>
                <c:pt idx="395">
                  <c:v>139.72999999999999</c:v>
                </c:pt>
                <c:pt idx="396">
                  <c:v>139.71</c:v>
                </c:pt>
                <c:pt idx="397">
                  <c:v>139.71</c:v>
                </c:pt>
                <c:pt idx="398">
                  <c:v>139.69999999999999</c:v>
                </c:pt>
                <c:pt idx="399">
                  <c:v>141.04</c:v>
                </c:pt>
                <c:pt idx="400">
                  <c:v>140.37</c:v>
                </c:pt>
                <c:pt idx="401">
                  <c:v>140.37</c:v>
                </c:pt>
                <c:pt idx="402">
                  <c:v>139.72</c:v>
                </c:pt>
                <c:pt idx="403">
                  <c:v>138.05000000000001</c:v>
                </c:pt>
                <c:pt idx="404">
                  <c:v>138.05000000000001</c:v>
                </c:pt>
                <c:pt idx="405">
                  <c:v>138.04</c:v>
                </c:pt>
                <c:pt idx="406">
                  <c:v>138.04</c:v>
                </c:pt>
                <c:pt idx="407">
                  <c:v>134.71</c:v>
                </c:pt>
                <c:pt idx="408">
                  <c:v>133.71</c:v>
                </c:pt>
                <c:pt idx="409">
                  <c:v>131.74</c:v>
                </c:pt>
                <c:pt idx="410">
                  <c:v>131.74</c:v>
                </c:pt>
                <c:pt idx="411">
                  <c:v>130.44</c:v>
                </c:pt>
                <c:pt idx="412">
                  <c:v>130.44</c:v>
                </c:pt>
                <c:pt idx="413">
                  <c:v>131.1</c:v>
                </c:pt>
                <c:pt idx="414">
                  <c:v>131.1</c:v>
                </c:pt>
                <c:pt idx="415">
                  <c:v>131.1</c:v>
                </c:pt>
                <c:pt idx="416">
                  <c:v>131.1</c:v>
                </c:pt>
                <c:pt idx="417">
                  <c:v>131.1</c:v>
                </c:pt>
                <c:pt idx="418">
                  <c:v>131.1</c:v>
                </c:pt>
                <c:pt idx="419">
                  <c:v>131.1</c:v>
                </c:pt>
                <c:pt idx="420">
                  <c:v>131.1</c:v>
                </c:pt>
                <c:pt idx="421">
                  <c:v>131.76</c:v>
                </c:pt>
                <c:pt idx="422">
                  <c:v>130.43</c:v>
                </c:pt>
                <c:pt idx="423">
                  <c:v>130.1</c:v>
                </c:pt>
                <c:pt idx="424">
                  <c:v>130.1</c:v>
                </c:pt>
                <c:pt idx="425">
                  <c:v>130.1</c:v>
                </c:pt>
                <c:pt idx="426">
                  <c:v>128.79</c:v>
                </c:pt>
                <c:pt idx="427">
                  <c:v>125.8</c:v>
                </c:pt>
                <c:pt idx="428">
                  <c:v>125.13</c:v>
                </c:pt>
                <c:pt idx="429">
                  <c:v>125.13</c:v>
                </c:pt>
                <c:pt idx="430">
                  <c:v>125.47</c:v>
                </c:pt>
                <c:pt idx="431">
                  <c:v>126.8</c:v>
                </c:pt>
                <c:pt idx="432">
                  <c:v>127.13</c:v>
                </c:pt>
                <c:pt idx="433">
                  <c:v>128.13</c:v>
                </c:pt>
                <c:pt idx="434">
                  <c:v>130.44999999999999</c:v>
                </c:pt>
                <c:pt idx="435">
                  <c:v>130.44999999999999</c:v>
                </c:pt>
                <c:pt idx="436">
                  <c:v>130.44999999999999</c:v>
                </c:pt>
                <c:pt idx="437">
                  <c:v>130.44</c:v>
                </c:pt>
                <c:pt idx="438">
                  <c:v>130.75</c:v>
                </c:pt>
                <c:pt idx="439">
                  <c:v>132.13999999999999</c:v>
                </c:pt>
                <c:pt idx="440">
                  <c:v>129.32</c:v>
                </c:pt>
                <c:pt idx="441">
                  <c:v>131.15</c:v>
                </c:pt>
                <c:pt idx="442">
                  <c:v>128.19</c:v>
                </c:pt>
                <c:pt idx="443">
                  <c:v>130.68</c:v>
                </c:pt>
                <c:pt idx="444">
                  <c:v>131.63999999999999</c:v>
                </c:pt>
                <c:pt idx="445">
                  <c:v>131.63999999999999</c:v>
                </c:pt>
                <c:pt idx="446">
                  <c:v>134.56</c:v>
                </c:pt>
                <c:pt idx="447">
                  <c:v>136.97999999999999</c:v>
                </c:pt>
                <c:pt idx="448">
                  <c:v>143.47999999999999</c:v>
                </c:pt>
                <c:pt idx="449">
                  <c:v>135.57</c:v>
                </c:pt>
                <c:pt idx="450">
                  <c:v>133.13</c:v>
                </c:pt>
                <c:pt idx="451">
                  <c:v>122.54</c:v>
                </c:pt>
                <c:pt idx="452">
                  <c:v>120.77</c:v>
                </c:pt>
                <c:pt idx="453">
                  <c:v>120.26</c:v>
                </c:pt>
                <c:pt idx="454">
                  <c:v>120.26</c:v>
                </c:pt>
                <c:pt idx="455">
                  <c:v>123.74</c:v>
                </c:pt>
                <c:pt idx="456">
                  <c:v>123.74</c:v>
                </c:pt>
                <c:pt idx="457">
                  <c:v>124.252</c:v>
                </c:pt>
                <c:pt idx="458">
                  <c:v>121.265</c:v>
                </c:pt>
                <c:pt idx="459">
                  <c:v>120.28700000000001</c:v>
                </c:pt>
                <c:pt idx="460">
                  <c:v>122.247</c:v>
                </c:pt>
                <c:pt idx="461">
                  <c:v>121.26600000000001</c:v>
                </c:pt>
                <c:pt idx="462">
                  <c:v>118.79900000000001</c:v>
                </c:pt>
                <c:pt idx="463">
                  <c:v>118.797</c:v>
                </c:pt>
                <c:pt idx="464">
                  <c:v>117.32899999999999</c:v>
                </c:pt>
                <c:pt idx="465">
                  <c:v>116.32899999999999</c:v>
                </c:pt>
                <c:pt idx="466">
                  <c:v>116.327</c:v>
                </c:pt>
                <c:pt idx="467">
                  <c:v>116.33</c:v>
                </c:pt>
                <c:pt idx="468">
                  <c:v>116.66</c:v>
                </c:pt>
                <c:pt idx="469">
                  <c:v>116.33199999999999</c:v>
                </c:pt>
                <c:pt idx="470">
                  <c:v>115.348</c:v>
                </c:pt>
                <c:pt idx="471">
                  <c:v>112.64100000000001</c:v>
                </c:pt>
                <c:pt idx="472">
                  <c:v>112.613</c:v>
                </c:pt>
                <c:pt idx="473">
                  <c:v>113.06699999999999</c:v>
                </c:pt>
                <c:pt idx="474">
                  <c:v>112.986</c:v>
                </c:pt>
                <c:pt idx="475">
                  <c:v>112.96</c:v>
                </c:pt>
                <c:pt idx="476">
                  <c:v>112.44199999999999</c:v>
                </c:pt>
                <c:pt idx="477">
                  <c:v>112.416</c:v>
                </c:pt>
                <c:pt idx="478">
                  <c:v>112.39</c:v>
                </c:pt>
                <c:pt idx="479">
                  <c:v>112.31</c:v>
                </c:pt>
                <c:pt idx="480">
                  <c:v>112.76900000000001</c:v>
                </c:pt>
                <c:pt idx="481">
                  <c:v>114.233</c:v>
                </c:pt>
                <c:pt idx="482">
                  <c:v>115.206</c:v>
                </c:pt>
                <c:pt idx="483">
                  <c:v>115.17700000000001</c:v>
                </c:pt>
                <c:pt idx="484">
                  <c:v>115.09699999999999</c:v>
                </c:pt>
                <c:pt idx="485">
                  <c:v>115.56</c:v>
                </c:pt>
                <c:pt idx="486">
                  <c:v>116.021</c:v>
                </c:pt>
                <c:pt idx="487">
                  <c:v>116.48399999999999</c:v>
                </c:pt>
                <c:pt idx="488">
                  <c:v>116.947</c:v>
                </c:pt>
                <c:pt idx="489">
                  <c:v>116.863</c:v>
                </c:pt>
                <c:pt idx="490">
                  <c:v>117.337</c:v>
                </c:pt>
                <c:pt idx="491">
                  <c:v>117.30800000000001</c:v>
                </c:pt>
                <c:pt idx="492">
                  <c:v>117.771</c:v>
                </c:pt>
                <c:pt idx="493">
                  <c:v>118.242</c:v>
                </c:pt>
                <c:pt idx="494">
                  <c:v>118.661</c:v>
                </c:pt>
                <c:pt idx="495">
                  <c:v>119.64</c:v>
                </c:pt>
                <c:pt idx="496">
                  <c:v>116.14100000000001</c:v>
                </c:pt>
                <c:pt idx="497">
                  <c:v>116.114</c:v>
                </c:pt>
                <c:pt idx="498">
                  <c:v>115.58499999999999</c:v>
                </c:pt>
                <c:pt idx="499">
                  <c:v>114.011</c:v>
                </c:pt>
                <c:pt idx="500">
                  <c:v>113.483</c:v>
                </c:pt>
                <c:pt idx="501">
                  <c:v>113.95399999999999</c:v>
                </c:pt>
                <c:pt idx="502">
                  <c:v>113.899</c:v>
                </c:pt>
                <c:pt idx="503">
                  <c:v>114.399</c:v>
                </c:pt>
                <c:pt idx="504">
                  <c:v>113.843</c:v>
                </c:pt>
                <c:pt idx="505">
                  <c:v>114.794</c:v>
                </c:pt>
                <c:pt idx="506">
                  <c:v>116.23399999999999</c:v>
                </c:pt>
                <c:pt idx="507">
                  <c:v>123.136</c:v>
                </c:pt>
                <c:pt idx="508">
                  <c:v>120.212</c:v>
                </c:pt>
                <c:pt idx="509">
                  <c:v>120.041</c:v>
                </c:pt>
                <c:pt idx="510">
                  <c:v>123.989</c:v>
                </c:pt>
                <c:pt idx="511">
                  <c:v>122.462</c:v>
                </c:pt>
                <c:pt idx="512">
                  <c:v>119.958</c:v>
                </c:pt>
                <c:pt idx="513">
                  <c:v>120.41800000000001</c:v>
                </c:pt>
                <c:pt idx="514">
                  <c:v>121.309</c:v>
                </c:pt>
                <c:pt idx="515">
                  <c:v>120.29900000000001</c:v>
                </c:pt>
                <c:pt idx="516">
                  <c:v>120.27200000000001</c:v>
                </c:pt>
                <c:pt idx="517">
                  <c:v>120.803</c:v>
                </c:pt>
                <c:pt idx="518">
                  <c:v>116.298</c:v>
                </c:pt>
                <c:pt idx="519">
                  <c:v>116.22</c:v>
                </c:pt>
                <c:pt idx="520">
                  <c:v>116.694</c:v>
                </c:pt>
                <c:pt idx="521">
                  <c:v>116.66800000000001</c:v>
                </c:pt>
                <c:pt idx="522">
                  <c:v>116.642</c:v>
                </c:pt>
                <c:pt idx="523">
                  <c:v>116.616</c:v>
                </c:pt>
                <c:pt idx="524">
                  <c:v>116.511</c:v>
                </c:pt>
                <c:pt idx="525">
                  <c:v>116.511</c:v>
                </c:pt>
                <c:pt idx="526">
                  <c:v>117.46599999999999</c:v>
                </c:pt>
                <c:pt idx="527">
                  <c:v>117.94</c:v>
                </c:pt>
                <c:pt idx="528">
                  <c:v>118.41200000000001</c:v>
                </c:pt>
                <c:pt idx="529">
                  <c:v>118.334</c:v>
                </c:pt>
                <c:pt idx="530">
                  <c:v>118.306</c:v>
                </c:pt>
                <c:pt idx="531">
                  <c:v>118.279</c:v>
                </c:pt>
                <c:pt idx="532">
                  <c:v>118.25700000000001</c:v>
                </c:pt>
                <c:pt idx="533">
                  <c:v>115.258</c:v>
                </c:pt>
                <c:pt idx="534">
                  <c:v>115.68</c:v>
                </c:pt>
                <c:pt idx="535">
                  <c:v>114.672</c:v>
                </c:pt>
                <c:pt idx="536">
                  <c:v>114.64400000000001</c:v>
                </c:pt>
                <c:pt idx="537">
                  <c:v>114.61</c:v>
                </c:pt>
                <c:pt idx="538">
                  <c:v>113.182</c:v>
                </c:pt>
                <c:pt idx="539">
                  <c:v>114.511</c:v>
                </c:pt>
                <c:pt idx="540">
                  <c:v>114.483</c:v>
                </c:pt>
                <c:pt idx="541">
                  <c:v>114.45699999999999</c:v>
                </c:pt>
                <c:pt idx="542">
                  <c:v>114.428</c:v>
                </c:pt>
                <c:pt idx="543">
                  <c:v>114.402</c:v>
                </c:pt>
                <c:pt idx="544">
                  <c:v>114.29300000000001</c:v>
                </c:pt>
                <c:pt idx="545">
                  <c:v>114.29300000000001</c:v>
                </c:pt>
                <c:pt idx="546">
                  <c:v>114.265</c:v>
                </c:pt>
                <c:pt idx="547">
                  <c:v>114.239</c:v>
                </c:pt>
                <c:pt idx="548">
                  <c:v>116.18300000000001</c:v>
                </c:pt>
                <c:pt idx="549">
                  <c:v>114.131</c:v>
                </c:pt>
                <c:pt idx="550">
                  <c:v>114.104</c:v>
                </c:pt>
                <c:pt idx="551">
                  <c:v>113.078</c:v>
                </c:pt>
                <c:pt idx="552">
                  <c:v>111.069</c:v>
                </c:pt>
                <c:pt idx="553">
                  <c:v>109.041</c:v>
                </c:pt>
                <c:pt idx="554">
                  <c:v>108.95</c:v>
                </c:pt>
                <c:pt idx="555">
                  <c:v>108.93</c:v>
                </c:pt>
                <c:pt idx="556">
                  <c:v>108.9</c:v>
                </c:pt>
                <c:pt idx="557">
                  <c:v>108.87</c:v>
                </c:pt>
                <c:pt idx="558">
                  <c:v>109.696</c:v>
                </c:pt>
                <c:pt idx="559">
                  <c:v>108.76</c:v>
                </c:pt>
                <c:pt idx="560">
                  <c:v>108.73</c:v>
                </c:pt>
                <c:pt idx="561">
                  <c:v>108.7</c:v>
                </c:pt>
                <c:pt idx="562">
                  <c:v>108.67</c:v>
                </c:pt>
                <c:pt idx="563">
                  <c:v>108.16</c:v>
                </c:pt>
                <c:pt idx="564">
                  <c:v>108.08</c:v>
                </c:pt>
                <c:pt idx="565">
                  <c:v>108.04900000000001</c:v>
                </c:pt>
                <c:pt idx="566">
                  <c:v>108.021</c:v>
                </c:pt>
                <c:pt idx="567">
                  <c:v>107.99299999999999</c:v>
                </c:pt>
                <c:pt idx="568">
                  <c:v>107.965</c:v>
                </c:pt>
                <c:pt idx="569">
                  <c:v>107.879</c:v>
                </c:pt>
                <c:pt idx="570">
                  <c:v>107.85</c:v>
                </c:pt>
                <c:pt idx="571">
                  <c:v>110.322</c:v>
                </c:pt>
                <c:pt idx="572">
                  <c:v>110.51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3.1.1.1'!$H$4</c:f>
              <c:strCache>
                <c:ptCount val="1"/>
                <c:pt idx="0">
                  <c:v>Чехия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3.1.1.1'!$B$5:$B$577</c:f>
              <c:numCache>
                <c:formatCode>m/d/yyyy</c:formatCode>
                <c:ptCount val="573"/>
                <c:pt idx="0">
                  <c:v>42075</c:v>
                </c:pt>
                <c:pt idx="1">
                  <c:v>42074</c:v>
                </c:pt>
                <c:pt idx="2">
                  <c:v>42073</c:v>
                </c:pt>
                <c:pt idx="3">
                  <c:v>42072</c:v>
                </c:pt>
                <c:pt idx="4">
                  <c:v>42069</c:v>
                </c:pt>
                <c:pt idx="5">
                  <c:v>42068</c:v>
                </c:pt>
                <c:pt idx="6">
                  <c:v>42067</c:v>
                </c:pt>
                <c:pt idx="7">
                  <c:v>42066</c:v>
                </c:pt>
                <c:pt idx="8">
                  <c:v>42065</c:v>
                </c:pt>
                <c:pt idx="9">
                  <c:v>42062</c:v>
                </c:pt>
                <c:pt idx="10">
                  <c:v>42061</c:v>
                </c:pt>
                <c:pt idx="11">
                  <c:v>42060</c:v>
                </c:pt>
                <c:pt idx="12">
                  <c:v>42059</c:v>
                </c:pt>
                <c:pt idx="13">
                  <c:v>42058</c:v>
                </c:pt>
                <c:pt idx="14">
                  <c:v>42055</c:v>
                </c:pt>
                <c:pt idx="15">
                  <c:v>42054</c:v>
                </c:pt>
                <c:pt idx="16">
                  <c:v>42053</c:v>
                </c:pt>
                <c:pt idx="17">
                  <c:v>42052</c:v>
                </c:pt>
                <c:pt idx="18">
                  <c:v>42051</c:v>
                </c:pt>
                <c:pt idx="19">
                  <c:v>42048</c:v>
                </c:pt>
                <c:pt idx="20">
                  <c:v>42047</c:v>
                </c:pt>
                <c:pt idx="21">
                  <c:v>42046</c:v>
                </c:pt>
                <c:pt idx="22">
                  <c:v>42045</c:v>
                </c:pt>
                <c:pt idx="23">
                  <c:v>42044</c:v>
                </c:pt>
                <c:pt idx="24">
                  <c:v>42041</c:v>
                </c:pt>
                <c:pt idx="25">
                  <c:v>42040</c:v>
                </c:pt>
                <c:pt idx="26">
                  <c:v>42039</c:v>
                </c:pt>
                <c:pt idx="27">
                  <c:v>42038</c:v>
                </c:pt>
                <c:pt idx="28">
                  <c:v>42037</c:v>
                </c:pt>
                <c:pt idx="29">
                  <c:v>42034</c:v>
                </c:pt>
                <c:pt idx="30">
                  <c:v>42033</c:v>
                </c:pt>
                <c:pt idx="31">
                  <c:v>42032</c:v>
                </c:pt>
                <c:pt idx="32">
                  <c:v>42031</c:v>
                </c:pt>
                <c:pt idx="33">
                  <c:v>42030</c:v>
                </c:pt>
                <c:pt idx="34">
                  <c:v>42027</c:v>
                </c:pt>
                <c:pt idx="35">
                  <c:v>42026</c:v>
                </c:pt>
                <c:pt idx="36">
                  <c:v>42025</c:v>
                </c:pt>
                <c:pt idx="37">
                  <c:v>42024</c:v>
                </c:pt>
                <c:pt idx="38">
                  <c:v>42023</c:v>
                </c:pt>
                <c:pt idx="39">
                  <c:v>42020</c:v>
                </c:pt>
                <c:pt idx="40">
                  <c:v>42019</c:v>
                </c:pt>
                <c:pt idx="41">
                  <c:v>42018</c:v>
                </c:pt>
                <c:pt idx="42">
                  <c:v>42017</c:v>
                </c:pt>
                <c:pt idx="43">
                  <c:v>42016</c:v>
                </c:pt>
                <c:pt idx="44">
                  <c:v>42013</c:v>
                </c:pt>
                <c:pt idx="45">
                  <c:v>42012</c:v>
                </c:pt>
                <c:pt idx="46">
                  <c:v>42011</c:v>
                </c:pt>
                <c:pt idx="47">
                  <c:v>42010</c:v>
                </c:pt>
                <c:pt idx="48">
                  <c:v>42009</c:v>
                </c:pt>
                <c:pt idx="49">
                  <c:v>42006</c:v>
                </c:pt>
                <c:pt idx="50">
                  <c:v>42005</c:v>
                </c:pt>
                <c:pt idx="51">
                  <c:v>42004</c:v>
                </c:pt>
                <c:pt idx="52">
                  <c:v>42003</c:v>
                </c:pt>
                <c:pt idx="53">
                  <c:v>42002</c:v>
                </c:pt>
                <c:pt idx="54">
                  <c:v>41999</c:v>
                </c:pt>
                <c:pt idx="55">
                  <c:v>41998</c:v>
                </c:pt>
                <c:pt idx="56">
                  <c:v>41997</c:v>
                </c:pt>
                <c:pt idx="57">
                  <c:v>41996</c:v>
                </c:pt>
                <c:pt idx="58">
                  <c:v>41995</c:v>
                </c:pt>
                <c:pt idx="59">
                  <c:v>41992</c:v>
                </c:pt>
                <c:pt idx="60">
                  <c:v>41991</c:v>
                </c:pt>
                <c:pt idx="61">
                  <c:v>41990</c:v>
                </c:pt>
                <c:pt idx="62">
                  <c:v>41989</c:v>
                </c:pt>
                <c:pt idx="63">
                  <c:v>41988</c:v>
                </c:pt>
                <c:pt idx="64">
                  <c:v>41985</c:v>
                </c:pt>
                <c:pt idx="65">
                  <c:v>41984</c:v>
                </c:pt>
                <c:pt idx="66">
                  <c:v>41983</c:v>
                </c:pt>
                <c:pt idx="67">
                  <c:v>41982</c:v>
                </c:pt>
                <c:pt idx="68">
                  <c:v>41981</c:v>
                </c:pt>
                <c:pt idx="69">
                  <c:v>41978</c:v>
                </c:pt>
                <c:pt idx="70">
                  <c:v>41977</c:v>
                </c:pt>
                <c:pt idx="71">
                  <c:v>41976</c:v>
                </c:pt>
                <c:pt idx="72">
                  <c:v>41975</c:v>
                </c:pt>
                <c:pt idx="73">
                  <c:v>41974</c:v>
                </c:pt>
                <c:pt idx="74">
                  <c:v>41971</c:v>
                </c:pt>
                <c:pt idx="75">
                  <c:v>41970</c:v>
                </c:pt>
                <c:pt idx="76">
                  <c:v>41969</c:v>
                </c:pt>
                <c:pt idx="77">
                  <c:v>41968</c:v>
                </c:pt>
                <c:pt idx="78">
                  <c:v>41967</c:v>
                </c:pt>
                <c:pt idx="79">
                  <c:v>41964</c:v>
                </c:pt>
                <c:pt idx="80">
                  <c:v>41963</c:v>
                </c:pt>
                <c:pt idx="81">
                  <c:v>41962</c:v>
                </c:pt>
                <c:pt idx="82">
                  <c:v>41961</c:v>
                </c:pt>
                <c:pt idx="83">
                  <c:v>41960</c:v>
                </c:pt>
                <c:pt idx="84">
                  <c:v>41957</c:v>
                </c:pt>
                <c:pt idx="85">
                  <c:v>41956</c:v>
                </c:pt>
                <c:pt idx="86">
                  <c:v>41955</c:v>
                </c:pt>
                <c:pt idx="87">
                  <c:v>41954</c:v>
                </c:pt>
                <c:pt idx="88">
                  <c:v>41953</c:v>
                </c:pt>
                <c:pt idx="89">
                  <c:v>41950</c:v>
                </c:pt>
                <c:pt idx="90">
                  <c:v>41949</c:v>
                </c:pt>
                <c:pt idx="91">
                  <c:v>41948</c:v>
                </c:pt>
                <c:pt idx="92">
                  <c:v>41947</c:v>
                </c:pt>
                <c:pt idx="93">
                  <c:v>41946</c:v>
                </c:pt>
                <c:pt idx="94">
                  <c:v>41943</c:v>
                </c:pt>
                <c:pt idx="95">
                  <c:v>41942</c:v>
                </c:pt>
                <c:pt idx="96">
                  <c:v>41941</c:v>
                </c:pt>
                <c:pt idx="97">
                  <c:v>41940</c:v>
                </c:pt>
                <c:pt idx="98">
                  <c:v>41939</c:v>
                </c:pt>
                <c:pt idx="99">
                  <c:v>41936</c:v>
                </c:pt>
                <c:pt idx="100">
                  <c:v>41935</c:v>
                </c:pt>
                <c:pt idx="101">
                  <c:v>41934</c:v>
                </c:pt>
                <c:pt idx="102">
                  <c:v>41933</c:v>
                </c:pt>
                <c:pt idx="103">
                  <c:v>41932</c:v>
                </c:pt>
                <c:pt idx="104">
                  <c:v>41929</c:v>
                </c:pt>
                <c:pt idx="105">
                  <c:v>41928</c:v>
                </c:pt>
                <c:pt idx="106">
                  <c:v>41927</c:v>
                </c:pt>
                <c:pt idx="107">
                  <c:v>41926</c:v>
                </c:pt>
                <c:pt idx="108">
                  <c:v>41925</c:v>
                </c:pt>
                <c:pt idx="109">
                  <c:v>41922</c:v>
                </c:pt>
                <c:pt idx="110">
                  <c:v>41921</c:v>
                </c:pt>
                <c:pt idx="111">
                  <c:v>41920</c:v>
                </c:pt>
                <c:pt idx="112">
                  <c:v>41919</c:v>
                </c:pt>
                <c:pt idx="113">
                  <c:v>41918</c:v>
                </c:pt>
                <c:pt idx="114">
                  <c:v>41915</c:v>
                </c:pt>
                <c:pt idx="115">
                  <c:v>41914</c:v>
                </c:pt>
                <c:pt idx="116">
                  <c:v>41913</c:v>
                </c:pt>
                <c:pt idx="117">
                  <c:v>41912</c:v>
                </c:pt>
                <c:pt idx="118">
                  <c:v>41911</c:v>
                </c:pt>
                <c:pt idx="119">
                  <c:v>41908</c:v>
                </c:pt>
                <c:pt idx="120">
                  <c:v>41907</c:v>
                </c:pt>
                <c:pt idx="121">
                  <c:v>41906</c:v>
                </c:pt>
                <c:pt idx="122">
                  <c:v>41905</c:v>
                </c:pt>
                <c:pt idx="123">
                  <c:v>41904</c:v>
                </c:pt>
                <c:pt idx="124">
                  <c:v>41901</c:v>
                </c:pt>
                <c:pt idx="125">
                  <c:v>41900</c:v>
                </c:pt>
                <c:pt idx="126">
                  <c:v>41899</c:v>
                </c:pt>
                <c:pt idx="127">
                  <c:v>41898</c:v>
                </c:pt>
                <c:pt idx="128">
                  <c:v>41897</c:v>
                </c:pt>
                <c:pt idx="129">
                  <c:v>41894</c:v>
                </c:pt>
                <c:pt idx="130">
                  <c:v>41893</c:v>
                </c:pt>
                <c:pt idx="131">
                  <c:v>41892</c:v>
                </c:pt>
                <c:pt idx="132">
                  <c:v>41891</c:v>
                </c:pt>
                <c:pt idx="133">
                  <c:v>41890</c:v>
                </c:pt>
                <c:pt idx="134">
                  <c:v>41887</c:v>
                </c:pt>
                <c:pt idx="135">
                  <c:v>41886</c:v>
                </c:pt>
                <c:pt idx="136">
                  <c:v>41885</c:v>
                </c:pt>
                <c:pt idx="137">
                  <c:v>41884</c:v>
                </c:pt>
                <c:pt idx="138">
                  <c:v>41883</c:v>
                </c:pt>
                <c:pt idx="139">
                  <c:v>41880</c:v>
                </c:pt>
                <c:pt idx="140">
                  <c:v>41879</c:v>
                </c:pt>
                <c:pt idx="141">
                  <c:v>41878</c:v>
                </c:pt>
                <c:pt idx="142">
                  <c:v>41877</c:v>
                </c:pt>
                <c:pt idx="143">
                  <c:v>41876</c:v>
                </c:pt>
                <c:pt idx="144">
                  <c:v>41873</c:v>
                </c:pt>
                <c:pt idx="145">
                  <c:v>41872</c:v>
                </c:pt>
                <c:pt idx="146">
                  <c:v>41871</c:v>
                </c:pt>
                <c:pt idx="147">
                  <c:v>41870</c:v>
                </c:pt>
                <c:pt idx="148">
                  <c:v>41869</c:v>
                </c:pt>
                <c:pt idx="149">
                  <c:v>41866</c:v>
                </c:pt>
                <c:pt idx="150">
                  <c:v>41865</c:v>
                </c:pt>
                <c:pt idx="151">
                  <c:v>41864</c:v>
                </c:pt>
                <c:pt idx="152">
                  <c:v>41863</c:v>
                </c:pt>
                <c:pt idx="153">
                  <c:v>41862</c:v>
                </c:pt>
                <c:pt idx="154">
                  <c:v>41859</c:v>
                </c:pt>
                <c:pt idx="155">
                  <c:v>41858</c:v>
                </c:pt>
                <c:pt idx="156">
                  <c:v>41857</c:v>
                </c:pt>
                <c:pt idx="157">
                  <c:v>41856</c:v>
                </c:pt>
                <c:pt idx="158">
                  <c:v>41855</c:v>
                </c:pt>
                <c:pt idx="159">
                  <c:v>41852</c:v>
                </c:pt>
                <c:pt idx="160">
                  <c:v>41851</c:v>
                </c:pt>
                <c:pt idx="161">
                  <c:v>41850</c:v>
                </c:pt>
                <c:pt idx="162">
                  <c:v>41849</c:v>
                </c:pt>
                <c:pt idx="163">
                  <c:v>41848</c:v>
                </c:pt>
                <c:pt idx="164">
                  <c:v>41845</c:v>
                </c:pt>
                <c:pt idx="165">
                  <c:v>41844</c:v>
                </c:pt>
                <c:pt idx="166">
                  <c:v>41843</c:v>
                </c:pt>
                <c:pt idx="167">
                  <c:v>41842</c:v>
                </c:pt>
                <c:pt idx="168">
                  <c:v>41841</c:v>
                </c:pt>
                <c:pt idx="169">
                  <c:v>41838</c:v>
                </c:pt>
                <c:pt idx="170">
                  <c:v>41837</c:v>
                </c:pt>
                <c:pt idx="171">
                  <c:v>41836</c:v>
                </c:pt>
                <c:pt idx="172">
                  <c:v>41835</c:v>
                </c:pt>
                <c:pt idx="173">
                  <c:v>41834</c:v>
                </c:pt>
                <c:pt idx="174">
                  <c:v>41831</c:v>
                </c:pt>
                <c:pt idx="175">
                  <c:v>41830</c:v>
                </c:pt>
                <c:pt idx="176">
                  <c:v>41829</c:v>
                </c:pt>
                <c:pt idx="177">
                  <c:v>41828</c:v>
                </c:pt>
                <c:pt idx="178">
                  <c:v>41827</c:v>
                </c:pt>
                <c:pt idx="179">
                  <c:v>41824</c:v>
                </c:pt>
                <c:pt idx="180">
                  <c:v>41823</c:v>
                </c:pt>
                <c:pt idx="181">
                  <c:v>41822</c:v>
                </c:pt>
                <c:pt idx="182">
                  <c:v>41821</c:v>
                </c:pt>
                <c:pt idx="183">
                  <c:v>41820</c:v>
                </c:pt>
                <c:pt idx="184">
                  <c:v>41817</c:v>
                </c:pt>
                <c:pt idx="185">
                  <c:v>41816</c:v>
                </c:pt>
                <c:pt idx="186">
                  <c:v>41815</c:v>
                </c:pt>
                <c:pt idx="187">
                  <c:v>41814</c:v>
                </c:pt>
                <c:pt idx="188">
                  <c:v>41813</c:v>
                </c:pt>
                <c:pt idx="189">
                  <c:v>41810</c:v>
                </c:pt>
                <c:pt idx="190">
                  <c:v>41809</c:v>
                </c:pt>
                <c:pt idx="191">
                  <c:v>41808</c:v>
                </c:pt>
                <c:pt idx="192">
                  <c:v>41807</c:v>
                </c:pt>
                <c:pt idx="193">
                  <c:v>41806</c:v>
                </c:pt>
                <c:pt idx="194">
                  <c:v>41803</c:v>
                </c:pt>
                <c:pt idx="195">
                  <c:v>41802</c:v>
                </c:pt>
                <c:pt idx="196">
                  <c:v>41801</c:v>
                </c:pt>
                <c:pt idx="197">
                  <c:v>41800</c:v>
                </c:pt>
                <c:pt idx="198">
                  <c:v>41799</c:v>
                </c:pt>
                <c:pt idx="199">
                  <c:v>41796</c:v>
                </c:pt>
                <c:pt idx="200">
                  <c:v>41795</c:v>
                </c:pt>
                <c:pt idx="201">
                  <c:v>41794</c:v>
                </c:pt>
                <c:pt idx="202">
                  <c:v>41793</c:v>
                </c:pt>
                <c:pt idx="203">
                  <c:v>41792</c:v>
                </c:pt>
                <c:pt idx="204">
                  <c:v>41789</c:v>
                </c:pt>
                <c:pt idx="205">
                  <c:v>41788</c:v>
                </c:pt>
                <c:pt idx="206">
                  <c:v>41787</c:v>
                </c:pt>
                <c:pt idx="207">
                  <c:v>41786</c:v>
                </c:pt>
                <c:pt idx="208">
                  <c:v>41785</c:v>
                </c:pt>
                <c:pt idx="209">
                  <c:v>41782</c:v>
                </c:pt>
                <c:pt idx="210">
                  <c:v>41781</c:v>
                </c:pt>
                <c:pt idx="211">
                  <c:v>41780</c:v>
                </c:pt>
                <c:pt idx="212">
                  <c:v>41779</c:v>
                </c:pt>
                <c:pt idx="213">
                  <c:v>41778</c:v>
                </c:pt>
                <c:pt idx="214">
                  <c:v>41775</c:v>
                </c:pt>
                <c:pt idx="215">
                  <c:v>41774</c:v>
                </c:pt>
                <c:pt idx="216">
                  <c:v>41773</c:v>
                </c:pt>
                <c:pt idx="217">
                  <c:v>41772</c:v>
                </c:pt>
                <c:pt idx="218">
                  <c:v>41771</c:v>
                </c:pt>
                <c:pt idx="219">
                  <c:v>41768</c:v>
                </c:pt>
                <c:pt idx="220">
                  <c:v>41767</c:v>
                </c:pt>
                <c:pt idx="221">
                  <c:v>41766</c:v>
                </c:pt>
                <c:pt idx="222">
                  <c:v>41765</c:v>
                </c:pt>
                <c:pt idx="223">
                  <c:v>41764</c:v>
                </c:pt>
                <c:pt idx="224">
                  <c:v>41761</c:v>
                </c:pt>
                <c:pt idx="225">
                  <c:v>41760</c:v>
                </c:pt>
                <c:pt idx="226">
                  <c:v>41759</c:v>
                </c:pt>
                <c:pt idx="227">
                  <c:v>41758</c:v>
                </c:pt>
                <c:pt idx="228">
                  <c:v>41757</c:v>
                </c:pt>
                <c:pt idx="229">
                  <c:v>41754</c:v>
                </c:pt>
                <c:pt idx="230">
                  <c:v>41753</c:v>
                </c:pt>
                <c:pt idx="231">
                  <c:v>41752</c:v>
                </c:pt>
                <c:pt idx="232">
                  <c:v>41751</c:v>
                </c:pt>
                <c:pt idx="233">
                  <c:v>41750</c:v>
                </c:pt>
                <c:pt idx="234">
                  <c:v>41747</c:v>
                </c:pt>
                <c:pt idx="235">
                  <c:v>41746</c:v>
                </c:pt>
                <c:pt idx="236">
                  <c:v>41745</c:v>
                </c:pt>
                <c:pt idx="237">
                  <c:v>41744</c:v>
                </c:pt>
                <c:pt idx="238">
                  <c:v>41743</c:v>
                </c:pt>
                <c:pt idx="239">
                  <c:v>41740</c:v>
                </c:pt>
                <c:pt idx="240">
                  <c:v>41739</c:v>
                </c:pt>
                <c:pt idx="241">
                  <c:v>41738</c:v>
                </c:pt>
                <c:pt idx="242">
                  <c:v>41737</c:v>
                </c:pt>
                <c:pt idx="243">
                  <c:v>41736</c:v>
                </c:pt>
                <c:pt idx="244">
                  <c:v>41733</c:v>
                </c:pt>
                <c:pt idx="245">
                  <c:v>41732</c:v>
                </c:pt>
                <c:pt idx="246">
                  <c:v>41731</c:v>
                </c:pt>
                <c:pt idx="247">
                  <c:v>41730</c:v>
                </c:pt>
                <c:pt idx="248">
                  <c:v>41729</c:v>
                </c:pt>
                <c:pt idx="249">
                  <c:v>41726</c:v>
                </c:pt>
                <c:pt idx="250">
                  <c:v>41725</c:v>
                </c:pt>
                <c:pt idx="251">
                  <c:v>41724</c:v>
                </c:pt>
                <c:pt idx="252">
                  <c:v>41723</c:v>
                </c:pt>
                <c:pt idx="253">
                  <c:v>41722</c:v>
                </c:pt>
                <c:pt idx="254">
                  <c:v>41719</c:v>
                </c:pt>
                <c:pt idx="255">
                  <c:v>41718</c:v>
                </c:pt>
                <c:pt idx="256">
                  <c:v>41717</c:v>
                </c:pt>
                <c:pt idx="257">
                  <c:v>41716</c:v>
                </c:pt>
                <c:pt idx="258">
                  <c:v>41715</c:v>
                </c:pt>
                <c:pt idx="259">
                  <c:v>41712</c:v>
                </c:pt>
                <c:pt idx="260">
                  <c:v>41711</c:v>
                </c:pt>
                <c:pt idx="261">
                  <c:v>41710</c:v>
                </c:pt>
                <c:pt idx="262">
                  <c:v>41709</c:v>
                </c:pt>
                <c:pt idx="263">
                  <c:v>41708</c:v>
                </c:pt>
                <c:pt idx="264">
                  <c:v>41705</c:v>
                </c:pt>
                <c:pt idx="265">
                  <c:v>41704</c:v>
                </c:pt>
                <c:pt idx="266">
                  <c:v>41703</c:v>
                </c:pt>
                <c:pt idx="267">
                  <c:v>41702</c:v>
                </c:pt>
                <c:pt idx="268">
                  <c:v>41701</c:v>
                </c:pt>
                <c:pt idx="269">
                  <c:v>41698</c:v>
                </c:pt>
                <c:pt idx="270">
                  <c:v>41697</c:v>
                </c:pt>
                <c:pt idx="271">
                  <c:v>41696</c:v>
                </c:pt>
                <c:pt idx="272">
                  <c:v>41695</c:v>
                </c:pt>
                <c:pt idx="273">
                  <c:v>41694</c:v>
                </c:pt>
                <c:pt idx="274">
                  <c:v>41691</c:v>
                </c:pt>
                <c:pt idx="275">
                  <c:v>41690</c:v>
                </c:pt>
                <c:pt idx="276">
                  <c:v>41689</c:v>
                </c:pt>
                <c:pt idx="277">
                  <c:v>41688</c:v>
                </c:pt>
                <c:pt idx="278">
                  <c:v>41687</c:v>
                </c:pt>
                <c:pt idx="279">
                  <c:v>41684</c:v>
                </c:pt>
                <c:pt idx="280">
                  <c:v>41683</c:v>
                </c:pt>
                <c:pt idx="281">
                  <c:v>41682</c:v>
                </c:pt>
                <c:pt idx="282">
                  <c:v>41681</c:v>
                </c:pt>
                <c:pt idx="283">
                  <c:v>41680</c:v>
                </c:pt>
                <c:pt idx="284">
                  <c:v>41677</c:v>
                </c:pt>
                <c:pt idx="285">
                  <c:v>41676</c:v>
                </c:pt>
                <c:pt idx="286">
                  <c:v>41675</c:v>
                </c:pt>
                <c:pt idx="287">
                  <c:v>41674</c:v>
                </c:pt>
                <c:pt idx="288">
                  <c:v>41673</c:v>
                </c:pt>
                <c:pt idx="289">
                  <c:v>41670</c:v>
                </c:pt>
                <c:pt idx="290">
                  <c:v>41669</c:v>
                </c:pt>
                <c:pt idx="291">
                  <c:v>41668</c:v>
                </c:pt>
                <c:pt idx="292">
                  <c:v>41667</c:v>
                </c:pt>
                <c:pt idx="293">
                  <c:v>41666</c:v>
                </c:pt>
                <c:pt idx="294">
                  <c:v>41663</c:v>
                </c:pt>
                <c:pt idx="295">
                  <c:v>41662</c:v>
                </c:pt>
                <c:pt idx="296">
                  <c:v>41661</c:v>
                </c:pt>
                <c:pt idx="297">
                  <c:v>41660</c:v>
                </c:pt>
                <c:pt idx="298">
                  <c:v>41659</c:v>
                </c:pt>
                <c:pt idx="299">
                  <c:v>41656</c:v>
                </c:pt>
                <c:pt idx="300">
                  <c:v>41655</c:v>
                </c:pt>
                <c:pt idx="301">
                  <c:v>41654</c:v>
                </c:pt>
                <c:pt idx="302">
                  <c:v>41653</c:v>
                </c:pt>
                <c:pt idx="303">
                  <c:v>41652</c:v>
                </c:pt>
                <c:pt idx="304">
                  <c:v>41649</c:v>
                </c:pt>
                <c:pt idx="305">
                  <c:v>41648</c:v>
                </c:pt>
                <c:pt idx="306">
                  <c:v>41647</c:v>
                </c:pt>
                <c:pt idx="307">
                  <c:v>41646</c:v>
                </c:pt>
                <c:pt idx="308">
                  <c:v>41645</c:v>
                </c:pt>
                <c:pt idx="309">
                  <c:v>41642</c:v>
                </c:pt>
                <c:pt idx="310">
                  <c:v>41641</c:v>
                </c:pt>
                <c:pt idx="311">
                  <c:v>41640</c:v>
                </c:pt>
                <c:pt idx="312">
                  <c:v>41639</c:v>
                </c:pt>
                <c:pt idx="313">
                  <c:v>41638</c:v>
                </c:pt>
                <c:pt idx="314">
                  <c:v>41635</c:v>
                </c:pt>
                <c:pt idx="315">
                  <c:v>41634</c:v>
                </c:pt>
                <c:pt idx="316">
                  <c:v>41633</c:v>
                </c:pt>
                <c:pt idx="317">
                  <c:v>41632</c:v>
                </c:pt>
                <c:pt idx="318">
                  <c:v>41631</c:v>
                </c:pt>
                <c:pt idx="319">
                  <c:v>41628</c:v>
                </c:pt>
                <c:pt idx="320">
                  <c:v>41627</c:v>
                </c:pt>
                <c:pt idx="321">
                  <c:v>41626</c:v>
                </c:pt>
                <c:pt idx="322">
                  <c:v>41625</c:v>
                </c:pt>
                <c:pt idx="323">
                  <c:v>41624</c:v>
                </c:pt>
                <c:pt idx="324">
                  <c:v>41621</c:v>
                </c:pt>
                <c:pt idx="325">
                  <c:v>41620</c:v>
                </c:pt>
                <c:pt idx="326">
                  <c:v>41619</c:v>
                </c:pt>
                <c:pt idx="327">
                  <c:v>41618</c:v>
                </c:pt>
                <c:pt idx="328">
                  <c:v>41617</c:v>
                </c:pt>
                <c:pt idx="329">
                  <c:v>41614</c:v>
                </c:pt>
                <c:pt idx="330">
                  <c:v>41613</c:v>
                </c:pt>
                <c:pt idx="331">
                  <c:v>41612</c:v>
                </c:pt>
                <c:pt idx="332">
                  <c:v>41611</c:v>
                </c:pt>
                <c:pt idx="333">
                  <c:v>41610</c:v>
                </c:pt>
                <c:pt idx="334">
                  <c:v>41607</c:v>
                </c:pt>
                <c:pt idx="335">
                  <c:v>41606</c:v>
                </c:pt>
                <c:pt idx="336">
                  <c:v>41605</c:v>
                </c:pt>
                <c:pt idx="337">
                  <c:v>41604</c:v>
                </c:pt>
                <c:pt idx="338">
                  <c:v>41603</c:v>
                </c:pt>
                <c:pt idx="339">
                  <c:v>41600</c:v>
                </c:pt>
                <c:pt idx="340">
                  <c:v>41599</c:v>
                </c:pt>
                <c:pt idx="341">
                  <c:v>41598</c:v>
                </c:pt>
                <c:pt idx="342">
                  <c:v>41597</c:v>
                </c:pt>
                <c:pt idx="343">
                  <c:v>41596</c:v>
                </c:pt>
                <c:pt idx="344">
                  <c:v>41593</c:v>
                </c:pt>
                <c:pt idx="345">
                  <c:v>41592</c:v>
                </c:pt>
                <c:pt idx="346">
                  <c:v>41591</c:v>
                </c:pt>
                <c:pt idx="347">
                  <c:v>41590</c:v>
                </c:pt>
                <c:pt idx="348">
                  <c:v>41589</c:v>
                </c:pt>
                <c:pt idx="349">
                  <c:v>41586</c:v>
                </c:pt>
                <c:pt idx="350">
                  <c:v>41585</c:v>
                </c:pt>
                <c:pt idx="351">
                  <c:v>41584</c:v>
                </c:pt>
                <c:pt idx="352">
                  <c:v>41583</c:v>
                </c:pt>
                <c:pt idx="353">
                  <c:v>41582</c:v>
                </c:pt>
                <c:pt idx="354">
                  <c:v>41579</c:v>
                </c:pt>
                <c:pt idx="355">
                  <c:v>41578</c:v>
                </c:pt>
                <c:pt idx="356">
                  <c:v>41577</c:v>
                </c:pt>
                <c:pt idx="357">
                  <c:v>41576</c:v>
                </c:pt>
                <c:pt idx="358">
                  <c:v>41575</c:v>
                </c:pt>
                <c:pt idx="359">
                  <c:v>41572</c:v>
                </c:pt>
                <c:pt idx="360">
                  <c:v>41571</c:v>
                </c:pt>
                <c:pt idx="361">
                  <c:v>41570</c:v>
                </c:pt>
                <c:pt idx="362">
                  <c:v>41569</c:v>
                </c:pt>
                <c:pt idx="363">
                  <c:v>41568</c:v>
                </c:pt>
                <c:pt idx="364">
                  <c:v>41565</c:v>
                </c:pt>
                <c:pt idx="365">
                  <c:v>41564</c:v>
                </c:pt>
                <c:pt idx="366">
                  <c:v>41563</c:v>
                </c:pt>
                <c:pt idx="367">
                  <c:v>41562</c:v>
                </c:pt>
                <c:pt idx="368">
                  <c:v>41561</c:v>
                </c:pt>
                <c:pt idx="369">
                  <c:v>41558</c:v>
                </c:pt>
                <c:pt idx="370">
                  <c:v>41557</c:v>
                </c:pt>
                <c:pt idx="371">
                  <c:v>41556</c:v>
                </c:pt>
                <c:pt idx="372">
                  <c:v>41555</c:v>
                </c:pt>
                <c:pt idx="373">
                  <c:v>41554</c:v>
                </c:pt>
                <c:pt idx="374">
                  <c:v>41551</c:v>
                </c:pt>
                <c:pt idx="375">
                  <c:v>41550</c:v>
                </c:pt>
                <c:pt idx="376">
                  <c:v>41549</c:v>
                </c:pt>
                <c:pt idx="377">
                  <c:v>41548</c:v>
                </c:pt>
                <c:pt idx="378">
                  <c:v>41547</c:v>
                </c:pt>
                <c:pt idx="379">
                  <c:v>41544</c:v>
                </c:pt>
                <c:pt idx="380">
                  <c:v>41543</c:v>
                </c:pt>
                <c:pt idx="381">
                  <c:v>41542</c:v>
                </c:pt>
                <c:pt idx="382">
                  <c:v>41541</c:v>
                </c:pt>
                <c:pt idx="383">
                  <c:v>41540</c:v>
                </c:pt>
                <c:pt idx="384">
                  <c:v>41537</c:v>
                </c:pt>
                <c:pt idx="385">
                  <c:v>41536</c:v>
                </c:pt>
                <c:pt idx="386">
                  <c:v>41535</c:v>
                </c:pt>
                <c:pt idx="387">
                  <c:v>41534</c:v>
                </c:pt>
                <c:pt idx="388">
                  <c:v>41533</c:v>
                </c:pt>
                <c:pt idx="389">
                  <c:v>41530</c:v>
                </c:pt>
                <c:pt idx="390">
                  <c:v>41529</c:v>
                </c:pt>
                <c:pt idx="391">
                  <c:v>41528</c:v>
                </c:pt>
                <c:pt idx="392">
                  <c:v>41527</c:v>
                </c:pt>
                <c:pt idx="393">
                  <c:v>41526</c:v>
                </c:pt>
                <c:pt idx="394">
                  <c:v>41523</c:v>
                </c:pt>
                <c:pt idx="395">
                  <c:v>41522</c:v>
                </c:pt>
                <c:pt idx="396">
                  <c:v>41521</c:v>
                </c:pt>
                <c:pt idx="397">
                  <c:v>41520</c:v>
                </c:pt>
                <c:pt idx="398">
                  <c:v>41519</c:v>
                </c:pt>
                <c:pt idx="399">
                  <c:v>41516</c:v>
                </c:pt>
                <c:pt idx="400">
                  <c:v>41515</c:v>
                </c:pt>
                <c:pt idx="401">
                  <c:v>41514</c:v>
                </c:pt>
                <c:pt idx="402">
                  <c:v>41513</c:v>
                </c:pt>
                <c:pt idx="403">
                  <c:v>41512</c:v>
                </c:pt>
                <c:pt idx="404">
                  <c:v>41509</c:v>
                </c:pt>
                <c:pt idx="405">
                  <c:v>41508</c:v>
                </c:pt>
                <c:pt idx="406">
                  <c:v>41507</c:v>
                </c:pt>
                <c:pt idx="407">
                  <c:v>41506</c:v>
                </c:pt>
                <c:pt idx="408">
                  <c:v>41505</c:v>
                </c:pt>
                <c:pt idx="409">
                  <c:v>41502</c:v>
                </c:pt>
                <c:pt idx="410">
                  <c:v>41501</c:v>
                </c:pt>
                <c:pt idx="411">
                  <c:v>41500</c:v>
                </c:pt>
                <c:pt idx="412">
                  <c:v>41499</c:v>
                </c:pt>
                <c:pt idx="413">
                  <c:v>41498</c:v>
                </c:pt>
                <c:pt idx="414">
                  <c:v>41495</c:v>
                </c:pt>
                <c:pt idx="415">
                  <c:v>41494</c:v>
                </c:pt>
                <c:pt idx="416">
                  <c:v>41493</c:v>
                </c:pt>
                <c:pt idx="417">
                  <c:v>41492</c:v>
                </c:pt>
                <c:pt idx="418">
                  <c:v>41491</c:v>
                </c:pt>
                <c:pt idx="419">
                  <c:v>41488</c:v>
                </c:pt>
                <c:pt idx="420">
                  <c:v>41487</c:v>
                </c:pt>
                <c:pt idx="421">
                  <c:v>41486</c:v>
                </c:pt>
                <c:pt idx="422">
                  <c:v>41485</c:v>
                </c:pt>
                <c:pt idx="423">
                  <c:v>41484</c:v>
                </c:pt>
                <c:pt idx="424">
                  <c:v>41481</c:v>
                </c:pt>
                <c:pt idx="425">
                  <c:v>41480</c:v>
                </c:pt>
                <c:pt idx="426">
                  <c:v>41479</c:v>
                </c:pt>
                <c:pt idx="427">
                  <c:v>41478</c:v>
                </c:pt>
                <c:pt idx="428">
                  <c:v>41477</c:v>
                </c:pt>
                <c:pt idx="429">
                  <c:v>41474</c:v>
                </c:pt>
                <c:pt idx="430">
                  <c:v>41473</c:v>
                </c:pt>
                <c:pt idx="431">
                  <c:v>41472</c:v>
                </c:pt>
                <c:pt idx="432">
                  <c:v>41471</c:v>
                </c:pt>
                <c:pt idx="433">
                  <c:v>41470</c:v>
                </c:pt>
                <c:pt idx="434">
                  <c:v>41467</c:v>
                </c:pt>
                <c:pt idx="435">
                  <c:v>41466</c:v>
                </c:pt>
                <c:pt idx="436">
                  <c:v>41465</c:v>
                </c:pt>
                <c:pt idx="437">
                  <c:v>41464</c:v>
                </c:pt>
                <c:pt idx="438">
                  <c:v>41463</c:v>
                </c:pt>
                <c:pt idx="439">
                  <c:v>41460</c:v>
                </c:pt>
                <c:pt idx="440">
                  <c:v>41459</c:v>
                </c:pt>
                <c:pt idx="441">
                  <c:v>41458</c:v>
                </c:pt>
                <c:pt idx="442">
                  <c:v>41457</c:v>
                </c:pt>
                <c:pt idx="443">
                  <c:v>41456</c:v>
                </c:pt>
                <c:pt idx="444">
                  <c:v>41453</c:v>
                </c:pt>
                <c:pt idx="445">
                  <c:v>41452</c:v>
                </c:pt>
                <c:pt idx="446">
                  <c:v>41451</c:v>
                </c:pt>
                <c:pt idx="447">
                  <c:v>41450</c:v>
                </c:pt>
                <c:pt idx="448">
                  <c:v>41449</c:v>
                </c:pt>
                <c:pt idx="449">
                  <c:v>41446</c:v>
                </c:pt>
                <c:pt idx="450">
                  <c:v>41445</c:v>
                </c:pt>
                <c:pt idx="451">
                  <c:v>41444</c:v>
                </c:pt>
                <c:pt idx="452">
                  <c:v>41443</c:v>
                </c:pt>
                <c:pt idx="453">
                  <c:v>41442</c:v>
                </c:pt>
                <c:pt idx="454">
                  <c:v>41439</c:v>
                </c:pt>
                <c:pt idx="455">
                  <c:v>41438</c:v>
                </c:pt>
                <c:pt idx="456">
                  <c:v>41437</c:v>
                </c:pt>
                <c:pt idx="457">
                  <c:v>41436</c:v>
                </c:pt>
                <c:pt idx="458">
                  <c:v>41435</c:v>
                </c:pt>
                <c:pt idx="459">
                  <c:v>41432</c:v>
                </c:pt>
                <c:pt idx="460">
                  <c:v>41431</c:v>
                </c:pt>
                <c:pt idx="461">
                  <c:v>41430</c:v>
                </c:pt>
                <c:pt idx="462">
                  <c:v>41429</c:v>
                </c:pt>
                <c:pt idx="463">
                  <c:v>41428</c:v>
                </c:pt>
                <c:pt idx="464">
                  <c:v>41425</c:v>
                </c:pt>
                <c:pt idx="465">
                  <c:v>41424</c:v>
                </c:pt>
                <c:pt idx="466">
                  <c:v>41423</c:v>
                </c:pt>
                <c:pt idx="467">
                  <c:v>41422</c:v>
                </c:pt>
                <c:pt idx="468">
                  <c:v>41421</c:v>
                </c:pt>
                <c:pt idx="469">
                  <c:v>41418</c:v>
                </c:pt>
                <c:pt idx="470">
                  <c:v>41417</c:v>
                </c:pt>
                <c:pt idx="471">
                  <c:v>41416</c:v>
                </c:pt>
                <c:pt idx="472">
                  <c:v>41415</c:v>
                </c:pt>
                <c:pt idx="473">
                  <c:v>41414</c:v>
                </c:pt>
                <c:pt idx="474">
                  <c:v>41411</c:v>
                </c:pt>
                <c:pt idx="475">
                  <c:v>41410</c:v>
                </c:pt>
                <c:pt idx="476">
                  <c:v>41409</c:v>
                </c:pt>
                <c:pt idx="477">
                  <c:v>41408</c:v>
                </c:pt>
                <c:pt idx="478">
                  <c:v>41407</c:v>
                </c:pt>
                <c:pt idx="479">
                  <c:v>41404</c:v>
                </c:pt>
                <c:pt idx="480">
                  <c:v>41403</c:v>
                </c:pt>
                <c:pt idx="481">
                  <c:v>41402</c:v>
                </c:pt>
                <c:pt idx="482">
                  <c:v>41401</c:v>
                </c:pt>
                <c:pt idx="483">
                  <c:v>41400</c:v>
                </c:pt>
                <c:pt idx="484">
                  <c:v>41397</c:v>
                </c:pt>
                <c:pt idx="485">
                  <c:v>41396</c:v>
                </c:pt>
                <c:pt idx="486">
                  <c:v>41395</c:v>
                </c:pt>
                <c:pt idx="487">
                  <c:v>41394</c:v>
                </c:pt>
                <c:pt idx="488">
                  <c:v>41393</c:v>
                </c:pt>
                <c:pt idx="489">
                  <c:v>41390</c:v>
                </c:pt>
                <c:pt idx="490">
                  <c:v>41389</c:v>
                </c:pt>
                <c:pt idx="491">
                  <c:v>41388</c:v>
                </c:pt>
                <c:pt idx="492">
                  <c:v>41387</c:v>
                </c:pt>
                <c:pt idx="493">
                  <c:v>41386</c:v>
                </c:pt>
                <c:pt idx="494">
                  <c:v>41383</c:v>
                </c:pt>
                <c:pt idx="495">
                  <c:v>41382</c:v>
                </c:pt>
                <c:pt idx="496">
                  <c:v>41381</c:v>
                </c:pt>
                <c:pt idx="497">
                  <c:v>41380</c:v>
                </c:pt>
                <c:pt idx="498">
                  <c:v>41379</c:v>
                </c:pt>
                <c:pt idx="499">
                  <c:v>41376</c:v>
                </c:pt>
                <c:pt idx="500">
                  <c:v>41375</c:v>
                </c:pt>
                <c:pt idx="501">
                  <c:v>41374</c:v>
                </c:pt>
                <c:pt idx="502">
                  <c:v>41373</c:v>
                </c:pt>
                <c:pt idx="503">
                  <c:v>41372</c:v>
                </c:pt>
                <c:pt idx="504">
                  <c:v>41369</c:v>
                </c:pt>
                <c:pt idx="505">
                  <c:v>41368</c:v>
                </c:pt>
                <c:pt idx="506">
                  <c:v>41367</c:v>
                </c:pt>
                <c:pt idx="507">
                  <c:v>41366</c:v>
                </c:pt>
                <c:pt idx="508">
                  <c:v>41365</c:v>
                </c:pt>
                <c:pt idx="509">
                  <c:v>41362</c:v>
                </c:pt>
                <c:pt idx="510">
                  <c:v>41361</c:v>
                </c:pt>
                <c:pt idx="511">
                  <c:v>41360</c:v>
                </c:pt>
                <c:pt idx="512">
                  <c:v>41359</c:v>
                </c:pt>
                <c:pt idx="513">
                  <c:v>41358</c:v>
                </c:pt>
                <c:pt idx="514">
                  <c:v>41355</c:v>
                </c:pt>
                <c:pt idx="515">
                  <c:v>41354</c:v>
                </c:pt>
                <c:pt idx="516">
                  <c:v>41353</c:v>
                </c:pt>
                <c:pt idx="517">
                  <c:v>41352</c:v>
                </c:pt>
                <c:pt idx="518">
                  <c:v>41351</c:v>
                </c:pt>
                <c:pt idx="519">
                  <c:v>41348</c:v>
                </c:pt>
                <c:pt idx="520">
                  <c:v>41347</c:v>
                </c:pt>
                <c:pt idx="521">
                  <c:v>41346</c:v>
                </c:pt>
                <c:pt idx="522">
                  <c:v>41345</c:v>
                </c:pt>
                <c:pt idx="523">
                  <c:v>41344</c:v>
                </c:pt>
                <c:pt idx="524">
                  <c:v>41341</c:v>
                </c:pt>
                <c:pt idx="525">
                  <c:v>41340</c:v>
                </c:pt>
                <c:pt idx="526">
                  <c:v>41339</c:v>
                </c:pt>
                <c:pt idx="527">
                  <c:v>41338</c:v>
                </c:pt>
                <c:pt idx="528">
                  <c:v>41337</c:v>
                </c:pt>
                <c:pt idx="529">
                  <c:v>41334</c:v>
                </c:pt>
                <c:pt idx="530">
                  <c:v>41333</c:v>
                </c:pt>
                <c:pt idx="531">
                  <c:v>41332</c:v>
                </c:pt>
                <c:pt idx="532">
                  <c:v>41331</c:v>
                </c:pt>
                <c:pt idx="533">
                  <c:v>41330</c:v>
                </c:pt>
                <c:pt idx="534">
                  <c:v>41327</c:v>
                </c:pt>
                <c:pt idx="535">
                  <c:v>41326</c:v>
                </c:pt>
                <c:pt idx="536">
                  <c:v>41325</c:v>
                </c:pt>
                <c:pt idx="537">
                  <c:v>41324</c:v>
                </c:pt>
                <c:pt idx="538">
                  <c:v>41323</c:v>
                </c:pt>
                <c:pt idx="539">
                  <c:v>41320</c:v>
                </c:pt>
                <c:pt idx="540">
                  <c:v>41319</c:v>
                </c:pt>
                <c:pt idx="541">
                  <c:v>41318</c:v>
                </c:pt>
                <c:pt idx="542">
                  <c:v>41317</c:v>
                </c:pt>
                <c:pt idx="543">
                  <c:v>41316</c:v>
                </c:pt>
                <c:pt idx="544">
                  <c:v>41313</c:v>
                </c:pt>
                <c:pt idx="545">
                  <c:v>41312</c:v>
                </c:pt>
                <c:pt idx="546">
                  <c:v>41311</c:v>
                </c:pt>
                <c:pt idx="547">
                  <c:v>41310</c:v>
                </c:pt>
                <c:pt idx="548">
                  <c:v>41309</c:v>
                </c:pt>
                <c:pt idx="549">
                  <c:v>41306</c:v>
                </c:pt>
                <c:pt idx="550">
                  <c:v>41305</c:v>
                </c:pt>
                <c:pt idx="551">
                  <c:v>41304</c:v>
                </c:pt>
                <c:pt idx="552">
                  <c:v>41303</c:v>
                </c:pt>
                <c:pt idx="553">
                  <c:v>41302</c:v>
                </c:pt>
                <c:pt idx="554">
                  <c:v>41299</c:v>
                </c:pt>
                <c:pt idx="555">
                  <c:v>41298</c:v>
                </c:pt>
                <c:pt idx="556">
                  <c:v>41297</c:v>
                </c:pt>
                <c:pt idx="557">
                  <c:v>41296</c:v>
                </c:pt>
                <c:pt idx="558">
                  <c:v>41295</c:v>
                </c:pt>
                <c:pt idx="559">
                  <c:v>41292</c:v>
                </c:pt>
                <c:pt idx="560">
                  <c:v>41291</c:v>
                </c:pt>
                <c:pt idx="561">
                  <c:v>41290</c:v>
                </c:pt>
                <c:pt idx="562">
                  <c:v>41289</c:v>
                </c:pt>
                <c:pt idx="563">
                  <c:v>41288</c:v>
                </c:pt>
                <c:pt idx="564">
                  <c:v>41285</c:v>
                </c:pt>
                <c:pt idx="565">
                  <c:v>41284</c:v>
                </c:pt>
                <c:pt idx="566">
                  <c:v>41283</c:v>
                </c:pt>
                <c:pt idx="567">
                  <c:v>41282</c:v>
                </c:pt>
                <c:pt idx="568">
                  <c:v>41281</c:v>
                </c:pt>
                <c:pt idx="569">
                  <c:v>41278</c:v>
                </c:pt>
                <c:pt idx="570">
                  <c:v>41277</c:v>
                </c:pt>
                <c:pt idx="571">
                  <c:v>41276</c:v>
                </c:pt>
                <c:pt idx="572">
                  <c:v>41275</c:v>
                </c:pt>
              </c:numCache>
            </c:numRef>
          </c:cat>
          <c:val>
            <c:numRef>
              <c:f>'График 3.1.1.1'!$H$5:$H$577</c:f>
              <c:numCache>
                <c:formatCode>0.0</c:formatCode>
                <c:ptCount val="573"/>
                <c:pt idx="0">
                  <c:v>48.26</c:v>
                </c:pt>
                <c:pt idx="1">
                  <c:v>48.26</c:v>
                </c:pt>
                <c:pt idx="2">
                  <c:v>48.26</c:v>
                </c:pt>
                <c:pt idx="3">
                  <c:v>48.77</c:v>
                </c:pt>
                <c:pt idx="4">
                  <c:v>48.27</c:v>
                </c:pt>
                <c:pt idx="5">
                  <c:v>48.26</c:v>
                </c:pt>
                <c:pt idx="6">
                  <c:v>48.27</c:v>
                </c:pt>
                <c:pt idx="7">
                  <c:v>48.27</c:v>
                </c:pt>
                <c:pt idx="8">
                  <c:v>48.27</c:v>
                </c:pt>
                <c:pt idx="9">
                  <c:v>48.28</c:v>
                </c:pt>
                <c:pt idx="10">
                  <c:v>48.28</c:v>
                </c:pt>
                <c:pt idx="11">
                  <c:v>48.28</c:v>
                </c:pt>
                <c:pt idx="12">
                  <c:v>48.28</c:v>
                </c:pt>
                <c:pt idx="13">
                  <c:v>48.28</c:v>
                </c:pt>
                <c:pt idx="14">
                  <c:v>48.28</c:v>
                </c:pt>
                <c:pt idx="15">
                  <c:v>48.28</c:v>
                </c:pt>
                <c:pt idx="16">
                  <c:v>48.27</c:v>
                </c:pt>
                <c:pt idx="17">
                  <c:v>48.29</c:v>
                </c:pt>
                <c:pt idx="18">
                  <c:v>48.29</c:v>
                </c:pt>
                <c:pt idx="19">
                  <c:v>48.28</c:v>
                </c:pt>
                <c:pt idx="20">
                  <c:v>49.28</c:v>
                </c:pt>
                <c:pt idx="21">
                  <c:v>49.28</c:v>
                </c:pt>
                <c:pt idx="22">
                  <c:v>49.29</c:v>
                </c:pt>
                <c:pt idx="23">
                  <c:v>49.28</c:v>
                </c:pt>
                <c:pt idx="24">
                  <c:v>49.28</c:v>
                </c:pt>
                <c:pt idx="25">
                  <c:v>49.27</c:v>
                </c:pt>
                <c:pt idx="26">
                  <c:v>49.28</c:v>
                </c:pt>
                <c:pt idx="27">
                  <c:v>49.28</c:v>
                </c:pt>
                <c:pt idx="28">
                  <c:v>50.26</c:v>
                </c:pt>
                <c:pt idx="29">
                  <c:v>50.27</c:v>
                </c:pt>
                <c:pt idx="30">
                  <c:v>50.27</c:v>
                </c:pt>
                <c:pt idx="31">
                  <c:v>50.268000000000001</c:v>
                </c:pt>
                <c:pt idx="32">
                  <c:v>50.27</c:v>
                </c:pt>
                <c:pt idx="33">
                  <c:v>50.26</c:v>
                </c:pt>
                <c:pt idx="34">
                  <c:v>50.32</c:v>
                </c:pt>
                <c:pt idx="35">
                  <c:v>50.25</c:v>
                </c:pt>
                <c:pt idx="36">
                  <c:v>50.77</c:v>
                </c:pt>
                <c:pt idx="37">
                  <c:v>51.77</c:v>
                </c:pt>
                <c:pt idx="38">
                  <c:v>51.77</c:v>
                </c:pt>
                <c:pt idx="39">
                  <c:v>51.75</c:v>
                </c:pt>
                <c:pt idx="40">
                  <c:v>51.77</c:v>
                </c:pt>
                <c:pt idx="41">
                  <c:v>51.77</c:v>
                </c:pt>
                <c:pt idx="42">
                  <c:v>53.29</c:v>
                </c:pt>
                <c:pt idx="43">
                  <c:v>53.76</c:v>
                </c:pt>
                <c:pt idx="44">
                  <c:v>53.76</c:v>
                </c:pt>
                <c:pt idx="45">
                  <c:v>53.75</c:v>
                </c:pt>
                <c:pt idx="46">
                  <c:v>54.26</c:v>
                </c:pt>
                <c:pt idx="47">
                  <c:v>54.72</c:v>
                </c:pt>
                <c:pt idx="48">
                  <c:v>54.75</c:v>
                </c:pt>
                <c:pt idx="49">
                  <c:v>54.75</c:v>
                </c:pt>
                <c:pt idx="50">
                  <c:v>54.75</c:v>
                </c:pt>
                <c:pt idx="51">
                  <c:v>54.75</c:v>
                </c:pt>
                <c:pt idx="52">
                  <c:v>54.75</c:v>
                </c:pt>
                <c:pt idx="53">
                  <c:v>57.25</c:v>
                </c:pt>
                <c:pt idx="54">
                  <c:v>57.26</c:v>
                </c:pt>
                <c:pt idx="55">
                  <c:v>57.26</c:v>
                </c:pt>
                <c:pt idx="56">
                  <c:v>57.26</c:v>
                </c:pt>
                <c:pt idx="57">
                  <c:v>57.26</c:v>
                </c:pt>
                <c:pt idx="58">
                  <c:v>57.26</c:v>
                </c:pt>
                <c:pt idx="59">
                  <c:v>57.24</c:v>
                </c:pt>
                <c:pt idx="60">
                  <c:v>57.24</c:v>
                </c:pt>
                <c:pt idx="61">
                  <c:v>57.72</c:v>
                </c:pt>
                <c:pt idx="62">
                  <c:v>58.25</c:v>
                </c:pt>
                <c:pt idx="63">
                  <c:v>57.22</c:v>
                </c:pt>
                <c:pt idx="64">
                  <c:v>49.76</c:v>
                </c:pt>
                <c:pt idx="65">
                  <c:v>49.75</c:v>
                </c:pt>
                <c:pt idx="66">
                  <c:v>49.76</c:v>
                </c:pt>
                <c:pt idx="67">
                  <c:v>49.76</c:v>
                </c:pt>
                <c:pt idx="68">
                  <c:v>49.75</c:v>
                </c:pt>
                <c:pt idx="69">
                  <c:v>46.88</c:v>
                </c:pt>
                <c:pt idx="70">
                  <c:v>46.88</c:v>
                </c:pt>
                <c:pt idx="71">
                  <c:v>46.88</c:v>
                </c:pt>
                <c:pt idx="72">
                  <c:v>46.88</c:v>
                </c:pt>
                <c:pt idx="73">
                  <c:v>46.87</c:v>
                </c:pt>
                <c:pt idx="74">
                  <c:v>46.88</c:v>
                </c:pt>
                <c:pt idx="75">
                  <c:v>46.88</c:v>
                </c:pt>
                <c:pt idx="76">
                  <c:v>46.89</c:v>
                </c:pt>
                <c:pt idx="77">
                  <c:v>46.88</c:v>
                </c:pt>
                <c:pt idx="78">
                  <c:v>46.88</c:v>
                </c:pt>
                <c:pt idx="79">
                  <c:v>46.89</c:v>
                </c:pt>
                <c:pt idx="80">
                  <c:v>46.89</c:v>
                </c:pt>
                <c:pt idx="81">
                  <c:v>46.89</c:v>
                </c:pt>
                <c:pt idx="82">
                  <c:v>46.89</c:v>
                </c:pt>
                <c:pt idx="83">
                  <c:v>46.89</c:v>
                </c:pt>
                <c:pt idx="84">
                  <c:v>46.89</c:v>
                </c:pt>
                <c:pt idx="85">
                  <c:v>46.89</c:v>
                </c:pt>
                <c:pt idx="86">
                  <c:v>46.89</c:v>
                </c:pt>
                <c:pt idx="87">
                  <c:v>46.89</c:v>
                </c:pt>
                <c:pt idx="88">
                  <c:v>46.89</c:v>
                </c:pt>
                <c:pt idx="89">
                  <c:v>46.89</c:v>
                </c:pt>
                <c:pt idx="90">
                  <c:v>46.9</c:v>
                </c:pt>
                <c:pt idx="91">
                  <c:v>46.9</c:v>
                </c:pt>
                <c:pt idx="92">
                  <c:v>46.9</c:v>
                </c:pt>
                <c:pt idx="93">
                  <c:v>46.9</c:v>
                </c:pt>
                <c:pt idx="94">
                  <c:v>46.9</c:v>
                </c:pt>
                <c:pt idx="95">
                  <c:v>46.9</c:v>
                </c:pt>
                <c:pt idx="96">
                  <c:v>46.91</c:v>
                </c:pt>
                <c:pt idx="97">
                  <c:v>46.91</c:v>
                </c:pt>
                <c:pt idx="98">
                  <c:v>46.91</c:v>
                </c:pt>
                <c:pt idx="99">
                  <c:v>46.81</c:v>
                </c:pt>
                <c:pt idx="100">
                  <c:v>46.78</c:v>
                </c:pt>
                <c:pt idx="101">
                  <c:v>46.8</c:v>
                </c:pt>
                <c:pt idx="102">
                  <c:v>46.81</c:v>
                </c:pt>
                <c:pt idx="103">
                  <c:v>46.83</c:v>
                </c:pt>
                <c:pt idx="104">
                  <c:v>46.79</c:v>
                </c:pt>
                <c:pt idx="105">
                  <c:v>46.81</c:v>
                </c:pt>
                <c:pt idx="106">
                  <c:v>46.9</c:v>
                </c:pt>
                <c:pt idx="107">
                  <c:v>46.86</c:v>
                </c:pt>
                <c:pt idx="108">
                  <c:v>46.79</c:v>
                </c:pt>
                <c:pt idx="109">
                  <c:v>46.82</c:v>
                </c:pt>
                <c:pt idx="110">
                  <c:v>46.8</c:v>
                </c:pt>
                <c:pt idx="111">
                  <c:v>46.82</c:v>
                </c:pt>
                <c:pt idx="113">
                  <c:v>46.81</c:v>
                </c:pt>
                <c:pt idx="114">
                  <c:v>46.81</c:v>
                </c:pt>
                <c:pt idx="115">
                  <c:v>46.8</c:v>
                </c:pt>
                <c:pt idx="116">
                  <c:v>46.808999999999997</c:v>
                </c:pt>
                <c:pt idx="117">
                  <c:v>46.805999999999997</c:v>
                </c:pt>
                <c:pt idx="118">
                  <c:v>45.904000000000003</c:v>
                </c:pt>
                <c:pt idx="119">
                  <c:v>45.905000000000001</c:v>
                </c:pt>
                <c:pt idx="120">
                  <c:v>45.906999999999996</c:v>
                </c:pt>
                <c:pt idx="121">
                  <c:v>45.91</c:v>
                </c:pt>
                <c:pt idx="122">
                  <c:v>45.9</c:v>
                </c:pt>
                <c:pt idx="123">
                  <c:v>45.9</c:v>
                </c:pt>
                <c:pt idx="124">
                  <c:v>45.29</c:v>
                </c:pt>
                <c:pt idx="125">
                  <c:v>45.27</c:v>
                </c:pt>
                <c:pt idx="126">
                  <c:v>45.29</c:v>
                </c:pt>
                <c:pt idx="127">
                  <c:v>45.29</c:v>
                </c:pt>
                <c:pt idx="128">
                  <c:v>45.3</c:v>
                </c:pt>
                <c:pt idx="129">
                  <c:v>45.56</c:v>
                </c:pt>
                <c:pt idx="130">
                  <c:v>45.3</c:v>
                </c:pt>
                <c:pt idx="131">
                  <c:v>45.28</c:v>
                </c:pt>
                <c:pt idx="132">
                  <c:v>45.27</c:v>
                </c:pt>
                <c:pt idx="133">
                  <c:v>45.29</c:v>
                </c:pt>
                <c:pt idx="134">
                  <c:v>45.31</c:v>
                </c:pt>
                <c:pt idx="135">
                  <c:v>45.27</c:v>
                </c:pt>
                <c:pt idx="136">
                  <c:v>45.29</c:v>
                </c:pt>
                <c:pt idx="137">
                  <c:v>45.27</c:v>
                </c:pt>
                <c:pt idx="138">
                  <c:v>45.29</c:v>
                </c:pt>
                <c:pt idx="139">
                  <c:v>45.29</c:v>
                </c:pt>
                <c:pt idx="140">
                  <c:v>47.79</c:v>
                </c:pt>
                <c:pt idx="141">
                  <c:v>47.8</c:v>
                </c:pt>
                <c:pt idx="142">
                  <c:v>47.8</c:v>
                </c:pt>
                <c:pt idx="143">
                  <c:v>47.79</c:v>
                </c:pt>
                <c:pt idx="144">
                  <c:v>47.78</c:v>
                </c:pt>
                <c:pt idx="145">
                  <c:v>47.8</c:v>
                </c:pt>
                <c:pt idx="146">
                  <c:v>45.79</c:v>
                </c:pt>
                <c:pt idx="147">
                  <c:v>45.8</c:v>
                </c:pt>
                <c:pt idx="148">
                  <c:v>45.78</c:v>
                </c:pt>
                <c:pt idx="149">
                  <c:v>45.81</c:v>
                </c:pt>
                <c:pt idx="150">
                  <c:v>45.8</c:v>
                </c:pt>
                <c:pt idx="151">
                  <c:v>45.82</c:v>
                </c:pt>
                <c:pt idx="152">
                  <c:v>45.8</c:v>
                </c:pt>
                <c:pt idx="153">
                  <c:v>45.81</c:v>
                </c:pt>
                <c:pt idx="154">
                  <c:v>47</c:v>
                </c:pt>
                <c:pt idx="155">
                  <c:v>45.81</c:v>
                </c:pt>
                <c:pt idx="156">
                  <c:v>45.81</c:v>
                </c:pt>
                <c:pt idx="157">
                  <c:v>45.78</c:v>
                </c:pt>
                <c:pt idx="158">
                  <c:v>45.85</c:v>
                </c:pt>
                <c:pt idx="159">
                  <c:v>45.85</c:v>
                </c:pt>
                <c:pt idx="160">
                  <c:v>45.8</c:v>
                </c:pt>
                <c:pt idx="161">
                  <c:v>45.15</c:v>
                </c:pt>
                <c:pt idx="162">
                  <c:v>45.15</c:v>
                </c:pt>
                <c:pt idx="163">
                  <c:v>45.15</c:v>
                </c:pt>
                <c:pt idx="164">
                  <c:v>45.16</c:v>
                </c:pt>
                <c:pt idx="165">
                  <c:v>45.12</c:v>
                </c:pt>
                <c:pt idx="166">
                  <c:v>45.15</c:v>
                </c:pt>
                <c:pt idx="167">
                  <c:v>45.15</c:v>
                </c:pt>
                <c:pt idx="168">
                  <c:v>45.15</c:v>
                </c:pt>
                <c:pt idx="169">
                  <c:v>44.78</c:v>
                </c:pt>
                <c:pt idx="170">
                  <c:v>44.81</c:v>
                </c:pt>
                <c:pt idx="171">
                  <c:v>44.79</c:v>
                </c:pt>
                <c:pt idx="172">
                  <c:v>44.79</c:v>
                </c:pt>
                <c:pt idx="173">
                  <c:v>44.79</c:v>
                </c:pt>
                <c:pt idx="174">
                  <c:v>44.82</c:v>
                </c:pt>
                <c:pt idx="175">
                  <c:v>44.81</c:v>
                </c:pt>
                <c:pt idx="176">
                  <c:v>44.76</c:v>
                </c:pt>
                <c:pt idx="177">
                  <c:v>44.8</c:v>
                </c:pt>
                <c:pt idx="178">
                  <c:v>44.78</c:v>
                </c:pt>
                <c:pt idx="179">
                  <c:v>44.78</c:v>
                </c:pt>
                <c:pt idx="180">
                  <c:v>44.76</c:v>
                </c:pt>
                <c:pt idx="181">
                  <c:v>44.77</c:v>
                </c:pt>
                <c:pt idx="182">
                  <c:v>44.77</c:v>
                </c:pt>
                <c:pt idx="183">
                  <c:v>44.79</c:v>
                </c:pt>
                <c:pt idx="184">
                  <c:v>44.79</c:v>
                </c:pt>
                <c:pt idx="185">
                  <c:v>44.81</c:v>
                </c:pt>
                <c:pt idx="186">
                  <c:v>44.81</c:v>
                </c:pt>
                <c:pt idx="187">
                  <c:v>44.79</c:v>
                </c:pt>
                <c:pt idx="188">
                  <c:v>44.79</c:v>
                </c:pt>
                <c:pt idx="189">
                  <c:v>45.56</c:v>
                </c:pt>
                <c:pt idx="190">
                  <c:v>48.28</c:v>
                </c:pt>
                <c:pt idx="191">
                  <c:v>44.6</c:v>
                </c:pt>
                <c:pt idx="192">
                  <c:v>48.26</c:v>
                </c:pt>
                <c:pt idx="193">
                  <c:v>52</c:v>
                </c:pt>
                <c:pt idx="198">
                  <c:v>52</c:v>
                </c:pt>
                <c:pt idx="199">
                  <c:v>52</c:v>
                </c:pt>
                <c:pt idx="200">
                  <c:v>52</c:v>
                </c:pt>
                <c:pt idx="201">
                  <c:v>52</c:v>
                </c:pt>
                <c:pt idx="202">
                  <c:v>52</c:v>
                </c:pt>
                <c:pt idx="203">
                  <c:v>52</c:v>
                </c:pt>
                <c:pt idx="204">
                  <c:v>52</c:v>
                </c:pt>
                <c:pt idx="205">
                  <c:v>52</c:v>
                </c:pt>
                <c:pt idx="206">
                  <c:v>52</c:v>
                </c:pt>
                <c:pt idx="207">
                  <c:v>52</c:v>
                </c:pt>
                <c:pt idx="208">
                  <c:v>52</c:v>
                </c:pt>
                <c:pt idx="209">
                  <c:v>52</c:v>
                </c:pt>
                <c:pt idx="210">
                  <c:v>52</c:v>
                </c:pt>
                <c:pt idx="211">
                  <c:v>53</c:v>
                </c:pt>
                <c:pt idx="212">
                  <c:v>53</c:v>
                </c:pt>
                <c:pt idx="213">
                  <c:v>53</c:v>
                </c:pt>
                <c:pt idx="214">
                  <c:v>53</c:v>
                </c:pt>
                <c:pt idx="215">
                  <c:v>53</c:v>
                </c:pt>
                <c:pt idx="216">
                  <c:v>53</c:v>
                </c:pt>
                <c:pt idx="217">
                  <c:v>60</c:v>
                </c:pt>
                <c:pt idx="218">
                  <c:v>60</c:v>
                </c:pt>
                <c:pt idx="219">
                  <c:v>58.74</c:v>
                </c:pt>
                <c:pt idx="220">
                  <c:v>60</c:v>
                </c:pt>
                <c:pt idx="221">
                  <c:v>58.74</c:v>
                </c:pt>
                <c:pt idx="222">
                  <c:v>58.74</c:v>
                </c:pt>
                <c:pt idx="223">
                  <c:v>58.74</c:v>
                </c:pt>
                <c:pt idx="224">
                  <c:v>58.73</c:v>
                </c:pt>
                <c:pt idx="225">
                  <c:v>58.74</c:v>
                </c:pt>
                <c:pt idx="226">
                  <c:v>58.76</c:v>
                </c:pt>
                <c:pt idx="227">
                  <c:v>58.75</c:v>
                </c:pt>
                <c:pt idx="228">
                  <c:v>58.74</c:v>
                </c:pt>
                <c:pt idx="229">
                  <c:v>57.76</c:v>
                </c:pt>
                <c:pt idx="230">
                  <c:v>57.74</c:v>
                </c:pt>
                <c:pt idx="231">
                  <c:v>57.77</c:v>
                </c:pt>
                <c:pt idx="232">
                  <c:v>57.74</c:v>
                </c:pt>
                <c:pt idx="233">
                  <c:v>57.76</c:v>
                </c:pt>
                <c:pt idx="234">
                  <c:v>57.76</c:v>
                </c:pt>
                <c:pt idx="235">
                  <c:v>57.74</c:v>
                </c:pt>
                <c:pt idx="236">
                  <c:v>57.74</c:v>
                </c:pt>
                <c:pt idx="237">
                  <c:v>57.76</c:v>
                </c:pt>
                <c:pt idx="238">
                  <c:v>57.74</c:v>
                </c:pt>
                <c:pt idx="239">
                  <c:v>57.75</c:v>
                </c:pt>
                <c:pt idx="240">
                  <c:v>57.77</c:v>
                </c:pt>
                <c:pt idx="241">
                  <c:v>57.75</c:v>
                </c:pt>
                <c:pt idx="242">
                  <c:v>57.76</c:v>
                </c:pt>
                <c:pt idx="243">
                  <c:v>57.78</c:v>
                </c:pt>
                <c:pt idx="244">
                  <c:v>57.79</c:v>
                </c:pt>
                <c:pt idx="245">
                  <c:v>57.76</c:v>
                </c:pt>
                <c:pt idx="246">
                  <c:v>58.26</c:v>
                </c:pt>
                <c:pt idx="247">
                  <c:v>57.76</c:v>
                </c:pt>
                <c:pt idx="248">
                  <c:v>57.76</c:v>
                </c:pt>
                <c:pt idx="249">
                  <c:v>57.75</c:v>
                </c:pt>
                <c:pt idx="250">
                  <c:v>57.75</c:v>
                </c:pt>
                <c:pt idx="251">
                  <c:v>57.78</c:v>
                </c:pt>
                <c:pt idx="252">
                  <c:v>58.27</c:v>
                </c:pt>
                <c:pt idx="253">
                  <c:v>58.25</c:v>
                </c:pt>
                <c:pt idx="254">
                  <c:v>58.25</c:v>
                </c:pt>
                <c:pt idx="255">
                  <c:v>58.25</c:v>
                </c:pt>
                <c:pt idx="256">
                  <c:v>58.24</c:v>
                </c:pt>
                <c:pt idx="257">
                  <c:v>58.26</c:v>
                </c:pt>
                <c:pt idx="258">
                  <c:v>58.24</c:v>
                </c:pt>
                <c:pt idx="259">
                  <c:v>58.75</c:v>
                </c:pt>
                <c:pt idx="260">
                  <c:v>58.76</c:v>
                </c:pt>
                <c:pt idx="261">
                  <c:v>58.76</c:v>
                </c:pt>
                <c:pt idx="262">
                  <c:v>58.76</c:v>
                </c:pt>
                <c:pt idx="263">
                  <c:v>58.76</c:v>
                </c:pt>
                <c:pt idx="264">
                  <c:v>58.73</c:v>
                </c:pt>
                <c:pt idx="265">
                  <c:v>58.74</c:v>
                </c:pt>
                <c:pt idx="266">
                  <c:v>58.76</c:v>
                </c:pt>
                <c:pt idx="267">
                  <c:v>58.74</c:v>
                </c:pt>
                <c:pt idx="268">
                  <c:v>58.77</c:v>
                </c:pt>
                <c:pt idx="269">
                  <c:v>58.74</c:v>
                </c:pt>
                <c:pt idx="270">
                  <c:v>58.76</c:v>
                </c:pt>
                <c:pt idx="271">
                  <c:v>58.76</c:v>
                </c:pt>
                <c:pt idx="272">
                  <c:v>58.77</c:v>
                </c:pt>
                <c:pt idx="273">
                  <c:v>58.76</c:v>
                </c:pt>
                <c:pt idx="274">
                  <c:v>58.76</c:v>
                </c:pt>
                <c:pt idx="275">
                  <c:v>58.75</c:v>
                </c:pt>
                <c:pt idx="276">
                  <c:v>58.77</c:v>
                </c:pt>
                <c:pt idx="277">
                  <c:v>58.78</c:v>
                </c:pt>
                <c:pt idx="278">
                  <c:v>58.76</c:v>
                </c:pt>
                <c:pt idx="279">
                  <c:v>58.76</c:v>
                </c:pt>
                <c:pt idx="280">
                  <c:v>58.78</c:v>
                </c:pt>
                <c:pt idx="281">
                  <c:v>58.75</c:v>
                </c:pt>
                <c:pt idx="282">
                  <c:v>58.75</c:v>
                </c:pt>
                <c:pt idx="283">
                  <c:v>58.77</c:v>
                </c:pt>
                <c:pt idx="284">
                  <c:v>58.79</c:v>
                </c:pt>
                <c:pt idx="285">
                  <c:v>58.76</c:v>
                </c:pt>
                <c:pt idx="286">
                  <c:v>58.77</c:v>
                </c:pt>
                <c:pt idx="287">
                  <c:v>58.76</c:v>
                </c:pt>
                <c:pt idx="288">
                  <c:v>58.79</c:v>
                </c:pt>
                <c:pt idx="289">
                  <c:v>58.78</c:v>
                </c:pt>
                <c:pt idx="290">
                  <c:v>58.76</c:v>
                </c:pt>
                <c:pt idx="291">
                  <c:v>57.3</c:v>
                </c:pt>
                <c:pt idx="292">
                  <c:v>57.29</c:v>
                </c:pt>
                <c:pt idx="293">
                  <c:v>57.29</c:v>
                </c:pt>
                <c:pt idx="294">
                  <c:v>57.31</c:v>
                </c:pt>
                <c:pt idx="295">
                  <c:v>57.31</c:v>
                </c:pt>
                <c:pt idx="296">
                  <c:v>59.75</c:v>
                </c:pt>
                <c:pt idx="297">
                  <c:v>59.75</c:v>
                </c:pt>
                <c:pt idx="298">
                  <c:v>59.75</c:v>
                </c:pt>
                <c:pt idx="299">
                  <c:v>59.76</c:v>
                </c:pt>
                <c:pt idx="300">
                  <c:v>59.77</c:v>
                </c:pt>
                <c:pt idx="301">
                  <c:v>59.74</c:v>
                </c:pt>
                <c:pt idx="302">
                  <c:v>59.74</c:v>
                </c:pt>
                <c:pt idx="303">
                  <c:v>59.77</c:v>
                </c:pt>
                <c:pt idx="304">
                  <c:v>59.8</c:v>
                </c:pt>
                <c:pt idx="305">
                  <c:v>59.75</c:v>
                </c:pt>
                <c:pt idx="306">
                  <c:v>59.73</c:v>
                </c:pt>
                <c:pt idx="307">
                  <c:v>59.76</c:v>
                </c:pt>
                <c:pt idx="308">
                  <c:v>59.78</c:v>
                </c:pt>
                <c:pt idx="309">
                  <c:v>60.26</c:v>
                </c:pt>
                <c:pt idx="310">
                  <c:v>60.27</c:v>
                </c:pt>
                <c:pt idx="311">
                  <c:v>60.27</c:v>
                </c:pt>
                <c:pt idx="312">
                  <c:v>60.26</c:v>
                </c:pt>
                <c:pt idx="313">
                  <c:v>60.27</c:v>
                </c:pt>
                <c:pt idx="314">
                  <c:v>60.27</c:v>
                </c:pt>
                <c:pt idx="315">
                  <c:v>60.28</c:v>
                </c:pt>
                <c:pt idx="316">
                  <c:v>60.29</c:v>
                </c:pt>
                <c:pt idx="317">
                  <c:v>60.27</c:v>
                </c:pt>
                <c:pt idx="318">
                  <c:v>60.26</c:v>
                </c:pt>
                <c:pt idx="319">
                  <c:v>60.26</c:v>
                </c:pt>
                <c:pt idx="320">
                  <c:v>60.21</c:v>
                </c:pt>
                <c:pt idx="321">
                  <c:v>60.23</c:v>
                </c:pt>
                <c:pt idx="322">
                  <c:v>60.26</c:v>
                </c:pt>
                <c:pt idx="323">
                  <c:v>60.26</c:v>
                </c:pt>
                <c:pt idx="324">
                  <c:v>60.25</c:v>
                </c:pt>
                <c:pt idx="325">
                  <c:v>60.23</c:v>
                </c:pt>
                <c:pt idx="326">
                  <c:v>60.25</c:v>
                </c:pt>
                <c:pt idx="327">
                  <c:v>60.26</c:v>
                </c:pt>
                <c:pt idx="328">
                  <c:v>60.26</c:v>
                </c:pt>
                <c:pt idx="329">
                  <c:v>60.26</c:v>
                </c:pt>
                <c:pt idx="330">
                  <c:v>60.24</c:v>
                </c:pt>
                <c:pt idx="331">
                  <c:v>60.24</c:v>
                </c:pt>
                <c:pt idx="332">
                  <c:v>60.01</c:v>
                </c:pt>
                <c:pt idx="333">
                  <c:v>59.49</c:v>
                </c:pt>
                <c:pt idx="334">
                  <c:v>59.5</c:v>
                </c:pt>
                <c:pt idx="335">
                  <c:v>59.5</c:v>
                </c:pt>
                <c:pt idx="336">
                  <c:v>59.5</c:v>
                </c:pt>
                <c:pt idx="337">
                  <c:v>59.51</c:v>
                </c:pt>
                <c:pt idx="338">
                  <c:v>59.51</c:v>
                </c:pt>
                <c:pt idx="339">
                  <c:v>59.5</c:v>
                </c:pt>
                <c:pt idx="340">
                  <c:v>59.52</c:v>
                </c:pt>
                <c:pt idx="341">
                  <c:v>59.53</c:v>
                </c:pt>
                <c:pt idx="342">
                  <c:v>59.5</c:v>
                </c:pt>
                <c:pt idx="343">
                  <c:v>59.52</c:v>
                </c:pt>
                <c:pt idx="344">
                  <c:v>59.51</c:v>
                </c:pt>
                <c:pt idx="345">
                  <c:v>59.54</c:v>
                </c:pt>
                <c:pt idx="346">
                  <c:v>59.52</c:v>
                </c:pt>
                <c:pt idx="347">
                  <c:v>59.51</c:v>
                </c:pt>
                <c:pt idx="348">
                  <c:v>58.78</c:v>
                </c:pt>
                <c:pt idx="349">
                  <c:v>58.74</c:v>
                </c:pt>
                <c:pt idx="350">
                  <c:v>58.79</c:v>
                </c:pt>
                <c:pt idx="351">
                  <c:v>58.79</c:v>
                </c:pt>
                <c:pt idx="352">
                  <c:v>58.76</c:v>
                </c:pt>
                <c:pt idx="353">
                  <c:v>59.28</c:v>
                </c:pt>
                <c:pt idx="354">
                  <c:v>59.76</c:v>
                </c:pt>
                <c:pt idx="355">
                  <c:v>59.76</c:v>
                </c:pt>
                <c:pt idx="356">
                  <c:v>59.78</c:v>
                </c:pt>
                <c:pt idx="357">
                  <c:v>60.27</c:v>
                </c:pt>
                <c:pt idx="358">
                  <c:v>60.26</c:v>
                </c:pt>
                <c:pt idx="359">
                  <c:v>60.27</c:v>
                </c:pt>
                <c:pt idx="360">
                  <c:v>60.26</c:v>
                </c:pt>
                <c:pt idx="361">
                  <c:v>60.27</c:v>
                </c:pt>
                <c:pt idx="362">
                  <c:v>60.29</c:v>
                </c:pt>
                <c:pt idx="363">
                  <c:v>60.26</c:v>
                </c:pt>
                <c:pt idx="364">
                  <c:v>60.27</c:v>
                </c:pt>
                <c:pt idx="365">
                  <c:v>60.29</c:v>
                </c:pt>
                <c:pt idx="366">
                  <c:v>60.27</c:v>
                </c:pt>
                <c:pt idx="367">
                  <c:v>60.27</c:v>
                </c:pt>
                <c:pt idx="368">
                  <c:v>60.29</c:v>
                </c:pt>
                <c:pt idx="369">
                  <c:v>60.28</c:v>
                </c:pt>
                <c:pt idx="370">
                  <c:v>60.27</c:v>
                </c:pt>
                <c:pt idx="371">
                  <c:v>60.29</c:v>
                </c:pt>
                <c:pt idx="372">
                  <c:v>60.28</c:v>
                </c:pt>
                <c:pt idx="373">
                  <c:v>60.29</c:v>
                </c:pt>
                <c:pt idx="374">
                  <c:v>60.27</c:v>
                </c:pt>
                <c:pt idx="375">
                  <c:v>60.28</c:v>
                </c:pt>
                <c:pt idx="376">
                  <c:v>60.29</c:v>
                </c:pt>
                <c:pt idx="377">
                  <c:v>60.27</c:v>
                </c:pt>
                <c:pt idx="378">
                  <c:v>60.27</c:v>
                </c:pt>
                <c:pt idx="379">
                  <c:v>60.28</c:v>
                </c:pt>
                <c:pt idx="380">
                  <c:v>59.77</c:v>
                </c:pt>
                <c:pt idx="381">
                  <c:v>59.79</c:v>
                </c:pt>
                <c:pt idx="382">
                  <c:v>59.79</c:v>
                </c:pt>
                <c:pt idx="383">
                  <c:v>59.3</c:v>
                </c:pt>
                <c:pt idx="384">
                  <c:v>59.28</c:v>
                </c:pt>
                <c:pt idx="385">
                  <c:v>59.256</c:v>
                </c:pt>
                <c:pt idx="386">
                  <c:v>60.24</c:v>
                </c:pt>
                <c:pt idx="387">
                  <c:v>60.26</c:v>
                </c:pt>
                <c:pt idx="388">
                  <c:v>60.31</c:v>
                </c:pt>
                <c:pt idx="389">
                  <c:v>60.26</c:v>
                </c:pt>
                <c:pt idx="390">
                  <c:v>60.27</c:v>
                </c:pt>
                <c:pt idx="391">
                  <c:v>62.25</c:v>
                </c:pt>
                <c:pt idx="392">
                  <c:v>62.22</c:v>
                </c:pt>
                <c:pt idx="393">
                  <c:v>64.239999999999995</c:v>
                </c:pt>
                <c:pt idx="394">
                  <c:v>64.239999999999995</c:v>
                </c:pt>
                <c:pt idx="395">
                  <c:v>64.739999999999995</c:v>
                </c:pt>
                <c:pt idx="396">
                  <c:v>64.739999999999995</c:v>
                </c:pt>
                <c:pt idx="397">
                  <c:v>64.260000000000005</c:v>
                </c:pt>
                <c:pt idx="398">
                  <c:v>64.260000000000005</c:v>
                </c:pt>
                <c:pt idx="399">
                  <c:v>65.239999999999995</c:v>
                </c:pt>
                <c:pt idx="400">
                  <c:v>65.239999999999995</c:v>
                </c:pt>
                <c:pt idx="401">
                  <c:v>65.239999999999995</c:v>
                </c:pt>
                <c:pt idx="402">
                  <c:v>65.239999999999995</c:v>
                </c:pt>
                <c:pt idx="403">
                  <c:v>65.239999999999995</c:v>
                </c:pt>
                <c:pt idx="404">
                  <c:v>65.239999999999995</c:v>
                </c:pt>
                <c:pt idx="405">
                  <c:v>65.25</c:v>
                </c:pt>
                <c:pt idx="406">
                  <c:v>65.25</c:v>
                </c:pt>
                <c:pt idx="407">
                  <c:v>65.239999999999995</c:v>
                </c:pt>
                <c:pt idx="408">
                  <c:v>65.239999999999995</c:v>
                </c:pt>
                <c:pt idx="409">
                  <c:v>64.75</c:v>
                </c:pt>
                <c:pt idx="410">
                  <c:v>64.739999999999995</c:v>
                </c:pt>
                <c:pt idx="411">
                  <c:v>64.739999999999995</c:v>
                </c:pt>
                <c:pt idx="412">
                  <c:v>65.239999999999995</c:v>
                </c:pt>
                <c:pt idx="413">
                  <c:v>65.239999999999995</c:v>
                </c:pt>
                <c:pt idx="414">
                  <c:v>65.239999999999995</c:v>
                </c:pt>
                <c:pt idx="415">
                  <c:v>65.239999999999995</c:v>
                </c:pt>
                <c:pt idx="416">
                  <c:v>65.239999999999995</c:v>
                </c:pt>
                <c:pt idx="417">
                  <c:v>65.239999999999995</c:v>
                </c:pt>
                <c:pt idx="418">
                  <c:v>65.239999999999995</c:v>
                </c:pt>
                <c:pt idx="419">
                  <c:v>65.239999999999995</c:v>
                </c:pt>
                <c:pt idx="420">
                  <c:v>65.239999999999995</c:v>
                </c:pt>
                <c:pt idx="421">
                  <c:v>65.239999999999995</c:v>
                </c:pt>
                <c:pt idx="422">
                  <c:v>62.24</c:v>
                </c:pt>
                <c:pt idx="423">
                  <c:v>62.25</c:v>
                </c:pt>
                <c:pt idx="424">
                  <c:v>62.23</c:v>
                </c:pt>
                <c:pt idx="425">
                  <c:v>62.24</c:v>
                </c:pt>
                <c:pt idx="426">
                  <c:v>61.75</c:v>
                </c:pt>
                <c:pt idx="427">
                  <c:v>61.75</c:v>
                </c:pt>
                <c:pt idx="428">
                  <c:v>61.75</c:v>
                </c:pt>
                <c:pt idx="429">
                  <c:v>61.75</c:v>
                </c:pt>
                <c:pt idx="430">
                  <c:v>61.75</c:v>
                </c:pt>
                <c:pt idx="431">
                  <c:v>62.74</c:v>
                </c:pt>
                <c:pt idx="432">
                  <c:v>62.75</c:v>
                </c:pt>
                <c:pt idx="433">
                  <c:v>63.23</c:v>
                </c:pt>
                <c:pt idx="434">
                  <c:v>63.23</c:v>
                </c:pt>
                <c:pt idx="435">
                  <c:v>63.23</c:v>
                </c:pt>
                <c:pt idx="436">
                  <c:v>66.23</c:v>
                </c:pt>
                <c:pt idx="437">
                  <c:v>66.239999999999995</c:v>
                </c:pt>
                <c:pt idx="438">
                  <c:v>66.260000000000005</c:v>
                </c:pt>
                <c:pt idx="439">
                  <c:v>66.25</c:v>
                </c:pt>
                <c:pt idx="440">
                  <c:v>70.25</c:v>
                </c:pt>
                <c:pt idx="441">
                  <c:v>70.25</c:v>
                </c:pt>
                <c:pt idx="442">
                  <c:v>65.510000000000005</c:v>
                </c:pt>
                <c:pt idx="443">
                  <c:v>71.22</c:v>
                </c:pt>
                <c:pt idx="444">
                  <c:v>72.709999999999994</c:v>
                </c:pt>
                <c:pt idx="445">
                  <c:v>72.709999999999994</c:v>
                </c:pt>
                <c:pt idx="446">
                  <c:v>74.2</c:v>
                </c:pt>
                <c:pt idx="447">
                  <c:v>75.2</c:v>
                </c:pt>
                <c:pt idx="448">
                  <c:v>75.180000000000007</c:v>
                </c:pt>
                <c:pt idx="449">
                  <c:v>70.17</c:v>
                </c:pt>
                <c:pt idx="450">
                  <c:v>70.16</c:v>
                </c:pt>
                <c:pt idx="451">
                  <c:v>63.74</c:v>
                </c:pt>
                <c:pt idx="452">
                  <c:v>63.74</c:v>
                </c:pt>
                <c:pt idx="453">
                  <c:v>63.74</c:v>
                </c:pt>
                <c:pt idx="454">
                  <c:v>63.75</c:v>
                </c:pt>
                <c:pt idx="455">
                  <c:v>64.239999999999995</c:v>
                </c:pt>
                <c:pt idx="456">
                  <c:v>64.239999999999995</c:v>
                </c:pt>
                <c:pt idx="457">
                  <c:v>64.244</c:v>
                </c:pt>
                <c:pt idx="458">
                  <c:v>62.744999999999997</c:v>
                </c:pt>
                <c:pt idx="459">
                  <c:v>62.741</c:v>
                </c:pt>
                <c:pt idx="460">
                  <c:v>60.765999999999998</c:v>
                </c:pt>
                <c:pt idx="461">
                  <c:v>59.277999999999999</c:v>
                </c:pt>
                <c:pt idx="462">
                  <c:v>59.27</c:v>
                </c:pt>
                <c:pt idx="463">
                  <c:v>59.267000000000003</c:v>
                </c:pt>
                <c:pt idx="464">
                  <c:v>58.776000000000003</c:v>
                </c:pt>
                <c:pt idx="465">
                  <c:v>58.774999999999999</c:v>
                </c:pt>
                <c:pt idx="466">
                  <c:v>57.279000000000003</c:v>
                </c:pt>
                <c:pt idx="467">
                  <c:v>56.271000000000001</c:v>
                </c:pt>
                <c:pt idx="468">
                  <c:v>56.271999999999998</c:v>
                </c:pt>
                <c:pt idx="469">
                  <c:v>56.268000000000001</c:v>
                </c:pt>
                <c:pt idx="470">
                  <c:v>56.268000000000001</c:v>
                </c:pt>
                <c:pt idx="471">
                  <c:v>55.921999999999997</c:v>
                </c:pt>
                <c:pt idx="472">
                  <c:v>55.912999999999997</c:v>
                </c:pt>
                <c:pt idx="473">
                  <c:v>57.4</c:v>
                </c:pt>
                <c:pt idx="474">
                  <c:v>57.363999999999997</c:v>
                </c:pt>
                <c:pt idx="475">
                  <c:v>57.35</c:v>
                </c:pt>
                <c:pt idx="476">
                  <c:v>57.34</c:v>
                </c:pt>
                <c:pt idx="477">
                  <c:v>57.325000000000003</c:v>
                </c:pt>
                <c:pt idx="478">
                  <c:v>57.31</c:v>
                </c:pt>
                <c:pt idx="479">
                  <c:v>57.276000000000003</c:v>
                </c:pt>
                <c:pt idx="480">
                  <c:v>57.265999999999998</c:v>
                </c:pt>
                <c:pt idx="481">
                  <c:v>57.252000000000002</c:v>
                </c:pt>
                <c:pt idx="482">
                  <c:v>57.238999999999997</c:v>
                </c:pt>
                <c:pt idx="483">
                  <c:v>58.23</c:v>
                </c:pt>
                <c:pt idx="484">
                  <c:v>58.185000000000002</c:v>
                </c:pt>
                <c:pt idx="485">
                  <c:v>58.173000000000002</c:v>
                </c:pt>
                <c:pt idx="486">
                  <c:v>58.164000000000001</c:v>
                </c:pt>
                <c:pt idx="487">
                  <c:v>58.149000000000001</c:v>
                </c:pt>
                <c:pt idx="488">
                  <c:v>58.137999999999998</c:v>
                </c:pt>
                <c:pt idx="489">
                  <c:v>58.100999999999999</c:v>
                </c:pt>
                <c:pt idx="490">
                  <c:v>58.085999999999999</c:v>
                </c:pt>
                <c:pt idx="491">
                  <c:v>58.076000000000001</c:v>
                </c:pt>
                <c:pt idx="492">
                  <c:v>58.063000000000002</c:v>
                </c:pt>
                <c:pt idx="493">
                  <c:v>58.052</c:v>
                </c:pt>
                <c:pt idx="494">
                  <c:v>58.512999999999998</c:v>
                </c:pt>
                <c:pt idx="495">
                  <c:v>58.500999999999998</c:v>
                </c:pt>
                <c:pt idx="496">
                  <c:v>58.491</c:v>
                </c:pt>
                <c:pt idx="497">
                  <c:v>57.975000000000001</c:v>
                </c:pt>
                <c:pt idx="498">
                  <c:v>57.966000000000001</c:v>
                </c:pt>
                <c:pt idx="499">
                  <c:v>57.924999999999997</c:v>
                </c:pt>
                <c:pt idx="500">
                  <c:v>57.914000000000001</c:v>
                </c:pt>
                <c:pt idx="501">
                  <c:v>60.369</c:v>
                </c:pt>
                <c:pt idx="502">
                  <c:v>60.344999999999999</c:v>
                </c:pt>
                <c:pt idx="503">
                  <c:v>60.344999999999999</c:v>
                </c:pt>
                <c:pt idx="504">
                  <c:v>62.308</c:v>
                </c:pt>
                <c:pt idx="505">
                  <c:v>62.292999999999999</c:v>
                </c:pt>
                <c:pt idx="506">
                  <c:v>62.283000000000001</c:v>
                </c:pt>
                <c:pt idx="507">
                  <c:v>62.268999999999998</c:v>
                </c:pt>
                <c:pt idx="508">
                  <c:v>62.258000000000003</c:v>
                </c:pt>
                <c:pt idx="509">
                  <c:v>62.219000000000001</c:v>
                </c:pt>
                <c:pt idx="510">
                  <c:v>62.21</c:v>
                </c:pt>
                <c:pt idx="511">
                  <c:v>62.192999999999998</c:v>
                </c:pt>
                <c:pt idx="512">
                  <c:v>61.679000000000002</c:v>
                </c:pt>
                <c:pt idx="513">
                  <c:v>59.682000000000002</c:v>
                </c:pt>
                <c:pt idx="514">
                  <c:v>59.636000000000003</c:v>
                </c:pt>
                <c:pt idx="515">
                  <c:v>59.63</c:v>
                </c:pt>
                <c:pt idx="516">
                  <c:v>59.610999999999997</c:v>
                </c:pt>
                <c:pt idx="517">
                  <c:v>59.759</c:v>
                </c:pt>
                <c:pt idx="518">
                  <c:v>59.747</c:v>
                </c:pt>
                <c:pt idx="519">
                  <c:v>59.710999999999999</c:v>
                </c:pt>
                <c:pt idx="520">
                  <c:v>59.7</c:v>
                </c:pt>
                <c:pt idx="521">
                  <c:v>59.688000000000002</c:v>
                </c:pt>
                <c:pt idx="522">
                  <c:v>59.677999999999997</c:v>
                </c:pt>
                <c:pt idx="523">
                  <c:v>59.664999999999999</c:v>
                </c:pt>
                <c:pt idx="524">
                  <c:v>59.116</c:v>
                </c:pt>
                <c:pt idx="525">
                  <c:v>59.116</c:v>
                </c:pt>
                <c:pt idx="526">
                  <c:v>59.106000000000002</c:v>
                </c:pt>
                <c:pt idx="527">
                  <c:v>59.093000000000004</c:v>
                </c:pt>
                <c:pt idx="528">
                  <c:v>59.084000000000003</c:v>
                </c:pt>
                <c:pt idx="529">
                  <c:v>59.046999999999997</c:v>
                </c:pt>
                <c:pt idx="530">
                  <c:v>59.037999999999997</c:v>
                </c:pt>
                <c:pt idx="531">
                  <c:v>60.529000000000003</c:v>
                </c:pt>
                <c:pt idx="532">
                  <c:v>61.456000000000003</c:v>
                </c:pt>
                <c:pt idx="533">
                  <c:v>59.947000000000003</c:v>
                </c:pt>
                <c:pt idx="534">
                  <c:v>59.901000000000003</c:v>
                </c:pt>
                <c:pt idx="535">
                  <c:v>59.395000000000003</c:v>
                </c:pt>
                <c:pt idx="536">
                  <c:v>59.384999999999998</c:v>
                </c:pt>
                <c:pt idx="537">
                  <c:v>59.37</c:v>
                </c:pt>
                <c:pt idx="538">
                  <c:v>59.356999999999999</c:v>
                </c:pt>
                <c:pt idx="539">
                  <c:v>59.311</c:v>
                </c:pt>
                <c:pt idx="540">
                  <c:v>59.3</c:v>
                </c:pt>
                <c:pt idx="541">
                  <c:v>59.283999999999999</c:v>
                </c:pt>
                <c:pt idx="542">
                  <c:v>59.271000000000001</c:v>
                </c:pt>
                <c:pt idx="543">
                  <c:v>58.762999999999998</c:v>
                </c:pt>
                <c:pt idx="544">
                  <c:v>61.207999999999998</c:v>
                </c:pt>
                <c:pt idx="545">
                  <c:v>61.207999999999998</c:v>
                </c:pt>
                <c:pt idx="546">
                  <c:v>57.392000000000003</c:v>
                </c:pt>
                <c:pt idx="547">
                  <c:v>61.174999999999997</c:v>
                </c:pt>
                <c:pt idx="548">
                  <c:v>65.111000000000004</c:v>
                </c:pt>
                <c:pt idx="549">
                  <c:v>64.575000000000003</c:v>
                </c:pt>
                <c:pt idx="550">
                  <c:v>64.558000000000007</c:v>
                </c:pt>
                <c:pt idx="551">
                  <c:v>61.545999999999999</c:v>
                </c:pt>
                <c:pt idx="552">
                  <c:v>61.529000000000003</c:v>
                </c:pt>
                <c:pt idx="553">
                  <c:v>61.515000000000001</c:v>
                </c:pt>
                <c:pt idx="554">
                  <c:v>61.96</c:v>
                </c:pt>
                <c:pt idx="555">
                  <c:v>61.95</c:v>
                </c:pt>
                <c:pt idx="556">
                  <c:v>61.94</c:v>
                </c:pt>
                <c:pt idx="557">
                  <c:v>62.9</c:v>
                </c:pt>
                <c:pt idx="558">
                  <c:v>62.893999999999998</c:v>
                </c:pt>
                <c:pt idx="559">
                  <c:v>62.85</c:v>
                </c:pt>
                <c:pt idx="560">
                  <c:v>62.82</c:v>
                </c:pt>
                <c:pt idx="561">
                  <c:v>62.82</c:v>
                </c:pt>
                <c:pt idx="562">
                  <c:v>60.33</c:v>
                </c:pt>
                <c:pt idx="563">
                  <c:v>60.31</c:v>
                </c:pt>
                <c:pt idx="564">
                  <c:v>60.273000000000003</c:v>
                </c:pt>
                <c:pt idx="565">
                  <c:v>60.259</c:v>
                </c:pt>
                <c:pt idx="566">
                  <c:v>60.241</c:v>
                </c:pt>
                <c:pt idx="567">
                  <c:v>60.226999999999997</c:v>
                </c:pt>
                <c:pt idx="568">
                  <c:v>60.212000000000003</c:v>
                </c:pt>
                <c:pt idx="569">
                  <c:v>60.156999999999996</c:v>
                </c:pt>
                <c:pt idx="570">
                  <c:v>60.161000000000001</c:v>
                </c:pt>
                <c:pt idx="571">
                  <c:v>63.136000000000003</c:v>
                </c:pt>
                <c:pt idx="572">
                  <c:v>63.12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3.1.1.1'!$I$4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3.1.1.1'!$B$5:$B$577</c:f>
              <c:numCache>
                <c:formatCode>m/d/yyyy</c:formatCode>
                <c:ptCount val="573"/>
                <c:pt idx="0">
                  <c:v>42075</c:v>
                </c:pt>
                <c:pt idx="1">
                  <c:v>42074</c:v>
                </c:pt>
                <c:pt idx="2">
                  <c:v>42073</c:v>
                </c:pt>
                <c:pt idx="3">
                  <c:v>42072</c:v>
                </c:pt>
                <c:pt idx="4">
                  <c:v>42069</c:v>
                </c:pt>
                <c:pt idx="5">
                  <c:v>42068</c:v>
                </c:pt>
                <c:pt idx="6">
                  <c:v>42067</c:v>
                </c:pt>
                <c:pt idx="7">
                  <c:v>42066</c:v>
                </c:pt>
                <c:pt idx="8">
                  <c:v>42065</c:v>
                </c:pt>
                <c:pt idx="9">
                  <c:v>42062</c:v>
                </c:pt>
                <c:pt idx="10">
                  <c:v>42061</c:v>
                </c:pt>
                <c:pt idx="11">
                  <c:v>42060</c:v>
                </c:pt>
                <c:pt idx="12">
                  <c:v>42059</c:v>
                </c:pt>
                <c:pt idx="13">
                  <c:v>42058</c:v>
                </c:pt>
                <c:pt idx="14">
                  <c:v>42055</c:v>
                </c:pt>
                <c:pt idx="15">
                  <c:v>42054</c:v>
                </c:pt>
                <c:pt idx="16">
                  <c:v>42053</c:v>
                </c:pt>
                <c:pt idx="17">
                  <c:v>42052</c:v>
                </c:pt>
                <c:pt idx="18">
                  <c:v>42051</c:v>
                </c:pt>
                <c:pt idx="19">
                  <c:v>42048</c:v>
                </c:pt>
                <c:pt idx="20">
                  <c:v>42047</c:v>
                </c:pt>
                <c:pt idx="21">
                  <c:v>42046</c:v>
                </c:pt>
                <c:pt idx="22">
                  <c:v>42045</c:v>
                </c:pt>
                <c:pt idx="23">
                  <c:v>42044</c:v>
                </c:pt>
                <c:pt idx="24">
                  <c:v>42041</c:v>
                </c:pt>
                <c:pt idx="25">
                  <c:v>42040</c:v>
                </c:pt>
                <c:pt idx="26">
                  <c:v>42039</c:v>
                </c:pt>
                <c:pt idx="27">
                  <c:v>42038</c:v>
                </c:pt>
                <c:pt idx="28">
                  <c:v>42037</c:v>
                </c:pt>
                <c:pt idx="29">
                  <c:v>42034</c:v>
                </c:pt>
                <c:pt idx="30">
                  <c:v>42033</c:v>
                </c:pt>
                <c:pt idx="31">
                  <c:v>42032</c:v>
                </c:pt>
                <c:pt idx="32">
                  <c:v>42031</c:v>
                </c:pt>
                <c:pt idx="33">
                  <c:v>42030</c:v>
                </c:pt>
                <c:pt idx="34">
                  <c:v>42027</c:v>
                </c:pt>
                <c:pt idx="35">
                  <c:v>42026</c:v>
                </c:pt>
                <c:pt idx="36">
                  <c:v>42025</c:v>
                </c:pt>
                <c:pt idx="37">
                  <c:v>42024</c:v>
                </c:pt>
                <c:pt idx="38">
                  <c:v>42023</c:v>
                </c:pt>
                <c:pt idx="39">
                  <c:v>42020</c:v>
                </c:pt>
                <c:pt idx="40">
                  <c:v>42019</c:v>
                </c:pt>
                <c:pt idx="41">
                  <c:v>42018</c:v>
                </c:pt>
                <c:pt idx="42">
                  <c:v>42017</c:v>
                </c:pt>
                <c:pt idx="43">
                  <c:v>42016</c:v>
                </c:pt>
                <c:pt idx="44">
                  <c:v>42013</c:v>
                </c:pt>
                <c:pt idx="45">
                  <c:v>42012</c:v>
                </c:pt>
                <c:pt idx="46">
                  <c:v>42011</c:v>
                </c:pt>
                <c:pt idx="47">
                  <c:v>42010</c:v>
                </c:pt>
                <c:pt idx="48">
                  <c:v>42009</c:v>
                </c:pt>
                <c:pt idx="49">
                  <c:v>42006</c:v>
                </c:pt>
                <c:pt idx="50">
                  <c:v>42005</c:v>
                </c:pt>
                <c:pt idx="51">
                  <c:v>42004</c:v>
                </c:pt>
                <c:pt idx="52">
                  <c:v>42003</c:v>
                </c:pt>
                <c:pt idx="53">
                  <c:v>42002</c:v>
                </c:pt>
                <c:pt idx="54">
                  <c:v>41999</c:v>
                </c:pt>
                <c:pt idx="55">
                  <c:v>41998</c:v>
                </c:pt>
                <c:pt idx="56">
                  <c:v>41997</c:v>
                </c:pt>
                <c:pt idx="57">
                  <c:v>41996</c:v>
                </c:pt>
                <c:pt idx="58">
                  <c:v>41995</c:v>
                </c:pt>
                <c:pt idx="59">
                  <c:v>41992</c:v>
                </c:pt>
                <c:pt idx="60">
                  <c:v>41991</c:v>
                </c:pt>
                <c:pt idx="61">
                  <c:v>41990</c:v>
                </c:pt>
                <c:pt idx="62">
                  <c:v>41989</c:v>
                </c:pt>
                <c:pt idx="63">
                  <c:v>41988</c:v>
                </c:pt>
                <c:pt idx="64">
                  <c:v>41985</c:v>
                </c:pt>
                <c:pt idx="65">
                  <c:v>41984</c:v>
                </c:pt>
                <c:pt idx="66">
                  <c:v>41983</c:v>
                </c:pt>
                <c:pt idx="67">
                  <c:v>41982</c:v>
                </c:pt>
                <c:pt idx="68">
                  <c:v>41981</c:v>
                </c:pt>
                <c:pt idx="69">
                  <c:v>41978</c:v>
                </c:pt>
                <c:pt idx="70">
                  <c:v>41977</c:v>
                </c:pt>
                <c:pt idx="71">
                  <c:v>41976</c:v>
                </c:pt>
                <c:pt idx="72">
                  <c:v>41975</c:v>
                </c:pt>
                <c:pt idx="73">
                  <c:v>41974</c:v>
                </c:pt>
                <c:pt idx="74">
                  <c:v>41971</c:v>
                </c:pt>
                <c:pt idx="75">
                  <c:v>41970</c:v>
                </c:pt>
                <c:pt idx="76">
                  <c:v>41969</c:v>
                </c:pt>
                <c:pt idx="77">
                  <c:v>41968</c:v>
                </c:pt>
                <c:pt idx="78">
                  <c:v>41967</c:v>
                </c:pt>
                <c:pt idx="79">
                  <c:v>41964</c:v>
                </c:pt>
                <c:pt idx="80">
                  <c:v>41963</c:v>
                </c:pt>
                <c:pt idx="81">
                  <c:v>41962</c:v>
                </c:pt>
                <c:pt idx="82">
                  <c:v>41961</c:v>
                </c:pt>
                <c:pt idx="83">
                  <c:v>41960</c:v>
                </c:pt>
                <c:pt idx="84">
                  <c:v>41957</c:v>
                </c:pt>
                <c:pt idx="85">
                  <c:v>41956</c:v>
                </c:pt>
                <c:pt idx="86">
                  <c:v>41955</c:v>
                </c:pt>
                <c:pt idx="87">
                  <c:v>41954</c:v>
                </c:pt>
                <c:pt idx="88">
                  <c:v>41953</c:v>
                </c:pt>
                <c:pt idx="89">
                  <c:v>41950</c:v>
                </c:pt>
                <c:pt idx="90">
                  <c:v>41949</c:v>
                </c:pt>
                <c:pt idx="91">
                  <c:v>41948</c:v>
                </c:pt>
                <c:pt idx="92">
                  <c:v>41947</c:v>
                </c:pt>
                <c:pt idx="93">
                  <c:v>41946</c:v>
                </c:pt>
                <c:pt idx="94">
                  <c:v>41943</c:v>
                </c:pt>
                <c:pt idx="95">
                  <c:v>41942</c:v>
                </c:pt>
                <c:pt idx="96">
                  <c:v>41941</c:v>
                </c:pt>
                <c:pt idx="97">
                  <c:v>41940</c:v>
                </c:pt>
                <c:pt idx="98">
                  <c:v>41939</c:v>
                </c:pt>
                <c:pt idx="99">
                  <c:v>41936</c:v>
                </c:pt>
                <c:pt idx="100">
                  <c:v>41935</c:v>
                </c:pt>
                <c:pt idx="101">
                  <c:v>41934</c:v>
                </c:pt>
                <c:pt idx="102">
                  <c:v>41933</c:v>
                </c:pt>
                <c:pt idx="103">
                  <c:v>41932</c:v>
                </c:pt>
                <c:pt idx="104">
                  <c:v>41929</c:v>
                </c:pt>
                <c:pt idx="105">
                  <c:v>41928</c:v>
                </c:pt>
                <c:pt idx="106">
                  <c:v>41927</c:v>
                </c:pt>
                <c:pt idx="107">
                  <c:v>41926</c:v>
                </c:pt>
                <c:pt idx="108">
                  <c:v>41925</c:v>
                </c:pt>
                <c:pt idx="109">
                  <c:v>41922</c:v>
                </c:pt>
                <c:pt idx="110">
                  <c:v>41921</c:v>
                </c:pt>
                <c:pt idx="111">
                  <c:v>41920</c:v>
                </c:pt>
                <c:pt idx="112">
                  <c:v>41919</c:v>
                </c:pt>
                <c:pt idx="113">
                  <c:v>41918</c:v>
                </c:pt>
                <c:pt idx="114">
                  <c:v>41915</c:v>
                </c:pt>
                <c:pt idx="115">
                  <c:v>41914</c:v>
                </c:pt>
                <c:pt idx="116">
                  <c:v>41913</c:v>
                </c:pt>
                <c:pt idx="117">
                  <c:v>41912</c:v>
                </c:pt>
                <c:pt idx="118">
                  <c:v>41911</c:v>
                </c:pt>
                <c:pt idx="119">
                  <c:v>41908</c:v>
                </c:pt>
                <c:pt idx="120">
                  <c:v>41907</c:v>
                </c:pt>
                <c:pt idx="121">
                  <c:v>41906</c:v>
                </c:pt>
                <c:pt idx="122">
                  <c:v>41905</c:v>
                </c:pt>
                <c:pt idx="123">
                  <c:v>41904</c:v>
                </c:pt>
                <c:pt idx="124">
                  <c:v>41901</c:v>
                </c:pt>
                <c:pt idx="125">
                  <c:v>41900</c:v>
                </c:pt>
                <c:pt idx="126">
                  <c:v>41899</c:v>
                </c:pt>
                <c:pt idx="127">
                  <c:v>41898</c:v>
                </c:pt>
                <c:pt idx="128">
                  <c:v>41897</c:v>
                </c:pt>
                <c:pt idx="129">
                  <c:v>41894</c:v>
                </c:pt>
                <c:pt idx="130">
                  <c:v>41893</c:v>
                </c:pt>
                <c:pt idx="131">
                  <c:v>41892</c:v>
                </c:pt>
                <c:pt idx="132">
                  <c:v>41891</c:v>
                </c:pt>
                <c:pt idx="133">
                  <c:v>41890</c:v>
                </c:pt>
                <c:pt idx="134">
                  <c:v>41887</c:v>
                </c:pt>
                <c:pt idx="135">
                  <c:v>41886</c:v>
                </c:pt>
                <c:pt idx="136">
                  <c:v>41885</c:v>
                </c:pt>
                <c:pt idx="137">
                  <c:v>41884</c:v>
                </c:pt>
                <c:pt idx="138">
                  <c:v>41883</c:v>
                </c:pt>
                <c:pt idx="139">
                  <c:v>41880</c:v>
                </c:pt>
                <c:pt idx="140">
                  <c:v>41879</c:v>
                </c:pt>
                <c:pt idx="141">
                  <c:v>41878</c:v>
                </c:pt>
                <c:pt idx="142">
                  <c:v>41877</c:v>
                </c:pt>
                <c:pt idx="143">
                  <c:v>41876</c:v>
                </c:pt>
                <c:pt idx="144">
                  <c:v>41873</c:v>
                </c:pt>
                <c:pt idx="145">
                  <c:v>41872</c:v>
                </c:pt>
                <c:pt idx="146">
                  <c:v>41871</c:v>
                </c:pt>
                <c:pt idx="147">
                  <c:v>41870</c:v>
                </c:pt>
                <c:pt idx="148">
                  <c:v>41869</c:v>
                </c:pt>
                <c:pt idx="149">
                  <c:v>41866</c:v>
                </c:pt>
                <c:pt idx="150">
                  <c:v>41865</c:v>
                </c:pt>
                <c:pt idx="151">
                  <c:v>41864</c:v>
                </c:pt>
                <c:pt idx="152">
                  <c:v>41863</c:v>
                </c:pt>
                <c:pt idx="153">
                  <c:v>41862</c:v>
                </c:pt>
                <c:pt idx="154">
                  <c:v>41859</c:v>
                </c:pt>
                <c:pt idx="155">
                  <c:v>41858</c:v>
                </c:pt>
                <c:pt idx="156">
                  <c:v>41857</c:v>
                </c:pt>
                <c:pt idx="157">
                  <c:v>41856</c:v>
                </c:pt>
                <c:pt idx="158">
                  <c:v>41855</c:v>
                </c:pt>
                <c:pt idx="159">
                  <c:v>41852</c:v>
                </c:pt>
                <c:pt idx="160">
                  <c:v>41851</c:v>
                </c:pt>
                <c:pt idx="161">
                  <c:v>41850</c:v>
                </c:pt>
                <c:pt idx="162">
                  <c:v>41849</c:v>
                </c:pt>
                <c:pt idx="163">
                  <c:v>41848</c:v>
                </c:pt>
                <c:pt idx="164">
                  <c:v>41845</c:v>
                </c:pt>
                <c:pt idx="165">
                  <c:v>41844</c:v>
                </c:pt>
                <c:pt idx="166">
                  <c:v>41843</c:v>
                </c:pt>
                <c:pt idx="167">
                  <c:v>41842</c:v>
                </c:pt>
                <c:pt idx="168">
                  <c:v>41841</c:v>
                </c:pt>
                <c:pt idx="169">
                  <c:v>41838</c:v>
                </c:pt>
                <c:pt idx="170">
                  <c:v>41837</c:v>
                </c:pt>
                <c:pt idx="171">
                  <c:v>41836</c:v>
                </c:pt>
                <c:pt idx="172">
                  <c:v>41835</c:v>
                </c:pt>
                <c:pt idx="173">
                  <c:v>41834</c:v>
                </c:pt>
                <c:pt idx="174">
                  <c:v>41831</c:v>
                </c:pt>
                <c:pt idx="175">
                  <c:v>41830</c:v>
                </c:pt>
                <c:pt idx="176">
                  <c:v>41829</c:v>
                </c:pt>
                <c:pt idx="177">
                  <c:v>41828</c:v>
                </c:pt>
                <c:pt idx="178">
                  <c:v>41827</c:v>
                </c:pt>
                <c:pt idx="179">
                  <c:v>41824</c:v>
                </c:pt>
                <c:pt idx="180">
                  <c:v>41823</c:v>
                </c:pt>
                <c:pt idx="181">
                  <c:v>41822</c:v>
                </c:pt>
                <c:pt idx="182">
                  <c:v>41821</c:v>
                </c:pt>
                <c:pt idx="183">
                  <c:v>41820</c:v>
                </c:pt>
                <c:pt idx="184">
                  <c:v>41817</c:v>
                </c:pt>
                <c:pt idx="185">
                  <c:v>41816</c:v>
                </c:pt>
                <c:pt idx="186">
                  <c:v>41815</c:v>
                </c:pt>
                <c:pt idx="187">
                  <c:v>41814</c:v>
                </c:pt>
                <c:pt idx="188">
                  <c:v>41813</c:v>
                </c:pt>
                <c:pt idx="189">
                  <c:v>41810</c:v>
                </c:pt>
                <c:pt idx="190">
                  <c:v>41809</c:v>
                </c:pt>
                <c:pt idx="191">
                  <c:v>41808</c:v>
                </c:pt>
                <c:pt idx="192">
                  <c:v>41807</c:v>
                </c:pt>
                <c:pt idx="193">
                  <c:v>41806</c:v>
                </c:pt>
                <c:pt idx="194">
                  <c:v>41803</c:v>
                </c:pt>
                <c:pt idx="195">
                  <c:v>41802</c:v>
                </c:pt>
                <c:pt idx="196">
                  <c:v>41801</c:v>
                </c:pt>
                <c:pt idx="197">
                  <c:v>41800</c:v>
                </c:pt>
                <c:pt idx="198">
                  <c:v>41799</c:v>
                </c:pt>
                <c:pt idx="199">
                  <c:v>41796</c:v>
                </c:pt>
                <c:pt idx="200">
                  <c:v>41795</c:v>
                </c:pt>
                <c:pt idx="201">
                  <c:v>41794</c:v>
                </c:pt>
                <c:pt idx="202">
                  <c:v>41793</c:v>
                </c:pt>
                <c:pt idx="203">
                  <c:v>41792</c:v>
                </c:pt>
                <c:pt idx="204">
                  <c:v>41789</c:v>
                </c:pt>
                <c:pt idx="205">
                  <c:v>41788</c:v>
                </c:pt>
                <c:pt idx="206">
                  <c:v>41787</c:v>
                </c:pt>
                <c:pt idx="207">
                  <c:v>41786</c:v>
                </c:pt>
                <c:pt idx="208">
                  <c:v>41785</c:v>
                </c:pt>
                <c:pt idx="209">
                  <c:v>41782</c:v>
                </c:pt>
                <c:pt idx="210">
                  <c:v>41781</c:v>
                </c:pt>
                <c:pt idx="211">
                  <c:v>41780</c:v>
                </c:pt>
                <c:pt idx="212">
                  <c:v>41779</c:v>
                </c:pt>
                <c:pt idx="213">
                  <c:v>41778</c:v>
                </c:pt>
                <c:pt idx="214">
                  <c:v>41775</c:v>
                </c:pt>
                <c:pt idx="215">
                  <c:v>41774</c:v>
                </c:pt>
                <c:pt idx="216">
                  <c:v>41773</c:v>
                </c:pt>
                <c:pt idx="217">
                  <c:v>41772</c:v>
                </c:pt>
                <c:pt idx="218">
                  <c:v>41771</c:v>
                </c:pt>
                <c:pt idx="219">
                  <c:v>41768</c:v>
                </c:pt>
                <c:pt idx="220">
                  <c:v>41767</c:v>
                </c:pt>
                <c:pt idx="221">
                  <c:v>41766</c:v>
                </c:pt>
                <c:pt idx="222">
                  <c:v>41765</c:v>
                </c:pt>
                <c:pt idx="223">
                  <c:v>41764</c:v>
                </c:pt>
                <c:pt idx="224">
                  <c:v>41761</c:v>
                </c:pt>
                <c:pt idx="225">
                  <c:v>41760</c:v>
                </c:pt>
                <c:pt idx="226">
                  <c:v>41759</c:v>
                </c:pt>
                <c:pt idx="227">
                  <c:v>41758</c:v>
                </c:pt>
                <c:pt idx="228">
                  <c:v>41757</c:v>
                </c:pt>
                <c:pt idx="229">
                  <c:v>41754</c:v>
                </c:pt>
                <c:pt idx="230">
                  <c:v>41753</c:v>
                </c:pt>
                <c:pt idx="231">
                  <c:v>41752</c:v>
                </c:pt>
                <c:pt idx="232">
                  <c:v>41751</c:v>
                </c:pt>
                <c:pt idx="233">
                  <c:v>41750</c:v>
                </c:pt>
                <c:pt idx="234">
                  <c:v>41747</c:v>
                </c:pt>
                <c:pt idx="235">
                  <c:v>41746</c:v>
                </c:pt>
                <c:pt idx="236">
                  <c:v>41745</c:v>
                </c:pt>
                <c:pt idx="237">
                  <c:v>41744</c:v>
                </c:pt>
                <c:pt idx="238">
                  <c:v>41743</c:v>
                </c:pt>
                <c:pt idx="239">
                  <c:v>41740</c:v>
                </c:pt>
                <c:pt idx="240">
                  <c:v>41739</c:v>
                </c:pt>
                <c:pt idx="241">
                  <c:v>41738</c:v>
                </c:pt>
                <c:pt idx="242">
                  <c:v>41737</c:v>
                </c:pt>
                <c:pt idx="243">
                  <c:v>41736</c:v>
                </c:pt>
                <c:pt idx="244">
                  <c:v>41733</c:v>
                </c:pt>
                <c:pt idx="245">
                  <c:v>41732</c:v>
                </c:pt>
                <c:pt idx="246">
                  <c:v>41731</c:v>
                </c:pt>
                <c:pt idx="247">
                  <c:v>41730</c:v>
                </c:pt>
                <c:pt idx="248">
                  <c:v>41729</c:v>
                </c:pt>
                <c:pt idx="249">
                  <c:v>41726</c:v>
                </c:pt>
                <c:pt idx="250">
                  <c:v>41725</c:v>
                </c:pt>
                <c:pt idx="251">
                  <c:v>41724</c:v>
                </c:pt>
                <c:pt idx="252">
                  <c:v>41723</c:v>
                </c:pt>
                <c:pt idx="253">
                  <c:v>41722</c:v>
                </c:pt>
                <c:pt idx="254">
                  <c:v>41719</c:v>
                </c:pt>
                <c:pt idx="255">
                  <c:v>41718</c:v>
                </c:pt>
                <c:pt idx="256">
                  <c:v>41717</c:v>
                </c:pt>
                <c:pt idx="257">
                  <c:v>41716</c:v>
                </c:pt>
                <c:pt idx="258">
                  <c:v>41715</c:v>
                </c:pt>
                <c:pt idx="259">
                  <c:v>41712</c:v>
                </c:pt>
                <c:pt idx="260">
                  <c:v>41711</c:v>
                </c:pt>
                <c:pt idx="261">
                  <c:v>41710</c:v>
                </c:pt>
                <c:pt idx="262">
                  <c:v>41709</c:v>
                </c:pt>
                <c:pt idx="263">
                  <c:v>41708</c:v>
                </c:pt>
                <c:pt idx="264">
                  <c:v>41705</c:v>
                </c:pt>
                <c:pt idx="265">
                  <c:v>41704</c:v>
                </c:pt>
                <c:pt idx="266">
                  <c:v>41703</c:v>
                </c:pt>
                <c:pt idx="267">
                  <c:v>41702</c:v>
                </c:pt>
                <c:pt idx="268">
                  <c:v>41701</c:v>
                </c:pt>
                <c:pt idx="269">
                  <c:v>41698</c:v>
                </c:pt>
                <c:pt idx="270">
                  <c:v>41697</c:v>
                </c:pt>
                <c:pt idx="271">
                  <c:v>41696</c:v>
                </c:pt>
                <c:pt idx="272">
                  <c:v>41695</c:v>
                </c:pt>
                <c:pt idx="273">
                  <c:v>41694</c:v>
                </c:pt>
                <c:pt idx="274">
                  <c:v>41691</c:v>
                </c:pt>
                <c:pt idx="275">
                  <c:v>41690</c:v>
                </c:pt>
                <c:pt idx="276">
                  <c:v>41689</c:v>
                </c:pt>
                <c:pt idx="277">
                  <c:v>41688</c:v>
                </c:pt>
                <c:pt idx="278">
                  <c:v>41687</c:v>
                </c:pt>
                <c:pt idx="279">
                  <c:v>41684</c:v>
                </c:pt>
                <c:pt idx="280">
                  <c:v>41683</c:v>
                </c:pt>
                <c:pt idx="281">
                  <c:v>41682</c:v>
                </c:pt>
                <c:pt idx="282">
                  <c:v>41681</c:v>
                </c:pt>
                <c:pt idx="283">
                  <c:v>41680</c:v>
                </c:pt>
                <c:pt idx="284">
                  <c:v>41677</c:v>
                </c:pt>
                <c:pt idx="285">
                  <c:v>41676</c:v>
                </c:pt>
                <c:pt idx="286">
                  <c:v>41675</c:v>
                </c:pt>
                <c:pt idx="287">
                  <c:v>41674</c:v>
                </c:pt>
                <c:pt idx="288">
                  <c:v>41673</c:v>
                </c:pt>
                <c:pt idx="289">
                  <c:v>41670</c:v>
                </c:pt>
                <c:pt idx="290">
                  <c:v>41669</c:v>
                </c:pt>
                <c:pt idx="291">
                  <c:v>41668</c:v>
                </c:pt>
                <c:pt idx="292">
                  <c:v>41667</c:v>
                </c:pt>
                <c:pt idx="293">
                  <c:v>41666</c:v>
                </c:pt>
                <c:pt idx="294">
                  <c:v>41663</c:v>
                </c:pt>
                <c:pt idx="295">
                  <c:v>41662</c:v>
                </c:pt>
                <c:pt idx="296">
                  <c:v>41661</c:v>
                </c:pt>
                <c:pt idx="297">
                  <c:v>41660</c:v>
                </c:pt>
                <c:pt idx="298">
                  <c:v>41659</c:v>
                </c:pt>
                <c:pt idx="299">
                  <c:v>41656</c:v>
                </c:pt>
                <c:pt idx="300">
                  <c:v>41655</c:v>
                </c:pt>
                <c:pt idx="301">
                  <c:v>41654</c:v>
                </c:pt>
                <c:pt idx="302">
                  <c:v>41653</c:v>
                </c:pt>
                <c:pt idx="303">
                  <c:v>41652</c:v>
                </c:pt>
                <c:pt idx="304">
                  <c:v>41649</c:v>
                </c:pt>
                <c:pt idx="305">
                  <c:v>41648</c:v>
                </c:pt>
                <c:pt idx="306">
                  <c:v>41647</c:v>
                </c:pt>
                <c:pt idx="307">
                  <c:v>41646</c:v>
                </c:pt>
                <c:pt idx="308">
                  <c:v>41645</c:v>
                </c:pt>
                <c:pt idx="309">
                  <c:v>41642</c:v>
                </c:pt>
                <c:pt idx="310">
                  <c:v>41641</c:v>
                </c:pt>
                <c:pt idx="311">
                  <c:v>41640</c:v>
                </c:pt>
                <c:pt idx="312">
                  <c:v>41639</c:v>
                </c:pt>
                <c:pt idx="313">
                  <c:v>41638</c:v>
                </c:pt>
                <c:pt idx="314">
                  <c:v>41635</c:v>
                </c:pt>
                <c:pt idx="315">
                  <c:v>41634</c:v>
                </c:pt>
                <c:pt idx="316">
                  <c:v>41633</c:v>
                </c:pt>
                <c:pt idx="317">
                  <c:v>41632</c:v>
                </c:pt>
                <c:pt idx="318">
                  <c:v>41631</c:v>
                </c:pt>
                <c:pt idx="319">
                  <c:v>41628</c:v>
                </c:pt>
                <c:pt idx="320">
                  <c:v>41627</c:v>
                </c:pt>
                <c:pt idx="321">
                  <c:v>41626</c:v>
                </c:pt>
                <c:pt idx="322">
                  <c:v>41625</c:v>
                </c:pt>
                <c:pt idx="323">
                  <c:v>41624</c:v>
                </c:pt>
                <c:pt idx="324">
                  <c:v>41621</c:v>
                </c:pt>
                <c:pt idx="325">
                  <c:v>41620</c:v>
                </c:pt>
                <c:pt idx="326">
                  <c:v>41619</c:v>
                </c:pt>
                <c:pt idx="327">
                  <c:v>41618</c:v>
                </c:pt>
                <c:pt idx="328">
                  <c:v>41617</c:v>
                </c:pt>
                <c:pt idx="329">
                  <c:v>41614</c:v>
                </c:pt>
                <c:pt idx="330">
                  <c:v>41613</c:v>
                </c:pt>
                <c:pt idx="331">
                  <c:v>41612</c:v>
                </c:pt>
                <c:pt idx="332">
                  <c:v>41611</c:v>
                </c:pt>
                <c:pt idx="333">
                  <c:v>41610</c:v>
                </c:pt>
                <c:pt idx="334">
                  <c:v>41607</c:v>
                </c:pt>
                <c:pt idx="335">
                  <c:v>41606</c:v>
                </c:pt>
                <c:pt idx="336">
                  <c:v>41605</c:v>
                </c:pt>
                <c:pt idx="337">
                  <c:v>41604</c:v>
                </c:pt>
                <c:pt idx="338">
                  <c:v>41603</c:v>
                </c:pt>
                <c:pt idx="339">
                  <c:v>41600</c:v>
                </c:pt>
                <c:pt idx="340">
                  <c:v>41599</c:v>
                </c:pt>
                <c:pt idx="341">
                  <c:v>41598</c:v>
                </c:pt>
                <c:pt idx="342">
                  <c:v>41597</c:v>
                </c:pt>
                <c:pt idx="343">
                  <c:v>41596</c:v>
                </c:pt>
                <c:pt idx="344">
                  <c:v>41593</c:v>
                </c:pt>
                <c:pt idx="345">
                  <c:v>41592</c:v>
                </c:pt>
                <c:pt idx="346">
                  <c:v>41591</c:v>
                </c:pt>
                <c:pt idx="347">
                  <c:v>41590</c:v>
                </c:pt>
                <c:pt idx="348">
                  <c:v>41589</c:v>
                </c:pt>
                <c:pt idx="349">
                  <c:v>41586</c:v>
                </c:pt>
                <c:pt idx="350">
                  <c:v>41585</c:v>
                </c:pt>
                <c:pt idx="351">
                  <c:v>41584</c:v>
                </c:pt>
                <c:pt idx="352">
                  <c:v>41583</c:v>
                </c:pt>
                <c:pt idx="353">
                  <c:v>41582</c:v>
                </c:pt>
                <c:pt idx="354">
                  <c:v>41579</c:v>
                </c:pt>
                <c:pt idx="355">
                  <c:v>41578</c:v>
                </c:pt>
                <c:pt idx="356">
                  <c:v>41577</c:v>
                </c:pt>
                <c:pt idx="357">
                  <c:v>41576</c:v>
                </c:pt>
                <c:pt idx="358">
                  <c:v>41575</c:v>
                </c:pt>
                <c:pt idx="359">
                  <c:v>41572</c:v>
                </c:pt>
                <c:pt idx="360">
                  <c:v>41571</c:v>
                </c:pt>
                <c:pt idx="361">
                  <c:v>41570</c:v>
                </c:pt>
                <c:pt idx="362">
                  <c:v>41569</c:v>
                </c:pt>
                <c:pt idx="363">
                  <c:v>41568</c:v>
                </c:pt>
                <c:pt idx="364">
                  <c:v>41565</c:v>
                </c:pt>
                <c:pt idx="365">
                  <c:v>41564</c:v>
                </c:pt>
                <c:pt idx="366">
                  <c:v>41563</c:v>
                </c:pt>
                <c:pt idx="367">
                  <c:v>41562</c:v>
                </c:pt>
                <c:pt idx="368">
                  <c:v>41561</c:v>
                </c:pt>
                <c:pt idx="369">
                  <c:v>41558</c:v>
                </c:pt>
                <c:pt idx="370">
                  <c:v>41557</c:v>
                </c:pt>
                <c:pt idx="371">
                  <c:v>41556</c:v>
                </c:pt>
                <c:pt idx="372">
                  <c:v>41555</c:v>
                </c:pt>
                <c:pt idx="373">
                  <c:v>41554</c:v>
                </c:pt>
                <c:pt idx="374">
                  <c:v>41551</c:v>
                </c:pt>
                <c:pt idx="375">
                  <c:v>41550</c:v>
                </c:pt>
                <c:pt idx="376">
                  <c:v>41549</c:v>
                </c:pt>
                <c:pt idx="377">
                  <c:v>41548</c:v>
                </c:pt>
                <c:pt idx="378">
                  <c:v>41547</c:v>
                </c:pt>
                <c:pt idx="379">
                  <c:v>41544</c:v>
                </c:pt>
                <c:pt idx="380">
                  <c:v>41543</c:v>
                </c:pt>
                <c:pt idx="381">
                  <c:v>41542</c:v>
                </c:pt>
                <c:pt idx="382">
                  <c:v>41541</c:v>
                </c:pt>
                <c:pt idx="383">
                  <c:v>41540</c:v>
                </c:pt>
                <c:pt idx="384">
                  <c:v>41537</c:v>
                </c:pt>
                <c:pt idx="385">
                  <c:v>41536</c:v>
                </c:pt>
                <c:pt idx="386">
                  <c:v>41535</c:v>
                </c:pt>
                <c:pt idx="387">
                  <c:v>41534</c:v>
                </c:pt>
                <c:pt idx="388">
                  <c:v>41533</c:v>
                </c:pt>
                <c:pt idx="389">
                  <c:v>41530</c:v>
                </c:pt>
                <c:pt idx="390">
                  <c:v>41529</c:v>
                </c:pt>
                <c:pt idx="391">
                  <c:v>41528</c:v>
                </c:pt>
                <c:pt idx="392">
                  <c:v>41527</c:v>
                </c:pt>
                <c:pt idx="393">
                  <c:v>41526</c:v>
                </c:pt>
                <c:pt idx="394">
                  <c:v>41523</c:v>
                </c:pt>
                <c:pt idx="395">
                  <c:v>41522</c:v>
                </c:pt>
                <c:pt idx="396">
                  <c:v>41521</c:v>
                </c:pt>
                <c:pt idx="397">
                  <c:v>41520</c:v>
                </c:pt>
                <c:pt idx="398">
                  <c:v>41519</c:v>
                </c:pt>
                <c:pt idx="399">
                  <c:v>41516</c:v>
                </c:pt>
                <c:pt idx="400">
                  <c:v>41515</c:v>
                </c:pt>
                <c:pt idx="401">
                  <c:v>41514</c:v>
                </c:pt>
                <c:pt idx="402">
                  <c:v>41513</c:v>
                </c:pt>
                <c:pt idx="403">
                  <c:v>41512</c:v>
                </c:pt>
                <c:pt idx="404">
                  <c:v>41509</c:v>
                </c:pt>
                <c:pt idx="405">
                  <c:v>41508</c:v>
                </c:pt>
                <c:pt idx="406">
                  <c:v>41507</c:v>
                </c:pt>
                <c:pt idx="407">
                  <c:v>41506</c:v>
                </c:pt>
                <c:pt idx="408">
                  <c:v>41505</c:v>
                </c:pt>
                <c:pt idx="409">
                  <c:v>41502</c:v>
                </c:pt>
                <c:pt idx="410">
                  <c:v>41501</c:v>
                </c:pt>
                <c:pt idx="411">
                  <c:v>41500</c:v>
                </c:pt>
                <c:pt idx="412">
                  <c:v>41499</c:v>
                </c:pt>
                <c:pt idx="413">
                  <c:v>41498</c:v>
                </c:pt>
                <c:pt idx="414">
                  <c:v>41495</c:v>
                </c:pt>
                <c:pt idx="415">
                  <c:v>41494</c:v>
                </c:pt>
                <c:pt idx="416">
                  <c:v>41493</c:v>
                </c:pt>
                <c:pt idx="417">
                  <c:v>41492</c:v>
                </c:pt>
                <c:pt idx="418">
                  <c:v>41491</c:v>
                </c:pt>
                <c:pt idx="419">
                  <c:v>41488</c:v>
                </c:pt>
                <c:pt idx="420">
                  <c:v>41487</c:v>
                </c:pt>
                <c:pt idx="421">
                  <c:v>41486</c:v>
                </c:pt>
                <c:pt idx="422">
                  <c:v>41485</c:v>
                </c:pt>
                <c:pt idx="423">
                  <c:v>41484</c:v>
                </c:pt>
                <c:pt idx="424">
                  <c:v>41481</c:v>
                </c:pt>
                <c:pt idx="425">
                  <c:v>41480</c:v>
                </c:pt>
                <c:pt idx="426">
                  <c:v>41479</c:v>
                </c:pt>
                <c:pt idx="427">
                  <c:v>41478</c:v>
                </c:pt>
                <c:pt idx="428">
                  <c:v>41477</c:v>
                </c:pt>
                <c:pt idx="429">
                  <c:v>41474</c:v>
                </c:pt>
                <c:pt idx="430">
                  <c:v>41473</c:v>
                </c:pt>
                <c:pt idx="431">
                  <c:v>41472</c:v>
                </c:pt>
                <c:pt idx="432">
                  <c:v>41471</c:v>
                </c:pt>
                <c:pt idx="433">
                  <c:v>41470</c:v>
                </c:pt>
                <c:pt idx="434">
                  <c:v>41467</c:v>
                </c:pt>
                <c:pt idx="435">
                  <c:v>41466</c:v>
                </c:pt>
                <c:pt idx="436">
                  <c:v>41465</c:v>
                </c:pt>
                <c:pt idx="437">
                  <c:v>41464</c:v>
                </c:pt>
                <c:pt idx="438">
                  <c:v>41463</c:v>
                </c:pt>
                <c:pt idx="439">
                  <c:v>41460</c:v>
                </c:pt>
                <c:pt idx="440">
                  <c:v>41459</c:v>
                </c:pt>
                <c:pt idx="441">
                  <c:v>41458</c:v>
                </c:pt>
                <c:pt idx="442">
                  <c:v>41457</c:v>
                </c:pt>
                <c:pt idx="443">
                  <c:v>41456</c:v>
                </c:pt>
                <c:pt idx="444">
                  <c:v>41453</c:v>
                </c:pt>
                <c:pt idx="445">
                  <c:v>41452</c:v>
                </c:pt>
                <c:pt idx="446">
                  <c:v>41451</c:v>
                </c:pt>
                <c:pt idx="447">
                  <c:v>41450</c:v>
                </c:pt>
                <c:pt idx="448">
                  <c:v>41449</c:v>
                </c:pt>
                <c:pt idx="449">
                  <c:v>41446</c:v>
                </c:pt>
                <c:pt idx="450">
                  <c:v>41445</c:v>
                </c:pt>
                <c:pt idx="451">
                  <c:v>41444</c:v>
                </c:pt>
                <c:pt idx="452">
                  <c:v>41443</c:v>
                </c:pt>
                <c:pt idx="453">
                  <c:v>41442</c:v>
                </c:pt>
                <c:pt idx="454">
                  <c:v>41439</c:v>
                </c:pt>
                <c:pt idx="455">
                  <c:v>41438</c:v>
                </c:pt>
                <c:pt idx="456">
                  <c:v>41437</c:v>
                </c:pt>
                <c:pt idx="457">
                  <c:v>41436</c:v>
                </c:pt>
                <c:pt idx="458">
                  <c:v>41435</c:v>
                </c:pt>
                <c:pt idx="459">
                  <c:v>41432</c:v>
                </c:pt>
                <c:pt idx="460">
                  <c:v>41431</c:v>
                </c:pt>
                <c:pt idx="461">
                  <c:v>41430</c:v>
                </c:pt>
                <c:pt idx="462">
                  <c:v>41429</c:v>
                </c:pt>
                <c:pt idx="463">
                  <c:v>41428</c:v>
                </c:pt>
                <c:pt idx="464">
                  <c:v>41425</c:v>
                </c:pt>
                <c:pt idx="465">
                  <c:v>41424</c:v>
                </c:pt>
                <c:pt idx="466">
                  <c:v>41423</c:v>
                </c:pt>
                <c:pt idx="467">
                  <c:v>41422</c:v>
                </c:pt>
                <c:pt idx="468">
                  <c:v>41421</c:v>
                </c:pt>
                <c:pt idx="469">
                  <c:v>41418</c:v>
                </c:pt>
                <c:pt idx="470">
                  <c:v>41417</c:v>
                </c:pt>
                <c:pt idx="471">
                  <c:v>41416</c:v>
                </c:pt>
                <c:pt idx="472">
                  <c:v>41415</c:v>
                </c:pt>
                <c:pt idx="473">
                  <c:v>41414</c:v>
                </c:pt>
                <c:pt idx="474">
                  <c:v>41411</c:v>
                </c:pt>
                <c:pt idx="475">
                  <c:v>41410</c:v>
                </c:pt>
                <c:pt idx="476">
                  <c:v>41409</c:v>
                </c:pt>
                <c:pt idx="477">
                  <c:v>41408</c:v>
                </c:pt>
                <c:pt idx="478">
                  <c:v>41407</c:v>
                </c:pt>
                <c:pt idx="479">
                  <c:v>41404</c:v>
                </c:pt>
                <c:pt idx="480">
                  <c:v>41403</c:v>
                </c:pt>
                <c:pt idx="481">
                  <c:v>41402</c:v>
                </c:pt>
                <c:pt idx="482">
                  <c:v>41401</c:v>
                </c:pt>
                <c:pt idx="483">
                  <c:v>41400</c:v>
                </c:pt>
                <c:pt idx="484">
                  <c:v>41397</c:v>
                </c:pt>
                <c:pt idx="485">
                  <c:v>41396</c:v>
                </c:pt>
                <c:pt idx="486">
                  <c:v>41395</c:v>
                </c:pt>
                <c:pt idx="487">
                  <c:v>41394</c:v>
                </c:pt>
                <c:pt idx="488">
                  <c:v>41393</c:v>
                </c:pt>
                <c:pt idx="489">
                  <c:v>41390</c:v>
                </c:pt>
                <c:pt idx="490">
                  <c:v>41389</c:v>
                </c:pt>
                <c:pt idx="491">
                  <c:v>41388</c:v>
                </c:pt>
                <c:pt idx="492">
                  <c:v>41387</c:v>
                </c:pt>
                <c:pt idx="493">
                  <c:v>41386</c:v>
                </c:pt>
                <c:pt idx="494">
                  <c:v>41383</c:v>
                </c:pt>
                <c:pt idx="495">
                  <c:v>41382</c:v>
                </c:pt>
                <c:pt idx="496">
                  <c:v>41381</c:v>
                </c:pt>
                <c:pt idx="497">
                  <c:v>41380</c:v>
                </c:pt>
                <c:pt idx="498">
                  <c:v>41379</c:v>
                </c:pt>
                <c:pt idx="499">
                  <c:v>41376</c:v>
                </c:pt>
                <c:pt idx="500">
                  <c:v>41375</c:v>
                </c:pt>
                <c:pt idx="501">
                  <c:v>41374</c:v>
                </c:pt>
                <c:pt idx="502">
                  <c:v>41373</c:v>
                </c:pt>
                <c:pt idx="503">
                  <c:v>41372</c:v>
                </c:pt>
                <c:pt idx="504">
                  <c:v>41369</c:v>
                </c:pt>
                <c:pt idx="505">
                  <c:v>41368</c:v>
                </c:pt>
                <c:pt idx="506">
                  <c:v>41367</c:v>
                </c:pt>
                <c:pt idx="507">
                  <c:v>41366</c:v>
                </c:pt>
                <c:pt idx="508">
                  <c:v>41365</c:v>
                </c:pt>
                <c:pt idx="509">
                  <c:v>41362</c:v>
                </c:pt>
                <c:pt idx="510">
                  <c:v>41361</c:v>
                </c:pt>
                <c:pt idx="511">
                  <c:v>41360</c:v>
                </c:pt>
                <c:pt idx="512">
                  <c:v>41359</c:v>
                </c:pt>
                <c:pt idx="513">
                  <c:v>41358</c:v>
                </c:pt>
                <c:pt idx="514">
                  <c:v>41355</c:v>
                </c:pt>
                <c:pt idx="515">
                  <c:v>41354</c:v>
                </c:pt>
                <c:pt idx="516">
                  <c:v>41353</c:v>
                </c:pt>
                <c:pt idx="517">
                  <c:v>41352</c:v>
                </c:pt>
                <c:pt idx="518">
                  <c:v>41351</c:v>
                </c:pt>
                <c:pt idx="519">
                  <c:v>41348</c:v>
                </c:pt>
                <c:pt idx="520">
                  <c:v>41347</c:v>
                </c:pt>
                <c:pt idx="521">
                  <c:v>41346</c:v>
                </c:pt>
                <c:pt idx="522">
                  <c:v>41345</c:v>
                </c:pt>
                <c:pt idx="523">
                  <c:v>41344</c:v>
                </c:pt>
                <c:pt idx="524">
                  <c:v>41341</c:v>
                </c:pt>
                <c:pt idx="525">
                  <c:v>41340</c:v>
                </c:pt>
                <c:pt idx="526">
                  <c:v>41339</c:v>
                </c:pt>
                <c:pt idx="527">
                  <c:v>41338</c:v>
                </c:pt>
                <c:pt idx="528">
                  <c:v>41337</c:v>
                </c:pt>
                <c:pt idx="529">
                  <c:v>41334</c:v>
                </c:pt>
                <c:pt idx="530">
                  <c:v>41333</c:v>
                </c:pt>
                <c:pt idx="531">
                  <c:v>41332</c:v>
                </c:pt>
                <c:pt idx="532">
                  <c:v>41331</c:v>
                </c:pt>
                <c:pt idx="533">
                  <c:v>41330</c:v>
                </c:pt>
                <c:pt idx="534">
                  <c:v>41327</c:v>
                </c:pt>
                <c:pt idx="535">
                  <c:v>41326</c:v>
                </c:pt>
                <c:pt idx="536">
                  <c:v>41325</c:v>
                </c:pt>
                <c:pt idx="537">
                  <c:v>41324</c:v>
                </c:pt>
                <c:pt idx="538">
                  <c:v>41323</c:v>
                </c:pt>
                <c:pt idx="539">
                  <c:v>41320</c:v>
                </c:pt>
                <c:pt idx="540">
                  <c:v>41319</c:v>
                </c:pt>
                <c:pt idx="541">
                  <c:v>41318</c:v>
                </c:pt>
                <c:pt idx="542">
                  <c:v>41317</c:v>
                </c:pt>
                <c:pt idx="543">
                  <c:v>41316</c:v>
                </c:pt>
                <c:pt idx="544">
                  <c:v>41313</c:v>
                </c:pt>
                <c:pt idx="545">
                  <c:v>41312</c:v>
                </c:pt>
                <c:pt idx="546">
                  <c:v>41311</c:v>
                </c:pt>
                <c:pt idx="547">
                  <c:v>41310</c:v>
                </c:pt>
                <c:pt idx="548">
                  <c:v>41309</c:v>
                </c:pt>
                <c:pt idx="549">
                  <c:v>41306</c:v>
                </c:pt>
                <c:pt idx="550">
                  <c:v>41305</c:v>
                </c:pt>
                <c:pt idx="551">
                  <c:v>41304</c:v>
                </c:pt>
                <c:pt idx="552">
                  <c:v>41303</c:v>
                </c:pt>
                <c:pt idx="553">
                  <c:v>41302</c:v>
                </c:pt>
                <c:pt idx="554">
                  <c:v>41299</c:v>
                </c:pt>
                <c:pt idx="555">
                  <c:v>41298</c:v>
                </c:pt>
                <c:pt idx="556">
                  <c:v>41297</c:v>
                </c:pt>
                <c:pt idx="557">
                  <c:v>41296</c:v>
                </c:pt>
                <c:pt idx="558">
                  <c:v>41295</c:v>
                </c:pt>
                <c:pt idx="559">
                  <c:v>41292</c:v>
                </c:pt>
                <c:pt idx="560">
                  <c:v>41291</c:v>
                </c:pt>
                <c:pt idx="561">
                  <c:v>41290</c:v>
                </c:pt>
                <c:pt idx="562">
                  <c:v>41289</c:v>
                </c:pt>
                <c:pt idx="563">
                  <c:v>41288</c:v>
                </c:pt>
                <c:pt idx="564">
                  <c:v>41285</c:v>
                </c:pt>
                <c:pt idx="565">
                  <c:v>41284</c:v>
                </c:pt>
                <c:pt idx="566">
                  <c:v>41283</c:v>
                </c:pt>
                <c:pt idx="567">
                  <c:v>41282</c:v>
                </c:pt>
                <c:pt idx="568">
                  <c:v>41281</c:v>
                </c:pt>
                <c:pt idx="569">
                  <c:v>41278</c:v>
                </c:pt>
                <c:pt idx="570">
                  <c:v>41277</c:v>
                </c:pt>
                <c:pt idx="571">
                  <c:v>41276</c:v>
                </c:pt>
                <c:pt idx="572">
                  <c:v>41275</c:v>
                </c:pt>
              </c:numCache>
            </c:numRef>
          </c:cat>
          <c:val>
            <c:numRef>
              <c:f>'График 3.1.1.1'!$I$5:$I$577</c:f>
              <c:numCache>
                <c:formatCode>0.0</c:formatCode>
                <c:ptCount val="573"/>
                <c:pt idx="0">
                  <c:v>132.66</c:v>
                </c:pt>
                <c:pt idx="1">
                  <c:v>132.15</c:v>
                </c:pt>
                <c:pt idx="2">
                  <c:v>128.19</c:v>
                </c:pt>
                <c:pt idx="3">
                  <c:v>122.24</c:v>
                </c:pt>
                <c:pt idx="4">
                  <c:v>120.78</c:v>
                </c:pt>
                <c:pt idx="5">
                  <c:v>120.29</c:v>
                </c:pt>
                <c:pt idx="6">
                  <c:v>117.78</c:v>
                </c:pt>
                <c:pt idx="7">
                  <c:v>117.78</c:v>
                </c:pt>
                <c:pt idx="8">
                  <c:v>118.29</c:v>
                </c:pt>
                <c:pt idx="9">
                  <c:v>120.77</c:v>
                </c:pt>
                <c:pt idx="10">
                  <c:v>119.26</c:v>
                </c:pt>
                <c:pt idx="11">
                  <c:v>122.24</c:v>
                </c:pt>
                <c:pt idx="12">
                  <c:v>126.7</c:v>
                </c:pt>
                <c:pt idx="13">
                  <c:v>133.65</c:v>
                </c:pt>
                <c:pt idx="14">
                  <c:v>135.12</c:v>
                </c:pt>
                <c:pt idx="15">
                  <c:v>135.12</c:v>
                </c:pt>
                <c:pt idx="16">
                  <c:v>133.62</c:v>
                </c:pt>
                <c:pt idx="17">
                  <c:v>134.11000000000001</c:v>
                </c:pt>
                <c:pt idx="18">
                  <c:v>133.1</c:v>
                </c:pt>
                <c:pt idx="19">
                  <c:v>133.11000000000001</c:v>
                </c:pt>
                <c:pt idx="20">
                  <c:v>133.11000000000001</c:v>
                </c:pt>
                <c:pt idx="21">
                  <c:v>139.55000000000001</c:v>
                </c:pt>
                <c:pt idx="22">
                  <c:v>139.56</c:v>
                </c:pt>
                <c:pt idx="23">
                  <c:v>138.56</c:v>
                </c:pt>
                <c:pt idx="24">
                  <c:v>141.07</c:v>
                </c:pt>
                <c:pt idx="25">
                  <c:v>142.55000000000001</c:v>
                </c:pt>
                <c:pt idx="26">
                  <c:v>149.91999999999999</c:v>
                </c:pt>
                <c:pt idx="27">
                  <c:v>149.94</c:v>
                </c:pt>
                <c:pt idx="28">
                  <c:v>151.91</c:v>
                </c:pt>
                <c:pt idx="29">
                  <c:v>155.80000000000001</c:v>
                </c:pt>
                <c:pt idx="30">
                  <c:v>163.40199999999999</c:v>
                </c:pt>
                <c:pt idx="31">
                  <c:v>164.364</c:v>
                </c:pt>
                <c:pt idx="32">
                  <c:v>166.8</c:v>
                </c:pt>
                <c:pt idx="33">
                  <c:v>166.81</c:v>
                </c:pt>
                <c:pt idx="34">
                  <c:v>171.74</c:v>
                </c:pt>
                <c:pt idx="35">
                  <c:v>174.25</c:v>
                </c:pt>
                <c:pt idx="36">
                  <c:v>175.7</c:v>
                </c:pt>
                <c:pt idx="37">
                  <c:v>178.19</c:v>
                </c:pt>
                <c:pt idx="38">
                  <c:v>180.65</c:v>
                </c:pt>
                <c:pt idx="39">
                  <c:v>180.64</c:v>
                </c:pt>
                <c:pt idx="40">
                  <c:v>181.66</c:v>
                </c:pt>
                <c:pt idx="41">
                  <c:v>179.12</c:v>
                </c:pt>
                <c:pt idx="42">
                  <c:v>179.1</c:v>
                </c:pt>
                <c:pt idx="43">
                  <c:v>179.13</c:v>
                </c:pt>
                <c:pt idx="44">
                  <c:v>177.66</c:v>
                </c:pt>
                <c:pt idx="45">
                  <c:v>176.71</c:v>
                </c:pt>
                <c:pt idx="46">
                  <c:v>181.62</c:v>
                </c:pt>
                <c:pt idx="47">
                  <c:v>182.56</c:v>
                </c:pt>
                <c:pt idx="48">
                  <c:v>179.13</c:v>
                </c:pt>
                <c:pt idx="49">
                  <c:v>177.66</c:v>
                </c:pt>
                <c:pt idx="50">
                  <c:v>177.66</c:v>
                </c:pt>
                <c:pt idx="51">
                  <c:v>177.65</c:v>
                </c:pt>
                <c:pt idx="52">
                  <c:v>177.66</c:v>
                </c:pt>
                <c:pt idx="53">
                  <c:v>178.66</c:v>
                </c:pt>
                <c:pt idx="54">
                  <c:v>178.65</c:v>
                </c:pt>
                <c:pt idx="55">
                  <c:v>178.64</c:v>
                </c:pt>
                <c:pt idx="56">
                  <c:v>178.64</c:v>
                </c:pt>
                <c:pt idx="57">
                  <c:v>178.64</c:v>
                </c:pt>
                <c:pt idx="58">
                  <c:v>178.65</c:v>
                </c:pt>
                <c:pt idx="59">
                  <c:v>181.68</c:v>
                </c:pt>
                <c:pt idx="60">
                  <c:v>184.17</c:v>
                </c:pt>
                <c:pt idx="61">
                  <c:v>193.13</c:v>
                </c:pt>
                <c:pt idx="62">
                  <c:v>186.54</c:v>
                </c:pt>
                <c:pt idx="63">
                  <c:v>185.61</c:v>
                </c:pt>
                <c:pt idx="64">
                  <c:v>173.13</c:v>
                </c:pt>
                <c:pt idx="65">
                  <c:v>169.26</c:v>
                </c:pt>
                <c:pt idx="66">
                  <c:v>166.29</c:v>
                </c:pt>
                <c:pt idx="67">
                  <c:v>163.83000000000001</c:v>
                </c:pt>
                <c:pt idx="68">
                  <c:v>162.87</c:v>
                </c:pt>
                <c:pt idx="69">
                  <c:v>162.88</c:v>
                </c:pt>
                <c:pt idx="70">
                  <c:v>163.85</c:v>
                </c:pt>
                <c:pt idx="71">
                  <c:v>163.85</c:v>
                </c:pt>
                <c:pt idx="72">
                  <c:v>163.86</c:v>
                </c:pt>
                <c:pt idx="73">
                  <c:v>164.36</c:v>
                </c:pt>
                <c:pt idx="74">
                  <c:v>164.34</c:v>
                </c:pt>
                <c:pt idx="75">
                  <c:v>165.84</c:v>
                </c:pt>
                <c:pt idx="76">
                  <c:v>165.83</c:v>
                </c:pt>
                <c:pt idx="77">
                  <c:v>170.32</c:v>
                </c:pt>
                <c:pt idx="78">
                  <c:v>170.33</c:v>
                </c:pt>
                <c:pt idx="79">
                  <c:v>172.27</c:v>
                </c:pt>
                <c:pt idx="80">
                  <c:v>172.74</c:v>
                </c:pt>
                <c:pt idx="81">
                  <c:v>172.76</c:v>
                </c:pt>
                <c:pt idx="82">
                  <c:v>171.77</c:v>
                </c:pt>
                <c:pt idx="83">
                  <c:v>171.77</c:v>
                </c:pt>
                <c:pt idx="84">
                  <c:v>171.77</c:v>
                </c:pt>
                <c:pt idx="85">
                  <c:v>171.78</c:v>
                </c:pt>
                <c:pt idx="86">
                  <c:v>174.22</c:v>
                </c:pt>
                <c:pt idx="87">
                  <c:v>179.21</c:v>
                </c:pt>
                <c:pt idx="88">
                  <c:v>179.2</c:v>
                </c:pt>
                <c:pt idx="89">
                  <c:v>181.65</c:v>
                </c:pt>
                <c:pt idx="90">
                  <c:v>181.66</c:v>
                </c:pt>
                <c:pt idx="91">
                  <c:v>179.15</c:v>
                </c:pt>
                <c:pt idx="92">
                  <c:v>179.15</c:v>
                </c:pt>
                <c:pt idx="93">
                  <c:v>177.18</c:v>
                </c:pt>
                <c:pt idx="94">
                  <c:v>177.18</c:v>
                </c:pt>
                <c:pt idx="95">
                  <c:v>176.68</c:v>
                </c:pt>
                <c:pt idx="96">
                  <c:v>176.66</c:v>
                </c:pt>
                <c:pt idx="97">
                  <c:v>172.66</c:v>
                </c:pt>
                <c:pt idx="98">
                  <c:v>172.67</c:v>
                </c:pt>
                <c:pt idx="99">
                  <c:v>171.68</c:v>
                </c:pt>
                <c:pt idx="100">
                  <c:v>171.73</c:v>
                </c:pt>
                <c:pt idx="101">
                  <c:v>169.2</c:v>
                </c:pt>
                <c:pt idx="102">
                  <c:v>169.18</c:v>
                </c:pt>
                <c:pt idx="103">
                  <c:v>168.17</c:v>
                </c:pt>
                <c:pt idx="104">
                  <c:v>166.27</c:v>
                </c:pt>
                <c:pt idx="105">
                  <c:v>166.25</c:v>
                </c:pt>
                <c:pt idx="106">
                  <c:v>166.13</c:v>
                </c:pt>
                <c:pt idx="107">
                  <c:v>164.23</c:v>
                </c:pt>
                <c:pt idx="108">
                  <c:v>164.31</c:v>
                </c:pt>
                <c:pt idx="109">
                  <c:v>164.28</c:v>
                </c:pt>
                <c:pt idx="110">
                  <c:v>164.3</c:v>
                </c:pt>
                <c:pt idx="111">
                  <c:v>167.69</c:v>
                </c:pt>
                <c:pt idx="112">
                  <c:v>170.41</c:v>
                </c:pt>
                <c:pt idx="113">
                  <c:v>167.71</c:v>
                </c:pt>
                <c:pt idx="114">
                  <c:v>167.7</c:v>
                </c:pt>
                <c:pt idx="115">
                  <c:v>167.7</c:v>
                </c:pt>
                <c:pt idx="116">
                  <c:v>166.738</c:v>
                </c:pt>
                <c:pt idx="117">
                  <c:v>166.738</c:v>
                </c:pt>
                <c:pt idx="118">
                  <c:v>161.791</c:v>
                </c:pt>
                <c:pt idx="119">
                  <c:v>154.404</c:v>
                </c:pt>
                <c:pt idx="120">
                  <c:v>154.39500000000001</c:v>
                </c:pt>
                <c:pt idx="121">
                  <c:v>151.959</c:v>
                </c:pt>
                <c:pt idx="122">
                  <c:v>151.9</c:v>
                </c:pt>
                <c:pt idx="123">
                  <c:v>151.9</c:v>
                </c:pt>
                <c:pt idx="124">
                  <c:v>151.94</c:v>
                </c:pt>
                <c:pt idx="125">
                  <c:v>151.91</c:v>
                </c:pt>
                <c:pt idx="126">
                  <c:v>154.38999999999999</c:v>
                </c:pt>
                <c:pt idx="127">
                  <c:v>154.38</c:v>
                </c:pt>
                <c:pt idx="128">
                  <c:v>154.38</c:v>
                </c:pt>
                <c:pt idx="129">
                  <c:v>158.78</c:v>
                </c:pt>
                <c:pt idx="130">
                  <c:v>152.9</c:v>
                </c:pt>
                <c:pt idx="131">
                  <c:v>152.91</c:v>
                </c:pt>
                <c:pt idx="132">
                  <c:v>152.9</c:v>
                </c:pt>
                <c:pt idx="133">
                  <c:v>152.9</c:v>
                </c:pt>
                <c:pt idx="134">
                  <c:v>160.9</c:v>
                </c:pt>
                <c:pt idx="135">
                  <c:v>161.88999999999999</c:v>
                </c:pt>
                <c:pt idx="136">
                  <c:v>164.31</c:v>
                </c:pt>
                <c:pt idx="137">
                  <c:v>165.31</c:v>
                </c:pt>
                <c:pt idx="138">
                  <c:v>165.29</c:v>
                </c:pt>
                <c:pt idx="139">
                  <c:v>165.29</c:v>
                </c:pt>
                <c:pt idx="140">
                  <c:v>165.28</c:v>
                </c:pt>
                <c:pt idx="141">
                  <c:v>167.77</c:v>
                </c:pt>
                <c:pt idx="142">
                  <c:v>171.69</c:v>
                </c:pt>
                <c:pt idx="143">
                  <c:v>171.7</c:v>
                </c:pt>
                <c:pt idx="144">
                  <c:v>171.72</c:v>
                </c:pt>
                <c:pt idx="145">
                  <c:v>169.24</c:v>
                </c:pt>
                <c:pt idx="146">
                  <c:v>171.76</c:v>
                </c:pt>
                <c:pt idx="147">
                  <c:v>171.75</c:v>
                </c:pt>
                <c:pt idx="148">
                  <c:v>174.27</c:v>
                </c:pt>
                <c:pt idx="149">
                  <c:v>176.73</c:v>
                </c:pt>
                <c:pt idx="150">
                  <c:v>176.74</c:v>
                </c:pt>
                <c:pt idx="151">
                  <c:v>185.03</c:v>
                </c:pt>
                <c:pt idx="152">
                  <c:v>185.05</c:v>
                </c:pt>
                <c:pt idx="153">
                  <c:v>185.05</c:v>
                </c:pt>
                <c:pt idx="154">
                  <c:v>185</c:v>
                </c:pt>
                <c:pt idx="155">
                  <c:v>185.05</c:v>
                </c:pt>
                <c:pt idx="156">
                  <c:v>176.57</c:v>
                </c:pt>
                <c:pt idx="157">
                  <c:v>173.18</c:v>
                </c:pt>
                <c:pt idx="158">
                  <c:v>173.08</c:v>
                </c:pt>
                <c:pt idx="159">
                  <c:v>173.08</c:v>
                </c:pt>
                <c:pt idx="160">
                  <c:v>172.17</c:v>
                </c:pt>
                <c:pt idx="161">
                  <c:v>167.73</c:v>
                </c:pt>
                <c:pt idx="162">
                  <c:v>167.74</c:v>
                </c:pt>
                <c:pt idx="163">
                  <c:v>167.74</c:v>
                </c:pt>
                <c:pt idx="164">
                  <c:v>167.72</c:v>
                </c:pt>
                <c:pt idx="165">
                  <c:v>167.77</c:v>
                </c:pt>
                <c:pt idx="166">
                  <c:v>168.22</c:v>
                </c:pt>
                <c:pt idx="167">
                  <c:v>168.22</c:v>
                </c:pt>
                <c:pt idx="168">
                  <c:v>168.22</c:v>
                </c:pt>
                <c:pt idx="169">
                  <c:v>167.25</c:v>
                </c:pt>
                <c:pt idx="170">
                  <c:v>166.71</c:v>
                </c:pt>
                <c:pt idx="171">
                  <c:v>166.74</c:v>
                </c:pt>
                <c:pt idx="172">
                  <c:v>166.74</c:v>
                </c:pt>
                <c:pt idx="173">
                  <c:v>166.74</c:v>
                </c:pt>
                <c:pt idx="174">
                  <c:v>166.7</c:v>
                </c:pt>
                <c:pt idx="175">
                  <c:v>166.71</c:v>
                </c:pt>
                <c:pt idx="176">
                  <c:v>166.77</c:v>
                </c:pt>
                <c:pt idx="177">
                  <c:v>166.72</c:v>
                </c:pt>
                <c:pt idx="178">
                  <c:v>165.75</c:v>
                </c:pt>
                <c:pt idx="179">
                  <c:v>165.75</c:v>
                </c:pt>
                <c:pt idx="180">
                  <c:v>165.77</c:v>
                </c:pt>
                <c:pt idx="181">
                  <c:v>165.76</c:v>
                </c:pt>
                <c:pt idx="182">
                  <c:v>165.76</c:v>
                </c:pt>
                <c:pt idx="183">
                  <c:v>164.26</c:v>
                </c:pt>
                <c:pt idx="184">
                  <c:v>161.78</c:v>
                </c:pt>
                <c:pt idx="185">
                  <c:v>161.76</c:v>
                </c:pt>
                <c:pt idx="186">
                  <c:v>161.76</c:v>
                </c:pt>
                <c:pt idx="187">
                  <c:v>161.78</c:v>
                </c:pt>
                <c:pt idx="188">
                  <c:v>162.76</c:v>
                </c:pt>
                <c:pt idx="189">
                  <c:v>172.77</c:v>
                </c:pt>
                <c:pt idx="190">
                  <c:v>170.36</c:v>
                </c:pt>
                <c:pt idx="191">
                  <c:v>171.81</c:v>
                </c:pt>
                <c:pt idx="192">
                  <c:v>171.86</c:v>
                </c:pt>
                <c:pt idx="193">
                  <c:v>180</c:v>
                </c:pt>
                <c:pt idx="194">
                  <c:v>180</c:v>
                </c:pt>
                <c:pt idx="195">
                  <c:v>180</c:v>
                </c:pt>
                <c:pt idx="196">
                  <c:v>180</c:v>
                </c:pt>
                <c:pt idx="197">
                  <c:v>180</c:v>
                </c:pt>
                <c:pt idx="198">
                  <c:v>180</c:v>
                </c:pt>
                <c:pt idx="199">
                  <c:v>180</c:v>
                </c:pt>
                <c:pt idx="200">
                  <c:v>190</c:v>
                </c:pt>
                <c:pt idx="201">
                  <c:v>190</c:v>
                </c:pt>
                <c:pt idx="202">
                  <c:v>190</c:v>
                </c:pt>
                <c:pt idx="203">
                  <c:v>190</c:v>
                </c:pt>
                <c:pt idx="204">
                  <c:v>190</c:v>
                </c:pt>
                <c:pt idx="205">
                  <c:v>195</c:v>
                </c:pt>
                <c:pt idx="206">
                  <c:v>195</c:v>
                </c:pt>
                <c:pt idx="207">
                  <c:v>195</c:v>
                </c:pt>
                <c:pt idx="208">
                  <c:v>195</c:v>
                </c:pt>
                <c:pt idx="209">
                  <c:v>195</c:v>
                </c:pt>
                <c:pt idx="210">
                  <c:v>195</c:v>
                </c:pt>
                <c:pt idx="211">
                  <c:v>195</c:v>
                </c:pt>
                <c:pt idx="212">
                  <c:v>195</c:v>
                </c:pt>
                <c:pt idx="213">
                  <c:v>190</c:v>
                </c:pt>
                <c:pt idx="214">
                  <c:v>190</c:v>
                </c:pt>
                <c:pt idx="215">
                  <c:v>190</c:v>
                </c:pt>
                <c:pt idx="216">
                  <c:v>190</c:v>
                </c:pt>
                <c:pt idx="217">
                  <c:v>200</c:v>
                </c:pt>
                <c:pt idx="218">
                  <c:v>200</c:v>
                </c:pt>
                <c:pt idx="219">
                  <c:v>201.31</c:v>
                </c:pt>
                <c:pt idx="220">
                  <c:v>200</c:v>
                </c:pt>
                <c:pt idx="221">
                  <c:v>203.81</c:v>
                </c:pt>
                <c:pt idx="222">
                  <c:v>203.81</c:v>
                </c:pt>
                <c:pt idx="223">
                  <c:v>211.31</c:v>
                </c:pt>
                <c:pt idx="224">
                  <c:v>211.33</c:v>
                </c:pt>
                <c:pt idx="225">
                  <c:v>213.75</c:v>
                </c:pt>
                <c:pt idx="226">
                  <c:v>215.16</c:v>
                </c:pt>
                <c:pt idx="227">
                  <c:v>221.11</c:v>
                </c:pt>
                <c:pt idx="228">
                  <c:v>225.03</c:v>
                </c:pt>
                <c:pt idx="229">
                  <c:v>227.47</c:v>
                </c:pt>
                <c:pt idx="230">
                  <c:v>226.07</c:v>
                </c:pt>
                <c:pt idx="231">
                  <c:v>228.42</c:v>
                </c:pt>
                <c:pt idx="232">
                  <c:v>227.51</c:v>
                </c:pt>
                <c:pt idx="233">
                  <c:v>227.45</c:v>
                </c:pt>
                <c:pt idx="234">
                  <c:v>227.44</c:v>
                </c:pt>
                <c:pt idx="235">
                  <c:v>227.51</c:v>
                </c:pt>
                <c:pt idx="236">
                  <c:v>229.45</c:v>
                </c:pt>
                <c:pt idx="237">
                  <c:v>228.43</c:v>
                </c:pt>
                <c:pt idx="238">
                  <c:v>227.5</c:v>
                </c:pt>
                <c:pt idx="239">
                  <c:v>226.49</c:v>
                </c:pt>
                <c:pt idx="240">
                  <c:v>226.99</c:v>
                </c:pt>
                <c:pt idx="241">
                  <c:v>230.47</c:v>
                </c:pt>
                <c:pt idx="242">
                  <c:v>231.91</c:v>
                </c:pt>
                <c:pt idx="243">
                  <c:v>231.85</c:v>
                </c:pt>
                <c:pt idx="244">
                  <c:v>230.33</c:v>
                </c:pt>
                <c:pt idx="245">
                  <c:v>234.35</c:v>
                </c:pt>
                <c:pt idx="246">
                  <c:v>235.88</c:v>
                </c:pt>
                <c:pt idx="247">
                  <c:v>233.89</c:v>
                </c:pt>
                <c:pt idx="248">
                  <c:v>233.87</c:v>
                </c:pt>
                <c:pt idx="249">
                  <c:v>235.37</c:v>
                </c:pt>
                <c:pt idx="250">
                  <c:v>241.36</c:v>
                </c:pt>
                <c:pt idx="251">
                  <c:v>241.29</c:v>
                </c:pt>
                <c:pt idx="252">
                  <c:v>240.81</c:v>
                </c:pt>
                <c:pt idx="253">
                  <c:v>242.33</c:v>
                </c:pt>
                <c:pt idx="254">
                  <c:v>242.31</c:v>
                </c:pt>
                <c:pt idx="255">
                  <c:v>238.32</c:v>
                </c:pt>
                <c:pt idx="256">
                  <c:v>238.99</c:v>
                </c:pt>
                <c:pt idx="257">
                  <c:v>240.89</c:v>
                </c:pt>
                <c:pt idx="258">
                  <c:v>243.87</c:v>
                </c:pt>
                <c:pt idx="259">
                  <c:v>248.23</c:v>
                </c:pt>
                <c:pt idx="260">
                  <c:v>248.19</c:v>
                </c:pt>
                <c:pt idx="261">
                  <c:v>242.28</c:v>
                </c:pt>
                <c:pt idx="262">
                  <c:v>240.34</c:v>
                </c:pt>
                <c:pt idx="263">
                  <c:v>239.86</c:v>
                </c:pt>
                <c:pt idx="264">
                  <c:v>239.93</c:v>
                </c:pt>
                <c:pt idx="265">
                  <c:v>239.9</c:v>
                </c:pt>
                <c:pt idx="266">
                  <c:v>238.37</c:v>
                </c:pt>
                <c:pt idx="267">
                  <c:v>238.43</c:v>
                </c:pt>
                <c:pt idx="268">
                  <c:v>243.21</c:v>
                </c:pt>
                <c:pt idx="269">
                  <c:v>238.36</c:v>
                </c:pt>
                <c:pt idx="270">
                  <c:v>245.78</c:v>
                </c:pt>
                <c:pt idx="271">
                  <c:v>255.73</c:v>
                </c:pt>
                <c:pt idx="272">
                  <c:v>255.72</c:v>
                </c:pt>
                <c:pt idx="273">
                  <c:v>255.71</c:v>
                </c:pt>
                <c:pt idx="274">
                  <c:v>258.16000000000003</c:v>
                </c:pt>
                <c:pt idx="275">
                  <c:v>265</c:v>
                </c:pt>
                <c:pt idx="276">
                  <c:v>255.64</c:v>
                </c:pt>
                <c:pt idx="277">
                  <c:v>255.6</c:v>
                </c:pt>
                <c:pt idx="278">
                  <c:v>256.63</c:v>
                </c:pt>
                <c:pt idx="279">
                  <c:v>258.11</c:v>
                </c:pt>
                <c:pt idx="280">
                  <c:v>260.44</c:v>
                </c:pt>
                <c:pt idx="281">
                  <c:v>255.62</c:v>
                </c:pt>
                <c:pt idx="282">
                  <c:v>258.14999999999998</c:v>
                </c:pt>
                <c:pt idx="283">
                  <c:v>260.54000000000002</c:v>
                </c:pt>
                <c:pt idx="284">
                  <c:v>260.56</c:v>
                </c:pt>
                <c:pt idx="285">
                  <c:v>263.06</c:v>
                </c:pt>
                <c:pt idx="286">
                  <c:v>264.5</c:v>
                </c:pt>
                <c:pt idx="287">
                  <c:v>266.5</c:v>
                </c:pt>
                <c:pt idx="288">
                  <c:v>266.43</c:v>
                </c:pt>
                <c:pt idx="289">
                  <c:v>266.37</c:v>
                </c:pt>
                <c:pt idx="290">
                  <c:v>261.54000000000002</c:v>
                </c:pt>
                <c:pt idx="291">
                  <c:v>250.58</c:v>
                </c:pt>
                <c:pt idx="292">
                  <c:v>246.66</c:v>
                </c:pt>
                <c:pt idx="293">
                  <c:v>246.68</c:v>
                </c:pt>
                <c:pt idx="294">
                  <c:v>245.66</c:v>
                </c:pt>
                <c:pt idx="295">
                  <c:v>233.33</c:v>
                </c:pt>
                <c:pt idx="296">
                  <c:v>228.46</c:v>
                </c:pt>
                <c:pt idx="297">
                  <c:v>227.53</c:v>
                </c:pt>
                <c:pt idx="298">
                  <c:v>227.48</c:v>
                </c:pt>
                <c:pt idx="299">
                  <c:v>227.45</c:v>
                </c:pt>
                <c:pt idx="300">
                  <c:v>225.03</c:v>
                </c:pt>
                <c:pt idx="301">
                  <c:v>227.54</c:v>
                </c:pt>
                <c:pt idx="302">
                  <c:v>232.41</c:v>
                </c:pt>
                <c:pt idx="303">
                  <c:v>234.9</c:v>
                </c:pt>
                <c:pt idx="304">
                  <c:v>234.9</c:v>
                </c:pt>
                <c:pt idx="305">
                  <c:v>236.36</c:v>
                </c:pt>
                <c:pt idx="306">
                  <c:v>236.38</c:v>
                </c:pt>
                <c:pt idx="307">
                  <c:v>237.37</c:v>
                </c:pt>
                <c:pt idx="308">
                  <c:v>244.26</c:v>
                </c:pt>
                <c:pt idx="309">
                  <c:v>254.62</c:v>
                </c:pt>
                <c:pt idx="310">
                  <c:v>255.6</c:v>
                </c:pt>
                <c:pt idx="311">
                  <c:v>255.57</c:v>
                </c:pt>
                <c:pt idx="312">
                  <c:v>255.6</c:v>
                </c:pt>
                <c:pt idx="313">
                  <c:v>255.6</c:v>
                </c:pt>
                <c:pt idx="314">
                  <c:v>255.59</c:v>
                </c:pt>
                <c:pt idx="315">
                  <c:v>255.6</c:v>
                </c:pt>
                <c:pt idx="316">
                  <c:v>255.59</c:v>
                </c:pt>
                <c:pt idx="317">
                  <c:v>255.59</c:v>
                </c:pt>
                <c:pt idx="318">
                  <c:v>255.57</c:v>
                </c:pt>
                <c:pt idx="319">
                  <c:v>255.62</c:v>
                </c:pt>
                <c:pt idx="320">
                  <c:v>253.94</c:v>
                </c:pt>
                <c:pt idx="321">
                  <c:v>255.77</c:v>
                </c:pt>
                <c:pt idx="322">
                  <c:v>255.73</c:v>
                </c:pt>
                <c:pt idx="323">
                  <c:v>265.18</c:v>
                </c:pt>
                <c:pt idx="324">
                  <c:v>270.08999999999997</c:v>
                </c:pt>
                <c:pt idx="325">
                  <c:v>270.58999999999997</c:v>
                </c:pt>
                <c:pt idx="326">
                  <c:v>270.58</c:v>
                </c:pt>
                <c:pt idx="327">
                  <c:v>277.92</c:v>
                </c:pt>
                <c:pt idx="328">
                  <c:v>281.42</c:v>
                </c:pt>
                <c:pt idx="329">
                  <c:v>282.38</c:v>
                </c:pt>
                <c:pt idx="330">
                  <c:v>280.88</c:v>
                </c:pt>
                <c:pt idx="331">
                  <c:v>280.87</c:v>
                </c:pt>
                <c:pt idx="332">
                  <c:v>280.42</c:v>
                </c:pt>
                <c:pt idx="333">
                  <c:v>278.92</c:v>
                </c:pt>
                <c:pt idx="334">
                  <c:v>275.43</c:v>
                </c:pt>
                <c:pt idx="335">
                  <c:v>275.41000000000003</c:v>
                </c:pt>
                <c:pt idx="336">
                  <c:v>275.42</c:v>
                </c:pt>
                <c:pt idx="337">
                  <c:v>274.91000000000003</c:v>
                </c:pt>
                <c:pt idx="338">
                  <c:v>274.91000000000003</c:v>
                </c:pt>
                <c:pt idx="339">
                  <c:v>274.89999999999998</c:v>
                </c:pt>
                <c:pt idx="340">
                  <c:v>273.39999999999998</c:v>
                </c:pt>
                <c:pt idx="341">
                  <c:v>270.94</c:v>
                </c:pt>
                <c:pt idx="342">
                  <c:v>268.12</c:v>
                </c:pt>
                <c:pt idx="343">
                  <c:v>269.06</c:v>
                </c:pt>
                <c:pt idx="344">
                  <c:v>273.02</c:v>
                </c:pt>
                <c:pt idx="345">
                  <c:v>280.33999999999997</c:v>
                </c:pt>
                <c:pt idx="346">
                  <c:v>280.33999999999997</c:v>
                </c:pt>
                <c:pt idx="347">
                  <c:v>282.85000000000002</c:v>
                </c:pt>
                <c:pt idx="348">
                  <c:v>277.88</c:v>
                </c:pt>
                <c:pt idx="349">
                  <c:v>277.88</c:v>
                </c:pt>
                <c:pt idx="350">
                  <c:v>275.41000000000003</c:v>
                </c:pt>
                <c:pt idx="351">
                  <c:v>268.05</c:v>
                </c:pt>
                <c:pt idx="352">
                  <c:v>268.05</c:v>
                </c:pt>
                <c:pt idx="353">
                  <c:v>263.10000000000002</c:v>
                </c:pt>
                <c:pt idx="354">
                  <c:v>263.10000000000002</c:v>
                </c:pt>
                <c:pt idx="355">
                  <c:v>260.58999999999997</c:v>
                </c:pt>
                <c:pt idx="356">
                  <c:v>262.08999999999997</c:v>
                </c:pt>
                <c:pt idx="357">
                  <c:v>260.62</c:v>
                </c:pt>
                <c:pt idx="358">
                  <c:v>259.64</c:v>
                </c:pt>
                <c:pt idx="359">
                  <c:v>258.64</c:v>
                </c:pt>
                <c:pt idx="360">
                  <c:v>250.73</c:v>
                </c:pt>
                <c:pt idx="361">
                  <c:v>251.7</c:v>
                </c:pt>
                <c:pt idx="362">
                  <c:v>254.16</c:v>
                </c:pt>
                <c:pt idx="363">
                  <c:v>254.62</c:v>
                </c:pt>
                <c:pt idx="364">
                  <c:v>254.62</c:v>
                </c:pt>
                <c:pt idx="365">
                  <c:v>256.56</c:v>
                </c:pt>
                <c:pt idx="366">
                  <c:v>255.64</c:v>
                </c:pt>
                <c:pt idx="367">
                  <c:v>259.13</c:v>
                </c:pt>
                <c:pt idx="368">
                  <c:v>263.05</c:v>
                </c:pt>
                <c:pt idx="369">
                  <c:v>263.05</c:v>
                </c:pt>
                <c:pt idx="370">
                  <c:v>267.02999999999997</c:v>
                </c:pt>
                <c:pt idx="371">
                  <c:v>270.35000000000002</c:v>
                </c:pt>
                <c:pt idx="372">
                  <c:v>272.93</c:v>
                </c:pt>
                <c:pt idx="373">
                  <c:v>275.35000000000002</c:v>
                </c:pt>
                <c:pt idx="374">
                  <c:v>275.38</c:v>
                </c:pt>
                <c:pt idx="375">
                  <c:v>275.37</c:v>
                </c:pt>
                <c:pt idx="376">
                  <c:v>275.43</c:v>
                </c:pt>
                <c:pt idx="377">
                  <c:v>275.43</c:v>
                </c:pt>
                <c:pt idx="378">
                  <c:v>276.83</c:v>
                </c:pt>
                <c:pt idx="379">
                  <c:v>279.33</c:v>
                </c:pt>
                <c:pt idx="380">
                  <c:v>277.86</c:v>
                </c:pt>
                <c:pt idx="381">
                  <c:v>277.83999999999997</c:v>
                </c:pt>
                <c:pt idx="382">
                  <c:v>279.33999999999997</c:v>
                </c:pt>
                <c:pt idx="383">
                  <c:v>272.93</c:v>
                </c:pt>
                <c:pt idx="384">
                  <c:v>271.95999999999998</c:v>
                </c:pt>
                <c:pt idx="385">
                  <c:v>265.73</c:v>
                </c:pt>
                <c:pt idx="386">
                  <c:v>278.01</c:v>
                </c:pt>
                <c:pt idx="387">
                  <c:v>276.37</c:v>
                </c:pt>
                <c:pt idx="388">
                  <c:v>278.87</c:v>
                </c:pt>
                <c:pt idx="389">
                  <c:v>284.45</c:v>
                </c:pt>
                <c:pt idx="390">
                  <c:v>286.95</c:v>
                </c:pt>
                <c:pt idx="391">
                  <c:v>295.29000000000002</c:v>
                </c:pt>
                <c:pt idx="392">
                  <c:v>302.83</c:v>
                </c:pt>
                <c:pt idx="393">
                  <c:v>306.64999999999998</c:v>
                </c:pt>
                <c:pt idx="394">
                  <c:v>314.14999999999998</c:v>
                </c:pt>
                <c:pt idx="395">
                  <c:v>317.64999999999998</c:v>
                </c:pt>
                <c:pt idx="396">
                  <c:v>323.48</c:v>
                </c:pt>
                <c:pt idx="397">
                  <c:v>323.39</c:v>
                </c:pt>
                <c:pt idx="398">
                  <c:v>324.39</c:v>
                </c:pt>
                <c:pt idx="399">
                  <c:v>325.89</c:v>
                </c:pt>
                <c:pt idx="400">
                  <c:v>325.98</c:v>
                </c:pt>
                <c:pt idx="401">
                  <c:v>327.33</c:v>
                </c:pt>
                <c:pt idx="402">
                  <c:v>326.83</c:v>
                </c:pt>
                <c:pt idx="403">
                  <c:v>324.86</c:v>
                </c:pt>
                <c:pt idx="404">
                  <c:v>324.77</c:v>
                </c:pt>
                <c:pt idx="405">
                  <c:v>327.32</c:v>
                </c:pt>
                <c:pt idx="406">
                  <c:v>325.85000000000002</c:v>
                </c:pt>
                <c:pt idx="407">
                  <c:v>325.85000000000002</c:v>
                </c:pt>
                <c:pt idx="408">
                  <c:v>325.85000000000002</c:v>
                </c:pt>
                <c:pt idx="409">
                  <c:v>320.93</c:v>
                </c:pt>
                <c:pt idx="410">
                  <c:v>320.93</c:v>
                </c:pt>
                <c:pt idx="411">
                  <c:v>317.97000000000003</c:v>
                </c:pt>
                <c:pt idx="412">
                  <c:v>317.97000000000003</c:v>
                </c:pt>
                <c:pt idx="413">
                  <c:v>318.47000000000003</c:v>
                </c:pt>
                <c:pt idx="414">
                  <c:v>318.48</c:v>
                </c:pt>
                <c:pt idx="415">
                  <c:v>318.42</c:v>
                </c:pt>
                <c:pt idx="416">
                  <c:v>318.42</c:v>
                </c:pt>
                <c:pt idx="417">
                  <c:v>314.02</c:v>
                </c:pt>
                <c:pt idx="418">
                  <c:v>314.02</c:v>
                </c:pt>
                <c:pt idx="419">
                  <c:v>314.02999999999997</c:v>
                </c:pt>
                <c:pt idx="420">
                  <c:v>314.02999999999997</c:v>
                </c:pt>
                <c:pt idx="421">
                  <c:v>316.49</c:v>
                </c:pt>
                <c:pt idx="422">
                  <c:v>313.98</c:v>
                </c:pt>
                <c:pt idx="423">
                  <c:v>313.98</c:v>
                </c:pt>
                <c:pt idx="424">
                  <c:v>314.01</c:v>
                </c:pt>
                <c:pt idx="425">
                  <c:v>313.51</c:v>
                </c:pt>
                <c:pt idx="426">
                  <c:v>305.12</c:v>
                </c:pt>
                <c:pt idx="427">
                  <c:v>295.22000000000003</c:v>
                </c:pt>
                <c:pt idx="428">
                  <c:v>293.20999999999998</c:v>
                </c:pt>
                <c:pt idx="429">
                  <c:v>292.66000000000003</c:v>
                </c:pt>
                <c:pt idx="430">
                  <c:v>291.75</c:v>
                </c:pt>
                <c:pt idx="431">
                  <c:v>292.68</c:v>
                </c:pt>
                <c:pt idx="432">
                  <c:v>290.18</c:v>
                </c:pt>
                <c:pt idx="433">
                  <c:v>295.18</c:v>
                </c:pt>
                <c:pt idx="434">
                  <c:v>297.64</c:v>
                </c:pt>
                <c:pt idx="435">
                  <c:v>305.08999999999997</c:v>
                </c:pt>
                <c:pt idx="436">
                  <c:v>305.07</c:v>
                </c:pt>
                <c:pt idx="437">
                  <c:v>305.07</c:v>
                </c:pt>
                <c:pt idx="438">
                  <c:v>309.95999999999998</c:v>
                </c:pt>
                <c:pt idx="439">
                  <c:v>310.02</c:v>
                </c:pt>
                <c:pt idx="440">
                  <c:v>309.95</c:v>
                </c:pt>
                <c:pt idx="441">
                  <c:v>309.94</c:v>
                </c:pt>
                <c:pt idx="442">
                  <c:v>309.94</c:v>
                </c:pt>
                <c:pt idx="443">
                  <c:v>315.01</c:v>
                </c:pt>
                <c:pt idx="444">
                  <c:v>319.83</c:v>
                </c:pt>
                <c:pt idx="445">
                  <c:v>319.83</c:v>
                </c:pt>
                <c:pt idx="446">
                  <c:v>327.20999999999998</c:v>
                </c:pt>
                <c:pt idx="447">
                  <c:v>341.8</c:v>
                </c:pt>
                <c:pt idx="448">
                  <c:v>364.32</c:v>
                </c:pt>
                <c:pt idx="449">
                  <c:v>346.95</c:v>
                </c:pt>
                <c:pt idx="450">
                  <c:v>339.67</c:v>
                </c:pt>
                <c:pt idx="451">
                  <c:v>307.77999999999997</c:v>
                </c:pt>
                <c:pt idx="452">
                  <c:v>297.95999999999998</c:v>
                </c:pt>
                <c:pt idx="453">
                  <c:v>283.10000000000002</c:v>
                </c:pt>
                <c:pt idx="454">
                  <c:v>285.51</c:v>
                </c:pt>
                <c:pt idx="455">
                  <c:v>295.3</c:v>
                </c:pt>
                <c:pt idx="456">
                  <c:v>312.72000000000003</c:v>
                </c:pt>
                <c:pt idx="457">
                  <c:v>326.11799999999999</c:v>
                </c:pt>
                <c:pt idx="458">
                  <c:v>307.18400000000003</c:v>
                </c:pt>
                <c:pt idx="459">
                  <c:v>306.69600000000003</c:v>
                </c:pt>
                <c:pt idx="460">
                  <c:v>297.791</c:v>
                </c:pt>
                <c:pt idx="461">
                  <c:v>288.92</c:v>
                </c:pt>
                <c:pt idx="462">
                  <c:v>287.96899999999999</c:v>
                </c:pt>
                <c:pt idx="463">
                  <c:v>290.41800000000001</c:v>
                </c:pt>
                <c:pt idx="464">
                  <c:v>285.5</c:v>
                </c:pt>
                <c:pt idx="465">
                  <c:v>283.00599999999997</c:v>
                </c:pt>
                <c:pt idx="466">
                  <c:v>275.60500000000002</c:v>
                </c:pt>
                <c:pt idx="467">
                  <c:v>275.67399999999998</c:v>
                </c:pt>
                <c:pt idx="468">
                  <c:v>282.97000000000003</c:v>
                </c:pt>
                <c:pt idx="469">
                  <c:v>282.99599999999998</c:v>
                </c:pt>
                <c:pt idx="470">
                  <c:v>278.048</c:v>
                </c:pt>
                <c:pt idx="471">
                  <c:v>270.03199999999998</c:v>
                </c:pt>
                <c:pt idx="472">
                  <c:v>269.99400000000003</c:v>
                </c:pt>
                <c:pt idx="473">
                  <c:v>273.88299999999998</c:v>
                </c:pt>
                <c:pt idx="474">
                  <c:v>273.80599999999998</c:v>
                </c:pt>
                <c:pt idx="475">
                  <c:v>276.762</c:v>
                </c:pt>
                <c:pt idx="476">
                  <c:v>278.202</c:v>
                </c:pt>
                <c:pt idx="477">
                  <c:v>276.64699999999999</c:v>
                </c:pt>
                <c:pt idx="478">
                  <c:v>274.197</c:v>
                </c:pt>
                <c:pt idx="479">
                  <c:v>268.154</c:v>
                </c:pt>
                <c:pt idx="480">
                  <c:v>270.52300000000002</c:v>
                </c:pt>
                <c:pt idx="481">
                  <c:v>274.46600000000001</c:v>
                </c:pt>
                <c:pt idx="482">
                  <c:v>274.43900000000002</c:v>
                </c:pt>
                <c:pt idx="483">
                  <c:v>281.84300000000002</c:v>
                </c:pt>
                <c:pt idx="484">
                  <c:v>281.78899999999999</c:v>
                </c:pt>
                <c:pt idx="485">
                  <c:v>291.702</c:v>
                </c:pt>
                <c:pt idx="486">
                  <c:v>295.57</c:v>
                </c:pt>
                <c:pt idx="487">
                  <c:v>295.54700000000003</c:v>
                </c:pt>
                <c:pt idx="488">
                  <c:v>298.99099999999999</c:v>
                </c:pt>
                <c:pt idx="489">
                  <c:v>303.84699999999998</c:v>
                </c:pt>
                <c:pt idx="490">
                  <c:v>303.839</c:v>
                </c:pt>
                <c:pt idx="491">
                  <c:v>306.24</c:v>
                </c:pt>
                <c:pt idx="492">
                  <c:v>308.613</c:v>
                </c:pt>
                <c:pt idx="493">
                  <c:v>328.91500000000002</c:v>
                </c:pt>
                <c:pt idx="494">
                  <c:v>328.85500000000002</c:v>
                </c:pt>
                <c:pt idx="495">
                  <c:v>325.82400000000001</c:v>
                </c:pt>
                <c:pt idx="496">
                  <c:v>310.83199999999999</c:v>
                </c:pt>
                <c:pt idx="497">
                  <c:v>310.822</c:v>
                </c:pt>
                <c:pt idx="498">
                  <c:v>308.322</c:v>
                </c:pt>
                <c:pt idx="499">
                  <c:v>304.73399999999998</c:v>
                </c:pt>
                <c:pt idx="500">
                  <c:v>305.75900000000001</c:v>
                </c:pt>
                <c:pt idx="501">
                  <c:v>313.06099999999998</c:v>
                </c:pt>
                <c:pt idx="502">
                  <c:v>327.90800000000002</c:v>
                </c:pt>
                <c:pt idx="503">
                  <c:v>327.90800000000002</c:v>
                </c:pt>
                <c:pt idx="504">
                  <c:v>345.58100000000002</c:v>
                </c:pt>
                <c:pt idx="505">
                  <c:v>363.04599999999999</c:v>
                </c:pt>
                <c:pt idx="506">
                  <c:v>365.42700000000002</c:v>
                </c:pt>
                <c:pt idx="507">
                  <c:v>402.85</c:v>
                </c:pt>
                <c:pt idx="508">
                  <c:v>412.66</c:v>
                </c:pt>
                <c:pt idx="509">
                  <c:v>386.37200000000001</c:v>
                </c:pt>
                <c:pt idx="510">
                  <c:v>385.87200000000001</c:v>
                </c:pt>
                <c:pt idx="511">
                  <c:v>377.459</c:v>
                </c:pt>
                <c:pt idx="512">
                  <c:v>369.084</c:v>
                </c:pt>
                <c:pt idx="513">
                  <c:v>369.04599999999999</c:v>
                </c:pt>
                <c:pt idx="514">
                  <c:v>371.36900000000003</c:v>
                </c:pt>
                <c:pt idx="515">
                  <c:v>341.63600000000002</c:v>
                </c:pt>
                <c:pt idx="516">
                  <c:v>339.19200000000001</c:v>
                </c:pt>
                <c:pt idx="517">
                  <c:v>342.05599999999998</c:v>
                </c:pt>
                <c:pt idx="518">
                  <c:v>338.55900000000003</c:v>
                </c:pt>
                <c:pt idx="519">
                  <c:v>336.07499999999999</c:v>
                </c:pt>
                <c:pt idx="520">
                  <c:v>334.58600000000001</c:v>
                </c:pt>
                <c:pt idx="521">
                  <c:v>334.48700000000002</c:v>
                </c:pt>
                <c:pt idx="522">
                  <c:v>334.42599999999999</c:v>
                </c:pt>
                <c:pt idx="523">
                  <c:v>316.61599999999999</c:v>
                </c:pt>
                <c:pt idx="524">
                  <c:v>307.16800000000001</c:v>
                </c:pt>
                <c:pt idx="525">
                  <c:v>308.16800000000001</c:v>
                </c:pt>
                <c:pt idx="526">
                  <c:v>308.154</c:v>
                </c:pt>
                <c:pt idx="527">
                  <c:v>310.56400000000002</c:v>
                </c:pt>
                <c:pt idx="528">
                  <c:v>315.44</c:v>
                </c:pt>
                <c:pt idx="529">
                  <c:v>315.34800000000001</c:v>
                </c:pt>
                <c:pt idx="530">
                  <c:v>312.86799999999999</c:v>
                </c:pt>
                <c:pt idx="531">
                  <c:v>313.738</c:v>
                </c:pt>
                <c:pt idx="532">
                  <c:v>312.76900000000001</c:v>
                </c:pt>
                <c:pt idx="533">
                  <c:v>306.334</c:v>
                </c:pt>
                <c:pt idx="534">
                  <c:v>306.24700000000001</c:v>
                </c:pt>
                <c:pt idx="535">
                  <c:v>296.33999999999997</c:v>
                </c:pt>
                <c:pt idx="536">
                  <c:v>285.41899999999998</c:v>
                </c:pt>
                <c:pt idx="537">
                  <c:v>284.39999999999998</c:v>
                </c:pt>
                <c:pt idx="538">
                  <c:v>284.37599999999998</c:v>
                </c:pt>
                <c:pt idx="539">
                  <c:v>284.28500000000003</c:v>
                </c:pt>
                <c:pt idx="540">
                  <c:v>286.2</c:v>
                </c:pt>
                <c:pt idx="541">
                  <c:v>286.18599999999998</c:v>
                </c:pt>
                <c:pt idx="542">
                  <c:v>288.108</c:v>
                </c:pt>
                <c:pt idx="543">
                  <c:v>291.59500000000003</c:v>
                </c:pt>
                <c:pt idx="544">
                  <c:v>293.90800000000002</c:v>
                </c:pt>
                <c:pt idx="545">
                  <c:v>295.90800000000002</c:v>
                </c:pt>
                <c:pt idx="546">
                  <c:v>298.298</c:v>
                </c:pt>
                <c:pt idx="547">
                  <c:v>298.29300000000001</c:v>
                </c:pt>
                <c:pt idx="548">
                  <c:v>298.76499999999999</c:v>
                </c:pt>
                <c:pt idx="549">
                  <c:v>291.238</c:v>
                </c:pt>
                <c:pt idx="550">
                  <c:v>288.72800000000001</c:v>
                </c:pt>
                <c:pt idx="551">
                  <c:v>291.19499999999999</c:v>
                </c:pt>
                <c:pt idx="552">
                  <c:v>276.30900000000003</c:v>
                </c:pt>
                <c:pt idx="553">
                  <c:v>272.38900000000001</c:v>
                </c:pt>
                <c:pt idx="554">
                  <c:v>272.3</c:v>
                </c:pt>
                <c:pt idx="555">
                  <c:v>272.27999999999997</c:v>
                </c:pt>
                <c:pt idx="556">
                  <c:v>272.24</c:v>
                </c:pt>
                <c:pt idx="557">
                  <c:v>272.73</c:v>
                </c:pt>
                <c:pt idx="558">
                  <c:v>272.70400000000001</c:v>
                </c:pt>
                <c:pt idx="559">
                  <c:v>272.62</c:v>
                </c:pt>
                <c:pt idx="560">
                  <c:v>275.05</c:v>
                </c:pt>
                <c:pt idx="561">
                  <c:v>278.43</c:v>
                </c:pt>
                <c:pt idx="562">
                  <c:v>276.37</c:v>
                </c:pt>
                <c:pt idx="563">
                  <c:v>270.99</c:v>
                </c:pt>
                <c:pt idx="564">
                  <c:v>270.91699999999997</c:v>
                </c:pt>
                <c:pt idx="565">
                  <c:v>258.39400000000001</c:v>
                </c:pt>
                <c:pt idx="566">
                  <c:v>259.33499999999998</c:v>
                </c:pt>
                <c:pt idx="567">
                  <c:v>259.29000000000002</c:v>
                </c:pt>
                <c:pt idx="568">
                  <c:v>257.29399999999998</c:v>
                </c:pt>
                <c:pt idx="569">
                  <c:v>255.738</c:v>
                </c:pt>
                <c:pt idx="570">
                  <c:v>258.19900000000001</c:v>
                </c:pt>
                <c:pt idx="571">
                  <c:v>265.07400000000001</c:v>
                </c:pt>
                <c:pt idx="572">
                  <c:v>269.45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3.1.1.1'!$J$4</c:f>
              <c:strCache>
                <c:ptCount val="1"/>
                <c:pt idx="0">
                  <c:v>Малайзия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3.1.1.1'!$B$5:$B$577</c:f>
              <c:numCache>
                <c:formatCode>m/d/yyyy</c:formatCode>
                <c:ptCount val="573"/>
                <c:pt idx="0">
                  <c:v>42075</c:v>
                </c:pt>
                <c:pt idx="1">
                  <c:v>42074</c:v>
                </c:pt>
                <c:pt idx="2">
                  <c:v>42073</c:v>
                </c:pt>
                <c:pt idx="3">
                  <c:v>42072</c:v>
                </c:pt>
                <c:pt idx="4">
                  <c:v>42069</c:v>
                </c:pt>
                <c:pt idx="5">
                  <c:v>42068</c:v>
                </c:pt>
                <c:pt idx="6">
                  <c:v>42067</c:v>
                </c:pt>
                <c:pt idx="7">
                  <c:v>42066</c:v>
                </c:pt>
                <c:pt idx="8">
                  <c:v>42065</c:v>
                </c:pt>
                <c:pt idx="9">
                  <c:v>42062</c:v>
                </c:pt>
                <c:pt idx="10">
                  <c:v>42061</c:v>
                </c:pt>
                <c:pt idx="11">
                  <c:v>42060</c:v>
                </c:pt>
                <c:pt idx="12">
                  <c:v>42059</c:v>
                </c:pt>
                <c:pt idx="13">
                  <c:v>42058</c:v>
                </c:pt>
                <c:pt idx="14">
                  <c:v>42055</c:v>
                </c:pt>
                <c:pt idx="15">
                  <c:v>42054</c:v>
                </c:pt>
                <c:pt idx="16">
                  <c:v>42053</c:v>
                </c:pt>
                <c:pt idx="17">
                  <c:v>42052</c:v>
                </c:pt>
                <c:pt idx="18">
                  <c:v>42051</c:v>
                </c:pt>
                <c:pt idx="19">
                  <c:v>42048</c:v>
                </c:pt>
                <c:pt idx="20">
                  <c:v>42047</c:v>
                </c:pt>
                <c:pt idx="21">
                  <c:v>42046</c:v>
                </c:pt>
                <c:pt idx="22">
                  <c:v>42045</c:v>
                </c:pt>
                <c:pt idx="23">
                  <c:v>42044</c:v>
                </c:pt>
                <c:pt idx="24">
                  <c:v>42041</c:v>
                </c:pt>
                <c:pt idx="25">
                  <c:v>42040</c:v>
                </c:pt>
                <c:pt idx="26">
                  <c:v>42039</c:v>
                </c:pt>
                <c:pt idx="27">
                  <c:v>42038</c:v>
                </c:pt>
                <c:pt idx="28">
                  <c:v>42037</c:v>
                </c:pt>
                <c:pt idx="29">
                  <c:v>42034</c:v>
                </c:pt>
                <c:pt idx="30">
                  <c:v>42033</c:v>
                </c:pt>
                <c:pt idx="31">
                  <c:v>42032</c:v>
                </c:pt>
                <c:pt idx="32">
                  <c:v>42031</c:v>
                </c:pt>
                <c:pt idx="33">
                  <c:v>42030</c:v>
                </c:pt>
                <c:pt idx="34">
                  <c:v>42027</c:v>
                </c:pt>
                <c:pt idx="35">
                  <c:v>42026</c:v>
                </c:pt>
                <c:pt idx="36">
                  <c:v>42025</c:v>
                </c:pt>
                <c:pt idx="37">
                  <c:v>42024</c:v>
                </c:pt>
                <c:pt idx="38">
                  <c:v>42023</c:v>
                </c:pt>
                <c:pt idx="39">
                  <c:v>42020</c:v>
                </c:pt>
                <c:pt idx="40">
                  <c:v>42019</c:v>
                </c:pt>
                <c:pt idx="41">
                  <c:v>42018</c:v>
                </c:pt>
                <c:pt idx="42">
                  <c:v>42017</c:v>
                </c:pt>
                <c:pt idx="43">
                  <c:v>42016</c:v>
                </c:pt>
                <c:pt idx="44">
                  <c:v>42013</c:v>
                </c:pt>
                <c:pt idx="45">
                  <c:v>42012</c:v>
                </c:pt>
                <c:pt idx="46">
                  <c:v>42011</c:v>
                </c:pt>
                <c:pt idx="47">
                  <c:v>42010</c:v>
                </c:pt>
                <c:pt idx="48">
                  <c:v>42009</c:v>
                </c:pt>
                <c:pt idx="49">
                  <c:v>42006</c:v>
                </c:pt>
                <c:pt idx="50">
                  <c:v>42005</c:v>
                </c:pt>
                <c:pt idx="51">
                  <c:v>42004</c:v>
                </c:pt>
                <c:pt idx="52">
                  <c:v>42003</c:v>
                </c:pt>
                <c:pt idx="53">
                  <c:v>42002</c:v>
                </c:pt>
                <c:pt idx="54">
                  <c:v>41999</c:v>
                </c:pt>
                <c:pt idx="55">
                  <c:v>41998</c:v>
                </c:pt>
                <c:pt idx="56">
                  <c:v>41997</c:v>
                </c:pt>
                <c:pt idx="57">
                  <c:v>41996</c:v>
                </c:pt>
                <c:pt idx="58">
                  <c:v>41995</c:v>
                </c:pt>
                <c:pt idx="59">
                  <c:v>41992</c:v>
                </c:pt>
                <c:pt idx="60">
                  <c:v>41991</c:v>
                </c:pt>
                <c:pt idx="61">
                  <c:v>41990</c:v>
                </c:pt>
                <c:pt idx="62">
                  <c:v>41989</c:v>
                </c:pt>
                <c:pt idx="63">
                  <c:v>41988</c:v>
                </c:pt>
                <c:pt idx="64">
                  <c:v>41985</c:v>
                </c:pt>
                <c:pt idx="65">
                  <c:v>41984</c:v>
                </c:pt>
                <c:pt idx="66">
                  <c:v>41983</c:v>
                </c:pt>
                <c:pt idx="67">
                  <c:v>41982</c:v>
                </c:pt>
                <c:pt idx="68">
                  <c:v>41981</c:v>
                </c:pt>
                <c:pt idx="69">
                  <c:v>41978</c:v>
                </c:pt>
                <c:pt idx="70">
                  <c:v>41977</c:v>
                </c:pt>
                <c:pt idx="71">
                  <c:v>41976</c:v>
                </c:pt>
                <c:pt idx="72">
                  <c:v>41975</c:v>
                </c:pt>
                <c:pt idx="73">
                  <c:v>41974</c:v>
                </c:pt>
                <c:pt idx="74">
                  <c:v>41971</c:v>
                </c:pt>
                <c:pt idx="75">
                  <c:v>41970</c:v>
                </c:pt>
                <c:pt idx="76">
                  <c:v>41969</c:v>
                </c:pt>
                <c:pt idx="77">
                  <c:v>41968</c:v>
                </c:pt>
                <c:pt idx="78">
                  <c:v>41967</c:v>
                </c:pt>
                <c:pt idx="79">
                  <c:v>41964</c:v>
                </c:pt>
                <c:pt idx="80">
                  <c:v>41963</c:v>
                </c:pt>
                <c:pt idx="81">
                  <c:v>41962</c:v>
                </c:pt>
                <c:pt idx="82">
                  <c:v>41961</c:v>
                </c:pt>
                <c:pt idx="83">
                  <c:v>41960</c:v>
                </c:pt>
                <c:pt idx="84">
                  <c:v>41957</c:v>
                </c:pt>
                <c:pt idx="85">
                  <c:v>41956</c:v>
                </c:pt>
                <c:pt idx="86">
                  <c:v>41955</c:v>
                </c:pt>
                <c:pt idx="87">
                  <c:v>41954</c:v>
                </c:pt>
                <c:pt idx="88">
                  <c:v>41953</c:v>
                </c:pt>
                <c:pt idx="89">
                  <c:v>41950</c:v>
                </c:pt>
                <c:pt idx="90">
                  <c:v>41949</c:v>
                </c:pt>
                <c:pt idx="91">
                  <c:v>41948</c:v>
                </c:pt>
                <c:pt idx="92">
                  <c:v>41947</c:v>
                </c:pt>
                <c:pt idx="93">
                  <c:v>41946</c:v>
                </c:pt>
                <c:pt idx="94">
                  <c:v>41943</c:v>
                </c:pt>
                <c:pt idx="95">
                  <c:v>41942</c:v>
                </c:pt>
                <c:pt idx="96">
                  <c:v>41941</c:v>
                </c:pt>
                <c:pt idx="97">
                  <c:v>41940</c:v>
                </c:pt>
                <c:pt idx="98">
                  <c:v>41939</c:v>
                </c:pt>
                <c:pt idx="99">
                  <c:v>41936</c:v>
                </c:pt>
                <c:pt idx="100">
                  <c:v>41935</c:v>
                </c:pt>
                <c:pt idx="101">
                  <c:v>41934</c:v>
                </c:pt>
                <c:pt idx="102">
                  <c:v>41933</c:v>
                </c:pt>
                <c:pt idx="103">
                  <c:v>41932</c:v>
                </c:pt>
                <c:pt idx="104">
                  <c:v>41929</c:v>
                </c:pt>
                <c:pt idx="105">
                  <c:v>41928</c:v>
                </c:pt>
                <c:pt idx="106">
                  <c:v>41927</c:v>
                </c:pt>
                <c:pt idx="107">
                  <c:v>41926</c:v>
                </c:pt>
                <c:pt idx="108">
                  <c:v>41925</c:v>
                </c:pt>
                <c:pt idx="109">
                  <c:v>41922</c:v>
                </c:pt>
                <c:pt idx="110">
                  <c:v>41921</c:v>
                </c:pt>
                <c:pt idx="111">
                  <c:v>41920</c:v>
                </c:pt>
                <c:pt idx="112">
                  <c:v>41919</c:v>
                </c:pt>
                <c:pt idx="113">
                  <c:v>41918</c:v>
                </c:pt>
                <c:pt idx="114">
                  <c:v>41915</c:v>
                </c:pt>
                <c:pt idx="115">
                  <c:v>41914</c:v>
                </c:pt>
                <c:pt idx="116">
                  <c:v>41913</c:v>
                </c:pt>
                <c:pt idx="117">
                  <c:v>41912</c:v>
                </c:pt>
                <c:pt idx="118">
                  <c:v>41911</c:v>
                </c:pt>
                <c:pt idx="119">
                  <c:v>41908</c:v>
                </c:pt>
                <c:pt idx="120">
                  <c:v>41907</c:v>
                </c:pt>
                <c:pt idx="121">
                  <c:v>41906</c:v>
                </c:pt>
                <c:pt idx="122">
                  <c:v>41905</c:v>
                </c:pt>
                <c:pt idx="123">
                  <c:v>41904</c:v>
                </c:pt>
                <c:pt idx="124">
                  <c:v>41901</c:v>
                </c:pt>
                <c:pt idx="125">
                  <c:v>41900</c:v>
                </c:pt>
                <c:pt idx="126">
                  <c:v>41899</c:v>
                </c:pt>
                <c:pt idx="127">
                  <c:v>41898</c:v>
                </c:pt>
                <c:pt idx="128">
                  <c:v>41897</c:v>
                </c:pt>
                <c:pt idx="129">
                  <c:v>41894</c:v>
                </c:pt>
                <c:pt idx="130">
                  <c:v>41893</c:v>
                </c:pt>
                <c:pt idx="131">
                  <c:v>41892</c:v>
                </c:pt>
                <c:pt idx="132">
                  <c:v>41891</c:v>
                </c:pt>
                <c:pt idx="133">
                  <c:v>41890</c:v>
                </c:pt>
                <c:pt idx="134">
                  <c:v>41887</c:v>
                </c:pt>
                <c:pt idx="135">
                  <c:v>41886</c:v>
                </c:pt>
                <c:pt idx="136">
                  <c:v>41885</c:v>
                </c:pt>
                <c:pt idx="137">
                  <c:v>41884</c:v>
                </c:pt>
                <c:pt idx="138">
                  <c:v>41883</c:v>
                </c:pt>
                <c:pt idx="139">
                  <c:v>41880</c:v>
                </c:pt>
                <c:pt idx="140">
                  <c:v>41879</c:v>
                </c:pt>
                <c:pt idx="141">
                  <c:v>41878</c:v>
                </c:pt>
                <c:pt idx="142">
                  <c:v>41877</c:v>
                </c:pt>
                <c:pt idx="143">
                  <c:v>41876</c:v>
                </c:pt>
                <c:pt idx="144">
                  <c:v>41873</c:v>
                </c:pt>
                <c:pt idx="145">
                  <c:v>41872</c:v>
                </c:pt>
                <c:pt idx="146">
                  <c:v>41871</c:v>
                </c:pt>
                <c:pt idx="147">
                  <c:v>41870</c:v>
                </c:pt>
                <c:pt idx="148">
                  <c:v>41869</c:v>
                </c:pt>
                <c:pt idx="149">
                  <c:v>41866</c:v>
                </c:pt>
                <c:pt idx="150">
                  <c:v>41865</c:v>
                </c:pt>
                <c:pt idx="151">
                  <c:v>41864</c:v>
                </c:pt>
                <c:pt idx="152">
                  <c:v>41863</c:v>
                </c:pt>
                <c:pt idx="153">
                  <c:v>41862</c:v>
                </c:pt>
                <c:pt idx="154">
                  <c:v>41859</c:v>
                </c:pt>
                <c:pt idx="155">
                  <c:v>41858</c:v>
                </c:pt>
                <c:pt idx="156">
                  <c:v>41857</c:v>
                </c:pt>
                <c:pt idx="157">
                  <c:v>41856</c:v>
                </c:pt>
                <c:pt idx="158">
                  <c:v>41855</c:v>
                </c:pt>
                <c:pt idx="159">
                  <c:v>41852</c:v>
                </c:pt>
                <c:pt idx="160">
                  <c:v>41851</c:v>
                </c:pt>
                <c:pt idx="161">
                  <c:v>41850</c:v>
                </c:pt>
                <c:pt idx="162">
                  <c:v>41849</c:v>
                </c:pt>
                <c:pt idx="163">
                  <c:v>41848</c:v>
                </c:pt>
                <c:pt idx="164">
                  <c:v>41845</c:v>
                </c:pt>
                <c:pt idx="165">
                  <c:v>41844</c:v>
                </c:pt>
                <c:pt idx="166">
                  <c:v>41843</c:v>
                </c:pt>
                <c:pt idx="167">
                  <c:v>41842</c:v>
                </c:pt>
                <c:pt idx="168">
                  <c:v>41841</c:v>
                </c:pt>
                <c:pt idx="169">
                  <c:v>41838</c:v>
                </c:pt>
                <c:pt idx="170">
                  <c:v>41837</c:v>
                </c:pt>
                <c:pt idx="171">
                  <c:v>41836</c:v>
                </c:pt>
                <c:pt idx="172">
                  <c:v>41835</c:v>
                </c:pt>
                <c:pt idx="173">
                  <c:v>41834</c:v>
                </c:pt>
                <c:pt idx="174">
                  <c:v>41831</c:v>
                </c:pt>
                <c:pt idx="175">
                  <c:v>41830</c:v>
                </c:pt>
                <c:pt idx="176">
                  <c:v>41829</c:v>
                </c:pt>
                <c:pt idx="177">
                  <c:v>41828</c:v>
                </c:pt>
                <c:pt idx="178">
                  <c:v>41827</c:v>
                </c:pt>
                <c:pt idx="179">
                  <c:v>41824</c:v>
                </c:pt>
                <c:pt idx="180">
                  <c:v>41823</c:v>
                </c:pt>
                <c:pt idx="181">
                  <c:v>41822</c:v>
                </c:pt>
                <c:pt idx="182">
                  <c:v>41821</c:v>
                </c:pt>
                <c:pt idx="183">
                  <c:v>41820</c:v>
                </c:pt>
                <c:pt idx="184">
                  <c:v>41817</c:v>
                </c:pt>
                <c:pt idx="185">
                  <c:v>41816</c:v>
                </c:pt>
                <c:pt idx="186">
                  <c:v>41815</c:v>
                </c:pt>
                <c:pt idx="187">
                  <c:v>41814</c:v>
                </c:pt>
                <c:pt idx="188">
                  <c:v>41813</c:v>
                </c:pt>
                <c:pt idx="189">
                  <c:v>41810</c:v>
                </c:pt>
                <c:pt idx="190">
                  <c:v>41809</c:v>
                </c:pt>
                <c:pt idx="191">
                  <c:v>41808</c:v>
                </c:pt>
                <c:pt idx="192">
                  <c:v>41807</c:v>
                </c:pt>
                <c:pt idx="193">
                  <c:v>41806</c:v>
                </c:pt>
                <c:pt idx="194">
                  <c:v>41803</c:v>
                </c:pt>
                <c:pt idx="195">
                  <c:v>41802</c:v>
                </c:pt>
                <c:pt idx="196">
                  <c:v>41801</c:v>
                </c:pt>
                <c:pt idx="197">
                  <c:v>41800</c:v>
                </c:pt>
                <c:pt idx="198">
                  <c:v>41799</c:v>
                </c:pt>
                <c:pt idx="199">
                  <c:v>41796</c:v>
                </c:pt>
                <c:pt idx="200">
                  <c:v>41795</c:v>
                </c:pt>
                <c:pt idx="201">
                  <c:v>41794</c:v>
                </c:pt>
                <c:pt idx="202">
                  <c:v>41793</c:v>
                </c:pt>
                <c:pt idx="203">
                  <c:v>41792</c:v>
                </c:pt>
                <c:pt idx="204">
                  <c:v>41789</c:v>
                </c:pt>
                <c:pt idx="205">
                  <c:v>41788</c:v>
                </c:pt>
                <c:pt idx="206">
                  <c:v>41787</c:v>
                </c:pt>
                <c:pt idx="207">
                  <c:v>41786</c:v>
                </c:pt>
                <c:pt idx="208">
                  <c:v>41785</c:v>
                </c:pt>
                <c:pt idx="209">
                  <c:v>41782</c:v>
                </c:pt>
                <c:pt idx="210">
                  <c:v>41781</c:v>
                </c:pt>
                <c:pt idx="211">
                  <c:v>41780</c:v>
                </c:pt>
                <c:pt idx="212">
                  <c:v>41779</c:v>
                </c:pt>
                <c:pt idx="213">
                  <c:v>41778</c:v>
                </c:pt>
                <c:pt idx="214">
                  <c:v>41775</c:v>
                </c:pt>
                <c:pt idx="215">
                  <c:v>41774</c:v>
                </c:pt>
                <c:pt idx="216">
                  <c:v>41773</c:v>
                </c:pt>
                <c:pt idx="217">
                  <c:v>41772</c:v>
                </c:pt>
                <c:pt idx="218">
                  <c:v>41771</c:v>
                </c:pt>
                <c:pt idx="219">
                  <c:v>41768</c:v>
                </c:pt>
                <c:pt idx="220">
                  <c:v>41767</c:v>
                </c:pt>
                <c:pt idx="221">
                  <c:v>41766</c:v>
                </c:pt>
                <c:pt idx="222">
                  <c:v>41765</c:v>
                </c:pt>
                <c:pt idx="223">
                  <c:v>41764</c:v>
                </c:pt>
                <c:pt idx="224">
                  <c:v>41761</c:v>
                </c:pt>
                <c:pt idx="225">
                  <c:v>41760</c:v>
                </c:pt>
                <c:pt idx="226">
                  <c:v>41759</c:v>
                </c:pt>
                <c:pt idx="227">
                  <c:v>41758</c:v>
                </c:pt>
                <c:pt idx="228">
                  <c:v>41757</c:v>
                </c:pt>
                <c:pt idx="229">
                  <c:v>41754</c:v>
                </c:pt>
                <c:pt idx="230">
                  <c:v>41753</c:v>
                </c:pt>
                <c:pt idx="231">
                  <c:v>41752</c:v>
                </c:pt>
                <c:pt idx="232">
                  <c:v>41751</c:v>
                </c:pt>
                <c:pt idx="233">
                  <c:v>41750</c:v>
                </c:pt>
                <c:pt idx="234">
                  <c:v>41747</c:v>
                </c:pt>
                <c:pt idx="235">
                  <c:v>41746</c:v>
                </c:pt>
                <c:pt idx="236">
                  <c:v>41745</c:v>
                </c:pt>
                <c:pt idx="237">
                  <c:v>41744</c:v>
                </c:pt>
                <c:pt idx="238">
                  <c:v>41743</c:v>
                </c:pt>
                <c:pt idx="239">
                  <c:v>41740</c:v>
                </c:pt>
                <c:pt idx="240">
                  <c:v>41739</c:v>
                </c:pt>
                <c:pt idx="241">
                  <c:v>41738</c:v>
                </c:pt>
                <c:pt idx="242">
                  <c:v>41737</c:v>
                </c:pt>
                <c:pt idx="243">
                  <c:v>41736</c:v>
                </c:pt>
                <c:pt idx="244">
                  <c:v>41733</c:v>
                </c:pt>
                <c:pt idx="245">
                  <c:v>41732</c:v>
                </c:pt>
                <c:pt idx="246">
                  <c:v>41731</c:v>
                </c:pt>
                <c:pt idx="247">
                  <c:v>41730</c:v>
                </c:pt>
                <c:pt idx="248">
                  <c:v>41729</c:v>
                </c:pt>
                <c:pt idx="249">
                  <c:v>41726</c:v>
                </c:pt>
                <c:pt idx="250">
                  <c:v>41725</c:v>
                </c:pt>
                <c:pt idx="251">
                  <c:v>41724</c:v>
                </c:pt>
                <c:pt idx="252">
                  <c:v>41723</c:v>
                </c:pt>
                <c:pt idx="253">
                  <c:v>41722</c:v>
                </c:pt>
                <c:pt idx="254">
                  <c:v>41719</c:v>
                </c:pt>
                <c:pt idx="255">
                  <c:v>41718</c:v>
                </c:pt>
                <c:pt idx="256">
                  <c:v>41717</c:v>
                </c:pt>
                <c:pt idx="257">
                  <c:v>41716</c:v>
                </c:pt>
                <c:pt idx="258">
                  <c:v>41715</c:v>
                </c:pt>
                <c:pt idx="259">
                  <c:v>41712</c:v>
                </c:pt>
                <c:pt idx="260">
                  <c:v>41711</c:v>
                </c:pt>
                <c:pt idx="261">
                  <c:v>41710</c:v>
                </c:pt>
                <c:pt idx="262">
                  <c:v>41709</c:v>
                </c:pt>
                <c:pt idx="263">
                  <c:v>41708</c:v>
                </c:pt>
                <c:pt idx="264">
                  <c:v>41705</c:v>
                </c:pt>
                <c:pt idx="265">
                  <c:v>41704</c:v>
                </c:pt>
                <c:pt idx="266">
                  <c:v>41703</c:v>
                </c:pt>
                <c:pt idx="267">
                  <c:v>41702</c:v>
                </c:pt>
                <c:pt idx="268">
                  <c:v>41701</c:v>
                </c:pt>
                <c:pt idx="269">
                  <c:v>41698</c:v>
                </c:pt>
                <c:pt idx="270">
                  <c:v>41697</c:v>
                </c:pt>
                <c:pt idx="271">
                  <c:v>41696</c:v>
                </c:pt>
                <c:pt idx="272">
                  <c:v>41695</c:v>
                </c:pt>
                <c:pt idx="273">
                  <c:v>41694</c:v>
                </c:pt>
                <c:pt idx="274">
                  <c:v>41691</c:v>
                </c:pt>
                <c:pt idx="275">
                  <c:v>41690</c:v>
                </c:pt>
                <c:pt idx="276">
                  <c:v>41689</c:v>
                </c:pt>
                <c:pt idx="277">
                  <c:v>41688</c:v>
                </c:pt>
                <c:pt idx="278">
                  <c:v>41687</c:v>
                </c:pt>
                <c:pt idx="279">
                  <c:v>41684</c:v>
                </c:pt>
                <c:pt idx="280">
                  <c:v>41683</c:v>
                </c:pt>
                <c:pt idx="281">
                  <c:v>41682</c:v>
                </c:pt>
                <c:pt idx="282">
                  <c:v>41681</c:v>
                </c:pt>
                <c:pt idx="283">
                  <c:v>41680</c:v>
                </c:pt>
                <c:pt idx="284">
                  <c:v>41677</c:v>
                </c:pt>
                <c:pt idx="285">
                  <c:v>41676</c:v>
                </c:pt>
                <c:pt idx="286">
                  <c:v>41675</c:v>
                </c:pt>
                <c:pt idx="287">
                  <c:v>41674</c:v>
                </c:pt>
                <c:pt idx="288">
                  <c:v>41673</c:v>
                </c:pt>
                <c:pt idx="289">
                  <c:v>41670</c:v>
                </c:pt>
                <c:pt idx="290">
                  <c:v>41669</c:v>
                </c:pt>
                <c:pt idx="291">
                  <c:v>41668</c:v>
                </c:pt>
                <c:pt idx="292">
                  <c:v>41667</c:v>
                </c:pt>
                <c:pt idx="293">
                  <c:v>41666</c:v>
                </c:pt>
                <c:pt idx="294">
                  <c:v>41663</c:v>
                </c:pt>
                <c:pt idx="295">
                  <c:v>41662</c:v>
                </c:pt>
                <c:pt idx="296">
                  <c:v>41661</c:v>
                </c:pt>
                <c:pt idx="297">
                  <c:v>41660</c:v>
                </c:pt>
                <c:pt idx="298">
                  <c:v>41659</c:v>
                </c:pt>
                <c:pt idx="299">
                  <c:v>41656</c:v>
                </c:pt>
                <c:pt idx="300">
                  <c:v>41655</c:v>
                </c:pt>
                <c:pt idx="301">
                  <c:v>41654</c:v>
                </c:pt>
                <c:pt idx="302">
                  <c:v>41653</c:v>
                </c:pt>
                <c:pt idx="303">
                  <c:v>41652</c:v>
                </c:pt>
                <c:pt idx="304">
                  <c:v>41649</c:v>
                </c:pt>
                <c:pt idx="305">
                  <c:v>41648</c:v>
                </c:pt>
                <c:pt idx="306">
                  <c:v>41647</c:v>
                </c:pt>
                <c:pt idx="307">
                  <c:v>41646</c:v>
                </c:pt>
                <c:pt idx="308">
                  <c:v>41645</c:v>
                </c:pt>
                <c:pt idx="309">
                  <c:v>41642</c:v>
                </c:pt>
                <c:pt idx="310">
                  <c:v>41641</c:v>
                </c:pt>
                <c:pt idx="311">
                  <c:v>41640</c:v>
                </c:pt>
                <c:pt idx="312">
                  <c:v>41639</c:v>
                </c:pt>
                <c:pt idx="313">
                  <c:v>41638</c:v>
                </c:pt>
                <c:pt idx="314">
                  <c:v>41635</c:v>
                </c:pt>
                <c:pt idx="315">
                  <c:v>41634</c:v>
                </c:pt>
                <c:pt idx="316">
                  <c:v>41633</c:v>
                </c:pt>
                <c:pt idx="317">
                  <c:v>41632</c:v>
                </c:pt>
                <c:pt idx="318">
                  <c:v>41631</c:v>
                </c:pt>
                <c:pt idx="319">
                  <c:v>41628</c:v>
                </c:pt>
                <c:pt idx="320">
                  <c:v>41627</c:v>
                </c:pt>
                <c:pt idx="321">
                  <c:v>41626</c:v>
                </c:pt>
                <c:pt idx="322">
                  <c:v>41625</c:v>
                </c:pt>
                <c:pt idx="323">
                  <c:v>41624</c:v>
                </c:pt>
                <c:pt idx="324">
                  <c:v>41621</c:v>
                </c:pt>
                <c:pt idx="325">
                  <c:v>41620</c:v>
                </c:pt>
                <c:pt idx="326">
                  <c:v>41619</c:v>
                </c:pt>
                <c:pt idx="327">
                  <c:v>41618</c:v>
                </c:pt>
                <c:pt idx="328">
                  <c:v>41617</c:v>
                </c:pt>
                <c:pt idx="329">
                  <c:v>41614</c:v>
                </c:pt>
                <c:pt idx="330">
                  <c:v>41613</c:v>
                </c:pt>
                <c:pt idx="331">
                  <c:v>41612</c:v>
                </c:pt>
                <c:pt idx="332">
                  <c:v>41611</c:v>
                </c:pt>
                <c:pt idx="333">
                  <c:v>41610</c:v>
                </c:pt>
                <c:pt idx="334">
                  <c:v>41607</c:v>
                </c:pt>
                <c:pt idx="335">
                  <c:v>41606</c:v>
                </c:pt>
                <c:pt idx="336">
                  <c:v>41605</c:v>
                </c:pt>
                <c:pt idx="337">
                  <c:v>41604</c:v>
                </c:pt>
                <c:pt idx="338">
                  <c:v>41603</c:v>
                </c:pt>
                <c:pt idx="339">
                  <c:v>41600</c:v>
                </c:pt>
                <c:pt idx="340">
                  <c:v>41599</c:v>
                </c:pt>
                <c:pt idx="341">
                  <c:v>41598</c:v>
                </c:pt>
                <c:pt idx="342">
                  <c:v>41597</c:v>
                </c:pt>
                <c:pt idx="343">
                  <c:v>41596</c:v>
                </c:pt>
                <c:pt idx="344">
                  <c:v>41593</c:v>
                </c:pt>
                <c:pt idx="345">
                  <c:v>41592</c:v>
                </c:pt>
                <c:pt idx="346">
                  <c:v>41591</c:v>
                </c:pt>
                <c:pt idx="347">
                  <c:v>41590</c:v>
                </c:pt>
                <c:pt idx="348">
                  <c:v>41589</c:v>
                </c:pt>
                <c:pt idx="349">
                  <c:v>41586</c:v>
                </c:pt>
                <c:pt idx="350">
                  <c:v>41585</c:v>
                </c:pt>
                <c:pt idx="351">
                  <c:v>41584</c:v>
                </c:pt>
                <c:pt idx="352">
                  <c:v>41583</c:v>
                </c:pt>
                <c:pt idx="353">
                  <c:v>41582</c:v>
                </c:pt>
                <c:pt idx="354">
                  <c:v>41579</c:v>
                </c:pt>
                <c:pt idx="355">
                  <c:v>41578</c:v>
                </c:pt>
                <c:pt idx="356">
                  <c:v>41577</c:v>
                </c:pt>
                <c:pt idx="357">
                  <c:v>41576</c:v>
                </c:pt>
                <c:pt idx="358">
                  <c:v>41575</c:v>
                </c:pt>
                <c:pt idx="359">
                  <c:v>41572</c:v>
                </c:pt>
                <c:pt idx="360">
                  <c:v>41571</c:v>
                </c:pt>
                <c:pt idx="361">
                  <c:v>41570</c:v>
                </c:pt>
                <c:pt idx="362">
                  <c:v>41569</c:v>
                </c:pt>
                <c:pt idx="363">
                  <c:v>41568</c:v>
                </c:pt>
                <c:pt idx="364">
                  <c:v>41565</c:v>
                </c:pt>
                <c:pt idx="365">
                  <c:v>41564</c:v>
                </c:pt>
                <c:pt idx="366">
                  <c:v>41563</c:v>
                </c:pt>
                <c:pt idx="367">
                  <c:v>41562</c:v>
                </c:pt>
                <c:pt idx="368">
                  <c:v>41561</c:v>
                </c:pt>
                <c:pt idx="369">
                  <c:v>41558</c:v>
                </c:pt>
                <c:pt idx="370">
                  <c:v>41557</c:v>
                </c:pt>
                <c:pt idx="371">
                  <c:v>41556</c:v>
                </c:pt>
                <c:pt idx="372">
                  <c:v>41555</c:v>
                </c:pt>
                <c:pt idx="373">
                  <c:v>41554</c:v>
                </c:pt>
                <c:pt idx="374">
                  <c:v>41551</c:v>
                </c:pt>
                <c:pt idx="375">
                  <c:v>41550</c:v>
                </c:pt>
                <c:pt idx="376">
                  <c:v>41549</c:v>
                </c:pt>
                <c:pt idx="377">
                  <c:v>41548</c:v>
                </c:pt>
                <c:pt idx="378">
                  <c:v>41547</c:v>
                </c:pt>
                <c:pt idx="379">
                  <c:v>41544</c:v>
                </c:pt>
                <c:pt idx="380">
                  <c:v>41543</c:v>
                </c:pt>
                <c:pt idx="381">
                  <c:v>41542</c:v>
                </c:pt>
                <c:pt idx="382">
                  <c:v>41541</c:v>
                </c:pt>
                <c:pt idx="383">
                  <c:v>41540</c:v>
                </c:pt>
                <c:pt idx="384">
                  <c:v>41537</c:v>
                </c:pt>
                <c:pt idx="385">
                  <c:v>41536</c:v>
                </c:pt>
                <c:pt idx="386">
                  <c:v>41535</c:v>
                </c:pt>
                <c:pt idx="387">
                  <c:v>41534</c:v>
                </c:pt>
                <c:pt idx="388">
                  <c:v>41533</c:v>
                </c:pt>
                <c:pt idx="389">
                  <c:v>41530</c:v>
                </c:pt>
                <c:pt idx="390">
                  <c:v>41529</c:v>
                </c:pt>
                <c:pt idx="391">
                  <c:v>41528</c:v>
                </c:pt>
                <c:pt idx="392">
                  <c:v>41527</c:v>
                </c:pt>
                <c:pt idx="393">
                  <c:v>41526</c:v>
                </c:pt>
                <c:pt idx="394">
                  <c:v>41523</c:v>
                </c:pt>
                <c:pt idx="395">
                  <c:v>41522</c:v>
                </c:pt>
                <c:pt idx="396">
                  <c:v>41521</c:v>
                </c:pt>
                <c:pt idx="397">
                  <c:v>41520</c:v>
                </c:pt>
                <c:pt idx="398">
                  <c:v>41519</c:v>
                </c:pt>
                <c:pt idx="399">
                  <c:v>41516</c:v>
                </c:pt>
                <c:pt idx="400">
                  <c:v>41515</c:v>
                </c:pt>
                <c:pt idx="401">
                  <c:v>41514</c:v>
                </c:pt>
                <c:pt idx="402">
                  <c:v>41513</c:v>
                </c:pt>
                <c:pt idx="403">
                  <c:v>41512</c:v>
                </c:pt>
                <c:pt idx="404">
                  <c:v>41509</c:v>
                </c:pt>
                <c:pt idx="405">
                  <c:v>41508</c:v>
                </c:pt>
                <c:pt idx="406">
                  <c:v>41507</c:v>
                </c:pt>
                <c:pt idx="407">
                  <c:v>41506</c:v>
                </c:pt>
                <c:pt idx="408">
                  <c:v>41505</c:v>
                </c:pt>
                <c:pt idx="409">
                  <c:v>41502</c:v>
                </c:pt>
                <c:pt idx="410">
                  <c:v>41501</c:v>
                </c:pt>
                <c:pt idx="411">
                  <c:v>41500</c:v>
                </c:pt>
                <c:pt idx="412">
                  <c:v>41499</c:v>
                </c:pt>
                <c:pt idx="413">
                  <c:v>41498</c:v>
                </c:pt>
                <c:pt idx="414">
                  <c:v>41495</c:v>
                </c:pt>
                <c:pt idx="415">
                  <c:v>41494</c:v>
                </c:pt>
                <c:pt idx="416">
                  <c:v>41493</c:v>
                </c:pt>
                <c:pt idx="417">
                  <c:v>41492</c:v>
                </c:pt>
                <c:pt idx="418">
                  <c:v>41491</c:v>
                </c:pt>
                <c:pt idx="419">
                  <c:v>41488</c:v>
                </c:pt>
                <c:pt idx="420">
                  <c:v>41487</c:v>
                </c:pt>
                <c:pt idx="421">
                  <c:v>41486</c:v>
                </c:pt>
                <c:pt idx="422">
                  <c:v>41485</c:v>
                </c:pt>
                <c:pt idx="423">
                  <c:v>41484</c:v>
                </c:pt>
                <c:pt idx="424">
                  <c:v>41481</c:v>
                </c:pt>
                <c:pt idx="425">
                  <c:v>41480</c:v>
                </c:pt>
                <c:pt idx="426">
                  <c:v>41479</c:v>
                </c:pt>
                <c:pt idx="427">
                  <c:v>41478</c:v>
                </c:pt>
                <c:pt idx="428">
                  <c:v>41477</c:v>
                </c:pt>
                <c:pt idx="429">
                  <c:v>41474</c:v>
                </c:pt>
                <c:pt idx="430">
                  <c:v>41473</c:v>
                </c:pt>
                <c:pt idx="431">
                  <c:v>41472</c:v>
                </c:pt>
                <c:pt idx="432">
                  <c:v>41471</c:v>
                </c:pt>
                <c:pt idx="433">
                  <c:v>41470</c:v>
                </c:pt>
                <c:pt idx="434">
                  <c:v>41467</c:v>
                </c:pt>
                <c:pt idx="435">
                  <c:v>41466</c:v>
                </c:pt>
                <c:pt idx="436">
                  <c:v>41465</c:v>
                </c:pt>
                <c:pt idx="437">
                  <c:v>41464</c:v>
                </c:pt>
                <c:pt idx="438">
                  <c:v>41463</c:v>
                </c:pt>
                <c:pt idx="439">
                  <c:v>41460</c:v>
                </c:pt>
                <c:pt idx="440">
                  <c:v>41459</c:v>
                </c:pt>
                <c:pt idx="441">
                  <c:v>41458</c:v>
                </c:pt>
                <c:pt idx="442">
                  <c:v>41457</c:v>
                </c:pt>
                <c:pt idx="443">
                  <c:v>41456</c:v>
                </c:pt>
                <c:pt idx="444">
                  <c:v>41453</c:v>
                </c:pt>
                <c:pt idx="445">
                  <c:v>41452</c:v>
                </c:pt>
                <c:pt idx="446">
                  <c:v>41451</c:v>
                </c:pt>
                <c:pt idx="447">
                  <c:v>41450</c:v>
                </c:pt>
                <c:pt idx="448">
                  <c:v>41449</c:v>
                </c:pt>
                <c:pt idx="449">
                  <c:v>41446</c:v>
                </c:pt>
                <c:pt idx="450">
                  <c:v>41445</c:v>
                </c:pt>
                <c:pt idx="451">
                  <c:v>41444</c:v>
                </c:pt>
                <c:pt idx="452">
                  <c:v>41443</c:v>
                </c:pt>
                <c:pt idx="453">
                  <c:v>41442</c:v>
                </c:pt>
                <c:pt idx="454">
                  <c:v>41439</c:v>
                </c:pt>
                <c:pt idx="455">
                  <c:v>41438</c:v>
                </c:pt>
                <c:pt idx="456">
                  <c:v>41437</c:v>
                </c:pt>
                <c:pt idx="457">
                  <c:v>41436</c:v>
                </c:pt>
                <c:pt idx="458">
                  <c:v>41435</c:v>
                </c:pt>
                <c:pt idx="459">
                  <c:v>41432</c:v>
                </c:pt>
                <c:pt idx="460">
                  <c:v>41431</c:v>
                </c:pt>
                <c:pt idx="461">
                  <c:v>41430</c:v>
                </c:pt>
                <c:pt idx="462">
                  <c:v>41429</c:v>
                </c:pt>
                <c:pt idx="463">
                  <c:v>41428</c:v>
                </c:pt>
                <c:pt idx="464">
                  <c:v>41425</c:v>
                </c:pt>
                <c:pt idx="465">
                  <c:v>41424</c:v>
                </c:pt>
                <c:pt idx="466">
                  <c:v>41423</c:v>
                </c:pt>
                <c:pt idx="467">
                  <c:v>41422</c:v>
                </c:pt>
                <c:pt idx="468">
                  <c:v>41421</c:v>
                </c:pt>
                <c:pt idx="469">
                  <c:v>41418</c:v>
                </c:pt>
                <c:pt idx="470">
                  <c:v>41417</c:v>
                </c:pt>
                <c:pt idx="471">
                  <c:v>41416</c:v>
                </c:pt>
                <c:pt idx="472">
                  <c:v>41415</c:v>
                </c:pt>
                <c:pt idx="473">
                  <c:v>41414</c:v>
                </c:pt>
                <c:pt idx="474">
                  <c:v>41411</c:v>
                </c:pt>
                <c:pt idx="475">
                  <c:v>41410</c:v>
                </c:pt>
                <c:pt idx="476">
                  <c:v>41409</c:v>
                </c:pt>
                <c:pt idx="477">
                  <c:v>41408</c:v>
                </c:pt>
                <c:pt idx="478">
                  <c:v>41407</c:v>
                </c:pt>
                <c:pt idx="479">
                  <c:v>41404</c:v>
                </c:pt>
                <c:pt idx="480">
                  <c:v>41403</c:v>
                </c:pt>
                <c:pt idx="481">
                  <c:v>41402</c:v>
                </c:pt>
                <c:pt idx="482">
                  <c:v>41401</c:v>
                </c:pt>
                <c:pt idx="483">
                  <c:v>41400</c:v>
                </c:pt>
                <c:pt idx="484">
                  <c:v>41397</c:v>
                </c:pt>
                <c:pt idx="485">
                  <c:v>41396</c:v>
                </c:pt>
                <c:pt idx="486">
                  <c:v>41395</c:v>
                </c:pt>
                <c:pt idx="487">
                  <c:v>41394</c:v>
                </c:pt>
                <c:pt idx="488">
                  <c:v>41393</c:v>
                </c:pt>
                <c:pt idx="489">
                  <c:v>41390</c:v>
                </c:pt>
                <c:pt idx="490">
                  <c:v>41389</c:v>
                </c:pt>
                <c:pt idx="491">
                  <c:v>41388</c:v>
                </c:pt>
                <c:pt idx="492">
                  <c:v>41387</c:v>
                </c:pt>
                <c:pt idx="493">
                  <c:v>41386</c:v>
                </c:pt>
                <c:pt idx="494">
                  <c:v>41383</c:v>
                </c:pt>
                <c:pt idx="495">
                  <c:v>41382</c:v>
                </c:pt>
                <c:pt idx="496">
                  <c:v>41381</c:v>
                </c:pt>
                <c:pt idx="497">
                  <c:v>41380</c:v>
                </c:pt>
                <c:pt idx="498">
                  <c:v>41379</c:v>
                </c:pt>
                <c:pt idx="499">
                  <c:v>41376</c:v>
                </c:pt>
                <c:pt idx="500">
                  <c:v>41375</c:v>
                </c:pt>
                <c:pt idx="501">
                  <c:v>41374</c:v>
                </c:pt>
                <c:pt idx="502">
                  <c:v>41373</c:v>
                </c:pt>
                <c:pt idx="503">
                  <c:v>41372</c:v>
                </c:pt>
                <c:pt idx="504">
                  <c:v>41369</c:v>
                </c:pt>
                <c:pt idx="505">
                  <c:v>41368</c:v>
                </c:pt>
                <c:pt idx="506">
                  <c:v>41367</c:v>
                </c:pt>
                <c:pt idx="507">
                  <c:v>41366</c:v>
                </c:pt>
                <c:pt idx="508">
                  <c:v>41365</c:v>
                </c:pt>
                <c:pt idx="509">
                  <c:v>41362</c:v>
                </c:pt>
                <c:pt idx="510">
                  <c:v>41361</c:v>
                </c:pt>
                <c:pt idx="511">
                  <c:v>41360</c:v>
                </c:pt>
                <c:pt idx="512">
                  <c:v>41359</c:v>
                </c:pt>
                <c:pt idx="513">
                  <c:v>41358</c:v>
                </c:pt>
                <c:pt idx="514">
                  <c:v>41355</c:v>
                </c:pt>
                <c:pt idx="515">
                  <c:v>41354</c:v>
                </c:pt>
                <c:pt idx="516">
                  <c:v>41353</c:v>
                </c:pt>
                <c:pt idx="517">
                  <c:v>41352</c:v>
                </c:pt>
                <c:pt idx="518">
                  <c:v>41351</c:v>
                </c:pt>
                <c:pt idx="519">
                  <c:v>41348</c:v>
                </c:pt>
                <c:pt idx="520">
                  <c:v>41347</c:v>
                </c:pt>
                <c:pt idx="521">
                  <c:v>41346</c:v>
                </c:pt>
                <c:pt idx="522">
                  <c:v>41345</c:v>
                </c:pt>
                <c:pt idx="523">
                  <c:v>41344</c:v>
                </c:pt>
                <c:pt idx="524">
                  <c:v>41341</c:v>
                </c:pt>
                <c:pt idx="525">
                  <c:v>41340</c:v>
                </c:pt>
                <c:pt idx="526">
                  <c:v>41339</c:v>
                </c:pt>
                <c:pt idx="527">
                  <c:v>41338</c:v>
                </c:pt>
                <c:pt idx="528">
                  <c:v>41337</c:v>
                </c:pt>
                <c:pt idx="529">
                  <c:v>41334</c:v>
                </c:pt>
                <c:pt idx="530">
                  <c:v>41333</c:v>
                </c:pt>
                <c:pt idx="531">
                  <c:v>41332</c:v>
                </c:pt>
                <c:pt idx="532">
                  <c:v>41331</c:v>
                </c:pt>
                <c:pt idx="533">
                  <c:v>41330</c:v>
                </c:pt>
                <c:pt idx="534">
                  <c:v>41327</c:v>
                </c:pt>
                <c:pt idx="535">
                  <c:v>41326</c:v>
                </c:pt>
                <c:pt idx="536">
                  <c:v>41325</c:v>
                </c:pt>
                <c:pt idx="537">
                  <c:v>41324</c:v>
                </c:pt>
                <c:pt idx="538">
                  <c:v>41323</c:v>
                </c:pt>
                <c:pt idx="539">
                  <c:v>41320</c:v>
                </c:pt>
                <c:pt idx="540">
                  <c:v>41319</c:v>
                </c:pt>
                <c:pt idx="541">
                  <c:v>41318</c:v>
                </c:pt>
                <c:pt idx="542">
                  <c:v>41317</c:v>
                </c:pt>
                <c:pt idx="543">
                  <c:v>41316</c:v>
                </c:pt>
                <c:pt idx="544">
                  <c:v>41313</c:v>
                </c:pt>
                <c:pt idx="545">
                  <c:v>41312</c:v>
                </c:pt>
                <c:pt idx="546">
                  <c:v>41311</c:v>
                </c:pt>
                <c:pt idx="547">
                  <c:v>41310</c:v>
                </c:pt>
                <c:pt idx="548">
                  <c:v>41309</c:v>
                </c:pt>
                <c:pt idx="549">
                  <c:v>41306</c:v>
                </c:pt>
                <c:pt idx="550">
                  <c:v>41305</c:v>
                </c:pt>
                <c:pt idx="551">
                  <c:v>41304</c:v>
                </c:pt>
                <c:pt idx="552">
                  <c:v>41303</c:v>
                </c:pt>
                <c:pt idx="553">
                  <c:v>41302</c:v>
                </c:pt>
                <c:pt idx="554">
                  <c:v>41299</c:v>
                </c:pt>
                <c:pt idx="555">
                  <c:v>41298</c:v>
                </c:pt>
                <c:pt idx="556">
                  <c:v>41297</c:v>
                </c:pt>
                <c:pt idx="557">
                  <c:v>41296</c:v>
                </c:pt>
                <c:pt idx="558">
                  <c:v>41295</c:v>
                </c:pt>
                <c:pt idx="559">
                  <c:v>41292</c:v>
                </c:pt>
                <c:pt idx="560">
                  <c:v>41291</c:v>
                </c:pt>
                <c:pt idx="561">
                  <c:v>41290</c:v>
                </c:pt>
                <c:pt idx="562">
                  <c:v>41289</c:v>
                </c:pt>
                <c:pt idx="563">
                  <c:v>41288</c:v>
                </c:pt>
                <c:pt idx="564">
                  <c:v>41285</c:v>
                </c:pt>
                <c:pt idx="565">
                  <c:v>41284</c:v>
                </c:pt>
                <c:pt idx="566">
                  <c:v>41283</c:v>
                </c:pt>
                <c:pt idx="567">
                  <c:v>41282</c:v>
                </c:pt>
                <c:pt idx="568">
                  <c:v>41281</c:v>
                </c:pt>
                <c:pt idx="569">
                  <c:v>41278</c:v>
                </c:pt>
                <c:pt idx="570">
                  <c:v>41277</c:v>
                </c:pt>
                <c:pt idx="571">
                  <c:v>41276</c:v>
                </c:pt>
                <c:pt idx="572">
                  <c:v>41275</c:v>
                </c:pt>
              </c:numCache>
            </c:numRef>
          </c:cat>
          <c:val>
            <c:numRef>
              <c:f>'График 3.1.1.1'!$J$5:$J$577</c:f>
              <c:numCache>
                <c:formatCode>0.0</c:formatCode>
                <c:ptCount val="573"/>
                <c:pt idx="0">
                  <c:v>137.22999999999999</c:v>
                </c:pt>
                <c:pt idx="1">
                  <c:v>142.09</c:v>
                </c:pt>
                <c:pt idx="2">
                  <c:v>140.66</c:v>
                </c:pt>
                <c:pt idx="3">
                  <c:v>138.21</c:v>
                </c:pt>
                <c:pt idx="4">
                  <c:v>132.35</c:v>
                </c:pt>
                <c:pt idx="5">
                  <c:v>130.38999999999999</c:v>
                </c:pt>
                <c:pt idx="6">
                  <c:v>130.88</c:v>
                </c:pt>
                <c:pt idx="7">
                  <c:v>125.98</c:v>
                </c:pt>
                <c:pt idx="8">
                  <c:v>115.69</c:v>
                </c:pt>
                <c:pt idx="9">
                  <c:v>116.17</c:v>
                </c:pt>
                <c:pt idx="10">
                  <c:v>119.12</c:v>
                </c:pt>
                <c:pt idx="11">
                  <c:v>120.09</c:v>
                </c:pt>
                <c:pt idx="12">
                  <c:v>117.64</c:v>
                </c:pt>
                <c:pt idx="13">
                  <c:v>114.7</c:v>
                </c:pt>
                <c:pt idx="14">
                  <c:v>120.07</c:v>
                </c:pt>
                <c:pt idx="15">
                  <c:v>120.08</c:v>
                </c:pt>
                <c:pt idx="16">
                  <c:v>120.08</c:v>
                </c:pt>
                <c:pt idx="17">
                  <c:v>122.02</c:v>
                </c:pt>
                <c:pt idx="18">
                  <c:v>122.01</c:v>
                </c:pt>
                <c:pt idx="19">
                  <c:v>126.91</c:v>
                </c:pt>
                <c:pt idx="20">
                  <c:v>130.32</c:v>
                </c:pt>
                <c:pt idx="21">
                  <c:v>129.34</c:v>
                </c:pt>
                <c:pt idx="22">
                  <c:v>126.91</c:v>
                </c:pt>
                <c:pt idx="23">
                  <c:v>126.41</c:v>
                </c:pt>
                <c:pt idx="24">
                  <c:v>124.95</c:v>
                </c:pt>
                <c:pt idx="25">
                  <c:v>125.43</c:v>
                </c:pt>
                <c:pt idx="26">
                  <c:v>123</c:v>
                </c:pt>
                <c:pt idx="27">
                  <c:v>130.82</c:v>
                </c:pt>
                <c:pt idx="28">
                  <c:v>135.22999999999999</c:v>
                </c:pt>
                <c:pt idx="29">
                  <c:v>127.89</c:v>
                </c:pt>
                <c:pt idx="30">
                  <c:v>134.767</c:v>
                </c:pt>
                <c:pt idx="31">
                  <c:v>130.81800000000001</c:v>
                </c:pt>
                <c:pt idx="32">
                  <c:v>128.37</c:v>
                </c:pt>
                <c:pt idx="33">
                  <c:v>130.80000000000001</c:v>
                </c:pt>
                <c:pt idx="34">
                  <c:v>124.94</c:v>
                </c:pt>
                <c:pt idx="35">
                  <c:v>130.81</c:v>
                </c:pt>
                <c:pt idx="36">
                  <c:v>139.13</c:v>
                </c:pt>
                <c:pt idx="37">
                  <c:v>144.96</c:v>
                </c:pt>
                <c:pt idx="38">
                  <c:v>141.5</c:v>
                </c:pt>
                <c:pt idx="39">
                  <c:v>148.37</c:v>
                </c:pt>
                <c:pt idx="40">
                  <c:v>139.65</c:v>
                </c:pt>
                <c:pt idx="41">
                  <c:v>145.97999999999999</c:v>
                </c:pt>
                <c:pt idx="42">
                  <c:v>146.44</c:v>
                </c:pt>
                <c:pt idx="43">
                  <c:v>137.16999999999999</c:v>
                </c:pt>
                <c:pt idx="44">
                  <c:v>135.72</c:v>
                </c:pt>
                <c:pt idx="45">
                  <c:v>134.30000000000001</c:v>
                </c:pt>
                <c:pt idx="46">
                  <c:v>135.76</c:v>
                </c:pt>
                <c:pt idx="47">
                  <c:v>126.99</c:v>
                </c:pt>
                <c:pt idx="48">
                  <c:v>110.8</c:v>
                </c:pt>
                <c:pt idx="49">
                  <c:v>108.35</c:v>
                </c:pt>
                <c:pt idx="50">
                  <c:v>103.92</c:v>
                </c:pt>
                <c:pt idx="51">
                  <c:v>103.92</c:v>
                </c:pt>
                <c:pt idx="52">
                  <c:v>103.43</c:v>
                </c:pt>
                <c:pt idx="53">
                  <c:v>102.94</c:v>
                </c:pt>
                <c:pt idx="54">
                  <c:v>102.94</c:v>
                </c:pt>
                <c:pt idx="55">
                  <c:v>102.94</c:v>
                </c:pt>
                <c:pt idx="56">
                  <c:v>102.94</c:v>
                </c:pt>
                <c:pt idx="57">
                  <c:v>103.43</c:v>
                </c:pt>
                <c:pt idx="58">
                  <c:v>103.7</c:v>
                </c:pt>
                <c:pt idx="59">
                  <c:v>99.5</c:v>
                </c:pt>
                <c:pt idx="60">
                  <c:v>102.45</c:v>
                </c:pt>
                <c:pt idx="61">
                  <c:v>112.79</c:v>
                </c:pt>
                <c:pt idx="62">
                  <c:v>112.78</c:v>
                </c:pt>
                <c:pt idx="63">
                  <c:v>105.41</c:v>
                </c:pt>
                <c:pt idx="64">
                  <c:v>94.09</c:v>
                </c:pt>
                <c:pt idx="65">
                  <c:v>92.61</c:v>
                </c:pt>
                <c:pt idx="66">
                  <c:v>92.87</c:v>
                </c:pt>
                <c:pt idx="67">
                  <c:v>87.19</c:v>
                </c:pt>
                <c:pt idx="68">
                  <c:v>81.77</c:v>
                </c:pt>
                <c:pt idx="69">
                  <c:v>82.76</c:v>
                </c:pt>
                <c:pt idx="70">
                  <c:v>83.26</c:v>
                </c:pt>
                <c:pt idx="71">
                  <c:v>84.73</c:v>
                </c:pt>
                <c:pt idx="72">
                  <c:v>84.98</c:v>
                </c:pt>
                <c:pt idx="73">
                  <c:v>84.72</c:v>
                </c:pt>
                <c:pt idx="74">
                  <c:v>82.76</c:v>
                </c:pt>
                <c:pt idx="75">
                  <c:v>83.01</c:v>
                </c:pt>
                <c:pt idx="76">
                  <c:v>83.01</c:v>
                </c:pt>
                <c:pt idx="77">
                  <c:v>82.76</c:v>
                </c:pt>
                <c:pt idx="78">
                  <c:v>83.74</c:v>
                </c:pt>
                <c:pt idx="79">
                  <c:v>87.19</c:v>
                </c:pt>
                <c:pt idx="80">
                  <c:v>85.22</c:v>
                </c:pt>
                <c:pt idx="81">
                  <c:v>84.24</c:v>
                </c:pt>
                <c:pt idx="82">
                  <c:v>83.75</c:v>
                </c:pt>
                <c:pt idx="83">
                  <c:v>84.24</c:v>
                </c:pt>
                <c:pt idx="84">
                  <c:v>84.24</c:v>
                </c:pt>
                <c:pt idx="85">
                  <c:v>84.73</c:v>
                </c:pt>
                <c:pt idx="86">
                  <c:v>85.23</c:v>
                </c:pt>
                <c:pt idx="87">
                  <c:v>85.72</c:v>
                </c:pt>
                <c:pt idx="88">
                  <c:v>84.23</c:v>
                </c:pt>
                <c:pt idx="89">
                  <c:v>82.76</c:v>
                </c:pt>
                <c:pt idx="90">
                  <c:v>83.24</c:v>
                </c:pt>
                <c:pt idx="91">
                  <c:v>83.49</c:v>
                </c:pt>
                <c:pt idx="92">
                  <c:v>83.24</c:v>
                </c:pt>
                <c:pt idx="93">
                  <c:v>82.01</c:v>
                </c:pt>
                <c:pt idx="94">
                  <c:v>82.25</c:v>
                </c:pt>
                <c:pt idx="95">
                  <c:v>83.48</c:v>
                </c:pt>
                <c:pt idx="96">
                  <c:v>82.26</c:v>
                </c:pt>
                <c:pt idx="97">
                  <c:v>83.74</c:v>
                </c:pt>
                <c:pt idx="98">
                  <c:v>84.73</c:v>
                </c:pt>
                <c:pt idx="99">
                  <c:v>88.22</c:v>
                </c:pt>
                <c:pt idx="100">
                  <c:v>88.22</c:v>
                </c:pt>
                <c:pt idx="101">
                  <c:v>86.74</c:v>
                </c:pt>
                <c:pt idx="102">
                  <c:v>91.67</c:v>
                </c:pt>
                <c:pt idx="103">
                  <c:v>91.18</c:v>
                </c:pt>
                <c:pt idx="104">
                  <c:v>94.61</c:v>
                </c:pt>
                <c:pt idx="105">
                  <c:v>97.54</c:v>
                </c:pt>
                <c:pt idx="106">
                  <c:v>93.62</c:v>
                </c:pt>
                <c:pt idx="107">
                  <c:v>92.15</c:v>
                </c:pt>
                <c:pt idx="108">
                  <c:v>92.15</c:v>
                </c:pt>
                <c:pt idx="109">
                  <c:v>88.72</c:v>
                </c:pt>
                <c:pt idx="110">
                  <c:v>87.74</c:v>
                </c:pt>
                <c:pt idx="111">
                  <c:v>88.71</c:v>
                </c:pt>
                <c:pt idx="113">
                  <c:v>87.73</c:v>
                </c:pt>
                <c:pt idx="114">
                  <c:v>88.71</c:v>
                </c:pt>
                <c:pt idx="115">
                  <c:v>91.17</c:v>
                </c:pt>
                <c:pt idx="116">
                  <c:v>91.177000000000007</c:v>
                </c:pt>
                <c:pt idx="117">
                  <c:v>91.173000000000002</c:v>
                </c:pt>
                <c:pt idx="118">
                  <c:v>90.177999999999997</c:v>
                </c:pt>
                <c:pt idx="119">
                  <c:v>83.781000000000006</c:v>
                </c:pt>
                <c:pt idx="120">
                  <c:v>82.804000000000002</c:v>
                </c:pt>
                <c:pt idx="121">
                  <c:v>82.802000000000007</c:v>
                </c:pt>
                <c:pt idx="122">
                  <c:v>83.41</c:v>
                </c:pt>
                <c:pt idx="123">
                  <c:v>81.53</c:v>
                </c:pt>
                <c:pt idx="124">
                  <c:v>76.37</c:v>
                </c:pt>
                <c:pt idx="125">
                  <c:v>76.88</c:v>
                </c:pt>
                <c:pt idx="126">
                  <c:v>77.87</c:v>
                </c:pt>
                <c:pt idx="127">
                  <c:v>77.87</c:v>
                </c:pt>
                <c:pt idx="128">
                  <c:v>77.86</c:v>
                </c:pt>
                <c:pt idx="129">
                  <c:v>75.53</c:v>
                </c:pt>
                <c:pt idx="130">
                  <c:v>76.88</c:v>
                </c:pt>
                <c:pt idx="131">
                  <c:v>76.39</c:v>
                </c:pt>
                <c:pt idx="132">
                  <c:v>75.89</c:v>
                </c:pt>
                <c:pt idx="133">
                  <c:v>75.89</c:v>
                </c:pt>
                <c:pt idx="134">
                  <c:v>76.39</c:v>
                </c:pt>
                <c:pt idx="135">
                  <c:v>76.88</c:v>
                </c:pt>
                <c:pt idx="136">
                  <c:v>76.88</c:v>
                </c:pt>
                <c:pt idx="137">
                  <c:v>77.87</c:v>
                </c:pt>
                <c:pt idx="138">
                  <c:v>77.87</c:v>
                </c:pt>
                <c:pt idx="139">
                  <c:v>77.87</c:v>
                </c:pt>
                <c:pt idx="140">
                  <c:v>78.37</c:v>
                </c:pt>
                <c:pt idx="141">
                  <c:v>77.88</c:v>
                </c:pt>
                <c:pt idx="142">
                  <c:v>79.36</c:v>
                </c:pt>
                <c:pt idx="143">
                  <c:v>80.84</c:v>
                </c:pt>
                <c:pt idx="144">
                  <c:v>81.319999999999993</c:v>
                </c:pt>
                <c:pt idx="145">
                  <c:v>82.31</c:v>
                </c:pt>
                <c:pt idx="146">
                  <c:v>82.32</c:v>
                </c:pt>
                <c:pt idx="147">
                  <c:v>82.32</c:v>
                </c:pt>
                <c:pt idx="148">
                  <c:v>85.26</c:v>
                </c:pt>
                <c:pt idx="149">
                  <c:v>85.76</c:v>
                </c:pt>
                <c:pt idx="150">
                  <c:v>87.73</c:v>
                </c:pt>
                <c:pt idx="151">
                  <c:v>88.22</c:v>
                </c:pt>
                <c:pt idx="152">
                  <c:v>88.22</c:v>
                </c:pt>
                <c:pt idx="153">
                  <c:v>91.16</c:v>
                </c:pt>
                <c:pt idx="154">
                  <c:v>92.63</c:v>
                </c:pt>
                <c:pt idx="155">
                  <c:v>87.71</c:v>
                </c:pt>
                <c:pt idx="156">
                  <c:v>87.72</c:v>
                </c:pt>
                <c:pt idx="157">
                  <c:v>86.24</c:v>
                </c:pt>
                <c:pt idx="158">
                  <c:v>87.2</c:v>
                </c:pt>
                <c:pt idx="159">
                  <c:v>87.21</c:v>
                </c:pt>
                <c:pt idx="160">
                  <c:v>85.75</c:v>
                </c:pt>
                <c:pt idx="161">
                  <c:v>85.16</c:v>
                </c:pt>
                <c:pt idx="162">
                  <c:v>84.28</c:v>
                </c:pt>
                <c:pt idx="163">
                  <c:v>83.29</c:v>
                </c:pt>
                <c:pt idx="164">
                  <c:v>83.29</c:v>
                </c:pt>
                <c:pt idx="165">
                  <c:v>83.29</c:v>
                </c:pt>
                <c:pt idx="166">
                  <c:v>84.28</c:v>
                </c:pt>
                <c:pt idx="167">
                  <c:v>85.75</c:v>
                </c:pt>
                <c:pt idx="168">
                  <c:v>85.76</c:v>
                </c:pt>
                <c:pt idx="169">
                  <c:v>85.75</c:v>
                </c:pt>
                <c:pt idx="170">
                  <c:v>84.29</c:v>
                </c:pt>
                <c:pt idx="171">
                  <c:v>84.78</c:v>
                </c:pt>
                <c:pt idx="172">
                  <c:v>84.29</c:v>
                </c:pt>
                <c:pt idx="173">
                  <c:v>85.27</c:v>
                </c:pt>
                <c:pt idx="174">
                  <c:v>85.77</c:v>
                </c:pt>
                <c:pt idx="175">
                  <c:v>84.77</c:v>
                </c:pt>
                <c:pt idx="176">
                  <c:v>83.29</c:v>
                </c:pt>
                <c:pt idx="177">
                  <c:v>81.81</c:v>
                </c:pt>
                <c:pt idx="178">
                  <c:v>81.319999999999993</c:v>
                </c:pt>
                <c:pt idx="179">
                  <c:v>84.3</c:v>
                </c:pt>
                <c:pt idx="180">
                  <c:v>84.79</c:v>
                </c:pt>
                <c:pt idx="181">
                  <c:v>84.79</c:v>
                </c:pt>
                <c:pt idx="182">
                  <c:v>86.26</c:v>
                </c:pt>
                <c:pt idx="183">
                  <c:v>86.26</c:v>
                </c:pt>
                <c:pt idx="184">
                  <c:v>86.26</c:v>
                </c:pt>
                <c:pt idx="185">
                  <c:v>84.78</c:v>
                </c:pt>
                <c:pt idx="186">
                  <c:v>85.27</c:v>
                </c:pt>
                <c:pt idx="187">
                  <c:v>84.79</c:v>
                </c:pt>
                <c:pt idx="188">
                  <c:v>87.75</c:v>
                </c:pt>
                <c:pt idx="189">
                  <c:v>87.27</c:v>
                </c:pt>
                <c:pt idx="190">
                  <c:v>84.29</c:v>
                </c:pt>
                <c:pt idx="191">
                  <c:v>85.76</c:v>
                </c:pt>
                <c:pt idx="192">
                  <c:v>86.74</c:v>
                </c:pt>
                <c:pt idx="193">
                  <c:v>85.18</c:v>
                </c:pt>
                <c:pt idx="194">
                  <c:v>83.21</c:v>
                </c:pt>
                <c:pt idx="195">
                  <c:v>83.21</c:v>
                </c:pt>
                <c:pt idx="196">
                  <c:v>83.21</c:v>
                </c:pt>
                <c:pt idx="197">
                  <c:v>83.2</c:v>
                </c:pt>
                <c:pt idx="198">
                  <c:v>83.2</c:v>
                </c:pt>
                <c:pt idx="199">
                  <c:v>85.19</c:v>
                </c:pt>
                <c:pt idx="200">
                  <c:v>92.1</c:v>
                </c:pt>
                <c:pt idx="201">
                  <c:v>92.1</c:v>
                </c:pt>
                <c:pt idx="202">
                  <c:v>92.1</c:v>
                </c:pt>
                <c:pt idx="203">
                  <c:v>89.14</c:v>
                </c:pt>
                <c:pt idx="204">
                  <c:v>89.14</c:v>
                </c:pt>
                <c:pt idx="205">
                  <c:v>89.13</c:v>
                </c:pt>
                <c:pt idx="206">
                  <c:v>91.11</c:v>
                </c:pt>
                <c:pt idx="207">
                  <c:v>91.11</c:v>
                </c:pt>
                <c:pt idx="208">
                  <c:v>98.02</c:v>
                </c:pt>
                <c:pt idx="209">
                  <c:v>98.02</c:v>
                </c:pt>
                <c:pt idx="210">
                  <c:v>98.02</c:v>
                </c:pt>
                <c:pt idx="211">
                  <c:v>98.02</c:v>
                </c:pt>
                <c:pt idx="212">
                  <c:v>96.05</c:v>
                </c:pt>
                <c:pt idx="213">
                  <c:v>90.14</c:v>
                </c:pt>
                <c:pt idx="214">
                  <c:v>90.14</c:v>
                </c:pt>
                <c:pt idx="215">
                  <c:v>90.13</c:v>
                </c:pt>
                <c:pt idx="216">
                  <c:v>95.07</c:v>
                </c:pt>
                <c:pt idx="217">
                  <c:v>95.07</c:v>
                </c:pt>
                <c:pt idx="218">
                  <c:v>95.07</c:v>
                </c:pt>
                <c:pt idx="219">
                  <c:v>98.02</c:v>
                </c:pt>
                <c:pt idx="220">
                  <c:v>95.07</c:v>
                </c:pt>
                <c:pt idx="221">
                  <c:v>101.47</c:v>
                </c:pt>
                <c:pt idx="222">
                  <c:v>101.47</c:v>
                </c:pt>
                <c:pt idx="223">
                  <c:v>101.47</c:v>
                </c:pt>
                <c:pt idx="224">
                  <c:v>101.47</c:v>
                </c:pt>
                <c:pt idx="225">
                  <c:v>101.47</c:v>
                </c:pt>
                <c:pt idx="226">
                  <c:v>101.47</c:v>
                </c:pt>
                <c:pt idx="227">
                  <c:v>101.47</c:v>
                </c:pt>
                <c:pt idx="228">
                  <c:v>100.97</c:v>
                </c:pt>
                <c:pt idx="229">
                  <c:v>100.48</c:v>
                </c:pt>
                <c:pt idx="230">
                  <c:v>99.99</c:v>
                </c:pt>
                <c:pt idx="231">
                  <c:v>99.51</c:v>
                </c:pt>
                <c:pt idx="232">
                  <c:v>100.98</c:v>
                </c:pt>
                <c:pt idx="233">
                  <c:v>100.98</c:v>
                </c:pt>
                <c:pt idx="234">
                  <c:v>100.98</c:v>
                </c:pt>
                <c:pt idx="235">
                  <c:v>100.98</c:v>
                </c:pt>
                <c:pt idx="236">
                  <c:v>100.98</c:v>
                </c:pt>
                <c:pt idx="237">
                  <c:v>100.98</c:v>
                </c:pt>
                <c:pt idx="238">
                  <c:v>101.47</c:v>
                </c:pt>
                <c:pt idx="239">
                  <c:v>100.49</c:v>
                </c:pt>
                <c:pt idx="240">
                  <c:v>98.55</c:v>
                </c:pt>
                <c:pt idx="241">
                  <c:v>100.51</c:v>
                </c:pt>
                <c:pt idx="242">
                  <c:v>102.95</c:v>
                </c:pt>
                <c:pt idx="243">
                  <c:v>103.92</c:v>
                </c:pt>
                <c:pt idx="244">
                  <c:v>102.96</c:v>
                </c:pt>
                <c:pt idx="245">
                  <c:v>102.96</c:v>
                </c:pt>
                <c:pt idx="246">
                  <c:v>99.53</c:v>
                </c:pt>
                <c:pt idx="247">
                  <c:v>101.48</c:v>
                </c:pt>
                <c:pt idx="248">
                  <c:v>102.45</c:v>
                </c:pt>
                <c:pt idx="249">
                  <c:v>104.91</c:v>
                </c:pt>
                <c:pt idx="250">
                  <c:v>105.88</c:v>
                </c:pt>
                <c:pt idx="251">
                  <c:v>106.36</c:v>
                </c:pt>
                <c:pt idx="252">
                  <c:v>107.34</c:v>
                </c:pt>
                <c:pt idx="253">
                  <c:v>107.83</c:v>
                </c:pt>
                <c:pt idx="254">
                  <c:v>109.77</c:v>
                </c:pt>
                <c:pt idx="255">
                  <c:v>109.77</c:v>
                </c:pt>
                <c:pt idx="256">
                  <c:v>103.43</c:v>
                </c:pt>
                <c:pt idx="257">
                  <c:v>103.43</c:v>
                </c:pt>
                <c:pt idx="258">
                  <c:v>103.92</c:v>
                </c:pt>
                <c:pt idx="259">
                  <c:v>104.4</c:v>
                </c:pt>
                <c:pt idx="260">
                  <c:v>102.93</c:v>
                </c:pt>
                <c:pt idx="261">
                  <c:v>99.48</c:v>
                </c:pt>
                <c:pt idx="262">
                  <c:v>98.51</c:v>
                </c:pt>
                <c:pt idx="263">
                  <c:v>97.54</c:v>
                </c:pt>
                <c:pt idx="264">
                  <c:v>94.12</c:v>
                </c:pt>
                <c:pt idx="265">
                  <c:v>97.55</c:v>
                </c:pt>
                <c:pt idx="266">
                  <c:v>98.52</c:v>
                </c:pt>
                <c:pt idx="267">
                  <c:v>103.42</c:v>
                </c:pt>
                <c:pt idx="268">
                  <c:v>104.39</c:v>
                </c:pt>
                <c:pt idx="269">
                  <c:v>103.43</c:v>
                </c:pt>
                <c:pt idx="270">
                  <c:v>104.89</c:v>
                </c:pt>
                <c:pt idx="271">
                  <c:v>104.89</c:v>
                </c:pt>
                <c:pt idx="272">
                  <c:v>104.89</c:v>
                </c:pt>
                <c:pt idx="273">
                  <c:v>106.83</c:v>
                </c:pt>
                <c:pt idx="274">
                  <c:v>105.86</c:v>
                </c:pt>
                <c:pt idx="275">
                  <c:v>106.34</c:v>
                </c:pt>
                <c:pt idx="276">
                  <c:v>104.4</c:v>
                </c:pt>
                <c:pt idx="277">
                  <c:v>108.33</c:v>
                </c:pt>
                <c:pt idx="278">
                  <c:v>109.3</c:v>
                </c:pt>
                <c:pt idx="279">
                  <c:v>111.75</c:v>
                </c:pt>
                <c:pt idx="280">
                  <c:v>113.7</c:v>
                </c:pt>
                <c:pt idx="281">
                  <c:v>112.73</c:v>
                </c:pt>
                <c:pt idx="282">
                  <c:v>113.7</c:v>
                </c:pt>
                <c:pt idx="283">
                  <c:v>118.57</c:v>
                </c:pt>
                <c:pt idx="284">
                  <c:v>120.02</c:v>
                </c:pt>
                <c:pt idx="285">
                  <c:v>123.43</c:v>
                </c:pt>
                <c:pt idx="286">
                  <c:v>125.36</c:v>
                </c:pt>
                <c:pt idx="287">
                  <c:v>128.29</c:v>
                </c:pt>
                <c:pt idx="288">
                  <c:v>125.36</c:v>
                </c:pt>
                <c:pt idx="289">
                  <c:v>125.36</c:v>
                </c:pt>
                <c:pt idx="290">
                  <c:v>125.36</c:v>
                </c:pt>
                <c:pt idx="291">
                  <c:v>120.5</c:v>
                </c:pt>
                <c:pt idx="292">
                  <c:v>119.98</c:v>
                </c:pt>
                <c:pt idx="293">
                  <c:v>120.94</c:v>
                </c:pt>
                <c:pt idx="294">
                  <c:v>122.86</c:v>
                </c:pt>
                <c:pt idx="295">
                  <c:v>115.12</c:v>
                </c:pt>
                <c:pt idx="296">
                  <c:v>116.09</c:v>
                </c:pt>
                <c:pt idx="297">
                  <c:v>115.62</c:v>
                </c:pt>
                <c:pt idx="298">
                  <c:v>113.65</c:v>
                </c:pt>
                <c:pt idx="299">
                  <c:v>111.22</c:v>
                </c:pt>
                <c:pt idx="300">
                  <c:v>110.74</c:v>
                </c:pt>
                <c:pt idx="301">
                  <c:v>111.71</c:v>
                </c:pt>
                <c:pt idx="302">
                  <c:v>111.71</c:v>
                </c:pt>
                <c:pt idx="303">
                  <c:v>110.75</c:v>
                </c:pt>
                <c:pt idx="304">
                  <c:v>110.73</c:v>
                </c:pt>
                <c:pt idx="305">
                  <c:v>110.73</c:v>
                </c:pt>
                <c:pt idx="306">
                  <c:v>111.7</c:v>
                </c:pt>
                <c:pt idx="307">
                  <c:v>111.7</c:v>
                </c:pt>
                <c:pt idx="308">
                  <c:v>111.7</c:v>
                </c:pt>
                <c:pt idx="309">
                  <c:v>110.23</c:v>
                </c:pt>
                <c:pt idx="310">
                  <c:v>108.29</c:v>
                </c:pt>
                <c:pt idx="311">
                  <c:v>108.29</c:v>
                </c:pt>
                <c:pt idx="312">
                  <c:v>103.37</c:v>
                </c:pt>
                <c:pt idx="313">
                  <c:v>102.41</c:v>
                </c:pt>
                <c:pt idx="314">
                  <c:v>101.44</c:v>
                </c:pt>
                <c:pt idx="315">
                  <c:v>100.47</c:v>
                </c:pt>
                <c:pt idx="316">
                  <c:v>100.47</c:v>
                </c:pt>
                <c:pt idx="317">
                  <c:v>100.47</c:v>
                </c:pt>
                <c:pt idx="318">
                  <c:v>100.47</c:v>
                </c:pt>
                <c:pt idx="319">
                  <c:v>100.47</c:v>
                </c:pt>
                <c:pt idx="320">
                  <c:v>98.04</c:v>
                </c:pt>
                <c:pt idx="321">
                  <c:v>100</c:v>
                </c:pt>
                <c:pt idx="322">
                  <c:v>99.99</c:v>
                </c:pt>
                <c:pt idx="323">
                  <c:v>99.5</c:v>
                </c:pt>
                <c:pt idx="324">
                  <c:v>99.5</c:v>
                </c:pt>
                <c:pt idx="325">
                  <c:v>99.5</c:v>
                </c:pt>
                <c:pt idx="326">
                  <c:v>99.98</c:v>
                </c:pt>
                <c:pt idx="327">
                  <c:v>103.9</c:v>
                </c:pt>
                <c:pt idx="328">
                  <c:v>103.9</c:v>
                </c:pt>
                <c:pt idx="329">
                  <c:v>107.32</c:v>
                </c:pt>
                <c:pt idx="330">
                  <c:v>107.32</c:v>
                </c:pt>
                <c:pt idx="331">
                  <c:v>107.32</c:v>
                </c:pt>
                <c:pt idx="332">
                  <c:v>106.35</c:v>
                </c:pt>
                <c:pt idx="333">
                  <c:v>101.95</c:v>
                </c:pt>
                <c:pt idx="334">
                  <c:v>101.95</c:v>
                </c:pt>
                <c:pt idx="335">
                  <c:v>101.95</c:v>
                </c:pt>
                <c:pt idx="336">
                  <c:v>101.46</c:v>
                </c:pt>
                <c:pt idx="337">
                  <c:v>101.46</c:v>
                </c:pt>
                <c:pt idx="338">
                  <c:v>101.45</c:v>
                </c:pt>
                <c:pt idx="339">
                  <c:v>104.89</c:v>
                </c:pt>
                <c:pt idx="340">
                  <c:v>105.86</c:v>
                </c:pt>
                <c:pt idx="341">
                  <c:v>106.82</c:v>
                </c:pt>
                <c:pt idx="342">
                  <c:v>108.78</c:v>
                </c:pt>
                <c:pt idx="343">
                  <c:v>108.78</c:v>
                </c:pt>
                <c:pt idx="344">
                  <c:v>111.7</c:v>
                </c:pt>
                <c:pt idx="345">
                  <c:v>113.66</c:v>
                </c:pt>
                <c:pt idx="346">
                  <c:v>114.63</c:v>
                </c:pt>
                <c:pt idx="347">
                  <c:v>111.7</c:v>
                </c:pt>
                <c:pt idx="348">
                  <c:v>110.72</c:v>
                </c:pt>
                <c:pt idx="349">
                  <c:v>109.75</c:v>
                </c:pt>
                <c:pt idx="350">
                  <c:v>109.75</c:v>
                </c:pt>
                <c:pt idx="351">
                  <c:v>113.17</c:v>
                </c:pt>
                <c:pt idx="352">
                  <c:v>109.27</c:v>
                </c:pt>
                <c:pt idx="353">
                  <c:v>109.27</c:v>
                </c:pt>
                <c:pt idx="354">
                  <c:v>104.39</c:v>
                </c:pt>
                <c:pt idx="355">
                  <c:v>103.91</c:v>
                </c:pt>
                <c:pt idx="356">
                  <c:v>104.4</c:v>
                </c:pt>
                <c:pt idx="357">
                  <c:v>107.8</c:v>
                </c:pt>
                <c:pt idx="358">
                  <c:v>108.29</c:v>
                </c:pt>
                <c:pt idx="359">
                  <c:v>108.78</c:v>
                </c:pt>
                <c:pt idx="360">
                  <c:v>109.75</c:v>
                </c:pt>
                <c:pt idx="361">
                  <c:v>109.76</c:v>
                </c:pt>
                <c:pt idx="362">
                  <c:v>111.7</c:v>
                </c:pt>
                <c:pt idx="363">
                  <c:v>111.7</c:v>
                </c:pt>
                <c:pt idx="364">
                  <c:v>112.68</c:v>
                </c:pt>
                <c:pt idx="365">
                  <c:v>111.7</c:v>
                </c:pt>
                <c:pt idx="366">
                  <c:v>115.59</c:v>
                </c:pt>
                <c:pt idx="367">
                  <c:v>116.56</c:v>
                </c:pt>
                <c:pt idx="368">
                  <c:v>118.51</c:v>
                </c:pt>
                <c:pt idx="369">
                  <c:v>118.51</c:v>
                </c:pt>
                <c:pt idx="370">
                  <c:v>121.41</c:v>
                </c:pt>
                <c:pt idx="371">
                  <c:v>126.27</c:v>
                </c:pt>
                <c:pt idx="372">
                  <c:v>126.25</c:v>
                </c:pt>
                <c:pt idx="373">
                  <c:v>125.76</c:v>
                </c:pt>
                <c:pt idx="374">
                  <c:v>129.66999999999999</c:v>
                </c:pt>
                <c:pt idx="375">
                  <c:v>130.15</c:v>
                </c:pt>
                <c:pt idx="376">
                  <c:v>130.63</c:v>
                </c:pt>
                <c:pt idx="377">
                  <c:v>129.66</c:v>
                </c:pt>
                <c:pt idx="378">
                  <c:v>129.66</c:v>
                </c:pt>
                <c:pt idx="379">
                  <c:v>121.42</c:v>
                </c:pt>
                <c:pt idx="380">
                  <c:v>120.94</c:v>
                </c:pt>
                <c:pt idx="381">
                  <c:v>119.98</c:v>
                </c:pt>
                <c:pt idx="382">
                  <c:v>114.14</c:v>
                </c:pt>
                <c:pt idx="383">
                  <c:v>105.38</c:v>
                </c:pt>
                <c:pt idx="384">
                  <c:v>99</c:v>
                </c:pt>
                <c:pt idx="385">
                  <c:v>96.58</c:v>
                </c:pt>
                <c:pt idx="386">
                  <c:v>117.57</c:v>
                </c:pt>
                <c:pt idx="387">
                  <c:v>121.45</c:v>
                </c:pt>
                <c:pt idx="388">
                  <c:v>118.53</c:v>
                </c:pt>
                <c:pt idx="389">
                  <c:v>123.89</c:v>
                </c:pt>
                <c:pt idx="390">
                  <c:v>122.42</c:v>
                </c:pt>
                <c:pt idx="391">
                  <c:v>123.39</c:v>
                </c:pt>
                <c:pt idx="392">
                  <c:v>123.42</c:v>
                </c:pt>
                <c:pt idx="393">
                  <c:v>128.22</c:v>
                </c:pt>
                <c:pt idx="394">
                  <c:v>136.93</c:v>
                </c:pt>
                <c:pt idx="395">
                  <c:v>140.84</c:v>
                </c:pt>
                <c:pt idx="396">
                  <c:v>146.15</c:v>
                </c:pt>
                <c:pt idx="397">
                  <c:v>142.24</c:v>
                </c:pt>
                <c:pt idx="398">
                  <c:v>149.51</c:v>
                </c:pt>
                <c:pt idx="399">
                  <c:v>150.47999999999999</c:v>
                </c:pt>
                <c:pt idx="400">
                  <c:v>151.94</c:v>
                </c:pt>
                <c:pt idx="401">
                  <c:v>155.85</c:v>
                </c:pt>
                <c:pt idx="402">
                  <c:v>149.52000000000001</c:v>
                </c:pt>
                <c:pt idx="403">
                  <c:v>147.63999999999999</c:v>
                </c:pt>
                <c:pt idx="404">
                  <c:v>151.47999999999999</c:v>
                </c:pt>
                <c:pt idx="405">
                  <c:v>157.29</c:v>
                </c:pt>
                <c:pt idx="406">
                  <c:v>144.66999999999999</c:v>
                </c:pt>
                <c:pt idx="407">
                  <c:v>138.88999999999999</c:v>
                </c:pt>
                <c:pt idx="408">
                  <c:v>126.07</c:v>
                </c:pt>
                <c:pt idx="409">
                  <c:v>118.52</c:v>
                </c:pt>
                <c:pt idx="410">
                  <c:v>114.62</c:v>
                </c:pt>
                <c:pt idx="411">
                  <c:v>116.1</c:v>
                </c:pt>
                <c:pt idx="412">
                  <c:v>117.07</c:v>
                </c:pt>
                <c:pt idx="413">
                  <c:v>119.99</c:v>
                </c:pt>
                <c:pt idx="414">
                  <c:v>120.47</c:v>
                </c:pt>
                <c:pt idx="415">
                  <c:v>121.43</c:v>
                </c:pt>
                <c:pt idx="416">
                  <c:v>120.45</c:v>
                </c:pt>
                <c:pt idx="417">
                  <c:v>119.49</c:v>
                </c:pt>
                <c:pt idx="418">
                  <c:v>122.45</c:v>
                </c:pt>
                <c:pt idx="419">
                  <c:v>123.87</c:v>
                </c:pt>
                <c:pt idx="420">
                  <c:v>124.36</c:v>
                </c:pt>
                <c:pt idx="421">
                  <c:v>125.81</c:v>
                </c:pt>
                <c:pt idx="422">
                  <c:v>112.69</c:v>
                </c:pt>
                <c:pt idx="423">
                  <c:v>109.27</c:v>
                </c:pt>
                <c:pt idx="424">
                  <c:v>108.55</c:v>
                </c:pt>
                <c:pt idx="425">
                  <c:v>107.3</c:v>
                </c:pt>
                <c:pt idx="426">
                  <c:v>104.39</c:v>
                </c:pt>
                <c:pt idx="427">
                  <c:v>100.98</c:v>
                </c:pt>
                <c:pt idx="428">
                  <c:v>101.96</c:v>
                </c:pt>
                <c:pt idx="429">
                  <c:v>105.37</c:v>
                </c:pt>
                <c:pt idx="430">
                  <c:v>103.44</c:v>
                </c:pt>
                <c:pt idx="431">
                  <c:v>108.79</c:v>
                </c:pt>
                <c:pt idx="432">
                  <c:v>108.3</c:v>
                </c:pt>
                <c:pt idx="433">
                  <c:v>113.66</c:v>
                </c:pt>
                <c:pt idx="434">
                  <c:v>115.13</c:v>
                </c:pt>
                <c:pt idx="435">
                  <c:v>118.52</c:v>
                </c:pt>
                <c:pt idx="436">
                  <c:v>124.87</c:v>
                </c:pt>
                <c:pt idx="437">
                  <c:v>120.99</c:v>
                </c:pt>
                <c:pt idx="438">
                  <c:v>124.84</c:v>
                </c:pt>
                <c:pt idx="439">
                  <c:v>121.95</c:v>
                </c:pt>
                <c:pt idx="440">
                  <c:v>125.34</c:v>
                </c:pt>
                <c:pt idx="441">
                  <c:v>125.34</c:v>
                </c:pt>
                <c:pt idx="442">
                  <c:v>114.64</c:v>
                </c:pt>
                <c:pt idx="443">
                  <c:v>119.02</c:v>
                </c:pt>
                <c:pt idx="444">
                  <c:v>120.47</c:v>
                </c:pt>
                <c:pt idx="445">
                  <c:v>120.48</c:v>
                </c:pt>
                <c:pt idx="446">
                  <c:v>125.83</c:v>
                </c:pt>
                <c:pt idx="447">
                  <c:v>136.52000000000001</c:v>
                </c:pt>
                <c:pt idx="448">
                  <c:v>139.5</c:v>
                </c:pt>
                <c:pt idx="449">
                  <c:v>121.94</c:v>
                </c:pt>
                <c:pt idx="450">
                  <c:v>122.42</c:v>
                </c:pt>
                <c:pt idx="451">
                  <c:v>102.44</c:v>
                </c:pt>
                <c:pt idx="452">
                  <c:v>94.6</c:v>
                </c:pt>
                <c:pt idx="453">
                  <c:v>95.1</c:v>
                </c:pt>
                <c:pt idx="454">
                  <c:v>102.93</c:v>
                </c:pt>
                <c:pt idx="455">
                  <c:v>111.24</c:v>
                </c:pt>
                <c:pt idx="456">
                  <c:v>104.38</c:v>
                </c:pt>
                <c:pt idx="457">
                  <c:v>104.384</c:v>
                </c:pt>
                <c:pt idx="458">
                  <c:v>94.105999999999995</c:v>
                </c:pt>
                <c:pt idx="459">
                  <c:v>94.591999999999999</c:v>
                </c:pt>
                <c:pt idx="460">
                  <c:v>93.132000000000005</c:v>
                </c:pt>
                <c:pt idx="461">
                  <c:v>90.186999999999998</c:v>
                </c:pt>
                <c:pt idx="462">
                  <c:v>89.703999999999994</c:v>
                </c:pt>
                <c:pt idx="463">
                  <c:v>91.161000000000001</c:v>
                </c:pt>
                <c:pt idx="464">
                  <c:v>87.24</c:v>
                </c:pt>
                <c:pt idx="466">
                  <c:v>84.293999999999997</c:v>
                </c:pt>
                <c:pt idx="467">
                  <c:v>82.317999999999998</c:v>
                </c:pt>
                <c:pt idx="468">
                  <c:v>82.32</c:v>
                </c:pt>
                <c:pt idx="469">
                  <c:v>81.344999999999999</c:v>
                </c:pt>
                <c:pt idx="470">
                  <c:v>81.102999999999994</c:v>
                </c:pt>
                <c:pt idx="471">
                  <c:v>76.584999999999994</c:v>
                </c:pt>
                <c:pt idx="472">
                  <c:v>76.072000000000003</c:v>
                </c:pt>
                <c:pt idx="473">
                  <c:v>75.816999999999993</c:v>
                </c:pt>
                <c:pt idx="474">
                  <c:v>75.725999999999999</c:v>
                </c:pt>
                <c:pt idx="475">
                  <c:v>75.725999999999999</c:v>
                </c:pt>
                <c:pt idx="476">
                  <c:v>76.688000000000002</c:v>
                </c:pt>
                <c:pt idx="477">
                  <c:v>76.662000000000006</c:v>
                </c:pt>
                <c:pt idx="478">
                  <c:v>75.665000000000006</c:v>
                </c:pt>
                <c:pt idx="479">
                  <c:v>74.597999999999999</c:v>
                </c:pt>
                <c:pt idx="480">
                  <c:v>74.58</c:v>
                </c:pt>
                <c:pt idx="481">
                  <c:v>74.581000000000003</c:v>
                </c:pt>
                <c:pt idx="482">
                  <c:v>75.072999999999993</c:v>
                </c:pt>
                <c:pt idx="483">
                  <c:v>75.069000000000003</c:v>
                </c:pt>
                <c:pt idx="484">
                  <c:v>81.878</c:v>
                </c:pt>
                <c:pt idx="485">
                  <c:v>81.855999999999995</c:v>
                </c:pt>
                <c:pt idx="486">
                  <c:v>80.832999999999998</c:v>
                </c:pt>
                <c:pt idx="487">
                  <c:v>80.832999999999998</c:v>
                </c:pt>
                <c:pt idx="488">
                  <c:v>81.742000000000004</c:v>
                </c:pt>
                <c:pt idx="489">
                  <c:v>81.186999999999998</c:v>
                </c:pt>
                <c:pt idx="490">
                  <c:v>81.167000000000002</c:v>
                </c:pt>
                <c:pt idx="491">
                  <c:v>81.149000000000001</c:v>
                </c:pt>
                <c:pt idx="492">
                  <c:v>81.123000000000005</c:v>
                </c:pt>
                <c:pt idx="493">
                  <c:v>80.548000000000002</c:v>
                </c:pt>
                <c:pt idx="494">
                  <c:v>80.968999999999994</c:v>
                </c:pt>
                <c:pt idx="495">
                  <c:v>83.406999999999996</c:v>
                </c:pt>
                <c:pt idx="496">
                  <c:v>81.911000000000001</c:v>
                </c:pt>
                <c:pt idx="497">
                  <c:v>84.340999999999994</c:v>
                </c:pt>
                <c:pt idx="498">
                  <c:v>83.331999999999994</c:v>
                </c:pt>
                <c:pt idx="499">
                  <c:v>83.265000000000001</c:v>
                </c:pt>
                <c:pt idx="500">
                  <c:v>83.739000000000004</c:v>
                </c:pt>
                <c:pt idx="501">
                  <c:v>86.635000000000005</c:v>
                </c:pt>
                <c:pt idx="502">
                  <c:v>87.587999999999994</c:v>
                </c:pt>
                <c:pt idx="503">
                  <c:v>88.572000000000003</c:v>
                </c:pt>
                <c:pt idx="504">
                  <c:v>88.498000000000005</c:v>
                </c:pt>
                <c:pt idx="505">
                  <c:v>87.47</c:v>
                </c:pt>
                <c:pt idx="506">
                  <c:v>87.47</c:v>
                </c:pt>
                <c:pt idx="507">
                  <c:v>86.465000000000003</c:v>
                </c:pt>
                <c:pt idx="508">
                  <c:v>85.450999999999993</c:v>
                </c:pt>
                <c:pt idx="509">
                  <c:v>85.450999999999993</c:v>
                </c:pt>
                <c:pt idx="510">
                  <c:v>84.468999999999994</c:v>
                </c:pt>
                <c:pt idx="511">
                  <c:v>82.489000000000004</c:v>
                </c:pt>
                <c:pt idx="512">
                  <c:v>83.442999999999998</c:v>
                </c:pt>
                <c:pt idx="513">
                  <c:v>81.95</c:v>
                </c:pt>
                <c:pt idx="514">
                  <c:v>81.879000000000005</c:v>
                </c:pt>
                <c:pt idx="515">
                  <c:v>80.385000000000005</c:v>
                </c:pt>
                <c:pt idx="516">
                  <c:v>81.831999999999994</c:v>
                </c:pt>
                <c:pt idx="517">
                  <c:v>79.376999999999995</c:v>
                </c:pt>
                <c:pt idx="518">
                  <c:v>80.322999999999993</c:v>
                </c:pt>
                <c:pt idx="519">
                  <c:v>77.317999999999998</c:v>
                </c:pt>
                <c:pt idx="520">
                  <c:v>77.78</c:v>
                </c:pt>
                <c:pt idx="521">
                  <c:v>75.802000000000007</c:v>
                </c:pt>
                <c:pt idx="522">
                  <c:v>74.796000000000006</c:v>
                </c:pt>
                <c:pt idx="523">
                  <c:v>74.292000000000002</c:v>
                </c:pt>
                <c:pt idx="524">
                  <c:v>73.716999999999999</c:v>
                </c:pt>
                <c:pt idx="525">
                  <c:v>74.200999999999993</c:v>
                </c:pt>
                <c:pt idx="526">
                  <c:v>74.183999999999997</c:v>
                </c:pt>
                <c:pt idx="527">
                  <c:v>76.13</c:v>
                </c:pt>
                <c:pt idx="528">
                  <c:v>78.075999999999993</c:v>
                </c:pt>
                <c:pt idx="529">
                  <c:v>76.536000000000001</c:v>
                </c:pt>
                <c:pt idx="530">
                  <c:v>76.527000000000001</c:v>
                </c:pt>
                <c:pt idx="531">
                  <c:v>78.477999999999994</c:v>
                </c:pt>
                <c:pt idx="532">
                  <c:v>80.403000000000006</c:v>
                </c:pt>
                <c:pt idx="533">
                  <c:v>78.915999999999997</c:v>
                </c:pt>
                <c:pt idx="534">
                  <c:v>79.347999999999999</c:v>
                </c:pt>
                <c:pt idx="535">
                  <c:v>76.346000000000004</c:v>
                </c:pt>
                <c:pt idx="536">
                  <c:v>75.349999999999994</c:v>
                </c:pt>
                <c:pt idx="537">
                  <c:v>80.239999999999995</c:v>
                </c:pt>
                <c:pt idx="538">
                  <c:v>86.613</c:v>
                </c:pt>
                <c:pt idx="539">
                  <c:v>87.034999999999997</c:v>
                </c:pt>
                <c:pt idx="540">
                  <c:v>89.97</c:v>
                </c:pt>
                <c:pt idx="541">
                  <c:v>91.795000000000002</c:v>
                </c:pt>
                <c:pt idx="542">
                  <c:v>91.795000000000002</c:v>
                </c:pt>
                <c:pt idx="543">
                  <c:v>91.795000000000002</c:v>
                </c:pt>
                <c:pt idx="544">
                  <c:v>92.748000000000005</c:v>
                </c:pt>
                <c:pt idx="545">
                  <c:v>92.748999999999995</c:v>
                </c:pt>
                <c:pt idx="546">
                  <c:v>91.75</c:v>
                </c:pt>
                <c:pt idx="547">
                  <c:v>94.733999999999995</c:v>
                </c:pt>
                <c:pt idx="548">
                  <c:v>94.212999999999994</c:v>
                </c:pt>
                <c:pt idx="549">
                  <c:v>93.174000000000007</c:v>
                </c:pt>
                <c:pt idx="550">
                  <c:v>96.103999999999999</c:v>
                </c:pt>
                <c:pt idx="551">
                  <c:v>91.167000000000002</c:v>
                </c:pt>
                <c:pt idx="552">
                  <c:v>85.742999999999995</c:v>
                </c:pt>
                <c:pt idx="553">
                  <c:v>84.222999999999999</c:v>
                </c:pt>
                <c:pt idx="554">
                  <c:v>84.15</c:v>
                </c:pt>
                <c:pt idx="555">
                  <c:v>83.63</c:v>
                </c:pt>
                <c:pt idx="556">
                  <c:v>83.18</c:v>
                </c:pt>
                <c:pt idx="557">
                  <c:v>82.67</c:v>
                </c:pt>
                <c:pt idx="558">
                  <c:v>83.156999999999996</c:v>
                </c:pt>
                <c:pt idx="559">
                  <c:v>83.09</c:v>
                </c:pt>
                <c:pt idx="560">
                  <c:v>85.51</c:v>
                </c:pt>
                <c:pt idx="561">
                  <c:v>84.51</c:v>
                </c:pt>
                <c:pt idx="562">
                  <c:v>82.52</c:v>
                </c:pt>
                <c:pt idx="563">
                  <c:v>77.58</c:v>
                </c:pt>
                <c:pt idx="564">
                  <c:v>77.52</c:v>
                </c:pt>
                <c:pt idx="565">
                  <c:v>76.024000000000001</c:v>
                </c:pt>
                <c:pt idx="566">
                  <c:v>75.998000000000005</c:v>
                </c:pt>
                <c:pt idx="567">
                  <c:v>70.573999999999998</c:v>
                </c:pt>
                <c:pt idx="568">
                  <c:v>67.093000000000004</c:v>
                </c:pt>
                <c:pt idx="569">
                  <c:v>68.027000000000001</c:v>
                </c:pt>
                <c:pt idx="570">
                  <c:v>68.989000000000004</c:v>
                </c:pt>
                <c:pt idx="571">
                  <c:v>72.408000000000001</c:v>
                </c:pt>
                <c:pt idx="572">
                  <c:v>74.27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3.1.1.1'!$K$4</c:f>
              <c:strCache>
                <c:ptCount val="1"/>
                <c:pt idx="0">
                  <c:v>Индонезия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3.1.1.1'!$B$5:$B$577</c:f>
              <c:numCache>
                <c:formatCode>m/d/yyyy</c:formatCode>
                <c:ptCount val="573"/>
                <c:pt idx="0">
                  <c:v>42075</c:v>
                </c:pt>
                <c:pt idx="1">
                  <c:v>42074</c:v>
                </c:pt>
                <c:pt idx="2">
                  <c:v>42073</c:v>
                </c:pt>
                <c:pt idx="3">
                  <c:v>42072</c:v>
                </c:pt>
                <c:pt idx="4">
                  <c:v>42069</c:v>
                </c:pt>
                <c:pt idx="5">
                  <c:v>42068</c:v>
                </c:pt>
                <c:pt idx="6">
                  <c:v>42067</c:v>
                </c:pt>
                <c:pt idx="7">
                  <c:v>42066</c:v>
                </c:pt>
                <c:pt idx="8">
                  <c:v>42065</c:v>
                </c:pt>
                <c:pt idx="9">
                  <c:v>42062</c:v>
                </c:pt>
                <c:pt idx="10">
                  <c:v>42061</c:v>
                </c:pt>
                <c:pt idx="11">
                  <c:v>42060</c:v>
                </c:pt>
                <c:pt idx="12">
                  <c:v>42059</c:v>
                </c:pt>
                <c:pt idx="13">
                  <c:v>42058</c:v>
                </c:pt>
                <c:pt idx="14">
                  <c:v>42055</c:v>
                </c:pt>
                <c:pt idx="15">
                  <c:v>42054</c:v>
                </c:pt>
                <c:pt idx="16">
                  <c:v>42053</c:v>
                </c:pt>
                <c:pt idx="17">
                  <c:v>42052</c:v>
                </c:pt>
                <c:pt idx="18">
                  <c:v>42051</c:v>
                </c:pt>
                <c:pt idx="19">
                  <c:v>42048</c:v>
                </c:pt>
                <c:pt idx="20">
                  <c:v>42047</c:v>
                </c:pt>
                <c:pt idx="21">
                  <c:v>42046</c:v>
                </c:pt>
                <c:pt idx="22">
                  <c:v>42045</c:v>
                </c:pt>
                <c:pt idx="23">
                  <c:v>42044</c:v>
                </c:pt>
                <c:pt idx="24">
                  <c:v>42041</c:v>
                </c:pt>
                <c:pt idx="25">
                  <c:v>42040</c:v>
                </c:pt>
                <c:pt idx="26">
                  <c:v>42039</c:v>
                </c:pt>
                <c:pt idx="27">
                  <c:v>42038</c:v>
                </c:pt>
                <c:pt idx="28">
                  <c:v>42037</c:v>
                </c:pt>
                <c:pt idx="29">
                  <c:v>42034</c:v>
                </c:pt>
                <c:pt idx="30">
                  <c:v>42033</c:v>
                </c:pt>
                <c:pt idx="31">
                  <c:v>42032</c:v>
                </c:pt>
                <c:pt idx="32">
                  <c:v>42031</c:v>
                </c:pt>
                <c:pt idx="33">
                  <c:v>42030</c:v>
                </c:pt>
                <c:pt idx="34">
                  <c:v>42027</c:v>
                </c:pt>
                <c:pt idx="35">
                  <c:v>42026</c:v>
                </c:pt>
                <c:pt idx="36">
                  <c:v>42025</c:v>
                </c:pt>
                <c:pt idx="37">
                  <c:v>42024</c:v>
                </c:pt>
                <c:pt idx="38">
                  <c:v>42023</c:v>
                </c:pt>
                <c:pt idx="39">
                  <c:v>42020</c:v>
                </c:pt>
                <c:pt idx="40">
                  <c:v>42019</c:v>
                </c:pt>
                <c:pt idx="41">
                  <c:v>42018</c:v>
                </c:pt>
                <c:pt idx="42">
                  <c:v>42017</c:v>
                </c:pt>
                <c:pt idx="43">
                  <c:v>42016</c:v>
                </c:pt>
                <c:pt idx="44">
                  <c:v>42013</c:v>
                </c:pt>
                <c:pt idx="45">
                  <c:v>42012</c:v>
                </c:pt>
                <c:pt idx="46">
                  <c:v>42011</c:v>
                </c:pt>
                <c:pt idx="47">
                  <c:v>42010</c:v>
                </c:pt>
                <c:pt idx="48">
                  <c:v>42009</c:v>
                </c:pt>
                <c:pt idx="49">
                  <c:v>42006</c:v>
                </c:pt>
                <c:pt idx="50">
                  <c:v>42005</c:v>
                </c:pt>
                <c:pt idx="51">
                  <c:v>42004</c:v>
                </c:pt>
                <c:pt idx="52">
                  <c:v>42003</c:v>
                </c:pt>
                <c:pt idx="53">
                  <c:v>42002</c:v>
                </c:pt>
                <c:pt idx="54">
                  <c:v>41999</c:v>
                </c:pt>
                <c:pt idx="55">
                  <c:v>41998</c:v>
                </c:pt>
                <c:pt idx="56">
                  <c:v>41997</c:v>
                </c:pt>
                <c:pt idx="57">
                  <c:v>41996</c:v>
                </c:pt>
                <c:pt idx="58">
                  <c:v>41995</c:v>
                </c:pt>
                <c:pt idx="59">
                  <c:v>41992</c:v>
                </c:pt>
                <c:pt idx="60">
                  <c:v>41991</c:v>
                </c:pt>
                <c:pt idx="61">
                  <c:v>41990</c:v>
                </c:pt>
                <c:pt idx="62">
                  <c:v>41989</c:v>
                </c:pt>
                <c:pt idx="63">
                  <c:v>41988</c:v>
                </c:pt>
                <c:pt idx="64">
                  <c:v>41985</c:v>
                </c:pt>
                <c:pt idx="65">
                  <c:v>41984</c:v>
                </c:pt>
                <c:pt idx="66">
                  <c:v>41983</c:v>
                </c:pt>
                <c:pt idx="67">
                  <c:v>41982</c:v>
                </c:pt>
                <c:pt idx="68">
                  <c:v>41981</c:v>
                </c:pt>
                <c:pt idx="69">
                  <c:v>41978</c:v>
                </c:pt>
                <c:pt idx="70">
                  <c:v>41977</c:v>
                </c:pt>
                <c:pt idx="71">
                  <c:v>41976</c:v>
                </c:pt>
                <c:pt idx="72">
                  <c:v>41975</c:v>
                </c:pt>
                <c:pt idx="73">
                  <c:v>41974</c:v>
                </c:pt>
                <c:pt idx="74">
                  <c:v>41971</c:v>
                </c:pt>
                <c:pt idx="75">
                  <c:v>41970</c:v>
                </c:pt>
                <c:pt idx="76">
                  <c:v>41969</c:v>
                </c:pt>
                <c:pt idx="77">
                  <c:v>41968</c:v>
                </c:pt>
                <c:pt idx="78">
                  <c:v>41967</c:v>
                </c:pt>
                <c:pt idx="79">
                  <c:v>41964</c:v>
                </c:pt>
                <c:pt idx="80">
                  <c:v>41963</c:v>
                </c:pt>
                <c:pt idx="81">
                  <c:v>41962</c:v>
                </c:pt>
                <c:pt idx="82">
                  <c:v>41961</c:v>
                </c:pt>
                <c:pt idx="83">
                  <c:v>41960</c:v>
                </c:pt>
                <c:pt idx="84">
                  <c:v>41957</c:v>
                </c:pt>
                <c:pt idx="85">
                  <c:v>41956</c:v>
                </c:pt>
                <c:pt idx="86">
                  <c:v>41955</c:v>
                </c:pt>
                <c:pt idx="87">
                  <c:v>41954</c:v>
                </c:pt>
                <c:pt idx="88">
                  <c:v>41953</c:v>
                </c:pt>
                <c:pt idx="89">
                  <c:v>41950</c:v>
                </c:pt>
                <c:pt idx="90">
                  <c:v>41949</c:v>
                </c:pt>
                <c:pt idx="91">
                  <c:v>41948</c:v>
                </c:pt>
                <c:pt idx="92">
                  <c:v>41947</c:v>
                </c:pt>
                <c:pt idx="93">
                  <c:v>41946</c:v>
                </c:pt>
                <c:pt idx="94">
                  <c:v>41943</c:v>
                </c:pt>
                <c:pt idx="95">
                  <c:v>41942</c:v>
                </c:pt>
                <c:pt idx="96">
                  <c:v>41941</c:v>
                </c:pt>
                <c:pt idx="97">
                  <c:v>41940</c:v>
                </c:pt>
                <c:pt idx="98">
                  <c:v>41939</c:v>
                </c:pt>
                <c:pt idx="99">
                  <c:v>41936</c:v>
                </c:pt>
                <c:pt idx="100">
                  <c:v>41935</c:v>
                </c:pt>
                <c:pt idx="101">
                  <c:v>41934</c:v>
                </c:pt>
                <c:pt idx="102">
                  <c:v>41933</c:v>
                </c:pt>
                <c:pt idx="103">
                  <c:v>41932</c:v>
                </c:pt>
                <c:pt idx="104">
                  <c:v>41929</c:v>
                </c:pt>
                <c:pt idx="105">
                  <c:v>41928</c:v>
                </c:pt>
                <c:pt idx="106">
                  <c:v>41927</c:v>
                </c:pt>
                <c:pt idx="107">
                  <c:v>41926</c:v>
                </c:pt>
                <c:pt idx="108">
                  <c:v>41925</c:v>
                </c:pt>
                <c:pt idx="109">
                  <c:v>41922</c:v>
                </c:pt>
                <c:pt idx="110">
                  <c:v>41921</c:v>
                </c:pt>
                <c:pt idx="111">
                  <c:v>41920</c:v>
                </c:pt>
                <c:pt idx="112">
                  <c:v>41919</c:v>
                </c:pt>
                <c:pt idx="113">
                  <c:v>41918</c:v>
                </c:pt>
                <c:pt idx="114">
                  <c:v>41915</c:v>
                </c:pt>
                <c:pt idx="115">
                  <c:v>41914</c:v>
                </c:pt>
                <c:pt idx="116">
                  <c:v>41913</c:v>
                </c:pt>
                <c:pt idx="117">
                  <c:v>41912</c:v>
                </c:pt>
                <c:pt idx="118">
                  <c:v>41911</c:v>
                </c:pt>
                <c:pt idx="119">
                  <c:v>41908</c:v>
                </c:pt>
                <c:pt idx="120">
                  <c:v>41907</c:v>
                </c:pt>
                <c:pt idx="121">
                  <c:v>41906</c:v>
                </c:pt>
                <c:pt idx="122">
                  <c:v>41905</c:v>
                </c:pt>
                <c:pt idx="123">
                  <c:v>41904</c:v>
                </c:pt>
                <c:pt idx="124">
                  <c:v>41901</c:v>
                </c:pt>
                <c:pt idx="125">
                  <c:v>41900</c:v>
                </c:pt>
                <c:pt idx="126">
                  <c:v>41899</c:v>
                </c:pt>
                <c:pt idx="127">
                  <c:v>41898</c:v>
                </c:pt>
                <c:pt idx="128">
                  <c:v>41897</c:v>
                </c:pt>
                <c:pt idx="129">
                  <c:v>41894</c:v>
                </c:pt>
                <c:pt idx="130">
                  <c:v>41893</c:v>
                </c:pt>
                <c:pt idx="131">
                  <c:v>41892</c:v>
                </c:pt>
                <c:pt idx="132">
                  <c:v>41891</c:v>
                </c:pt>
                <c:pt idx="133">
                  <c:v>41890</c:v>
                </c:pt>
                <c:pt idx="134">
                  <c:v>41887</c:v>
                </c:pt>
                <c:pt idx="135">
                  <c:v>41886</c:v>
                </c:pt>
                <c:pt idx="136">
                  <c:v>41885</c:v>
                </c:pt>
                <c:pt idx="137">
                  <c:v>41884</c:v>
                </c:pt>
                <c:pt idx="138">
                  <c:v>41883</c:v>
                </c:pt>
                <c:pt idx="139">
                  <c:v>41880</c:v>
                </c:pt>
                <c:pt idx="140">
                  <c:v>41879</c:v>
                </c:pt>
                <c:pt idx="141">
                  <c:v>41878</c:v>
                </c:pt>
                <c:pt idx="142">
                  <c:v>41877</c:v>
                </c:pt>
                <c:pt idx="143">
                  <c:v>41876</c:v>
                </c:pt>
                <c:pt idx="144">
                  <c:v>41873</c:v>
                </c:pt>
                <c:pt idx="145">
                  <c:v>41872</c:v>
                </c:pt>
                <c:pt idx="146">
                  <c:v>41871</c:v>
                </c:pt>
                <c:pt idx="147">
                  <c:v>41870</c:v>
                </c:pt>
                <c:pt idx="148">
                  <c:v>41869</c:v>
                </c:pt>
                <c:pt idx="149">
                  <c:v>41866</c:v>
                </c:pt>
                <c:pt idx="150">
                  <c:v>41865</c:v>
                </c:pt>
                <c:pt idx="151">
                  <c:v>41864</c:v>
                </c:pt>
                <c:pt idx="152">
                  <c:v>41863</c:v>
                </c:pt>
                <c:pt idx="153">
                  <c:v>41862</c:v>
                </c:pt>
                <c:pt idx="154">
                  <c:v>41859</c:v>
                </c:pt>
                <c:pt idx="155">
                  <c:v>41858</c:v>
                </c:pt>
                <c:pt idx="156">
                  <c:v>41857</c:v>
                </c:pt>
                <c:pt idx="157">
                  <c:v>41856</c:v>
                </c:pt>
                <c:pt idx="158">
                  <c:v>41855</c:v>
                </c:pt>
                <c:pt idx="159">
                  <c:v>41852</c:v>
                </c:pt>
                <c:pt idx="160">
                  <c:v>41851</c:v>
                </c:pt>
                <c:pt idx="161">
                  <c:v>41850</c:v>
                </c:pt>
                <c:pt idx="162">
                  <c:v>41849</c:v>
                </c:pt>
                <c:pt idx="163">
                  <c:v>41848</c:v>
                </c:pt>
                <c:pt idx="164">
                  <c:v>41845</c:v>
                </c:pt>
                <c:pt idx="165">
                  <c:v>41844</c:v>
                </c:pt>
                <c:pt idx="166">
                  <c:v>41843</c:v>
                </c:pt>
                <c:pt idx="167">
                  <c:v>41842</c:v>
                </c:pt>
                <c:pt idx="168">
                  <c:v>41841</c:v>
                </c:pt>
                <c:pt idx="169">
                  <c:v>41838</c:v>
                </c:pt>
                <c:pt idx="170">
                  <c:v>41837</c:v>
                </c:pt>
                <c:pt idx="171">
                  <c:v>41836</c:v>
                </c:pt>
                <c:pt idx="172">
                  <c:v>41835</c:v>
                </c:pt>
                <c:pt idx="173">
                  <c:v>41834</c:v>
                </c:pt>
                <c:pt idx="174">
                  <c:v>41831</c:v>
                </c:pt>
                <c:pt idx="175">
                  <c:v>41830</c:v>
                </c:pt>
                <c:pt idx="176">
                  <c:v>41829</c:v>
                </c:pt>
                <c:pt idx="177">
                  <c:v>41828</c:v>
                </c:pt>
                <c:pt idx="178">
                  <c:v>41827</c:v>
                </c:pt>
                <c:pt idx="179">
                  <c:v>41824</c:v>
                </c:pt>
                <c:pt idx="180">
                  <c:v>41823</c:v>
                </c:pt>
                <c:pt idx="181">
                  <c:v>41822</c:v>
                </c:pt>
                <c:pt idx="182">
                  <c:v>41821</c:v>
                </c:pt>
                <c:pt idx="183">
                  <c:v>41820</c:v>
                </c:pt>
                <c:pt idx="184">
                  <c:v>41817</c:v>
                </c:pt>
                <c:pt idx="185">
                  <c:v>41816</c:v>
                </c:pt>
                <c:pt idx="186">
                  <c:v>41815</c:v>
                </c:pt>
                <c:pt idx="187">
                  <c:v>41814</c:v>
                </c:pt>
                <c:pt idx="188">
                  <c:v>41813</c:v>
                </c:pt>
                <c:pt idx="189">
                  <c:v>41810</c:v>
                </c:pt>
                <c:pt idx="190">
                  <c:v>41809</c:v>
                </c:pt>
                <c:pt idx="191">
                  <c:v>41808</c:v>
                </c:pt>
                <c:pt idx="192">
                  <c:v>41807</c:v>
                </c:pt>
                <c:pt idx="193">
                  <c:v>41806</c:v>
                </c:pt>
                <c:pt idx="194">
                  <c:v>41803</c:v>
                </c:pt>
                <c:pt idx="195">
                  <c:v>41802</c:v>
                </c:pt>
                <c:pt idx="196">
                  <c:v>41801</c:v>
                </c:pt>
                <c:pt idx="197">
                  <c:v>41800</c:v>
                </c:pt>
                <c:pt idx="198">
                  <c:v>41799</c:v>
                </c:pt>
                <c:pt idx="199">
                  <c:v>41796</c:v>
                </c:pt>
                <c:pt idx="200">
                  <c:v>41795</c:v>
                </c:pt>
                <c:pt idx="201">
                  <c:v>41794</c:v>
                </c:pt>
                <c:pt idx="202">
                  <c:v>41793</c:v>
                </c:pt>
                <c:pt idx="203">
                  <c:v>41792</c:v>
                </c:pt>
                <c:pt idx="204">
                  <c:v>41789</c:v>
                </c:pt>
                <c:pt idx="205">
                  <c:v>41788</c:v>
                </c:pt>
                <c:pt idx="206">
                  <c:v>41787</c:v>
                </c:pt>
                <c:pt idx="207">
                  <c:v>41786</c:v>
                </c:pt>
                <c:pt idx="208">
                  <c:v>41785</c:v>
                </c:pt>
                <c:pt idx="209">
                  <c:v>41782</c:v>
                </c:pt>
                <c:pt idx="210">
                  <c:v>41781</c:v>
                </c:pt>
                <c:pt idx="211">
                  <c:v>41780</c:v>
                </c:pt>
                <c:pt idx="212">
                  <c:v>41779</c:v>
                </c:pt>
                <c:pt idx="213">
                  <c:v>41778</c:v>
                </c:pt>
                <c:pt idx="214">
                  <c:v>41775</c:v>
                </c:pt>
                <c:pt idx="215">
                  <c:v>41774</c:v>
                </c:pt>
                <c:pt idx="216">
                  <c:v>41773</c:v>
                </c:pt>
                <c:pt idx="217">
                  <c:v>41772</c:v>
                </c:pt>
                <c:pt idx="218">
                  <c:v>41771</c:v>
                </c:pt>
                <c:pt idx="219">
                  <c:v>41768</c:v>
                </c:pt>
                <c:pt idx="220">
                  <c:v>41767</c:v>
                </c:pt>
                <c:pt idx="221">
                  <c:v>41766</c:v>
                </c:pt>
                <c:pt idx="222">
                  <c:v>41765</c:v>
                </c:pt>
                <c:pt idx="223">
                  <c:v>41764</c:v>
                </c:pt>
                <c:pt idx="224">
                  <c:v>41761</c:v>
                </c:pt>
                <c:pt idx="225">
                  <c:v>41760</c:v>
                </c:pt>
                <c:pt idx="226">
                  <c:v>41759</c:v>
                </c:pt>
                <c:pt idx="227">
                  <c:v>41758</c:v>
                </c:pt>
                <c:pt idx="228">
                  <c:v>41757</c:v>
                </c:pt>
                <c:pt idx="229">
                  <c:v>41754</c:v>
                </c:pt>
                <c:pt idx="230">
                  <c:v>41753</c:v>
                </c:pt>
                <c:pt idx="231">
                  <c:v>41752</c:v>
                </c:pt>
                <c:pt idx="232">
                  <c:v>41751</c:v>
                </c:pt>
                <c:pt idx="233">
                  <c:v>41750</c:v>
                </c:pt>
                <c:pt idx="234">
                  <c:v>41747</c:v>
                </c:pt>
                <c:pt idx="235">
                  <c:v>41746</c:v>
                </c:pt>
                <c:pt idx="236">
                  <c:v>41745</c:v>
                </c:pt>
                <c:pt idx="237">
                  <c:v>41744</c:v>
                </c:pt>
                <c:pt idx="238">
                  <c:v>41743</c:v>
                </c:pt>
                <c:pt idx="239">
                  <c:v>41740</c:v>
                </c:pt>
                <c:pt idx="240">
                  <c:v>41739</c:v>
                </c:pt>
                <c:pt idx="241">
                  <c:v>41738</c:v>
                </c:pt>
                <c:pt idx="242">
                  <c:v>41737</c:v>
                </c:pt>
                <c:pt idx="243">
                  <c:v>41736</c:v>
                </c:pt>
                <c:pt idx="244">
                  <c:v>41733</c:v>
                </c:pt>
                <c:pt idx="245">
                  <c:v>41732</c:v>
                </c:pt>
                <c:pt idx="246">
                  <c:v>41731</c:v>
                </c:pt>
                <c:pt idx="247">
                  <c:v>41730</c:v>
                </c:pt>
                <c:pt idx="248">
                  <c:v>41729</c:v>
                </c:pt>
                <c:pt idx="249">
                  <c:v>41726</c:v>
                </c:pt>
                <c:pt idx="250">
                  <c:v>41725</c:v>
                </c:pt>
                <c:pt idx="251">
                  <c:v>41724</c:v>
                </c:pt>
                <c:pt idx="252">
                  <c:v>41723</c:v>
                </c:pt>
                <c:pt idx="253">
                  <c:v>41722</c:v>
                </c:pt>
                <c:pt idx="254">
                  <c:v>41719</c:v>
                </c:pt>
                <c:pt idx="255">
                  <c:v>41718</c:v>
                </c:pt>
                <c:pt idx="256">
                  <c:v>41717</c:v>
                </c:pt>
                <c:pt idx="257">
                  <c:v>41716</c:v>
                </c:pt>
                <c:pt idx="258">
                  <c:v>41715</c:v>
                </c:pt>
                <c:pt idx="259">
                  <c:v>41712</c:v>
                </c:pt>
                <c:pt idx="260">
                  <c:v>41711</c:v>
                </c:pt>
                <c:pt idx="261">
                  <c:v>41710</c:v>
                </c:pt>
                <c:pt idx="262">
                  <c:v>41709</c:v>
                </c:pt>
                <c:pt idx="263">
                  <c:v>41708</c:v>
                </c:pt>
                <c:pt idx="264">
                  <c:v>41705</c:v>
                </c:pt>
                <c:pt idx="265">
                  <c:v>41704</c:v>
                </c:pt>
                <c:pt idx="266">
                  <c:v>41703</c:v>
                </c:pt>
                <c:pt idx="267">
                  <c:v>41702</c:v>
                </c:pt>
                <c:pt idx="268">
                  <c:v>41701</c:v>
                </c:pt>
                <c:pt idx="269">
                  <c:v>41698</c:v>
                </c:pt>
                <c:pt idx="270">
                  <c:v>41697</c:v>
                </c:pt>
                <c:pt idx="271">
                  <c:v>41696</c:v>
                </c:pt>
                <c:pt idx="272">
                  <c:v>41695</c:v>
                </c:pt>
                <c:pt idx="273">
                  <c:v>41694</c:v>
                </c:pt>
                <c:pt idx="274">
                  <c:v>41691</c:v>
                </c:pt>
                <c:pt idx="275">
                  <c:v>41690</c:v>
                </c:pt>
                <c:pt idx="276">
                  <c:v>41689</c:v>
                </c:pt>
                <c:pt idx="277">
                  <c:v>41688</c:v>
                </c:pt>
                <c:pt idx="278">
                  <c:v>41687</c:v>
                </c:pt>
                <c:pt idx="279">
                  <c:v>41684</c:v>
                </c:pt>
                <c:pt idx="280">
                  <c:v>41683</c:v>
                </c:pt>
                <c:pt idx="281">
                  <c:v>41682</c:v>
                </c:pt>
                <c:pt idx="282">
                  <c:v>41681</c:v>
                </c:pt>
                <c:pt idx="283">
                  <c:v>41680</c:v>
                </c:pt>
                <c:pt idx="284">
                  <c:v>41677</c:v>
                </c:pt>
                <c:pt idx="285">
                  <c:v>41676</c:v>
                </c:pt>
                <c:pt idx="286">
                  <c:v>41675</c:v>
                </c:pt>
                <c:pt idx="287">
                  <c:v>41674</c:v>
                </c:pt>
                <c:pt idx="288">
                  <c:v>41673</c:v>
                </c:pt>
                <c:pt idx="289">
                  <c:v>41670</c:v>
                </c:pt>
                <c:pt idx="290">
                  <c:v>41669</c:v>
                </c:pt>
                <c:pt idx="291">
                  <c:v>41668</c:v>
                </c:pt>
                <c:pt idx="292">
                  <c:v>41667</c:v>
                </c:pt>
                <c:pt idx="293">
                  <c:v>41666</c:v>
                </c:pt>
                <c:pt idx="294">
                  <c:v>41663</c:v>
                </c:pt>
                <c:pt idx="295">
                  <c:v>41662</c:v>
                </c:pt>
                <c:pt idx="296">
                  <c:v>41661</c:v>
                </c:pt>
                <c:pt idx="297">
                  <c:v>41660</c:v>
                </c:pt>
                <c:pt idx="298">
                  <c:v>41659</c:v>
                </c:pt>
                <c:pt idx="299">
                  <c:v>41656</c:v>
                </c:pt>
                <c:pt idx="300">
                  <c:v>41655</c:v>
                </c:pt>
                <c:pt idx="301">
                  <c:v>41654</c:v>
                </c:pt>
                <c:pt idx="302">
                  <c:v>41653</c:v>
                </c:pt>
                <c:pt idx="303">
                  <c:v>41652</c:v>
                </c:pt>
                <c:pt idx="304">
                  <c:v>41649</c:v>
                </c:pt>
                <c:pt idx="305">
                  <c:v>41648</c:v>
                </c:pt>
                <c:pt idx="306">
                  <c:v>41647</c:v>
                </c:pt>
                <c:pt idx="307">
                  <c:v>41646</c:v>
                </c:pt>
                <c:pt idx="308">
                  <c:v>41645</c:v>
                </c:pt>
                <c:pt idx="309">
                  <c:v>41642</c:v>
                </c:pt>
                <c:pt idx="310">
                  <c:v>41641</c:v>
                </c:pt>
                <c:pt idx="311">
                  <c:v>41640</c:v>
                </c:pt>
                <c:pt idx="312">
                  <c:v>41639</c:v>
                </c:pt>
                <c:pt idx="313">
                  <c:v>41638</c:v>
                </c:pt>
                <c:pt idx="314">
                  <c:v>41635</c:v>
                </c:pt>
                <c:pt idx="315">
                  <c:v>41634</c:v>
                </c:pt>
                <c:pt idx="316">
                  <c:v>41633</c:v>
                </c:pt>
                <c:pt idx="317">
                  <c:v>41632</c:v>
                </c:pt>
                <c:pt idx="318">
                  <c:v>41631</c:v>
                </c:pt>
                <c:pt idx="319">
                  <c:v>41628</c:v>
                </c:pt>
                <c:pt idx="320">
                  <c:v>41627</c:v>
                </c:pt>
                <c:pt idx="321">
                  <c:v>41626</c:v>
                </c:pt>
                <c:pt idx="322">
                  <c:v>41625</c:v>
                </c:pt>
                <c:pt idx="323">
                  <c:v>41624</c:v>
                </c:pt>
                <c:pt idx="324">
                  <c:v>41621</c:v>
                </c:pt>
                <c:pt idx="325">
                  <c:v>41620</c:v>
                </c:pt>
                <c:pt idx="326">
                  <c:v>41619</c:v>
                </c:pt>
                <c:pt idx="327">
                  <c:v>41618</c:v>
                </c:pt>
                <c:pt idx="328">
                  <c:v>41617</c:v>
                </c:pt>
                <c:pt idx="329">
                  <c:v>41614</c:v>
                </c:pt>
                <c:pt idx="330">
                  <c:v>41613</c:v>
                </c:pt>
                <c:pt idx="331">
                  <c:v>41612</c:v>
                </c:pt>
                <c:pt idx="332">
                  <c:v>41611</c:v>
                </c:pt>
                <c:pt idx="333">
                  <c:v>41610</c:v>
                </c:pt>
                <c:pt idx="334">
                  <c:v>41607</c:v>
                </c:pt>
                <c:pt idx="335">
                  <c:v>41606</c:v>
                </c:pt>
                <c:pt idx="336">
                  <c:v>41605</c:v>
                </c:pt>
                <c:pt idx="337">
                  <c:v>41604</c:v>
                </c:pt>
                <c:pt idx="338">
                  <c:v>41603</c:v>
                </c:pt>
                <c:pt idx="339">
                  <c:v>41600</c:v>
                </c:pt>
                <c:pt idx="340">
                  <c:v>41599</c:v>
                </c:pt>
                <c:pt idx="341">
                  <c:v>41598</c:v>
                </c:pt>
                <c:pt idx="342">
                  <c:v>41597</c:v>
                </c:pt>
                <c:pt idx="343">
                  <c:v>41596</c:v>
                </c:pt>
                <c:pt idx="344">
                  <c:v>41593</c:v>
                </c:pt>
                <c:pt idx="345">
                  <c:v>41592</c:v>
                </c:pt>
                <c:pt idx="346">
                  <c:v>41591</c:v>
                </c:pt>
                <c:pt idx="347">
                  <c:v>41590</c:v>
                </c:pt>
                <c:pt idx="348">
                  <c:v>41589</c:v>
                </c:pt>
                <c:pt idx="349">
                  <c:v>41586</c:v>
                </c:pt>
                <c:pt idx="350">
                  <c:v>41585</c:v>
                </c:pt>
                <c:pt idx="351">
                  <c:v>41584</c:v>
                </c:pt>
                <c:pt idx="352">
                  <c:v>41583</c:v>
                </c:pt>
                <c:pt idx="353">
                  <c:v>41582</c:v>
                </c:pt>
                <c:pt idx="354">
                  <c:v>41579</c:v>
                </c:pt>
                <c:pt idx="355">
                  <c:v>41578</c:v>
                </c:pt>
                <c:pt idx="356">
                  <c:v>41577</c:v>
                </c:pt>
                <c:pt idx="357">
                  <c:v>41576</c:v>
                </c:pt>
                <c:pt idx="358">
                  <c:v>41575</c:v>
                </c:pt>
                <c:pt idx="359">
                  <c:v>41572</c:v>
                </c:pt>
                <c:pt idx="360">
                  <c:v>41571</c:v>
                </c:pt>
                <c:pt idx="361">
                  <c:v>41570</c:v>
                </c:pt>
                <c:pt idx="362">
                  <c:v>41569</c:v>
                </c:pt>
                <c:pt idx="363">
                  <c:v>41568</c:v>
                </c:pt>
                <c:pt idx="364">
                  <c:v>41565</c:v>
                </c:pt>
                <c:pt idx="365">
                  <c:v>41564</c:v>
                </c:pt>
                <c:pt idx="366">
                  <c:v>41563</c:v>
                </c:pt>
                <c:pt idx="367">
                  <c:v>41562</c:v>
                </c:pt>
                <c:pt idx="368">
                  <c:v>41561</c:v>
                </c:pt>
                <c:pt idx="369">
                  <c:v>41558</c:v>
                </c:pt>
                <c:pt idx="370">
                  <c:v>41557</c:v>
                </c:pt>
                <c:pt idx="371">
                  <c:v>41556</c:v>
                </c:pt>
                <c:pt idx="372">
                  <c:v>41555</c:v>
                </c:pt>
                <c:pt idx="373">
                  <c:v>41554</c:v>
                </c:pt>
                <c:pt idx="374">
                  <c:v>41551</c:v>
                </c:pt>
                <c:pt idx="375">
                  <c:v>41550</c:v>
                </c:pt>
                <c:pt idx="376">
                  <c:v>41549</c:v>
                </c:pt>
                <c:pt idx="377">
                  <c:v>41548</c:v>
                </c:pt>
                <c:pt idx="378">
                  <c:v>41547</c:v>
                </c:pt>
                <c:pt idx="379">
                  <c:v>41544</c:v>
                </c:pt>
                <c:pt idx="380">
                  <c:v>41543</c:v>
                </c:pt>
                <c:pt idx="381">
                  <c:v>41542</c:v>
                </c:pt>
                <c:pt idx="382">
                  <c:v>41541</c:v>
                </c:pt>
                <c:pt idx="383">
                  <c:v>41540</c:v>
                </c:pt>
                <c:pt idx="384">
                  <c:v>41537</c:v>
                </c:pt>
                <c:pt idx="385">
                  <c:v>41536</c:v>
                </c:pt>
                <c:pt idx="386">
                  <c:v>41535</c:v>
                </c:pt>
                <c:pt idx="387">
                  <c:v>41534</c:v>
                </c:pt>
                <c:pt idx="388">
                  <c:v>41533</c:v>
                </c:pt>
                <c:pt idx="389">
                  <c:v>41530</c:v>
                </c:pt>
                <c:pt idx="390">
                  <c:v>41529</c:v>
                </c:pt>
                <c:pt idx="391">
                  <c:v>41528</c:v>
                </c:pt>
                <c:pt idx="392">
                  <c:v>41527</c:v>
                </c:pt>
                <c:pt idx="393">
                  <c:v>41526</c:v>
                </c:pt>
                <c:pt idx="394">
                  <c:v>41523</c:v>
                </c:pt>
                <c:pt idx="395">
                  <c:v>41522</c:v>
                </c:pt>
                <c:pt idx="396">
                  <c:v>41521</c:v>
                </c:pt>
                <c:pt idx="397">
                  <c:v>41520</c:v>
                </c:pt>
                <c:pt idx="398">
                  <c:v>41519</c:v>
                </c:pt>
                <c:pt idx="399">
                  <c:v>41516</c:v>
                </c:pt>
                <c:pt idx="400">
                  <c:v>41515</c:v>
                </c:pt>
                <c:pt idx="401">
                  <c:v>41514</c:v>
                </c:pt>
                <c:pt idx="402">
                  <c:v>41513</c:v>
                </c:pt>
                <c:pt idx="403">
                  <c:v>41512</c:v>
                </c:pt>
                <c:pt idx="404">
                  <c:v>41509</c:v>
                </c:pt>
                <c:pt idx="405">
                  <c:v>41508</c:v>
                </c:pt>
                <c:pt idx="406">
                  <c:v>41507</c:v>
                </c:pt>
                <c:pt idx="407">
                  <c:v>41506</c:v>
                </c:pt>
                <c:pt idx="408">
                  <c:v>41505</c:v>
                </c:pt>
                <c:pt idx="409">
                  <c:v>41502</c:v>
                </c:pt>
                <c:pt idx="410">
                  <c:v>41501</c:v>
                </c:pt>
                <c:pt idx="411">
                  <c:v>41500</c:v>
                </c:pt>
                <c:pt idx="412">
                  <c:v>41499</c:v>
                </c:pt>
                <c:pt idx="413">
                  <c:v>41498</c:v>
                </c:pt>
                <c:pt idx="414">
                  <c:v>41495</c:v>
                </c:pt>
                <c:pt idx="415">
                  <c:v>41494</c:v>
                </c:pt>
                <c:pt idx="416">
                  <c:v>41493</c:v>
                </c:pt>
                <c:pt idx="417">
                  <c:v>41492</c:v>
                </c:pt>
                <c:pt idx="418">
                  <c:v>41491</c:v>
                </c:pt>
                <c:pt idx="419">
                  <c:v>41488</c:v>
                </c:pt>
                <c:pt idx="420">
                  <c:v>41487</c:v>
                </c:pt>
                <c:pt idx="421">
                  <c:v>41486</c:v>
                </c:pt>
                <c:pt idx="422">
                  <c:v>41485</c:v>
                </c:pt>
                <c:pt idx="423">
                  <c:v>41484</c:v>
                </c:pt>
                <c:pt idx="424">
                  <c:v>41481</c:v>
                </c:pt>
                <c:pt idx="425">
                  <c:v>41480</c:v>
                </c:pt>
                <c:pt idx="426">
                  <c:v>41479</c:v>
                </c:pt>
                <c:pt idx="427">
                  <c:v>41478</c:v>
                </c:pt>
                <c:pt idx="428">
                  <c:v>41477</c:v>
                </c:pt>
                <c:pt idx="429">
                  <c:v>41474</c:v>
                </c:pt>
                <c:pt idx="430">
                  <c:v>41473</c:v>
                </c:pt>
                <c:pt idx="431">
                  <c:v>41472</c:v>
                </c:pt>
                <c:pt idx="432">
                  <c:v>41471</c:v>
                </c:pt>
                <c:pt idx="433">
                  <c:v>41470</c:v>
                </c:pt>
                <c:pt idx="434">
                  <c:v>41467</c:v>
                </c:pt>
                <c:pt idx="435">
                  <c:v>41466</c:v>
                </c:pt>
                <c:pt idx="436">
                  <c:v>41465</c:v>
                </c:pt>
                <c:pt idx="437">
                  <c:v>41464</c:v>
                </c:pt>
                <c:pt idx="438">
                  <c:v>41463</c:v>
                </c:pt>
                <c:pt idx="439">
                  <c:v>41460</c:v>
                </c:pt>
                <c:pt idx="440">
                  <c:v>41459</c:v>
                </c:pt>
                <c:pt idx="441">
                  <c:v>41458</c:v>
                </c:pt>
                <c:pt idx="442">
                  <c:v>41457</c:v>
                </c:pt>
                <c:pt idx="443">
                  <c:v>41456</c:v>
                </c:pt>
                <c:pt idx="444">
                  <c:v>41453</c:v>
                </c:pt>
                <c:pt idx="445">
                  <c:v>41452</c:v>
                </c:pt>
                <c:pt idx="446">
                  <c:v>41451</c:v>
                </c:pt>
                <c:pt idx="447">
                  <c:v>41450</c:v>
                </c:pt>
                <c:pt idx="448">
                  <c:v>41449</c:v>
                </c:pt>
                <c:pt idx="449">
                  <c:v>41446</c:v>
                </c:pt>
                <c:pt idx="450">
                  <c:v>41445</c:v>
                </c:pt>
                <c:pt idx="451">
                  <c:v>41444</c:v>
                </c:pt>
                <c:pt idx="452">
                  <c:v>41443</c:v>
                </c:pt>
                <c:pt idx="453">
                  <c:v>41442</c:v>
                </c:pt>
                <c:pt idx="454">
                  <c:v>41439</c:v>
                </c:pt>
                <c:pt idx="455">
                  <c:v>41438</c:v>
                </c:pt>
                <c:pt idx="456">
                  <c:v>41437</c:v>
                </c:pt>
                <c:pt idx="457">
                  <c:v>41436</c:v>
                </c:pt>
                <c:pt idx="458">
                  <c:v>41435</c:v>
                </c:pt>
                <c:pt idx="459">
                  <c:v>41432</c:v>
                </c:pt>
                <c:pt idx="460">
                  <c:v>41431</c:v>
                </c:pt>
                <c:pt idx="461">
                  <c:v>41430</c:v>
                </c:pt>
                <c:pt idx="462">
                  <c:v>41429</c:v>
                </c:pt>
                <c:pt idx="463">
                  <c:v>41428</c:v>
                </c:pt>
                <c:pt idx="464">
                  <c:v>41425</c:v>
                </c:pt>
                <c:pt idx="465">
                  <c:v>41424</c:v>
                </c:pt>
                <c:pt idx="466">
                  <c:v>41423</c:v>
                </c:pt>
                <c:pt idx="467">
                  <c:v>41422</c:v>
                </c:pt>
                <c:pt idx="468">
                  <c:v>41421</c:v>
                </c:pt>
                <c:pt idx="469">
                  <c:v>41418</c:v>
                </c:pt>
                <c:pt idx="470">
                  <c:v>41417</c:v>
                </c:pt>
                <c:pt idx="471">
                  <c:v>41416</c:v>
                </c:pt>
                <c:pt idx="472">
                  <c:v>41415</c:v>
                </c:pt>
                <c:pt idx="473">
                  <c:v>41414</c:v>
                </c:pt>
                <c:pt idx="474">
                  <c:v>41411</c:v>
                </c:pt>
                <c:pt idx="475">
                  <c:v>41410</c:v>
                </c:pt>
                <c:pt idx="476">
                  <c:v>41409</c:v>
                </c:pt>
                <c:pt idx="477">
                  <c:v>41408</c:v>
                </c:pt>
                <c:pt idx="478">
                  <c:v>41407</c:v>
                </c:pt>
                <c:pt idx="479">
                  <c:v>41404</c:v>
                </c:pt>
                <c:pt idx="480">
                  <c:v>41403</c:v>
                </c:pt>
                <c:pt idx="481">
                  <c:v>41402</c:v>
                </c:pt>
                <c:pt idx="482">
                  <c:v>41401</c:v>
                </c:pt>
                <c:pt idx="483">
                  <c:v>41400</c:v>
                </c:pt>
                <c:pt idx="484">
                  <c:v>41397</c:v>
                </c:pt>
                <c:pt idx="485">
                  <c:v>41396</c:v>
                </c:pt>
                <c:pt idx="486">
                  <c:v>41395</c:v>
                </c:pt>
                <c:pt idx="487">
                  <c:v>41394</c:v>
                </c:pt>
                <c:pt idx="488">
                  <c:v>41393</c:v>
                </c:pt>
                <c:pt idx="489">
                  <c:v>41390</c:v>
                </c:pt>
                <c:pt idx="490">
                  <c:v>41389</c:v>
                </c:pt>
                <c:pt idx="491">
                  <c:v>41388</c:v>
                </c:pt>
                <c:pt idx="492">
                  <c:v>41387</c:v>
                </c:pt>
                <c:pt idx="493">
                  <c:v>41386</c:v>
                </c:pt>
                <c:pt idx="494">
                  <c:v>41383</c:v>
                </c:pt>
                <c:pt idx="495">
                  <c:v>41382</c:v>
                </c:pt>
                <c:pt idx="496">
                  <c:v>41381</c:v>
                </c:pt>
                <c:pt idx="497">
                  <c:v>41380</c:v>
                </c:pt>
                <c:pt idx="498">
                  <c:v>41379</c:v>
                </c:pt>
                <c:pt idx="499">
                  <c:v>41376</c:v>
                </c:pt>
                <c:pt idx="500">
                  <c:v>41375</c:v>
                </c:pt>
                <c:pt idx="501">
                  <c:v>41374</c:v>
                </c:pt>
                <c:pt idx="502">
                  <c:v>41373</c:v>
                </c:pt>
                <c:pt idx="503">
                  <c:v>41372</c:v>
                </c:pt>
                <c:pt idx="504">
                  <c:v>41369</c:v>
                </c:pt>
                <c:pt idx="505">
                  <c:v>41368</c:v>
                </c:pt>
                <c:pt idx="506">
                  <c:v>41367</c:v>
                </c:pt>
                <c:pt idx="507">
                  <c:v>41366</c:v>
                </c:pt>
                <c:pt idx="508">
                  <c:v>41365</c:v>
                </c:pt>
                <c:pt idx="509">
                  <c:v>41362</c:v>
                </c:pt>
                <c:pt idx="510">
                  <c:v>41361</c:v>
                </c:pt>
                <c:pt idx="511">
                  <c:v>41360</c:v>
                </c:pt>
                <c:pt idx="512">
                  <c:v>41359</c:v>
                </c:pt>
                <c:pt idx="513">
                  <c:v>41358</c:v>
                </c:pt>
                <c:pt idx="514">
                  <c:v>41355</c:v>
                </c:pt>
                <c:pt idx="515">
                  <c:v>41354</c:v>
                </c:pt>
                <c:pt idx="516">
                  <c:v>41353</c:v>
                </c:pt>
                <c:pt idx="517">
                  <c:v>41352</c:v>
                </c:pt>
                <c:pt idx="518">
                  <c:v>41351</c:v>
                </c:pt>
                <c:pt idx="519">
                  <c:v>41348</c:v>
                </c:pt>
                <c:pt idx="520">
                  <c:v>41347</c:v>
                </c:pt>
                <c:pt idx="521">
                  <c:v>41346</c:v>
                </c:pt>
                <c:pt idx="522">
                  <c:v>41345</c:v>
                </c:pt>
                <c:pt idx="523">
                  <c:v>41344</c:v>
                </c:pt>
                <c:pt idx="524">
                  <c:v>41341</c:v>
                </c:pt>
                <c:pt idx="525">
                  <c:v>41340</c:v>
                </c:pt>
                <c:pt idx="526">
                  <c:v>41339</c:v>
                </c:pt>
                <c:pt idx="527">
                  <c:v>41338</c:v>
                </c:pt>
                <c:pt idx="528">
                  <c:v>41337</c:v>
                </c:pt>
                <c:pt idx="529">
                  <c:v>41334</c:v>
                </c:pt>
                <c:pt idx="530">
                  <c:v>41333</c:v>
                </c:pt>
                <c:pt idx="531">
                  <c:v>41332</c:v>
                </c:pt>
                <c:pt idx="532">
                  <c:v>41331</c:v>
                </c:pt>
                <c:pt idx="533">
                  <c:v>41330</c:v>
                </c:pt>
                <c:pt idx="534">
                  <c:v>41327</c:v>
                </c:pt>
                <c:pt idx="535">
                  <c:v>41326</c:v>
                </c:pt>
                <c:pt idx="536">
                  <c:v>41325</c:v>
                </c:pt>
                <c:pt idx="537">
                  <c:v>41324</c:v>
                </c:pt>
                <c:pt idx="538">
                  <c:v>41323</c:v>
                </c:pt>
                <c:pt idx="539">
                  <c:v>41320</c:v>
                </c:pt>
                <c:pt idx="540">
                  <c:v>41319</c:v>
                </c:pt>
                <c:pt idx="541">
                  <c:v>41318</c:v>
                </c:pt>
                <c:pt idx="542">
                  <c:v>41317</c:v>
                </c:pt>
                <c:pt idx="543">
                  <c:v>41316</c:v>
                </c:pt>
                <c:pt idx="544">
                  <c:v>41313</c:v>
                </c:pt>
                <c:pt idx="545">
                  <c:v>41312</c:v>
                </c:pt>
                <c:pt idx="546">
                  <c:v>41311</c:v>
                </c:pt>
                <c:pt idx="547">
                  <c:v>41310</c:v>
                </c:pt>
                <c:pt idx="548">
                  <c:v>41309</c:v>
                </c:pt>
                <c:pt idx="549">
                  <c:v>41306</c:v>
                </c:pt>
                <c:pt idx="550">
                  <c:v>41305</c:v>
                </c:pt>
                <c:pt idx="551">
                  <c:v>41304</c:v>
                </c:pt>
                <c:pt idx="552">
                  <c:v>41303</c:v>
                </c:pt>
                <c:pt idx="553">
                  <c:v>41302</c:v>
                </c:pt>
                <c:pt idx="554">
                  <c:v>41299</c:v>
                </c:pt>
                <c:pt idx="555">
                  <c:v>41298</c:v>
                </c:pt>
                <c:pt idx="556">
                  <c:v>41297</c:v>
                </c:pt>
                <c:pt idx="557">
                  <c:v>41296</c:v>
                </c:pt>
                <c:pt idx="558">
                  <c:v>41295</c:v>
                </c:pt>
                <c:pt idx="559">
                  <c:v>41292</c:v>
                </c:pt>
                <c:pt idx="560">
                  <c:v>41291</c:v>
                </c:pt>
                <c:pt idx="561">
                  <c:v>41290</c:v>
                </c:pt>
                <c:pt idx="562">
                  <c:v>41289</c:v>
                </c:pt>
                <c:pt idx="563">
                  <c:v>41288</c:v>
                </c:pt>
                <c:pt idx="564">
                  <c:v>41285</c:v>
                </c:pt>
                <c:pt idx="565">
                  <c:v>41284</c:v>
                </c:pt>
                <c:pt idx="566">
                  <c:v>41283</c:v>
                </c:pt>
                <c:pt idx="567">
                  <c:v>41282</c:v>
                </c:pt>
                <c:pt idx="568">
                  <c:v>41281</c:v>
                </c:pt>
                <c:pt idx="569">
                  <c:v>41278</c:v>
                </c:pt>
                <c:pt idx="570">
                  <c:v>41277</c:v>
                </c:pt>
                <c:pt idx="571">
                  <c:v>41276</c:v>
                </c:pt>
                <c:pt idx="572">
                  <c:v>41275</c:v>
                </c:pt>
              </c:numCache>
            </c:numRef>
          </c:cat>
          <c:val>
            <c:numRef>
              <c:f>'График 3.1.1.1'!$K$5:$K$577</c:f>
              <c:numCache>
                <c:formatCode>0.0</c:formatCode>
                <c:ptCount val="573"/>
                <c:pt idx="0">
                  <c:v>157.11000000000001</c:v>
                </c:pt>
                <c:pt idx="1">
                  <c:v>161.51</c:v>
                </c:pt>
                <c:pt idx="2">
                  <c:v>153.72999999999999</c:v>
                </c:pt>
                <c:pt idx="3">
                  <c:v>148.36000000000001</c:v>
                </c:pt>
                <c:pt idx="4">
                  <c:v>139.08000000000001</c:v>
                </c:pt>
                <c:pt idx="5">
                  <c:v>135.66999999999999</c:v>
                </c:pt>
                <c:pt idx="6">
                  <c:v>139.57</c:v>
                </c:pt>
                <c:pt idx="7">
                  <c:v>133.69999999999999</c:v>
                </c:pt>
                <c:pt idx="8">
                  <c:v>130.30000000000001</c:v>
                </c:pt>
                <c:pt idx="9">
                  <c:v>133.19999999999999</c:v>
                </c:pt>
                <c:pt idx="10">
                  <c:v>138.08000000000001</c:v>
                </c:pt>
                <c:pt idx="11">
                  <c:v>139.07</c:v>
                </c:pt>
                <c:pt idx="12">
                  <c:v>142.47</c:v>
                </c:pt>
                <c:pt idx="13">
                  <c:v>144.41</c:v>
                </c:pt>
                <c:pt idx="14">
                  <c:v>147.28</c:v>
                </c:pt>
                <c:pt idx="15">
                  <c:v>147.29</c:v>
                </c:pt>
                <c:pt idx="16">
                  <c:v>147.29</c:v>
                </c:pt>
                <c:pt idx="17">
                  <c:v>147.77000000000001</c:v>
                </c:pt>
                <c:pt idx="18">
                  <c:v>148.26</c:v>
                </c:pt>
                <c:pt idx="19">
                  <c:v>150.71</c:v>
                </c:pt>
                <c:pt idx="20">
                  <c:v>154.6</c:v>
                </c:pt>
                <c:pt idx="21">
                  <c:v>153.61000000000001</c:v>
                </c:pt>
                <c:pt idx="22">
                  <c:v>153.6</c:v>
                </c:pt>
                <c:pt idx="23">
                  <c:v>153.59</c:v>
                </c:pt>
                <c:pt idx="24">
                  <c:v>153.09</c:v>
                </c:pt>
                <c:pt idx="25">
                  <c:v>152.15</c:v>
                </c:pt>
                <c:pt idx="26">
                  <c:v>149.25</c:v>
                </c:pt>
                <c:pt idx="27">
                  <c:v>156.04</c:v>
                </c:pt>
                <c:pt idx="28">
                  <c:v>156.53</c:v>
                </c:pt>
                <c:pt idx="29">
                  <c:v>152.62</c:v>
                </c:pt>
                <c:pt idx="30">
                  <c:v>153.60599999999999</c:v>
                </c:pt>
                <c:pt idx="31">
                  <c:v>151.64500000000001</c:v>
                </c:pt>
                <c:pt idx="32">
                  <c:v>151.13999999999999</c:v>
                </c:pt>
                <c:pt idx="33">
                  <c:v>150.66</c:v>
                </c:pt>
                <c:pt idx="34">
                  <c:v>146.25</c:v>
                </c:pt>
                <c:pt idx="35">
                  <c:v>152.11000000000001</c:v>
                </c:pt>
                <c:pt idx="36">
                  <c:v>161.33000000000001</c:v>
                </c:pt>
                <c:pt idx="37">
                  <c:v>167.63</c:v>
                </c:pt>
                <c:pt idx="38">
                  <c:v>170</c:v>
                </c:pt>
                <c:pt idx="39">
                  <c:v>173.93</c:v>
                </c:pt>
                <c:pt idx="40">
                  <c:v>168.69</c:v>
                </c:pt>
                <c:pt idx="41">
                  <c:v>171.03</c:v>
                </c:pt>
                <c:pt idx="42">
                  <c:v>173.92</c:v>
                </c:pt>
                <c:pt idx="43">
                  <c:v>169.08</c:v>
                </c:pt>
                <c:pt idx="44">
                  <c:v>169.58</c:v>
                </c:pt>
                <c:pt idx="45">
                  <c:v>172.55</c:v>
                </c:pt>
                <c:pt idx="46">
                  <c:v>172.98</c:v>
                </c:pt>
                <c:pt idx="47">
                  <c:v>175.38</c:v>
                </c:pt>
                <c:pt idx="48">
                  <c:v>162.79</c:v>
                </c:pt>
                <c:pt idx="49">
                  <c:v>162.29</c:v>
                </c:pt>
                <c:pt idx="50">
                  <c:v>157.9</c:v>
                </c:pt>
                <c:pt idx="51">
                  <c:v>157.9</c:v>
                </c:pt>
                <c:pt idx="52">
                  <c:v>157.44999999999999</c:v>
                </c:pt>
                <c:pt idx="53">
                  <c:v>157.44</c:v>
                </c:pt>
                <c:pt idx="54">
                  <c:v>157.94</c:v>
                </c:pt>
                <c:pt idx="55">
                  <c:v>157.91999999999999</c:v>
                </c:pt>
                <c:pt idx="56">
                  <c:v>157.93</c:v>
                </c:pt>
                <c:pt idx="57">
                  <c:v>158.41999999999999</c:v>
                </c:pt>
                <c:pt idx="58">
                  <c:v>159.38999999999999</c:v>
                </c:pt>
                <c:pt idx="59">
                  <c:v>151.69999999999999</c:v>
                </c:pt>
                <c:pt idx="60">
                  <c:v>157.56</c:v>
                </c:pt>
                <c:pt idx="61">
                  <c:v>175.14</c:v>
                </c:pt>
                <c:pt idx="62">
                  <c:v>175.55</c:v>
                </c:pt>
                <c:pt idx="63">
                  <c:v>168.82</c:v>
                </c:pt>
                <c:pt idx="64">
                  <c:v>151.69</c:v>
                </c:pt>
                <c:pt idx="65">
                  <c:v>144.44999999999999</c:v>
                </c:pt>
                <c:pt idx="66">
                  <c:v>139.54</c:v>
                </c:pt>
                <c:pt idx="67">
                  <c:v>139.55000000000001</c:v>
                </c:pt>
                <c:pt idx="68">
                  <c:v>134.19</c:v>
                </c:pt>
                <c:pt idx="69">
                  <c:v>135.65</c:v>
                </c:pt>
                <c:pt idx="70">
                  <c:v>135.63</c:v>
                </c:pt>
                <c:pt idx="71">
                  <c:v>136.61000000000001</c:v>
                </c:pt>
                <c:pt idx="72">
                  <c:v>138.09</c:v>
                </c:pt>
                <c:pt idx="73">
                  <c:v>139.07</c:v>
                </c:pt>
                <c:pt idx="74">
                  <c:v>136.61000000000001</c:v>
                </c:pt>
                <c:pt idx="75">
                  <c:v>137.09</c:v>
                </c:pt>
                <c:pt idx="76">
                  <c:v>137.59</c:v>
                </c:pt>
                <c:pt idx="77">
                  <c:v>136.61000000000001</c:v>
                </c:pt>
                <c:pt idx="78">
                  <c:v>135.63</c:v>
                </c:pt>
                <c:pt idx="79">
                  <c:v>141</c:v>
                </c:pt>
                <c:pt idx="80">
                  <c:v>137.08000000000001</c:v>
                </c:pt>
                <c:pt idx="81">
                  <c:v>136.6</c:v>
                </c:pt>
                <c:pt idx="82">
                  <c:v>136.11000000000001</c:v>
                </c:pt>
                <c:pt idx="83">
                  <c:v>140.01</c:v>
                </c:pt>
                <c:pt idx="84">
                  <c:v>141.47999999999999</c:v>
                </c:pt>
                <c:pt idx="85">
                  <c:v>143.4</c:v>
                </c:pt>
                <c:pt idx="86">
                  <c:v>143.88999999999999</c:v>
                </c:pt>
                <c:pt idx="87">
                  <c:v>144.86000000000001</c:v>
                </c:pt>
                <c:pt idx="88">
                  <c:v>143.88</c:v>
                </c:pt>
                <c:pt idx="89">
                  <c:v>142.88999999999999</c:v>
                </c:pt>
                <c:pt idx="90">
                  <c:v>142.91</c:v>
                </c:pt>
                <c:pt idx="91">
                  <c:v>144.44999999999999</c:v>
                </c:pt>
                <c:pt idx="92">
                  <c:v>142.5</c:v>
                </c:pt>
                <c:pt idx="93">
                  <c:v>141.04</c:v>
                </c:pt>
                <c:pt idx="94">
                  <c:v>142.99</c:v>
                </c:pt>
                <c:pt idx="95">
                  <c:v>146.38</c:v>
                </c:pt>
                <c:pt idx="96">
                  <c:v>143.93</c:v>
                </c:pt>
                <c:pt idx="97">
                  <c:v>145.87</c:v>
                </c:pt>
                <c:pt idx="98">
                  <c:v>148.80000000000001</c:v>
                </c:pt>
                <c:pt idx="99">
                  <c:v>152.37</c:v>
                </c:pt>
                <c:pt idx="100">
                  <c:v>153.34</c:v>
                </c:pt>
                <c:pt idx="101">
                  <c:v>150.91999999999999</c:v>
                </c:pt>
                <c:pt idx="102">
                  <c:v>157.61000000000001</c:v>
                </c:pt>
                <c:pt idx="103">
                  <c:v>156.66999999999999</c:v>
                </c:pt>
                <c:pt idx="104">
                  <c:v>166.8</c:v>
                </c:pt>
                <c:pt idx="105">
                  <c:v>175.76</c:v>
                </c:pt>
                <c:pt idx="106">
                  <c:v>173.51</c:v>
                </c:pt>
                <c:pt idx="107">
                  <c:v>173.02</c:v>
                </c:pt>
                <c:pt idx="108">
                  <c:v>173.02</c:v>
                </c:pt>
                <c:pt idx="109">
                  <c:v>168.68</c:v>
                </c:pt>
                <c:pt idx="110">
                  <c:v>166.75</c:v>
                </c:pt>
                <c:pt idx="111">
                  <c:v>168.26</c:v>
                </c:pt>
                <c:pt idx="112">
                  <c:v>160.44</c:v>
                </c:pt>
                <c:pt idx="113">
                  <c:v>165.37</c:v>
                </c:pt>
                <c:pt idx="114">
                  <c:v>167.32</c:v>
                </c:pt>
                <c:pt idx="115">
                  <c:v>164.94</c:v>
                </c:pt>
                <c:pt idx="116">
                  <c:v>164.94</c:v>
                </c:pt>
                <c:pt idx="117">
                  <c:v>164.965</c:v>
                </c:pt>
                <c:pt idx="118">
                  <c:v>160.58000000000001</c:v>
                </c:pt>
                <c:pt idx="119">
                  <c:v>148.495</c:v>
                </c:pt>
                <c:pt idx="120">
                  <c:v>145.63499999999999</c:v>
                </c:pt>
                <c:pt idx="121">
                  <c:v>147.066</c:v>
                </c:pt>
                <c:pt idx="122">
                  <c:v>142.93</c:v>
                </c:pt>
                <c:pt idx="123">
                  <c:v>142.93</c:v>
                </c:pt>
                <c:pt idx="124">
                  <c:v>134.59</c:v>
                </c:pt>
                <c:pt idx="125">
                  <c:v>135.06</c:v>
                </c:pt>
                <c:pt idx="126">
                  <c:v>135.52000000000001</c:v>
                </c:pt>
                <c:pt idx="127">
                  <c:v>136.47999999999999</c:v>
                </c:pt>
                <c:pt idx="128">
                  <c:v>136</c:v>
                </c:pt>
                <c:pt idx="129">
                  <c:v>130.93</c:v>
                </c:pt>
                <c:pt idx="130">
                  <c:v>132.12</c:v>
                </c:pt>
                <c:pt idx="131">
                  <c:v>131.63999999999999</c:v>
                </c:pt>
                <c:pt idx="132">
                  <c:v>128.26</c:v>
                </c:pt>
                <c:pt idx="133">
                  <c:v>128.26</c:v>
                </c:pt>
                <c:pt idx="134">
                  <c:v>128.72999999999999</c:v>
                </c:pt>
                <c:pt idx="135">
                  <c:v>128.72999999999999</c:v>
                </c:pt>
                <c:pt idx="136">
                  <c:v>131.16</c:v>
                </c:pt>
                <c:pt idx="137">
                  <c:v>132.62</c:v>
                </c:pt>
                <c:pt idx="138">
                  <c:v>133.09</c:v>
                </c:pt>
                <c:pt idx="139">
                  <c:v>133.57</c:v>
                </c:pt>
                <c:pt idx="140">
                  <c:v>133.56</c:v>
                </c:pt>
                <c:pt idx="141">
                  <c:v>133.08000000000001</c:v>
                </c:pt>
                <c:pt idx="142">
                  <c:v>134.04</c:v>
                </c:pt>
                <c:pt idx="143">
                  <c:v>134.51</c:v>
                </c:pt>
                <c:pt idx="144">
                  <c:v>134.52000000000001</c:v>
                </c:pt>
                <c:pt idx="145">
                  <c:v>138.87</c:v>
                </c:pt>
                <c:pt idx="146">
                  <c:v>138.36000000000001</c:v>
                </c:pt>
                <c:pt idx="147">
                  <c:v>139.34</c:v>
                </c:pt>
                <c:pt idx="148">
                  <c:v>145.68</c:v>
                </c:pt>
                <c:pt idx="149">
                  <c:v>146.13</c:v>
                </c:pt>
                <c:pt idx="150">
                  <c:v>152.9</c:v>
                </c:pt>
                <c:pt idx="151">
                  <c:v>155.83000000000001</c:v>
                </c:pt>
                <c:pt idx="152">
                  <c:v>156.78</c:v>
                </c:pt>
                <c:pt idx="153">
                  <c:v>158.69999999999999</c:v>
                </c:pt>
                <c:pt idx="154">
                  <c:v>162.59</c:v>
                </c:pt>
                <c:pt idx="155">
                  <c:v>158.16999999999999</c:v>
                </c:pt>
                <c:pt idx="156">
                  <c:v>154.30000000000001</c:v>
                </c:pt>
                <c:pt idx="157">
                  <c:v>151.9</c:v>
                </c:pt>
                <c:pt idx="158">
                  <c:v>152.38999999999999</c:v>
                </c:pt>
                <c:pt idx="159">
                  <c:v>152.34</c:v>
                </c:pt>
                <c:pt idx="160">
                  <c:v>144.16</c:v>
                </c:pt>
                <c:pt idx="161">
                  <c:v>142.08000000000001</c:v>
                </c:pt>
                <c:pt idx="162">
                  <c:v>141.74</c:v>
                </c:pt>
                <c:pt idx="163">
                  <c:v>141.75</c:v>
                </c:pt>
                <c:pt idx="164">
                  <c:v>141.26</c:v>
                </c:pt>
                <c:pt idx="165">
                  <c:v>141.74</c:v>
                </c:pt>
                <c:pt idx="166">
                  <c:v>142.69999999999999</c:v>
                </c:pt>
                <c:pt idx="167">
                  <c:v>148.01</c:v>
                </c:pt>
                <c:pt idx="168">
                  <c:v>147.99</c:v>
                </c:pt>
                <c:pt idx="169">
                  <c:v>148.03</c:v>
                </c:pt>
                <c:pt idx="170">
                  <c:v>145.57</c:v>
                </c:pt>
                <c:pt idx="171">
                  <c:v>147.97</c:v>
                </c:pt>
                <c:pt idx="172">
                  <c:v>147.02000000000001</c:v>
                </c:pt>
                <c:pt idx="173">
                  <c:v>146.06</c:v>
                </c:pt>
                <c:pt idx="174">
                  <c:v>146.53</c:v>
                </c:pt>
                <c:pt idx="175">
                  <c:v>145.57</c:v>
                </c:pt>
                <c:pt idx="176">
                  <c:v>143.18</c:v>
                </c:pt>
                <c:pt idx="177">
                  <c:v>150.88999999999999</c:v>
                </c:pt>
                <c:pt idx="178">
                  <c:v>150.97999999999999</c:v>
                </c:pt>
                <c:pt idx="179">
                  <c:v>152.43</c:v>
                </c:pt>
                <c:pt idx="180">
                  <c:v>153.87</c:v>
                </c:pt>
                <c:pt idx="181">
                  <c:v>153.86000000000001</c:v>
                </c:pt>
                <c:pt idx="182">
                  <c:v>156.72</c:v>
                </c:pt>
                <c:pt idx="183">
                  <c:v>156.72</c:v>
                </c:pt>
                <c:pt idx="184">
                  <c:v>157.19</c:v>
                </c:pt>
                <c:pt idx="185">
                  <c:v>153.36000000000001</c:v>
                </c:pt>
                <c:pt idx="186">
                  <c:v>153.33000000000001</c:v>
                </c:pt>
                <c:pt idx="187">
                  <c:v>151.41999999999999</c:v>
                </c:pt>
                <c:pt idx="188">
                  <c:v>151.88</c:v>
                </c:pt>
                <c:pt idx="189">
                  <c:v>151.4</c:v>
                </c:pt>
                <c:pt idx="190">
                  <c:v>144.71</c:v>
                </c:pt>
                <c:pt idx="191">
                  <c:v>146.16</c:v>
                </c:pt>
                <c:pt idx="192">
                  <c:v>146.65</c:v>
                </c:pt>
                <c:pt idx="193">
                  <c:v>142.13</c:v>
                </c:pt>
                <c:pt idx="194">
                  <c:v>137.21</c:v>
                </c:pt>
                <c:pt idx="195">
                  <c:v>137.19999999999999</c:v>
                </c:pt>
                <c:pt idx="196">
                  <c:v>137.19</c:v>
                </c:pt>
                <c:pt idx="197">
                  <c:v>137.22</c:v>
                </c:pt>
                <c:pt idx="198">
                  <c:v>137.22</c:v>
                </c:pt>
                <c:pt idx="199">
                  <c:v>139.13999999999999</c:v>
                </c:pt>
                <c:pt idx="200">
                  <c:v>141.1</c:v>
                </c:pt>
                <c:pt idx="201">
                  <c:v>141.11000000000001</c:v>
                </c:pt>
                <c:pt idx="202">
                  <c:v>141.11000000000001</c:v>
                </c:pt>
                <c:pt idx="203">
                  <c:v>139.15</c:v>
                </c:pt>
                <c:pt idx="204">
                  <c:v>139.15</c:v>
                </c:pt>
                <c:pt idx="205">
                  <c:v>143.09</c:v>
                </c:pt>
                <c:pt idx="206">
                  <c:v>145.97999999999999</c:v>
                </c:pt>
                <c:pt idx="207">
                  <c:v>145.99</c:v>
                </c:pt>
                <c:pt idx="208">
                  <c:v>154.71</c:v>
                </c:pt>
                <c:pt idx="209">
                  <c:v>154.71</c:v>
                </c:pt>
                <c:pt idx="210">
                  <c:v>154.69</c:v>
                </c:pt>
                <c:pt idx="211">
                  <c:v>154.69999999999999</c:v>
                </c:pt>
                <c:pt idx="212">
                  <c:v>150.81</c:v>
                </c:pt>
                <c:pt idx="213">
                  <c:v>145.9</c:v>
                </c:pt>
                <c:pt idx="214">
                  <c:v>145.91999999999999</c:v>
                </c:pt>
                <c:pt idx="215">
                  <c:v>145.96</c:v>
                </c:pt>
                <c:pt idx="216">
                  <c:v>147.87</c:v>
                </c:pt>
                <c:pt idx="217">
                  <c:v>152.76</c:v>
                </c:pt>
                <c:pt idx="218">
                  <c:v>152.74</c:v>
                </c:pt>
                <c:pt idx="219">
                  <c:v>159.88999999999999</c:v>
                </c:pt>
                <c:pt idx="220">
                  <c:v>152.74</c:v>
                </c:pt>
                <c:pt idx="221">
                  <c:v>166.17</c:v>
                </c:pt>
                <c:pt idx="222">
                  <c:v>170.06</c:v>
                </c:pt>
                <c:pt idx="223">
                  <c:v>170.08</c:v>
                </c:pt>
                <c:pt idx="224">
                  <c:v>171.52</c:v>
                </c:pt>
                <c:pt idx="225">
                  <c:v>171.5</c:v>
                </c:pt>
                <c:pt idx="226">
                  <c:v>171.5</c:v>
                </c:pt>
                <c:pt idx="227">
                  <c:v>170.96</c:v>
                </c:pt>
                <c:pt idx="228">
                  <c:v>171.44</c:v>
                </c:pt>
                <c:pt idx="229">
                  <c:v>169.05</c:v>
                </c:pt>
                <c:pt idx="230">
                  <c:v>168.57</c:v>
                </c:pt>
                <c:pt idx="231">
                  <c:v>167.6</c:v>
                </c:pt>
                <c:pt idx="232">
                  <c:v>165.66</c:v>
                </c:pt>
                <c:pt idx="233">
                  <c:v>166.15</c:v>
                </c:pt>
                <c:pt idx="234">
                  <c:v>166.13</c:v>
                </c:pt>
                <c:pt idx="235">
                  <c:v>166.13</c:v>
                </c:pt>
                <c:pt idx="236">
                  <c:v>165.66</c:v>
                </c:pt>
                <c:pt idx="237">
                  <c:v>167.05</c:v>
                </c:pt>
                <c:pt idx="238">
                  <c:v>169.02</c:v>
                </c:pt>
                <c:pt idx="239">
                  <c:v>167.58</c:v>
                </c:pt>
                <c:pt idx="240">
                  <c:v>166.61</c:v>
                </c:pt>
                <c:pt idx="241">
                  <c:v>167.14</c:v>
                </c:pt>
                <c:pt idx="242">
                  <c:v>172.4</c:v>
                </c:pt>
                <c:pt idx="243">
                  <c:v>172.93</c:v>
                </c:pt>
                <c:pt idx="244">
                  <c:v>172.38</c:v>
                </c:pt>
                <c:pt idx="245">
                  <c:v>172.38</c:v>
                </c:pt>
                <c:pt idx="246">
                  <c:v>175.43</c:v>
                </c:pt>
                <c:pt idx="247">
                  <c:v>172.89</c:v>
                </c:pt>
                <c:pt idx="248">
                  <c:v>173.81</c:v>
                </c:pt>
                <c:pt idx="249">
                  <c:v>180.06</c:v>
                </c:pt>
                <c:pt idx="250">
                  <c:v>180.99</c:v>
                </c:pt>
                <c:pt idx="251">
                  <c:v>181.45</c:v>
                </c:pt>
                <c:pt idx="252">
                  <c:v>183.4</c:v>
                </c:pt>
                <c:pt idx="253">
                  <c:v>182.93</c:v>
                </c:pt>
                <c:pt idx="254">
                  <c:v>186.3</c:v>
                </c:pt>
                <c:pt idx="255">
                  <c:v>188.65</c:v>
                </c:pt>
                <c:pt idx="256">
                  <c:v>176.91</c:v>
                </c:pt>
                <c:pt idx="257">
                  <c:v>179.27</c:v>
                </c:pt>
                <c:pt idx="258">
                  <c:v>183.15</c:v>
                </c:pt>
                <c:pt idx="259">
                  <c:v>184.08</c:v>
                </c:pt>
                <c:pt idx="260">
                  <c:v>180.19</c:v>
                </c:pt>
                <c:pt idx="261">
                  <c:v>179.23</c:v>
                </c:pt>
                <c:pt idx="262">
                  <c:v>177.75</c:v>
                </c:pt>
                <c:pt idx="263">
                  <c:v>176.33</c:v>
                </c:pt>
                <c:pt idx="264">
                  <c:v>174.44</c:v>
                </c:pt>
                <c:pt idx="265">
                  <c:v>174.45</c:v>
                </c:pt>
                <c:pt idx="266">
                  <c:v>177.75</c:v>
                </c:pt>
                <c:pt idx="267">
                  <c:v>183.51</c:v>
                </c:pt>
                <c:pt idx="268">
                  <c:v>185.83</c:v>
                </c:pt>
                <c:pt idx="269">
                  <c:v>182.52</c:v>
                </c:pt>
                <c:pt idx="270">
                  <c:v>197.9</c:v>
                </c:pt>
                <c:pt idx="271">
                  <c:v>198.83</c:v>
                </c:pt>
                <c:pt idx="272">
                  <c:v>200.7</c:v>
                </c:pt>
                <c:pt idx="273">
                  <c:v>203.53</c:v>
                </c:pt>
                <c:pt idx="274">
                  <c:v>203.03</c:v>
                </c:pt>
                <c:pt idx="275">
                  <c:v>203.97</c:v>
                </c:pt>
                <c:pt idx="276">
                  <c:v>201.1</c:v>
                </c:pt>
                <c:pt idx="277">
                  <c:v>201.08</c:v>
                </c:pt>
                <c:pt idx="278">
                  <c:v>202.49</c:v>
                </c:pt>
                <c:pt idx="279">
                  <c:v>208.77</c:v>
                </c:pt>
                <c:pt idx="280">
                  <c:v>213.5</c:v>
                </c:pt>
                <c:pt idx="281">
                  <c:v>209.78</c:v>
                </c:pt>
                <c:pt idx="282">
                  <c:v>210.25</c:v>
                </c:pt>
                <c:pt idx="283">
                  <c:v>216.91</c:v>
                </c:pt>
                <c:pt idx="284">
                  <c:v>219.27</c:v>
                </c:pt>
                <c:pt idx="285">
                  <c:v>219.23</c:v>
                </c:pt>
                <c:pt idx="286">
                  <c:v>222.03</c:v>
                </c:pt>
                <c:pt idx="287">
                  <c:v>226.83</c:v>
                </c:pt>
                <c:pt idx="288">
                  <c:v>222.02</c:v>
                </c:pt>
                <c:pt idx="289">
                  <c:v>222.02</c:v>
                </c:pt>
                <c:pt idx="290">
                  <c:v>222.02</c:v>
                </c:pt>
                <c:pt idx="291">
                  <c:v>214.45</c:v>
                </c:pt>
                <c:pt idx="292">
                  <c:v>226.33</c:v>
                </c:pt>
                <c:pt idx="293">
                  <c:v>230.98</c:v>
                </c:pt>
                <c:pt idx="294">
                  <c:v>219.94</c:v>
                </c:pt>
                <c:pt idx="295">
                  <c:v>213.88</c:v>
                </c:pt>
                <c:pt idx="296">
                  <c:v>213.88</c:v>
                </c:pt>
                <c:pt idx="297">
                  <c:v>213.41</c:v>
                </c:pt>
                <c:pt idx="298">
                  <c:v>212.4</c:v>
                </c:pt>
                <c:pt idx="299">
                  <c:v>212.91</c:v>
                </c:pt>
                <c:pt idx="300">
                  <c:v>214.32</c:v>
                </c:pt>
                <c:pt idx="301">
                  <c:v>220.1</c:v>
                </c:pt>
                <c:pt idx="302">
                  <c:v>220.07</c:v>
                </c:pt>
                <c:pt idx="303">
                  <c:v>219.1</c:v>
                </c:pt>
                <c:pt idx="304">
                  <c:v>222.92</c:v>
                </c:pt>
                <c:pt idx="305">
                  <c:v>225.73</c:v>
                </c:pt>
                <c:pt idx="306">
                  <c:v>227.66</c:v>
                </c:pt>
                <c:pt idx="307">
                  <c:v>239.03</c:v>
                </c:pt>
                <c:pt idx="308">
                  <c:v>236.62</c:v>
                </c:pt>
                <c:pt idx="309">
                  <c:v>231.88</c:v>
                </c:pt>
                <c:pt idx="310">
                  <c:v>226.09</c:v>
                </c:pt>
                <c:pt idx="311">
                  <c:v>226.18</c:v>
                </c:pt>
                <c:pt idx="312">
                  <c:v>221.29</c:v>
                </c:pt>
                <c:pt idx="313">
                  <c:v>218.99</c:v>
                </c:pt>
                <c:pt idx="314">
                  <c:v>216.61</c:v>
                </c:pt>
                <c:pt idx="315">
                  <c:v>216.16</c:v>
                </c:pt>
                <c:pt idx="316">
                  <c:v>216.15</c:v>
                </c:pt>
                <c:pt idx="317">
                  <c:v>216.18</c:v>
                </c:pt>
                <c:pt idx="318">
                  <c:v>215.18</c:v>
                </c:pt>
                <c:pt idx="319">
                  <c:v>215.27</c:v>
                </c:pt>
                <c:pt idx="320">
                  <c:v>213.71</c:v>
                </c:pt>
                <c:pt idx="321">
                  <c:v>216.45</c:v>
                </c:pt>
                <c:pt idx="322">
                  <c:v>216.46</c:v>
                </c:pt>
                <c:pt idx="323">
                  <c:v>212.15</c:v>
                </c:pt>
                <c:pt idx="324">
                  <c:v>209.78</c:v>
                </c:pt>
                <c:pt idx="325">
                  <c:v>209.76</c:v>
                </c:pt>
                <c:pt idx="326">
                  <c:v>207.32</c:v>
                </c:pt>
                <c:pt idx="327">
                  <c:v>219.77</c:v>
                </c:pt>
                <c:pt idx="328">
                  <c:v>223.17</c:v>
                </c:pt>
                <c:pt idx="329">
                  <c:v>229.36</c:v>
                </c:pt>
                <c:pt idx="330">
                  <c:v>230.75</c:v>
                </c:pt>
                <c:pt idx="331">
                  <c:v>230.75</c:v>
                </c:pt>
                <c:pt idx="332">
                  <c:v>229.34</c:v>
                </c:pt>
                <c:pt idx="333">
                  <c:v>225.52</c:v>
                </c:pt>
                <c:pt idx="334">
                  <c:v>230.29</c:v>
                </c:pt>
                <c:pt idx="335">
                  <c:v>230.34</c:v>
                </c:pt>
                <c:pt idx="336">
                  <c:v>221.73</c:v>
                </c:pt>
                <c:pt idx="337">
                  <c:v>211.66</c:v>
                </c:pt>
                <c:pt idx="338">
                  <c:v>211.66</c:v>
                </c:pt>
                <c:pt idx="339">
                  <c:v>216.5</c:v>
                </c:pt>
                <c:pt idx="340">
                  <c:v>216.5</c:v>
                </c:pt>
                <c:pt idx="341">
                  <c:v>210.69</c:v>
                </c:pt>
                <c:pt idx="342">
                  <c:v>204.48</c:v>
                </c:pt>
                <c:pt idx="343">
                  <c:v>205.94</c:v>
                </c:pt>
                <c:pt idx="344">
                  <c:v>214.1</c:v>
                </c:pt>
                <c:pt idx="345">
                  <c:v>222.74</c:v>
                </c:pt>
                <c:pt idx="346">
                  <c:v>234.61</c:v>
                </c:pt>
                <c:pt idx="347">
                  <c:v>228.9</c:v>
                </c:pt>
                <c:pt idx="348">
                  <c:v>220.18</c:v>
                </c:pt>
                <c:pt idx="349">
                  <c:v>216.43</c:v>
                </c:pt>
                <c:pt idx="350">
                  <c:v>214.99</c:v>
                </c:pt>
                <c:pt idx="351">
                  <c:v>221.67</c:v>
                </c:pt>
                <c:pt idx="352">
                  <c:v>213.52</c:v>
                </c:pt>
                <c:pt idx="353">
                  <c:v>219.65</c:v>
                </c:pt>
                <c:pt idx="354">
                  <c:v>198.27</c:v>
                </c:pt>
                <c:pt idx="355">
                  <c:v>191.58</c:v>
                </c:pt>
                <c:pt idx="356">
                  <c:v>192.52</c:v>
                </c:pt>
                <c:pt idx="357">
                  <c:v>194.9</c:v>
                </c:pt>
                <c:pt idx="358">
                  <c:v>183.4</c:v>
                </c:pt>
                <c:pt idx="359">
                  <c:v>181.96</c:v>
                </c:pt>
                <c:pt idx="360">
                  <c:v>185.29</c:v>
                </c:pt>
                <c:pt idx="361">
                  <c:v>187.77</c:v>
                </c:pt>
                <c:pt idx="362">
                  <c:v>193.88</c:v>
                </c:pt>
                <c:pt idx="363">
                  <c:v>192.93</c:v>
                </c:pt>
                <c:pt idx="364">
                  <c:v>193.83</c:v>
                </c:pt>
                <c:pt idx="365">
                  <c:v>192.81</c:v>
                </c:pt>
                <c:pt idx="366">
                  <c:v>203.3</c:v>
                </c:pt>
                <c:pt idx="367">
                  <c:v>214.19</c:v>
                </c:pt>
                <c:pt idx="368">
                  <c:v>218.96</c:v>
                </c:pt>
                <c:pt idx="369">
                  <c:v>218.97</c:v>
                </c:pt>
                <c:pt idx="370">
                  <c:v>229.37</c:v>
                </c:pt>
                <c:pt idx="371">
                  <c:v>231.71</c:v>
                </c:pt>
                <c:pt idx="372">
                  <c:v>234.1</c:v>
                </c:pt>
                <c:pt idx="373">
                  <c:v>238.81</c:v>
                </c:pt>
                <c:pt idx="374">
                  <c:v>242.7</c:v>
                </c:pt>
                <c:pt idx="375">
                  <c:v>245.56</c:v>
                </c:pt>
                <c:pt idx="376">
                  <c:v>248.82</c:v>
                </c:pt>
                <c:pt idx="377">
                  <c:v>255.37</c:v>
                </c:pt>
                <c:pt idx="378">
                  <c:v>255.36</c:v>
                </c:pt>
                <c:pt idx="379">
                  <c:v>241.31</c:v>
                </c:pt>
                <c:pt idx="380">
                  <c:v>234.12</c:v>
                </c:pt>
                <c:pt idx="381">
                  <c:v>234.08</c:v>
                </c:pt>
                <c:pt idx="382">
                  <c:v>236.42</c:v>
                </c:pt>
                <c:pt idx="383">
                  <c:v>217.55</c:v>
                </c:pt>
                <c:pt idx="384">
                  <c:v>205.61</c:v>
                </c:pt>
                <c:pt idx="385">
                  <c:v>201.09200000000001</c:v>
                </c:pt>
                <c:pt idx="386">
                  <c:v>224.94</c:v>
                </c:pt>
                <c:pt idx="387">
                  <c:v>239.21</c:v>
                </c:pt>
                <c:pt idx="388">
                  <c:v>227.3</c:v>
                </c:pt>
                <c:pt idx="389">
                  <c:v>246.51</c:v>
                </c:pt>
                <c:pt idx="390">
                  <c:v>231.99</c:v>
                </c:pt>
                <c:pt idx="391">
                  <c:v>247.33</c:v>
                </c:pt>
                <c:pt idx="392">
                  <c:v>246.52</c:v>
                </c:pt>
                <c:pt idx="393">
                  <c:v>258.33</c:v>
                </c:pt>
                <c:pt idx="394">
                  <c:v>274.57</c:v>
                </c:pt>
                <c:pt idx="395">
                  <c:v>279.5</c:v>
                </c:pt>
                <c:pt idx="396">
                  <c:v>288.92</c:v>
                </c:pt>
                <c:pt idx="397">
                  <c:v>286.52</c:v>
                </c:pt>
                <c:pt idx="398">
                  <c:v>274.43</c:v>
                </c:pt>
                <c:pt idx="399">
                  <c:v>268.92</c:v>
                </c:pt>
                <c:pt idx="400">
                  <c:v>260.20999999999998</c:v>
                </c:pt>
                <c:pt idx="401">
                  <c:v>287.22000000000003</c:v>
                </c:pt>
                <c:pt idx="402">
                  <c:v>276.39999999999998</c:v>
                </c:pt>
                <c:pt idx="403">
                  <c:v>266.13</c:v>
                </c:pt>
                <c:pt idx="404">
                  <c:v>270.88</c:v>
                </c:pt>
                <c:pt idx="405">
                  <c:v>277.08999999999997</c:v>
                </c:pt>
                <c:pt idx="406">
                  <c:v>274.79000000000002</c:v>
                </c:pt>
                <c:pt idx="407">
                  <c:v>277.33999999999997</c:v>
                </c:pt>
                <c:pt idx="408">
                  <c:v>263.06</c:v>
                </c:pt>
                <c:pt idx="409">
                  <c:v>228.83</c:v>
                </c:pt>
                <c:pt idx="410">
                  <c:v>215.48</c:v>
                </c:pt>
                <c:pt idx="411">
                  <c:v>210.28</c:v>
                </c:pt>
                <c:pt idx="412">
                  <c:v>209.82</c:v>
                </c:pt>
                <c:pt idx="413">
                  <c:v>214.55</c:v>
                </c:pt>
                <c:pt idx="414">
                  <c:v>215.47</c:v>
                </c:pt>
                <c:pt idx="415">
                  <c:v>216.4</c:v>
                </c:pt>
                <c:pt idx="416">
                  <c:v>213.52</c:v>
                </c:pt>
                <c:pt idx="417">
                  <c:v>209.73</c:v>
                </c:pt>
                <c:pt idx="418">
                  <c:v>211.57</c:v>
                </c:pt>
                <c:pt idx="419">
                  <c:v>213.51</c:v>
                </c:pt>
                <c:pt idx="420">
                  <c:v>213.14</c:v>
                </c:pt>
                <c:pt idx="421">
                  <c:v>215</c:v>
                </c:pt>
                <c:pt idx="422">
                  <c:v>207.8</c:v>
                </c:pt>
                <c:pt idx="423">
                  <c:v>203.04</c:v>
                </c:pt>
                <c:pt idx="424">
                  <c:v>203.58</c:v>
                </c:pt>
                <c:pt idx="425">
                  <c:v>207.77</c:v>
                </c:pt>
                <c:pt idx="426">
                  <c:v>193</c:v>
                </c:pt>
                <c:pt idx="427">
                  <c:v>184.43</c:v>
                </c:pt>
                <c:pt idx="428">
                  <c:v>188.74</c:v>
                </c:pt>
                <c:pt idx="429">
                  <c:v>194.86</c:v>
                </c:pt>
                <c:pt idx="430">
                  <c:v>193.99</c:v>
                </c:pt>
                <c:pt idx="431">
                  <c:v>203.48</c:v>
                </c:pt>
                <c:pt idx="432">
                  <c:v>198.22</c:v>
                </c:pt>
                <c:pt idx="433">
                  <c:v>207.74</c:v>
                </c:pt>
                <c:pt idx="434">
                  <c:v>210.62</c:v>
                </c:pt>
                <c:pt idx="435">
                  <c:v>206.77</c:v>
                </c:pt>
                <c:pt idx="436">
                  <c:v>229.73</c:v>
                </c:pt>
                <c:pt idx="437">
                  <c:v>209.73</c:v>
                </c:pt>
                <c:pt idx="438">
                  <c:v>217.7</c:v>
                </c:pt>
                <c:pt idx="439">
                  <c:v>209.19</c:v>
                </c:pt>
                <c:pt idx="440">
                  <c:v>208.12</c:v>
                </c:pt>
                <c:pt idx="441">
                  <c:v>208.12</c:v>
                </c:pt>
                <c:pt idx="442">
                  <c:v>187.14</c:v>
                </c:pt>
                <c:pt idx="443">
                  <c:v>196.16</c:v>
                </c:pt>
                <c:pt idx="444">
                  <c:v>200.84</c:v>
                </c:pt>
                <c:pt idx="445">
                  <c:v>208.19</c:v>
                </c:pt>
                <c:pt idx="446">
                  <c:v>222.14</c:v>
                </c:pt>
                <c:pt idx="447">
                  <c:v>250.52</c:v>
                </c:pt>
                <c:pt idx="448">
                  <c:v>261.72000000000003</c:v>
                </c:pt>
                <c:pt idx="449">
                  <c:v>236.61</c:v>
                </c:pt>
                <c:pt idx="450">
                  <c:v>242.82</c:v>
                </c:pt>
                <c:pt idx="451">
                  <c:v>200.46</c:v>
                </c:pt>
                <c:pt idx="452">
                  <c:v>197.1</c:v>
                </c:pt>
                <c:pt idx="453">
                  <c:v>190.86</c:v>
                </c:pt>
                <c:pt idx="454">
                  <c:v>198.88</c:v>
                </c:pt>
                <c:pt idx="455">
                  <c:v>223.77</c:v>
                </c:pt>
                <c:pt idx="456">
                  <c:v>215.38</c:v>
                </c:pt>
                <c:pt idx="457">
                  <c:v>215.38200000000001</c:v>
                </c:pt>
                <c:pt idx="458">
                  <c:v>190.93199999999999</c:v>
                </c:pt>
                <c:pt idx="459">
                  <c:v>185.67400000000001</c:v>
                </c:pt>
                <c:pt idx="460">
                  <c:v>180.37</c:v>
                </c:pt>
                <c:pt idx="461">
                  <c:v>178.90600000000001</c:v>
                </c:pt>
                <c:pt idx="462">
                  <c:v>176.994</c:v>
                </c:pt>
                <c:pt idx="463">
                  <c:v>179.39500000000001</c:v>
                </c:pt>
                <c:pt idx="464">
                  <c:v>170.72800000000001</c:v>
                </c:pt>
                <c:pt idx="465">
                  <c:v>164.011</c:v>
                </c:pt>
                <c:pt idx="466">
                  <c:v>158.65100000000001</c:v>
                </c:pt>
                <c:pt idx="467">
                  <c:v>150.99600000000001</c:v>
                </c:pt>
                <c:pt idx="468">
                  <c:v>150.46700000000001</c:v>
                </c:pt>
                <c:pt idx="469">
                  <c:v>148.55199999999999</c:v>
                </c:pt>
                <c:pt idx="470">
                  <c:v>146.107</c:v>
                </c:pt>
                <c:pt idx="471">
                  <c:v>137.554</c:v>
                </c:pt>
                <c:pt idx="472">
                  <c:v>136.56399999999999</c:v>
                </c:pt>
                <c:pt idx="473">
                  <c:v>136.03299999999999</c:v>
                </c:pt>
                <c:pt idx="474">
                  <c:v>134.934</c:v>
                </c:pt>
                <c:pt idx="475">
                  <c:v>134.934</c:v>
                </c:pt>
                <c:pt idx="476">
                  <c:v>134.398</c:v>
                </c:pt>
                <c:pt idx="477">
                  <c:v>128.566</c:v>
                </c:pt>
                <c:pt idx="478">
                  <c:v>127.06100000000001</c:v>
                </c:pt>
                <c:pt idx="479">
                  <c:v>125.992</c:v>
                </c:pt>
                <c:pt idx="480">
                  <c:v>124.004</c:v>
                </c:pt>
                <c:pt idx="481">
                  <c:v>123.009</c:v>
                </c:pt>
                <c:pt idx="482">
                  <c:v>123.46599999999999</c:v>
                </c:pt>
                <c:pt idx="483">
                  <c:v>125.306</c:v>
                </c:pt>
                <c:pt idx="484">
                  <c:v>127.164</c:v>
                </c:pt>
                <c:pt idx="485">
                  <c:v>129.07599999999999</c:v>
                </c:pt>
                <c:pt idx="486">
                  <c:v>127.541</c:v>
                </c:pt>
                <c:pt idx="487">
                  <c:v>127.541</c:v>
                </c:pt>
                <c:pt idx="488">
                  <c:v>131.39599999999999</c:v>
                </c:pt>
                <c:pt idx="489">
                  <c:v>136.149</c:v>
                </c:pt>
                <c:pt idx="490">
                  <c:v>137.554</c:v>
                </c:pt>
                <c:pt idx="491">
                  <c:v>137.52199999999999</c:v>
                </c:pt>
                <c:pt idx="492">
                  <c:v>137.97800000000001</c:v>
                </c:pt>
                <c:pt idx="493">
                  <c:v>138.91200000000001</c:v>
                </c:pt>
                <c:pt idx="494">
                  <c:v>139.303</c:v>
                </c:pt>
                <c:pt idx="495">
                  <c:v>141.52600000000001</c:v>
                </c:pt>
                <c:pt idx="496">
                  <c:v>137.614</c:v>
                </c:pt>
                <c:pt idx="497">
                  <c:v>138.80500000000001</c:v>
                </c:pt>
                <c:pt idx="498">
                  <c:v>138.03800000000001</c:v>
                </c:pt>
                <c:pt idx="499">
                  <c:v>138.89699999999999</c:v>
                </c:pt>
                <c:pt idx="500">
                  <c:v>140.31</c:v>
                </c:pt>
                <c:pt idx="501">
                  <c:v>146.03899999999999</c:v>
                </c:pt>
                <c:pt idx="502">
                  <c:v>147.91999999999999</c:v>
                </c:pt>
                <c:pt idx="503">
                  <c:v>150.38</c:v>
                </c:pt>
                <c:pt idx="504">
                  <c:v>155.096</c:v>
                </c:pt>
                <c:pt idx="505">
                  <c:v>155.96799999999999</c:v>
                </c:pt>
                <c:pt idx="506">
                  <c:v>155.96799999999999</c:v>
                </c:pt>
                <c:pt idx="507">
                  <c:v>157.41800000000001</c:v>
                </c:pt>
                <c:pt idx="508">
                  <c:v>157.67500000000001</c:v>
                </c:pt>
                <c:pt idx="509">
                  <c:v>157.67500000000001</c:v>
                </c:pt>
                <c:pt idx="510">
                  <c:v>155.71899999999999</c:v>
                </c:pt>
                <c:pt idx="511">
                  <c:v>153.291</c:v>
                </c:pt>
                <c:pt idx="512">
                  <c:v>152.779</c:v>
                </c:pt>
                <c:pt idx="513">
                  <c:v>144.49700000000001</c:v>
                </c:pt>
                <c:pt idx="514">
                  <c:v>139.52600000000001</c:v>
                </c:pt>
                <c:pt idx="515">
                  <c:v>138.04599999999999</c:v>
                </c:pt>
                <c:pt idx="516">
                  <c:v>138.49700000000001</c:v>
                </c:pt>
                <c:pt idx="517">
                  <c:v>132.57300000000001</c:v>
                </c:pt>
                <c:pt idx="518">
                  <c:v>134.01400000000001</c:v>
                </c:pt>
                <c:pt idx="519">
                  <c:v>129.047</c:v>
                </c:pt>
                <c:pt idx="520">
                  <c:v>130.959</c:v>
                </c:pt>
                <c:pt idx="521">
                  <c:v>129.94200000000001</c:v>
                </c:pt>
                <c:pt idx="522">
                  <c:v>129.423</c:v>
                </c:pt>
                <c:pt idx="523">
                  <c:v>129.37799999999999</c:v>
                </c:pt>
                <c:pt idx="524">
                  <c:v>131.65600000000001</c:v>
                </c:pt>
                <c:pt idx="525">
                  <c:v>133.136</c:v>
                </c:pt>
                <c:pt idx="526">
                  <c:v>133.57499999999999</c:v>
                </c:pt>
                <c:pt idx="527">
                  <c:v>136.95699999999999</c:v>
                </c:pt>
                <c:pt idx="528">
                  <c:v>137.875</c:v>
                </c:pt>
                <c:pt idx="529">
                  <c:v>136.31</c:v>
                </c:pt>
                <c:pt idx="530">
                  <c:v>136.75899999999999</c:v>
                </c:pt>
                <c:pt idx="531">
                  <c:v>137.69399999999999</c:v>
                </c:pt>
                <c:pt idx="532">
                  <c:v>138.65199999999999</c:v>
                </c:pt>
                <c:pt idx="533">
                  <c:v>137.16499999999999</c:v>
                </c:pt>
                <c:pt idx="534">
                  <c:v>137.52000000000001</c:v>
                </c:pt>
                <c:pt idx="535">
                  <c:v>137.494</c:v>
                </c:pt>
                <c:pt idx="536">
                  <c:v>135.244</c:v>
                </c:pt>
                <c:pt idx="537">
                  <c:v>137.13999999999999</c:v>
                </c:pt>
                <c:pt idx="538">
                  <c:v>138.08600000000001</c:v>
                </c:pt>
                <c:pt idx="539">
                  <c:v>137.97900000000001</c:v>
                </c:pt>
                <c:pt idx="540">
                  <c:v>138.42699999999999</c:v>
                </c:pt>
                <c:pt idx="541">
                  <c:v>141.60900000000001</c:v>
                </c:pt>
                <c:pt idx="542">
                  <c:v>141.60900000000001</c:v>
                </c:pt>
                <c:pt idx="543">
                  <c:v>141.60900000000001</c:v>
                </c:pt>
                <c:pt idx="544">
                  <c:v>142.529</c:v>
                </c:pt>
                <c:pt idx="545">
                  <c:v>143.505</c:v>
                </c:pt>
                <c:pt idx="546">
                  <c:v>143.96199999999999</c:v>
                </c:pt>
                <c:pt idx="547">
                  <c:v>145.869</c:v>
                </c:pt>
                <c:pt idx="548">
                  <c:v>143.88999999999999</c:v>
                </c:pt>
                <c:pt idx="549">
                  <c:v>142.82300000000001</c:v>
                </c:pt>
                <c:pt idx="550">
                  <c:v>144.24600000000001</c:v>
                </c:pt>
                <c:pt idx="551">
                  <c:v>138.88399999999999</c:v>
                </c:pt>
                <c:pt idx="552">
                  <c:v>135.422</c:v>
                </c:pt>
                <c:pt idx="553">
                  <c:v>132.44200000000001</c:v>
                </c:pt>
                <c:pt idx="554">
                  <c:v>133.32</c:v>
                </c:pt>
                <c:pt idx="555">
                  <c:v>134.76</c:v>
                </c:pt>
                <c:pt idx="556">
                  <c:v>133.27000000000001</c:v>
                </c:pt>
                <c:pt idx="557">
                  <c:v>133.22</c:v>
                </c:pt>
                <c:pt idx="558">
                  <c:v>135.60300000000001</c:v>
                </c:pt>
                <c:pt idx="559">
                  <c:v>136.44999999999999</c:v>
                </c:pt>
                <c:pt idx="560">
                  <c:v>140.79</c:v>
                </c:pt>
                <c:pt idx="561">
                  <c:v>138.32</c:v>
                </c:pt>
                <c:pt idx="562">
                  <c:v>136.85</c:v>
                </c:pt>
                <c:pt idx="563">
                  <c:v>136.36000000000001</c:v>
                </c:pt>
                <c:pt idx="564">
                  <c:v>141.06</c:v>
                </c:pt>
                <c:pt idx="565">
                  <c:v>129.85400000000001</c:v>
                </c:pt>
                <c:pt idx="566">
                  <c:v>128.863</c:v>
                </c:pt>
                <c:pt idx="567">
                  <c:v>123.947</c:v>
                </c:pt>
                <c:pt idx="568">
                  <c:v>121.004</c:v>
                </c:pt>
                <c:pt idx="569">
                  <c:v>121.877</c:v>
                </c:pt>
                <c:pt idx="570">
                  <c:v>122.785</c:v>
                </c:pt>
                <c:pt idx="571">
                  <c:v>126.649</c:v>
                </c:pt>
                <c:pt idx="572">
                  <c:v>128.4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838400"/>
        <c:axId val="224839936"/>
      </c:lineChart>
      <c:dateAx>
        <c:axId val="22483840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crossAx val="224839936"/>
        <c:crosses val="autoZero"/>
        <c:auto val="1"/>
        <c:lblOffset val="100"/>
        <c:baseTimeUnit val="days"/>
        <c:majorUnit val="6"/>
        <c:majorTimeUnit val="months"/>
        <c:minorUnit val="1"/>
        <c:minorTimeUnit val="months"/>
      </c:dateAx>
      <c:valAx>
        <c:axId val="224839936"/>
        <c:scaling>
          <c:orientation val="minMax"/>
          <c:max val="420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ru-RU" b="0"/>
                  <a:t>п.п.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224838400"/>
        <c:crosses val="autoZero"/>
        <c:crossBetween val="between"/>
        <c:majorUnit val="100"/>
      </c:valAx>
    </c:plotArea>
    <c:legend>
      <c:legendPos val="b"/>
      <c:layout>
        <c:manualLayout>
          <c:xMode val="edge"/>
          <c:yMode val="edge"/>
          <c:x val="1.819903762029746E-2"/>
          <c:y val="0.86574985418489359"/>
          <c:w val="0.93876312335958001"/>
          <c:h val="0.1106372120151647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spPr>
            <a:ln w="31750"/>
          </c:spPr>
          <c:cat>
            <c:strRef>
              <c:f>'График 3.1.1.2'!$B$5:$B$15</c:f>
              <c:strCache>
                <c:ptCount val="11"/>
                <c:pt idx="0">
                  <c:v>Казахстан*</c:v>
                </c:pt>
                <c:pt idx="1">
                  <c:v>Россия*</c:v>
                </c:pt>
                <c:pt idx="2">
                  <c:v>Беларусь*</c:v>
                </c:pt>
                <c:pt idx="3">
                  <c:v>Аргентина</c:v>
                </c:pt>
                <c:pt idx="4">
                  <c:v>Венгрия</c:v>
                </c:pt>
                <c:pt idx="5">
                  <c:v>Индонезия</c:v>
                </c:pt>
                <c:pt idx="6">
                  <c:v>Колумбия</c:v>
                </c:pt>
                <c:pt idx="7">
                  <c:v>Латвия</c:v>
                </c:pt>
                <c:pt idx="8">
                  <c:v>Малайзия</c:v>
                </c:pt>
                <c:pt idx="9">
                  <c:v>Польша</c:v>
                </c:pt>
                <c:pt idx="10">
                  <c:v>Чехия</c:v>
                </c:pt>
              </c:strCache>
            </c:strRef>
          </c:cat>
          <c:val>
            <c:numRef>
              <c:f>'График 3.1.1.2'!$C$5:$C$15</c:f>
              <c:numCache>
                <c:formatCode>0.0%</c:formatCode>
                <c:ptCount val="11"/>
                <c:pt idx="0">
                  <c:v>0.47099999999999997</c:v>
                </c:pt>
                <c:pt idx="1">
                  <c:v>1.0940000000000001</c:v>
                </c:pt>
                <c:pt idx="2">
                  <c:v>0.47199999999999998</c:v>
                </c:pt>
                <c:pt idx="3">
                  <c:v>0.26228468288064366</c:v>
                </c:pt>
                <c:pt idx="4">
                  <c:v>0.90937903042229917</c:v>
                </c:pt>
                <c:pt idx="5">
                  <c:v>0.50998282802316641</c:v>
                </c:pt>
                <c:pt idx="6">
                  <c:v>0.66023180114364444</c:v>
                </c:pt>
                <c:pt idx="7">
                  <c:v>1.6297383635183424</c:v>
                </c:pt>
                <c:pt idx="8">
                  <c:v>1.964653890893413</c:v>
                </c:pt>
                <c:pt idx="9">
                  <c:v>0.88869369259843434</c:v>
                </c:pt>
                <c:pt idx="10">
                  <c:v>1.2464221576202577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5577600"/>
        <c:axId val="225599872"/>
      </c:radarChart>
      <c:catAx>
        <c:axId val="2255776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25599872"/>
        <c:crosses val="autoZero"/>
        <c:auto val="0"/>
        <c:lblAlgn val="ctr"/>
        <c:lblOffset val="100"/>
        <c:noMultiLvlLbl val="0"/>
      </c:catAx>
      <c:valAx>
        <c:axId val="225599872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cross"/>
        <c:minorTickMark val="none"/>
        <c:tickLblPos val="nextTo"/>
        <c:crossAx val="225577600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'График 3.1.1.3'!$C$4</c:f>
              <c:strCache>
                <c:ptCount val="1"/>
                <c:pt idx="0">
                  <c:v>Кредиты/ВВП</c:v>
                </c:pt>
              </c:strCache>
            </c:strRef>
          </c:tx>
          <c:invertIfNegative val="0"/>
          <c:cat>
            <c:strRef>
              <c:f>'График 3.1.1.3'!$B$5:$B$15</c:f>
              <c:strCache>
                <c:ptCount val="11"/>
                <c:pt idx="0">
                  <c:v>Казахстан*</c:v>
                </c:pt>
                <c:pt idx="1">
                  <c:v>Россия*</c:v>
                </c:pt>
                <c:pt idx="2">
                  <c:v>Беларусь*</c:v>
                </c:pt>
                <c:pt idx="3">
                  <c:v>Аргентина</c:v>
                </c:pt>
                <c:pt idx="4">
                  <c:v>Венгрия</c:v>
                </c:pt>
                <c:pt idx="5">
                  <c:v>Индонезия</c:v>
                </c:pt>
                <c:pt idx="6">
                  <c:v>Колумбия</c:v>
                </c:pt>
                <c:pt idx="7">
                  <c:v>Латвия</c:v>
                </c:pt>
                <c:pt idx="8">
                  <c:v>Малайзия</c:v>
                </c:pt>
                <c:pt idx="9">
                  <c:v>Польша</c:v>
                </c:pt>
                <c:pt idx="10">
                  <c:v>Чехия</c:v>
                </c:pt>
              </c:strCache>
            </c:strRef>
          </c:cat>
          <c:val>
            <c:numRef>
              <c:f>'График 3.1.1.3'!$C$5:$C$15</c:f>
              <c:numCache>
                <c:formatCode>0.0%</c:formatCode>
                <c:ptCount val="11"/>
                <c:pt idx="0">
                  <c:v>0.36599999999999999</c:v>
                </c:pt>
                <c:pt idx="1">
                  <c:v>0.57576666976631474</c:v>
                </c:pt>
                <c:pt idx="2">
                  <c:v>0.41590739611962407</c:v>
                </c:pt>
                <c:pt idx="3">
                  <c:v>0.126626162124549</c:v>
                </c:pt>
                <c:pt idx="4">
                  <c:v>0.54588926130134618</c:v>
                </c:pt>
                <c:pt idx="5">
                  <c:v>0.35478070206552054</c:v>
                </c:pt>
                <c:pt idx="6">
                  <c:v>0.43320943053912142</c:v>
                </c:pt>
                <c:pt idx="7">
                  <c:v>1.290077064000714</c:v>
                </c:pt>
                <c:pt idx="8">
                  <c:v>1.173810074291104</c:v>
                </c:pt>
                <c:pt idx="9">
                  <c:v>0.6667682930629848</c:v>
                </c:pt>
                <c:pt idx="10">
                  <c:v>0.93940957218965271</c:v>
                </c:pt>
              </c:numCache>
            </c:numRef>
          </c:val>
        </c:ser>
        <c:ser>
          <c:idx val="1"/>
          <c:order val="1"/>
          <c:tx>
            <c:strRef>
              <c:f>'График 3.1.1.3'!$D$4</c:f>
              <c:strCache>
                <c:ptCount val="1"/>
                <c:pt idx="0">
                  <c:v>Депозиты/ВВП</c:v>
                </c:pt>
              </c:strCache>
            </c:strRef>
          </c:tx>
          <c:invertIfNegative val="0"/>
          <c:cat>
            <c:strRef>
              <c:f>'График 3.1.1.3'!$B$5:$B$15</c:f>
              <c:strCache>
                <c:ptCount val="11"/>
                <c:pt idx="0">
                  <c:v>Казахстан*</c:v>
                </c:pt>
                <c:pt idx="1">
                  <c:v>Россия*</c:v>
                </c:pt>
                <c:pt idx="2">
                  <c:v>Беларусь*</c:v>
                </c:pt>
                <c:pt idx="3">
                  <c:v>Аргентина</c:v>
                </c:pt>
                <c:pt idx="4">
                  <c:v>Венгрия</c:v>
                </c:pt>
                <c:pt idx="5">
                  <c:v>Индонезия</c:v>
                </c:pt>
                <c:pt idx="6">
                  <c:v>Колумбия</c:v>
                </c:pt>
                <c:pt idx="7">
                  <c:v>Латвия</c:v>
                </c:pt>
                <c:pt idx="8">
                  <c:v>Малайзия</c:v>
                </c:pt>
                <c:pt idx="9">
                  <c:v>Польша</c:v>
                </c:pt>
                <c:pt idx="10">
                  <c:v>Чехия</c:v>
                </c:pt>
              </c:strCache>
            </c:strRef>
          </c:cat>
          <c:val>
            <c:numRef>
              <c:f>'График 3.1.1.3'!$D$5:$D$15</c:f>
              <c:numCache>
                <c:formatCode>0.0%</c:formatCode>
                <c:ptCount val="11"/>
                <c:pt idx="0">
                  <c:v>0.29299999999999998</c:v>
                </c:pt>
                <c:pt idx="1">
                  <c:v>0.61374158516001232</c:v>
                </c:pt>
                <c:pt idx="2">
                  <c:v>0.35766694589478781</c:v>
                </c:pt>
                <c:pt idx="3">
                  <c:v>0.19051431826383067</c:v>
                </c:pt>
                <c:pt idx="4">
                  <c:v>0</c:v>
                </c:pt>
                <c:pt idx="5">
                  <c:v>0.34987640103655954</c:v>
                </c:pt>
                <c:pt idx="6">
                  <c:v>0.40835761309375557</c:v>
                </c:pt>
                <c:pt idx="7">
                  <c:v>1.1802400434477203</c:v>
                </c:pt>
                <c:pt idx="8">
                  <c:v>0</c:v>
                </c:pt>
                <c:pt idx="9">
                  <c:v>0.5303152998088343</c:v>
                </c:pt>
                <c:pt idx="10">
                  <c:v>0.8733014485846754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24850688"/>
        <c:axId val="224852224"/>
      </c:barChart>
      <c:catAx>
        <c:axId val="2248506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24852224"/>
        <c:crosses val="autoZero"/>
        <c:auto val="1"/>
        <c:lblAlgn val="ctr"/>
        <c:lblOffset val="100"/>
        <c:noMultiLvlLbl val="0"/>
      </c:catAx>
      <c:valAx>
        <c:axId val="224852224"/>
        <c:scaling>
          <c:orientation val="minMax"/>
          <c:max val="1.4"/>
          <c:min val="0"/>
        </c:scaling>
        <c:delete val="0"/>
        <c:axPos val="b"/>
        <c:majorGridlines>
          <c:spPr>
            <a:ln w="3175"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crossAx val="224850688"/>
        <c:crosses val="autoZero"/>
        <c:crossBetween val="between"/>
        <c:majorUnit val="0.25"/>
      </c:valAx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6311876072986684"/>
          <c:y val="0.13708923884514435"/>
          <c:w val="0.45125896735019599"/>
          <c:h val="0.76391713535808015"/>
        </c:manualLayout>
      </c:layout>
      <c:radarChart>
        <c:radarStyle val="marker"/>
        <c:varyColors val="0"/>
        <c:ser>
          <c:idx val="0"/>
          <c:order val="0"/>
          <c:spPr>
            <a:ln w="31750"/>
          </c:spPr>
          <c:cat>
            <c:strRef>
              <c:f>'График 3.1.1.4'!$B$5:$B$13</c:f>
              <c:strCache>
                <c:ptCount val="9"/>
                <c:pt idx="0">
                  <c:v>Казахстан*(12950**)</c:v>
                </c:pt>
                <c:pt idx="1">
                  <c:v>Россия*(14317**)</c:v>
                </c:pt>
                <c:pt idx="2">
                  <c:v>Беларусь*(8195**)</c:v>
                </c:pt>
                <c:pt idx="3">
                  <c:v>Аргентина(12778**)</c:v>
                </c:pt>
                <c:pt idx="4">
                  <c:v>Индонезия(3404**)</c:v>
                </c:pt>
                <c:pt idx="5">
                  <c:v>Колумбия(8394**)</c:v>
                </c:pt>
                <c:pt idx="6">
                  <c:v>Латвия(16145**)</c:v>
                </c:pt>
                <c:pt idx="7">
                  <c:v>Польша(14330**)</c:v>
                </c:pt>
                <c:pt idx="8">
                  <c:v>Чехия(18985**)</c:v>
                </c:pt>
              </c:strCache>
            </c:strRef>
          </c:cat>
          <c:val>
            <c:numRef>
              <c:f>'График 3.1.1.4'!$C$5:$C$13</c:f>
              <c:numCache>
                <c:formatCode>0.0%</c:formatCode>
                <c:ptCount val="9"/>
                <c:pt idx="0">
                  <c:v>0.80605429181134969</c:v>
                </c:pt>
                <c:pt idx="1">
                  <c:v>0.93812556243227851</c:v>
                </c:pt>
                <c:pt idx="2">
                  <c:v>0.85996774578135893</c:v>
                </c:pt>
                <c:pt idx="3">
                  <c:v>1.3946608400635905</c:v>
                </c:pt>
                <c:pt idx="4">
                  <c:v>0.99789197388477568</c:v>
                </c:pt>
                <c:pt idx="5">
                  <c:v>0.94263324920134295</c:v>
                </c:pt>
                <c:pt idx="6">
                  <c:v>1.3592015206525681</c:v>
                </c:pt>
                <c:pt idx="7">
                  <c:v>0.88230160934195656</c:v>
                </c:pt>
                <c:pt idx="8">
                  <c:v>1.2530248677850957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248960"/>
        <c:axId val="362311680"/>
      </c:radarChart>
      <c:catAx>
        <c:axId val="22624896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crossAx val="362311680"/>
        <c:crosses val="autoZero"/>
        <c:auto val="0"/>
        <c:lblAlgn val="ctr"/>
        <c:lblOffset val="100"/>
        <c:noMultiLvlLbl val="0"/>
      </c:catAx>
      <c:valAx>
        <c:axId val="362311680"/>
        <c:scaling>
          <c:orientation val="minMax"/>
          <c:max val="1.5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cross"/>
        <c:minorTickMark val="none"/>
        <c:tickLblPos val="high"/>
        <c:crossAx val="226248960"/>
        <c:crosses val="autoZero"/>
        <c:crossBetween val="between"/>
        <c:majorUnit val="0.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17652534812458"/>
          <c:y val="2.7407104584335713E-2"/>
          <c:w val="0.81986656840308758"/>
          <c:h val="0.640537715394271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3.1.1.5'!$D$4</c:f>
              <c:strCache>
                <c:ptCount val="1"/>
                <c:pt idx="0">
                  <c:v>Доля банков с государственным участием более 50%</c:v>
                </c:pt>
              </c:strCache>
            </c:strRef>
          </c:tx>
          <c:spPr>
            <a:ln w="38100"/>
          </c:spPr>
          <c:marker>
            <c:symbol val="diamond"/>
            <c:size val="6"/>
            <c:spPr>
              <a:ln w="38100"/>
            </c:spPr>
          </c:marker>
          <c:cat>
            <c:numRef>
              <c:f>'График 3.1.1.5'!$B$5:$B$11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3.1.1.5'!$D$5:$D$11</c:f>
              <c:numCache>
                <c:formatCode>0.0%</c:formatCode>
                <c:ptCount val="7"/>
                <c:pt idx="0">
                  <c:v>5.0670693715516076E-3</c:v>
                </c:pt>
                <c:pt idx="1">
                  <c:v>0.23792412518494799</c:v>
                </c:pt>
                <c:pt idx="2">
                  <c:v>0.23078057723475878</c:v>
                </c:pt>
                <c:pt idx="3">
                  <c:v>0.20388021844451901</c:v>
                </c:pt>
                <c:pt idx="4">
                  <c:v>0.19394944891930838</c:v>
                </c:pt>
                <c:pt idx="5">
                  <c:v>0.17700204835173364</c:v>
                </c:pt>
                <c:pt idx="6">
                  <c:v>2.3196964398532856E-2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3.1.1.5'!$C$4</c:f>
              <c:strCache>
                <c:ptCount val="1"/>
                <c:pt idx="0">
                  <c:v>Доля банков с иностранным участием</c:v>
                </c:pt>
              </c:strCache>
            </c:strRef>
          </c:tx>
          <c:spPr>
            <a:ln w="38100"/>
          </c:spPr>
          <c:marker>
            <c:symbol val="square"/>
            <c:size val="5"/>
            <c:spPr>
              <a:ln w="38100"/>
            </c:spPr>
          </c:marker>
          <c:cat>
            <c:numRef>
              <c:f>'График 3.1.1.5'!$B$5:$B$11</c:f>
              <c:numCache>
                <c:formatCode>General</c:formatCode>
                <c:ptCount val="7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</c:numCache>
            </c:numRef>
          </c:cat>
          <c:val>
            <c:numRef>
              <c:f>'График 3.1.1.5'!$C$5:$C$11</c:f>
              <c:numCache>
                <c:formatCode>0.0%</c:formatCode>
                <c:ptCount val="7"/>
                <c:pt idx="0">
                  <c:v>0.40323706382048169</c:v>
                </c:pt>
                <c:pt idx="1">
                  <c:v>0.33336214773346717</c:v>
                </c:pt>
                <c:pt idx="2">
                  <c:v>0.340448726675809</c:v>
                </c:pt>
                <c:pt idx="3">
                  <c:v>0.30755978912302301</c:v>
                </c:pt>
                <c:pt idx="4">
                  <c:v>0.30145951678674354</c:v>
                </c:pt>
                <c:pt idx="5">
                  <c:v>0.2553657007314849</c:v>
                </c:pt>
                <c:pt idx="6">
                  <c:v>0.24663850039702631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648640"/>
        <c:axId val="225650560"/>
      </c:lineChart>
      <c:catAx>
        <c:axId val="22564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25650560"/>
        <c:crosses val="autoZero"/>
        <c:auto val="1"/>
        <c:lblAlgn val="ctr"/>
        <c:lblOffset val="100"/>
        <c:noMultiLvlLbl val="0"/>
      </c:catAx>
      <c:valAx>
        <c:axId val="225650560"/>
        <c:scaling>
          <c:orientation val="minMax"/>
          <c:min val="0"/>
        </c:scaling>
        <c:delete val="0"/>
        <c:axPos val="l"/>
        <c:majorGridlines>
          <c:spPr>
            <a:ln>
              <a:prstDash val="lgDash"/>
            </a:ln>
          </c:spPr>
        </c:majorGridlines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25648640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"/>
          <c:y val="0.82426566244436839"/>
          <c:w val="0.99109830514087949"/>
          <c:h val="0.1757343375556316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11995800524934E-2"/>
          <c:y val="3.5859820700896494E-2"/>
          <c:w val="0.9258444934383202"/>
          <c:h val="0.48422916666666665"/>
        </c:manualLayout>
      </c:layout>
      <c:barChart>
        <c:barDir val="col"/>
        <c:grouping val="percentStacked"/>
        <c:varyColors val="0"/>
        <c:ser>
          <c:idx val="4"/>
          <c:order val="0"/>
          <c:tx>
            <c:strRef>
              <c:f>'График 3.1.1.6'!$B$11</c:f>
              <c:strCache>
                <c:ptCount val="1"/>
                <c:pt idx="0">
                  <c:v>Ссудный портфель</c:v>
                </c:pt>
              </c:strCache>
            </c:strRef>
          </c:tx>
          <c:invertIfNegative val="0"/>
          <c:cat>
            <c:multiLvlStrRef>
              <c:f>'График 3.1.1.6'!$C$4:$AW$6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3.1.1.6'!$C$11:$AW$11</c:f>
              <c:numCache>
                <c:formatCode>0.0%</c:formatCode>
                <c:ptCount val="47"/>
                <c:pt idx="0">
                  <c:v>0.60794970832664541</c:v>
                </c:pt>
                <c:pt idx="1">
                  <c:v>0.59403311868063868</c:v>
                </c:pt>
                <c:pt idx="2">
                  <c:v>0.62308430498582124</c:v>
                </c:pt>
                <c:pt idx="4">
                  <c:v>0.63012906977491667</c:v>
                </c:pt>
                <c:pt idx="5">
                  <c:v>0.63439545478070258</c:v>
                </c:pt>
                <c:pt idx="6">
                  <c:v>0.5901987366401894</c:v>
                </c:pt>
                <c:pt idx="8">
                  <c:v>0.66619812956150481</c:v>
                </c:pt>
                <c:pt idx="9">
                  <c:v>0.69628327310275118</c:v>
                </c:pt>
                <c:pt idx="10">
                  <c:v>0.70615702145381654</c:v>
                </c:pt>
                <c:pt idx="12">
                  <c:v>0.60876319396738243</c:v>
                </c:pt>
                <c:pt idx="13">
                  <c:v>0.58373156935231307</c:v>
                </c:pt>
                <c:pt idx="14">
                  <c:v>0.59039880292624536</c:v>
                </c:pt>
                <c:pt idx="16">
                  <c:v>0.56546786432587304</c:v>
                </c:pt>
                <c:pt idx="17">
                  <c:v>0.55341224943316136</c:v>
                </c:pt>
                <c:pt idx="18">
                  <c:v>0.50242499496759918</c:v>
                </c:pt>
                <c:pt idx="20">
                  <c:v>0.58116044795597022</c:v>
                </c:pt>
                <c:pt idx="21">
                  <c:v>0.60990419094721704</c:v>
                </c:pt>
                <c:pt idx="22">
                  <c:v>0.600900791707768</c:v>
                </c:pt>
                <c:pt idx="24">
                  <c:v>0.63589207184087737</c:v>
                </c:pt>
                <c:pt idx="25">
                  <c:v>0.60494150795679613</c:v>
                </c:pt>
                <c:pt idx="26">
                  <c:v>0.62431908572160388</c:v>
                </c:pt>
                <c:pt idx="28">
                  <c:v>0.52299649610879806</c:v>
                </c:pt>
                <c:pt idx="29">
                  <c:v>0.55406804334450077</c:v>
                </c:pt>
                <c:pt idx="30">
                  <c:v>0.5073791827425902</c:v>
                </c:pt>
                <c:pt idx="32">
                  <c:v>0.57595806781534631</c:v>
                </c:pt>
                <c:pt idx="33">
                  <c:v>0.61603800124621788</c:v>
                </c:pt>
                <c:pt idx="34">
                  <c:v>0.61933553188650592</c:v>
                </c:pt>
                <c:pt idx="36">
                  <c:v>0.57196886490989918</c:v>
                </c:pt>
                <c:pt idx="37">
                  <c:v>0.54784883472575641</c:v>
                </c:pt>
                <c:pt idx="38">
                  <c:v>0.54812547513667775</c:v>
                </c:pt>
                <c:pt idx="40">
                  <c:v>0.56844466687550532</c:v>
                </c:pt>
                <c:pt idx="41">
                  <c:v>0.57117119890279344</c:v>
                </c:pt>
                <c:pt idx="42">
                  <c:v>0.53207019223766172</c:v>
                </c:pt>
                <c:pt idx="44">
                  <c:v>0.45163117232035049</c:v>
                </c:pt>
                <c:pt idx="45">
                  <c:v>0.4779396550961067</c:v>
                </c:pt>
                <c:pt idx="46">
                  <c:v>0.45775334218018887</c:v>
                </c:pt>
              </c:numCache>
            </c:numRef>
          </c:val>
        </c:ser>
        <c:ser>
          <c:idx val="1"/>
          <c:order val="1"/>
          <c:tx>
            <c:strRef>
              <c:f>'График 3.1.1.6'!$B$8</c:f>
              <c:strCache>
                <c:ptCount val="1"/>
                <c:pt idx="0">
                  <c:v>Средства в банках</c:v>
                </c:pt>
              </c:strCache>
            </c:strRef>
          </c:tx>
          <c:invertIfNegative val="0"/>
          <c:cat>
            <c:multiLvlStrRef>
              <c:f>'График 3.1.1.6'!$C$4:$AW$6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3.1.1.6'!$C$8:$AW$8</c:f>
              <c:numCache>
                <c:formatCode>0.0%</c:formatCode>
                <c:ptCount val="47"/>
                <c:pt idx="0">
                  <c:v>8.436813675050045E-2</c:v>
                </c:pt>
                <c:pt idx="1">
                  <c:v>8.745566222264034E-2</c:v>
                </c:pt>
                <c:pt idx="2">
                  <c:v>5.4187140989351672E-2</c:v>
                </c:pt>
                <c:pt idx="4">
                  <c:v>9.881811724864685E-2</c:v>
                </c:pt>
                <c:pt idx="5">
                  <c:v>0.11119360194209672</c:v>
                </c:pt>
                <c:pt idx="6">
                  <c:v>0.10852182412753607</c:v>
                </c:pt>
                <c:pt idx="8">
                  <c:v>3.446139869324976E-2</c:v>
                </c:pt>
                <c:pt idx="9">
                  <c:v>3.5339304207929439E-2</c:v>
                </c:pt>
                <c:pt idx="10">
                  <c:v>2.7193633857981844E-2</c:v>
                </c:pt>
                <c:pt idx="12">
                  <c:v>6.4717099971554268E-2</c:v>
                </c:pt>
                <c:pt idx="13">
                  <c:v>8.8000297165806457E-2</c:v>
                </c:pt>
                <c:pt idx="14">
                  <c:v>5.8042126313748367E-2</c:v>
                </c:pt>
                <c:pt idx="16">
                  <c:v>0.12905709577380003</c:v>
                </c:pt>
                <c:pt idx="17">
                  <c:v>0.13952865764971537</c:v>
                </c:pt>
                <c:pt idx="18">
                  <c:v>0.17833512247959307</c:v>
                </c:pt>
                <c:pt idx="20">
                  <c:v>7.6709850869918009E-2</c:v>
                </c:pt>
                <c:pt idx="21">
                  <c:v>5.3732237247949559E-2</c:v>
                </c:pt>
                <c:pt idx="22">
                  <c:v>4.9860041225525426E-2</c:v>
                </c:pt>
                <c:pt idx="24">
                  <c:v>9.782449461672782E-2</c:v>
                </c:pt>
                <c:pt idx="25">
                  <c:v>0.13295362022254537</c:v>
                </c:pt>
                <c:pt idx="26">
                  <c:v>5.6526553113312651E-2</c:v>
                </c:pt>
                <c:pt idx="28">
                  <c:v>0.20282696901298533</c:v>
                </c:pt>
                <c:pt idx="29">
                  <c:v>0.18478242916330836</c:v>
                </c:pt>
                <c:pt idx="30">
                  <c:v>0.1571429008270287</c:v>
                </c:pt>
                <c:pt idx="32">
                  <c:v>8.4867939183397301E-2</c:v>
                </c:pt>
                <c:pt idx="33">
                  <c:v>5.6239235434012033E-2</c:v>
                </c:pt>
                <c:pt idx="34">
                  <c:v>4.9426810698147056E-2</c:v>
                </c:pt>
                <c:pt idx="36">
                  <c:v>9.6627420805996636E-2</c:v>
                </c:pt>
                <c:pt idx="37">
                  <c:v>0.13975245813743156</c:v>
                </c:pt>
                <c:pt idx="38">
                  <c:v>8.1160548695902113E-2</c:v>
                </c:pt>
                <c:pt idx="40">
                  <c:v>0.10479821104003582</c:v>
                </c:pt>
                <c:pt idx="41">
                  <c:v>8.5798223704335388E-2</c:v>
                </c:pt>
                <c:pt idx="42">
                  <c:v>6.3843156181230057E-2</c:v>
                </c:pt>
                <c:pt idx="44">
                  <c:v>0.15959351109054365</c:v>
                </c:pt>
                <c:pt idx="45">
                  <c:v>0.10600428678379226</c:v>
                </c:pt>
                <c:pt idx="46">
                  <c:v>0.11874983627378886</c:v>
                </c:pt>
              </c:numCache>
            </c:numRef>
          </c:val>
        </c:ser>
        <c:ser>
          <c:idx val="0"/>
          <c:order val="2"/>
          <c:tx>
            <c:strRef>
              <c:f>'График 3.1.1.6'!$B$7</c:f>
              <c:strCache>
                <c:ptCount val="1"/>
                <c:pt idx="0">
                  <c:v>Средства в центральном банке, денежные средства</c:v>
                </c:pt>
              </c:strCache>
            </c:strRef>
          </c:tx>
          <c:invertIfNegative val="0"/>
          <c:cat>
            <c:multiLvlStrRef>
              <c:f>'График 3.1.1.6'!$C$4:$AW$6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3.1.1.6'!$C$7:$AW$7</c:f>
              <c:numCache>
                <c:formatCode>0.0%</c:formatCode>
                <c:ptCount val="47"/>
                <c:pt idx="0">
                  <c:v>5.933464883233236E-2</c:v>
                </c:pt>
                <c:pt idx="1">
                  <c:v>6.2065839184587815E-2</c:v>
                </c:pt>
                <c:pt idx="2">
                  <c:v>7.8571984081935942E-2</c:v>
                </c:pt>
                <c:pt idx="4">
                  <c:v>7.1115342687594146E-2</c:v>
                </c:pt>
                <c:pt idx="5">
                  <c:v>5.8485888547982527E-2</c:v>
                </c:pt>
                <c:pt idx="6">
                  <c:v>6.8203825464651965E-2</c:v>
                </c:pt>
                <c:pt idx="8">
                  <c:v>0.15147926313763441</c:v>
                </c:pt>
                <c:pt idx="9">
                  <c:v>0.10475274404982388</c:v>
                </c:pt>
                <c:pt idx="10">
                  <c:v>0.10075553330750589</c:v>
                </c:pt>
                <c:pt idx="12">
                  <c:v>8.7531368963049264E-2</c:v>
                </c:pt>
                <c:pt idx="13">
                  <c:v>8.6132390626569952E-2</c:v>
                </c:pt>
                <c:pt idx="14">
                  <c:v>0.11838831616078012</c:v>
                </c:pt>
                <c:pt idx="16">
                  <c:v>7.2912136183107767E-2</c:v>
                </c:pt>
                <c:pt idx="17">
                  <c:v>7.4961012564655691E-2</c:v>
                </c:pt>
                <c:pt idx="18">
                  <c:v>8.9371242685824914E-2</c:v>
                </c:pt>
                <c:pt idx="20">
                  <c:v>0.20024586579545167</c:v>
                </c:pt>
                <c:pt idx="21">
                  <c:v>0.18279766642947606</c:v>
                </c:pt>
                <c:pt idx="22">
                  <c:v>0.17731670927806306</c:v>
                </c:pt>
                <c:pt idx="24">
                  <c:v>0.10853198234388083</c:v>
                </c:pt>
                <c:pt idx="25">
                  <c:v>0.11660773424103052</c:v>
                </c:pt>
                <c:pt idx="26">
                  <c:v>0.17410049297542193</c:v>
                </c:pt>
                <c:pt idx="28">
                  <c:v>7.6450947680381298E-2</c:v>
                </c:pt>
                <c:pt idx="29">
                  <c:v>7.7871917248606703E-2</c:v>
                </c:pt>
                <c:pt idx="30">
                  <c:v>9.0945481025397762E-2</c:v>
                </c:pt>
                <c:pt idx="32">
                  <c:v>0.19091921839262962</c:v>
                </c:pt>
                <c:pt idx="33">
                  <c:v>0.16111063294964811</c:v>
                </c:pt>
                <c:pt idx="34">
                  <c:v>0.15430868782032431</c:v>
                </c:pt>
                <c:pt idx="36">
                  <c:v>0.16350711106099675</c:v>
                </c:pt>
                <c:pt idx="37">
                  <c:v>0.18533919983495339</c:v>
                </c:pt>
                <c:pt idx="38">
                  <c:v>0.25881933700743553</c:v>
                </c:pt>
                <c:pt idx="40">
                  <c:v>7.8874632766874883E-2</c:v>
                </c:pt>
                <c:pt idx="41">
                  <c:v>7.7046323456466906E-2</c:v>
                </c:pt>
                <c:pt idx="42">
                  <c:v>9.1430157026316836E-2</c:v>
                </c:pt>
                <c:pt idx="44">
                  <c:v>0.2226483420906365</c:v>
                </c:pt>
                <c:pt idx="45">
                  <c:v>0.2113763387403905</c:v>
                </c:pt>
                <c:pt idx="46">
                  <c:v>0.1657174725421281</c:v>
                </c:pt>
              </c:numCache>
            </c:numRef>
          </c:val>
        </c:ser>
        <c:ser>
          <c:idx val="2"/>
          <c:order val="3"/>
          <c:tx>
            <c:strRef>
              <c:f>'График 3.1.1.6'!$B$9</c:f>
              <c:strCache>
                <c:ptCount val="1"/>
                <c:pt idx="0">
                  <c:v>Ценные бумаги</c:v>
                </c:pt>
              </c:strCache>
            </c:strRef>
          </c:tx>
          <c:invertIfNegative val="0"/>
          <c:cat>
            <c:multiLvlStrRef>
              <c:f>'График 3.1.1.6'!$C$4:$AW$6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3.1.1.6'!$C$9:$AW$9</c:f>
              <c:numCache>
                <c:formatCode>0.0%</c:formatCode>
                <c:ptCount val="47"/>
                <c:pt idx="0">
                  <c:v>6.524625444310897E-2</c:v>
                </c:pt>
                <c:pt idx="1">
                  <c:v>6.9278823914509222E-2</c:v>
                </c:pt>
                <c:pt idx="2">
                  <c:v>6.5511177075644828E-2</c:v>
                </c:pt>
                <c:pt idx="4">
                  <c:v>0.11968224307326729</c:v>
                </c:pt>
                <c:pt idx="5">
                  <c:v>0.11144709531963093</c:v>
                </c:pt>
                <c:pt idx="6">
                  <c:v>0.10405651956910868</c:v>
                </c:pt>
                <c:pt idx="8">
                  <c:v>8.1538328336036345E-2</c:v>
                </c:pt>
                <c:pt idx="9">
                  <c:v>9.4259993068134595E-2</c:v>
                </c:pt>
                <c:pt idx="10">
                  <c:v>0.10471637971446217</c:v>
                </c:pt>
                <c:pt idx="12">
                  <c:v>0.12852237287217072</c:v>
                </c:pt>
                <c:pt idx="13">
                  <c:v>9.7819576241156295E-2</c:v>
                </c:pt>
                <c:pt idx="14">
                  <c:v>8.7411657557782046E-2</c:v>
                </c:pt>
                <c:pt idx="16">
                  <c:v>0.15235456248558651</c:v>
                </c:pt>
                <c:pt idx="17">
                  <c:v>0.1575780801809801</c:v>
                </c:pt>
                <c:pt idx="18">
                  <c:v>0.10991620713776168</c:v>
                </c:pt>
                <c:pt idx="20">
                  <c:v>2.6877911854197876E-2</c:v>
                </c:pt>
                <c:pt idx="21">
                  <c:v>4.6625219231554445E-2</c:v>
                </c:pt>
                <c:pt idx="22">
                  <c:v>7.3904365723059182E-2</c:v>
                </c:pt>
                <c:pt idx="24">
                  <c:v>7.3230801807173979E-2</c:v>
                </c:pt>
                <c:pt idx="25">
                  <c:v>6.9231840411663234E-2</c:v>
                </c:pt>
                <c:pt idx="26">
                  <c:v>5.6520378342435472E-2</c:v>
                </c:pt>
                <c:pt idx="28">
                  <c:v>0.12503231158854727</c:v>
                </c:pt>
                <c:pt idx="29">
                  <c:v>0.11223837176488548</c:v>
                </c:pt>
                <c:pt idx="30">
                  <c:v>7.0593203125744214E-2</c:v>
                </c:pt>
                <c:pt idx="32">
                  <c:v>4.7187983906221719E-2</c:v>
                </c:pt>
                <c:pt idx="33">
                  <c:v>5.9295501991051852E-2</c:v>
                </c:pt>
                <c:pt idx="34">
                  <c:v>9.5298509465758033E-2</c:v>
                </c:pt>
                <c:pt idx="36">
                  <c:v>8.5887055913028559E-2</c:v>
                </c:pt>
                <c:pt idx="37">
                  <c:v>4.1101661913649473E-2</c:v>
                </c:pt>
                <c:pt idx="38">
                  <c:v>3.5848657614736296E-2</c:v>
                </c:pt>
                <c:pt idx="40">
                  <c:v>0.15030811022876492</c:v>
                </c:pt>
                <c:pt idx="41">
                  <c:v>0.17602016443078602</c:v>
                </c:pt>
                <c:pt idx="42">
                  <c:v>0.17042847845153403</c:v>
                </c:pt>
                <c:pt idx="44">
                  <c:v>4.433955293401623E-2</c:v>
                </c:pt>
                <c:pt idx="45">
                  <c:v>6.7369310301475596E-2</c:v>
                </c:pt>
                <c:pt idx="46">
                  <c:v>0.13532332994092039</c:v>
                </c:pt>
              </c:numCache>
            </c:numRef>
          </c:val>
        </c:ser>
        <c:ser>
          <c:idx val="3"/>
          <c:order val="4"/>
          <c:tx>
            <c:strRef>
              <c:f>'График 3.1.1.6'!$B$10</c:f>
              <c:strCache>
                <c:ptCount val="1"/>
                <c:pt idx="0">
                  <c:v>Инвестиции в дочерние организации</c:v>
                </c:pt>
              </c:strCache>
            </c:strRef>
          </c:tx>
          <c:invertIfNegative val="0"/>
          <c:cat>
            <c:multiLvlStrRef>
              <c:f>'График 3.1.1.6'!$C$4:$AW$6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3.1.1.6'!$C$10:$AW$10</c:f>
              <c:numCache>
                <c:formatCode>0.0%</c:formatCode>
                <c:ptCount val="47"/>
                <c:pt idx="0">
                  <c:v>2.0831392847018446E-2</c:v>
                </c:pt>
                <c:pt idx="1">
                  <c:v>2.2027985868746328E-2</c:v>
                </c:pt>
                <c:pt idx="2">
                  <c:v>2.7199078684069528E-2</c:v>
                </c:pt>
                <c:pt idx="4">
                  <c:v>3.0840728310518345E-2</c:v>
                </c:pt>
                <c:pt idx="5">
                  <c:v>2.6746316315537262E-2</c:v>
                </c:pt>
                <c:pt idx="6">
                  <c:v>3.3769538565597841E-2</c:v>
                </c:pt>
                <c:pt idx="8">
                  <c:v>4.2929294070446749E-3</c:v>
                </c:pt>
                <c:pt idx="9">
                  <c:v>4.8413939273632542E-3</c:v>
                </c:pt>
                <c:pt idx="10">
                  <c:v>5.2566050428352641E-3</c:v>
                </c:pt>
                <c:pt idx="12">
                  <c:v>3.7995096464916423E-3</c:v>
                </c:pt>
                <c:pt idx="13">
                  <c:v>4.5561774009697945E-3</c:v>
                </c:pt>
                <c:pt idx="14">
                  <c:v>1.1416196972860415E-2</c:v>
                </c:pt>
                <c:pt idx="16">
                  <c:v>1.2408923212566576E-2</c:v>
                </c:pt>
                <c:pt idx="17">
                  <c:v>1.130622784713139E-2</c:v>
                </c:pt>
                <c:pt idx="18">
                  <c:v>1.3394367163839844E-2</c:v>
                </c:pt>
                <c:pt idx="20">
                  <c:v>7.0695965570435068E-4</c:v>
                </c:pt>
                <c:pt idx="21">
                  <c:v>4.82379249784534E-4</c:v>
                </c:pt>
                <c:pt idx="22">
                  <c:v>5.810399883062039E-4</c:v>
                </c:pt>
                <c:pt idx="24">
                  <c:v>4.247710818595052E-3</c:v>
                </c:pt>
                <c:pt idx="25">
                  <c:v>4.1391815520836544E-3</c:v>
                </c:pt>
                <c:pt idx="26">
                  <c:v>3.6761208005856227E-3</c:v>
                </c:pt>
                <c:pt idx="28">
                  <c:v>8.4598701354900337E-3</c:v>
                </c:pt>
                <c:pt idx="29">
                  <c:v>8.3098094940897808E-3</c:v>
                </c:pt>
                <c:pt idx="30">
                  <c:v>7.0258639135881585E-3</c:v>
                </c:pt>
                <c:pt idx="32">
                  <c:v>8.6747791562694087E-4</c:v>
                </c:pt>
                <c:pt idx="33">
                  <c:v>7.6260800308237747E-4</c:v>
                </c:pt>
                <c:pt idx="34">
                  <c:v>7.9586228774250511E-4</c:v>
                </c:pt>
                <c:pt idx="36">
                  <c:v>1.1929358570280766E-4</c:v>
                </c:pt>
                <c:pt idx="37">
                  <c:v>1.8130391805316172E-5</c:v>
                </c:pt>
                <c:pt idx="38">
                  <c:v>1.5541488328966405E-5</c:v>
                </c:pt>
                <c:pt idx="40">
                  <c:v>9.386852516982824E-3</c:v>
                </c:pt>
                <c:pt idx="41">
                  <c:v>8.5474259845328224E-3</c:v>
                </c:pt>
                <c:pt idx="42">
                  <c:v>9.4661297442299557E-3</c:v>
                </c:pt>
                <c:pt idx="44">
                  <c:v>7.4873065478608022E-5</c:v>
                </c:pt>
                <c:pt idx="45">
                  <c:v>1.6088535143197303E-4</c:v>
                </c:pt>
                <c:pt idx="46">
                  <c:v>2.8601895110510236E-4</c:v>
                </c:pt>
              </c:numCache>
            </c:numRef>
          </c:val>
        </c:ser>
        <c:ser>
          <c:idx val="5"/>
          <c:order val="5"/>
          <c:tx>
            <c:strRef>
              <c:f>'График 3.1.1.6'!$B$12</c:f>
              <c:strCache>
                <c:ptCount val="1"/>
                <c:pt idx="0">
                  <c:v>Прочие активы</c:v>
                </c:pt>
              </c:strCache>
            </c:strRef>
          </c:tx>
          <c:invertIfNegative val="0"/>
          <c:cat>
            <c:multiLvlStrRef>
              <c:f>'График 3.1.1.6'!$C$4:$AW$6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3.1.1.6'!$C$12:$AW$12</c:f>
              <c:numCache>
                <c:formatCode>0.0%</c:formatCode>
                <c:ptCount val="47"/>
                <c:pt idx="0">
                  <c:v>0.16226985880039427</c:v>
                </c:pt>
                <c:pt idx="1">
                  <c:v>0.16513857012887762</c:v>
                </c:pt>
                <c:pt idx="2">
                  <c:v>0.15144631418317686</c:v>
                </c:pt>
                <c:pt idx="4">
                  <c:v>4.9414498905056753E-2</c:v>
                </c:pt>
                <c:pt idx="5">
                  <c:v>5.7731643094049927E-2</c:v>
                </c:pt>
                <c:pt idx="6">
                  <c:v>9.5249555632916025E-2</c:v>
                </c:pt>
                <c:pt idx="8">
                  <c:v>6.2029950864530038E-2</c:v>
                </c:pt>
                <c:pt idx="9">
                  <c:v>6.452329164399781E-2</c:v>
                </c:pt>
                <c:pt idx="10">
                  <c:v>5.5920826623398277E-2</c:v>
                </c:pt>
                <c:pt idx="12">
                  <c:v>0.10666645457935174</c:v>
                </c:pt>
                <c:pt idx="13">
                  <c:v>0.13975998921318439</c:v>
                </c:pt>
                <c:pt idx="14">
                  <c:v>0.13434290006858374</c:v>
                </c:pt>
                <c:pt idx="16">
                  <c:v>6.7799418019066082E-2</c:v>
                </c:pt>
                <c:pt idx="17">
                  <c:v>6.321377232435603E-2</c:v>
                </c:pt>
                <c:pt idx="18">
                  <c:v>0.10655806556538136</c:v>
                </c:pt>
                <c:pt idx="20">
                  <c:v>0.11429896386875793</c:v>
                </c:pt>
                <c:pt idx="21">
                  <c:v>0.10645830689401833</c:v>
                </c:pt>
                <c:pt idx="22">
                  <c:v>9.7437052077278097E-2</c:v>
                </c:pt>
                <c:pt idx="24">
                  <c:v>8.0272938572744978E-2</c:v>
                </c:pt>
                <c:pt idx="25">
                  <c:v>7.2126115615881267E-2</c:v>
                </c:pt>
                <c:pt idx="26">
                  <c:v>8.4857369046640554E-2</c:v>
                </c:pt>
                <c:pt idx="28">
                  <c:v>6.4233405473798161E-2</c:v>
                </c:pt>
                <c:pt idx="29">
                  <c:v>6.2729428984608926E-2</c:v>
                </c:pt>
                <c:pt idx="30">
                  <c:v>0.16691336836565093</c:v>
                </c:pt>
                <c:pt idx="32">
                  <c:v>0.10019931278677817</c:v>
                </c:pt>
                <c:pt idx="33">
                  <c:v>0.10655402037598778</c:v>
                </c:pt>
                <c:pt idx="34">
                  <c:v>8.0834597841522193E-2</c:v>
                </c:pt>
                <c:pt idx="36">
                  <c:v>8.1890253724376125E-2</c:v>
                </c:pt>
                <c:pt idx="37">
                  <c:v>8.5939714996403863E-2</c:v>
                </c:pt>
                <c:pt idx="38">
                  <c:v>7.6030440056919377E-2</c:v>
                </c:pt>
                <c:pt idx="40">
                  <c:v>8.8187526571836289E-2</c:v>
                </c:pt>
                <c:pt idx="41">
                  <c:v>8.14166635210853E-2</c:v>
                </c:pt>
                <c:pt idx="42">
                  <c:v>0.13276188635902736</c:v>
                </c:pt>
                <c:pt idx="44">
                  <c:v>0.12171254849897459</c:v>
                </c:pt>
                <c:pt idx="45">
                  <c:v>0.13714952372680322</c:v>
                </c:pt>
                <c:pt idx="46">
                  <c:v>0.12217000011186861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5494144"/>
        <c:axId val="225496448"/>
      </c:barChart>
      <c:lineChart>
        <c:grouping val="standard"/>
        <c:varyColors val="0"/>
        <c:ser>
          <c:idx val="7"/>
          <c:order val="6"/>
          <c:tx>
            <c:strRef>
              <c:f>'График 3.1.1.6'!$B$13</c:f>
              <c:strCache>
                <c:ptCount val="1"/>
                <c:pt idx="0">
                  <c:v>Доля рынка по размеру активов</c:v>
                </c:pt>
              </c:strCache>
            </c:strRef>
          </c:tx>
          <c:spPr>
            <a:ln w="28575">
              <a:solidFill>
                <a:srgbClr val="FFFF00"/>
              </a:solidFill>
            </a:ln>
          </c:spPr>
          <c:marker>
            <c:symbol val="diamond"/>
            <c:size val="4"/>
            <c:spPr>
              <a:solidFill>
                <a:srgbClr val="FFFF00"/>
              </a:solidFill>
              <a:ln w="28575">
                <a:solidFill>
                  <a:srgbClr val="FFFF00"/>
                </a:solidFill>
              </a:ln>
            </c:spPr>
          </c:marker>
          <c:cat>
            <c:multiLvlStrRef>
              <c:f>'График 3.1.1.6'!$C$4:$AW$6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3.1.1.6'!$C$13:$AW$13</c:f>
              <c:numCache>
                <c:formatCode>0.0%</c:formatCode>
                <c:ptCount val="47"/>
                <c:pt idx="0">
                  <c:v>0.59995714211541329</c:v>
                </c:pt>
                <c:pt idx="1">
                  <c:v>0.55413881833394107</c:v>
                </c:pt>
                <c:pt idx="2">
                  <c:v>0.5240589372946447</c:v>
                </c:pt>
                <c:pt idx="4">
                  <c:v>0.50785318169788607</c:v>
                </c:pt>
                <c:pt idx="5">
                  <c:v>0.53393339049457578</c:v>
                </c:pt>
                <c:pt idx="6">
                  <c:v>0.54671389348657173</c:v>
                </c:pt>
                <c:pt idx="8">
                  <c:v>0.80660712268366741</c:v>
                </c:pt>
                <c:pt idx="9">
                  <c:v>0.78963942729661551</c:v>
                </c:pt>
                <c:pt idx="10">
                  <c:v>0.78961169619027693</c:v>
                </c:pt>
                <c:pt idx="12">
                  <c:v>0.32191408703754343</c:v>
                </c:pt>
                <c:pt idx="13">
                  <c:v>0.37680977851578779</c:v>
                </c:pt>
                <c:pt idx="14">
                  <c:v>0.39947184899005073</c:v>
                </c:pt>
                <c:pt idx="16">
                  <c:v>0.22377639462596988</c:v>
                </c:pt>
                <c:pt idx="17">
                  <c:v>0.21180930750243185</c:v>
                </c:pt>
                <c:pt idx="18">
                  <c:v>0.23839142303975194</c:v>
                </c:pt>
                <c:pt idx="20">
                  <c:v>0.12871786358389214</c:v>
                </c:pt>
                <c:pt idx="21">
                  <c:v>0.15176890380952551</c:v>
                </c:pt>
                <c:pt idx="22">
                  <c:v>0.15089927690781738</c:v>
                </c:pt>
                <c:pt idx="24">
                  <c:v>0.30155988710965609</c:v>
                </c:pt>
                <c:pt idx="25">
                  <c:v>0.25532701348987685</c:v>
                </c:pt>
                <c:pt idx="26">
                  <c:v>0.24665836562634547</c:v>
                </c:pt>
                <c:pt idx="28">
                  <c:v>0.11709650721767823</c:v>
                </c:pt>
                <c:pt idx="29">
                  <c:v>0.10368337251406835</c:v>
                </c:pt>
                <c:pt idx="30">
                  <c:v>9.2489243937521323E-2</c:v>
                </c:pt>
                <c:pt idx="32">
                  <c:v>0.33705704462938352</c:v>
                </c:pt>
                <c:pt idx="33">
                  <c:v>0.35213065629428253</c:v>
                </c:pt>
                <c:pt idx="34">
                  <c:v>0.35146636671663689</c:v>
                </c:pt>
                <c:pt idx="36">
                  <c:v>7.8128770847043144E-2</c:v>
                </c:pt>
                <c:pt idx="37">
                  <c:v>6.9051403150271182E-2</c:v>
                </c:pt>
                <c:pt idx="38">
                  <c:v>7.6469213715304643E-2</c:v>
                </c:pt>
                <c:pt idx="40">
                  <c:v>6.6406970683064573E-2</c:v>
                </c:pt>
                <c:pt idx="41">
                  <c:v>6.3332010856437693E-2</c:v>
                </c:pt>
                <c:pt idx="42">
                  <c:v>5.0239101173615415E-2</c:v>
                </c:pt>
                <c:pt idx="44">
                  <c:v>6.4675013732440459E-2</c:v>
                </c:pt>
                <c:pt idx="45">
                  <c:v>5.8591668893859243E-2</c:v>
                </c:pt>
                <c:pt idx="46">
                  <c:v>5.9489026901905634E-2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5494144"/>
        <c:axId val="225496448"/>
      </c:lineChart>
      <c:catAx>
        <c:axId val="22549414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225496448"/>
        <c:crosses val="autoZero"/>
        <c:auto val="1"/>
        <c:lblAlgn val="ctr"/>
        <c:lblOffset val="100"/>
        <c:noMultiLvlLbl val="0"/>
      </c:catAx>
      <c:valAx>
        <c:axId val="225496448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crossAx val="225494144"/>
        <c:crosses val="autoZero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9.1180883335341079E-2"/>
          <c:y val="0.81347377935373977"/>
          <c:w val="0.87897845870796054"/>
          <c:h val="0.1810828944395195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655871837088669E-2"/>
          <c:y val="3.7800687285223365E-2"/>
          <c:w val="0.91052555020560377"/>
          <c:h val="0.47751097112860891"/>
        </c:manualLayout>
      </c:layout>
      <c:barChart>
        <c:barDir val="col"/>
        <c:grouping val="percentStacked"/>
        <c:varyColors val="0"/>
        <c:ser>
          <c:idx val="2"/>
          <c:order val="0"/>
          <c:tx>
            <c:strRef>
              <c:f>'График 3.1.1.7'!$B$9</c:f>
              <c:strCache>
                <c:ptCount val="1"/>
                <c:pt idx="0">
                  <c:v>Средства клиентов</c:v>
                </c:pt>
              </c:strCache>
            </c:strRef>
          </c:tx>
          <c:invertIfNegative val="0"/>
          <c:cat>
            <c:multiLvlStrRef>
              <c:f>'График 3.1.1.7'!$C$4:$AW$6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3.1.1.7'!$C$9:$AW$9</c:f>
              <c:numCache>
                <c:formatCode>0.0%</c:formatCode>
                <c:ptCount val="47"/>
                <c:pt idx="0">
                  <c:v>0.58920276844114861</c:v>
                </c:pt>
                <c:pt idx="1">
                  <c:v>0.6245917545214843</c:v>
                </c:pt>
                <c:pt idx="2">
                  <c:v>0.60609579785394663</c:v>
                </c:pt>
                <c:pt idx="4">
                  <c:v>0.63703485207268018</c:v>
                </c:pt>
                <c:pt idx="5">
                  <c:v>0.63443738817720818</c:v>
                </c:pt>
                <c:pt idx="6">
                  <c:v>0.59884737597034832</c:v>
                </c:pt>
                <c:pt idx="8">
                  <c:v>0.56043802494719641</c:v>
                </c:pt>
                <c:pt idx="9">
                  <c:v>0.56827603828252138</c:v>
                </c:pt>
                <c:pt idx="10">
                  <c:v>0.59060552703303559</c:v>
                </c:pt>
                <c:pt idx="12">
                  <c:v>0.6703342573497626</c:v>
                </c:pt>
                <c:pt idx="13">
                  <c:v>0.66751955072049651</c:v>
                </c:pt>
                <c:pt idx="14">
                  <c:v>0.64765788018563875</c:v>
                </c:pt>
                <c:pt idx="16">
                  <c:v>0.62385160567085218</c:v>
                </c:pt>
                <c:pt idx="17">
                  <c:v>0.6173155712130437</c:v>
                </c:pt>
                <c:pt idx="18">
                  <c:v>0.53274596702832744</c:v>
                </c:pt>
                <c:pt idx="20">
                  <c:v>0.60704377190857806</c:v>
                </c:pt>
                <c:pt idx="21">
                  <c:v>0.55576680124894662</c:v>
                </c:pt>
                <c:pt idx="22">
                  <c:v>0.56565370987216779</c:v>
                </c:pt>
                <c:pt idx="24">
                  <c:v>0.64786777088510439</c:v>
                </c:pt>
                <c:pt idx="25">
                  <c:v>0.67941504606828751</c:v>
                </c:pt>
                <c:pt idx="26">
                  <c:v>0.65663476011024813</c:v>
                </c:pt>
                <c:pt idx="28">
                  <c:v>0.54034484804554261</c:v>
                </c:pt>
                <c:pt idx="29">
                  <c:v>0.56372838023079175</c:v>
                </c:pt>
                <c:pt idx="30">
                  <c:v>0.52805495635911781</c:v>
                </c:pt>
                <c:pt idx="32">
                  <c:v>0.52113915272358946</c:v>
                </c:pt>
                <c:pt idx="33">
                  <c:v>0.47727449869445138</c:v>
                </c:pt>
                <c:pt idx="34">
                  <c:v>0.48884894728350325</c:v>
                </c:pt>
                <c:pt idx="36">
                  <c:v>0.5816745371892772</c:v>
                </c:pt>
                <c:pt idx="37">
                  <c:v>0.56610093347127888</c:v>
                </c:pt>
                <c:pt idx="38">
                  <c:v>0.60154645107837568</c:v>
                </c:pt>
                <c:pt idx="40">
                  <c:v>0.65855731150153607</c:v>
                </c:pt>
                <c:pt idx="41">
                  <c:v>0.66995583561882277</c:v>
                </c:pt>
                <c:pt idx="42">
                  <c:v>0.65725281944087188</c:v>
                </c:pt>
                <c:pt idx="44">
                  <c:v>0.53693089620012668</c:v>
                </c:pt>
                <c:pt idx="45">
                  <c:v>0.49733713219388842</c:v>
                </c:pt>
                <c:pt idx="46">
                  <c:v>0.49008663435475452</c:v>
                </c:pt>
              </c:numCache>
            </c:numRef>
          </c:val>
        </c:ser>
        <c:ser>
          <c:idx val="0"/>
          <c:order val="1"/>
          <c:tx>
            <c:strRef>
              <c:f>'График 3.1.1.7'!$B$7</c:f>
              <c:strCache>
                <c:ptCount val="1"/>
                <c:pt idx="0">
                  <c:v>Средства и займы центральных банков</c:v>
                </c:pt>
              </c:strCache>
            </c:strRef>
          </c:tx>
          <c:invertIfNegative val="0"/>
          <c:cat>
            <c:multiLvlStrRef>
              <c:f>'График 3.1.1.7'!$C$4:$AW$6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3.1.1.7'!$C$7:$AW$7</c:f>
              <c:numCache>
                <c:formatCode>0.0%</c:formatCode>
                <c:ptCount val="47"/>
                <c:pt idx="0">
                  <c:v>1.2222024866682486E-2</c:v>
                </c:pt>
                <c:pt idx="1">
                  <c:v>3.2767464539893418E-6</c:v>
                </c:pt>
                <c:pt idx="2">
                  <c:v>2.9372419486086047E-6</c:v>
                </c:pt>
                <c:pt idx="4">
                  <c:v>6.5364353829550095E-2</c:v>
                </c:pt>
                <c:pt idx="5">
                  <c:v>0.10017940674716035</c:v>
                </c:pt>
                <c:pt idx="6">
                  <c:v>0.16366861795708504</c:v>
                </c:pt>
                <c:pt idx="8">
                  <c:v>3.9997438376661136E-2</c:v>
                </c:pt>
                <c:pt idx="9">
                  <c:v>3.5815405258591539E-2</c:v>
                </c:pt>
                <c:pt idx="10">
                  <c:v>3.5004941860375262E-2</c:v>
                </c:pt>
                <c:pt idx="12">
                  <c:v>1.3287349507246164E-6</c:v>
                </c:pt>
                <c:pt idx="13">
                  <c:v>1.0190289725133926E-6</c:v>
                </c:pt>
                <c:pt idx="14">
                  <c:v>4.1183296089099359E-3</c:v>
                </c:pt>
                <c:pt idx="16">
                  <c:v>6.0498619445070588E-2</c:v>
                </c:pt>
                <c:pt idx="17">
                  <c:v>6.7805463647495581E-2</c:v>
                </c:pt>
                <c:pt idx="18">
                  <c:v>9.086442431398857E-2</c:v>
                </c:pt>
                <c:pt idx="20">
                  <c:v>2.0353353692917152E-2</c:v>
                </c:pt>
                <c:pt idx="21">
                  <c:v>1.6569844697995856E-2</c:v>
                </c:pt>
                <c:pt idx="22">
                  <c:v>1.441069863450211E-2</c:v>
                </c:pt>
                <c:pt idx="24">
                  <c:v>0</c:v>
                </c:pt>
                <c:pt idx="25">
                  <c:v>0</c:v>
                </c:pt>
                <c:pt idx="26">
                  <c:v>6.668459135145275E-3</c:v>
                </c:pt>
                <c:pt idx="28">
                  <c:v>5.8357110866244725E-2</c:v>
                </c:pt>
                <c:pt idx="29">
                  <c:v>5.6987508901333105E-2</c:v>
                </c:pt>
                <c:pt idx="30">
                  <c:v>5.0475650494733432E-2</c:v>
                </c:pt>
                <c:pt idx="32">
                  <c:v>3.055671766633054E-2</c:v>
                </c:pt>
                <c:pt idx="33">
                  <c:v>2.0549263593151533E-2</c:v>
                </c:pt>
                <c:pt idx="34">
                  <c:v>2.8688751751664514E-2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40">
                  <c:v>5.8632276124704424E-2</c:v>
                </c:pt>
                <c:pt idx="41">
                  <c:v>7.7133374926695877E-2</c:v>
                </c:pt>
                <c:pt idx="42">
                  <c:v>0.10338905327596505</c:v>
                </c:pt>
                <c:pt idx="44">
                  <c:v>3.4454926078762743E-2</c:v>
                </c:pt>
                <c:pt idx="45">
                  <c:v>2.495071006004727E-2</c:v>
                </c:pt>
                <c:pt idx="46">
                  <c:v>3.9405808604436175E-2</c:v>
                </c:pt>
              </c:numCache>
            </c:numRef>
          </c:val>
        </c:ser>
        <c:ser>
          <c:idx val="1"/>
          <c:order val="2"/>
          <c:tx>
            <c:strRef>
              <c:f>'График 3.1.1.7'!$B$8</c:f>
              <c:strCache>
                <c:ptCount val="1"/>
                <c:pt idx="0">
                  <c:v>Обязательства перед банками</c:v>
                </c:pt>
              </c:strCache>
            </c:strRef>
          </c:tx>
          <c:invertIfNegative val="0"/>
          <c:cat>
            <c:multiLvlStrRef>
              <c:f>'График 3.1.1.7'!$C$4:$AW$6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3.1.1.7'!$C$8:$AW$8</c:f>
              <c:numCache>
                <c:formatCode>0.0%</c:formatCode>
                <c:ptCount val="47"/>
                <c:pt idx="0">
                  <c:v>7.2921756777816843E-2</c:v>
                </c:pt>
                <c:pt idx="1">
                  <c:v>8.7502056400581479E-2</c:v>
                </c:pt>
                <c:pt idx="2">
                  <c:v>9.525853834740021E-2</c:v>
                </c:pt>
                <c:pt idx="4">
                  <c:v>0.10454935171372881</c:v>
                </c:pt>
                <c:pt idx="5">
                  <c:v>8.9478068260856969E-2</c:v>
                </c:pt>
                <c:pt idx="6">
                  <c:v>8.2521461301252111E-2</c:v>
                </c:pt>
                <c:pt idx="8">
                  <c:v>0.17299434545913017</c:v>
                </c:pt>
                <c:pt idx="9">
                  <c:v>0.19416292927541265</c:v>
                </c:pt>
                <c:pt idx="10">
                  <c:v>0.18990815394504659</c:v>
                </c:pt>
                <c:pt idx="12">
                  <c:v>6.9374696219874243E-2</c:v>
                </c:pt>
                <c:pt idx="13">
                  <c:v>6.2149148299017576E-2</c:v>
                </c:pt>
                <c:pt idx="14">
                  <c:v>8.7744763128773801E-2</c:v>
                </c:pt>
                <c:pt idx="16">
                  <c:v>0.12821630334833162</c:v>
                </c:pt>
                <c:pt idx="17">
                  <c:v>0.1114050644156442</c:v>
                </c:pt>
                <c:pt idx="18">
                  <c:v>0.12965172825764781</c:v>
                </c:pt>
                <c:pt idx="20">
                  <c:v>0.19976446954168273</c:v>
                </c:pt>
                <c:pt idx="21">
                  <c:v>0.25172686568796393</c:v>
                </c:pt>
                <c:pt idx="22">
                  <c:v>0.23197262536852276</c:v>
                </c:pt>
                <c:pt idx="24">
                  <c:v>8.961826002471697E-2</c:v>
                </c:pt>
                <c:pt idx="25">
                  <c:v>7.3968272618385261E-2</c:v>
                </c:pt>
                <c:pt idx="26">
                  <c:v>7.5246390079160494E-2</c:v>
                </c:pt>
                <c:pt idx="28">
                  <c:v>0.18386864423174548</c:v>
                </c:pt>
                <c:pt idx="29">
                  <c:v>0.15189295916155029</c:v>
                </c:pt>
                <c:pt idx="30">
                  <c:v>0.14058616588811501</c:v>
                </c:pt>
                <c:pt idx="32">
                  <c:v>0.28106043339390901</c:v>
                </c:pt>
                <c:pt idx="33">
                  <c:v>0.33418780131543546</c:v>
                </c:pt>
                <c:pt idx="34">
                  <c:v>0.31387770240212454</c:v>
                </c:pt>
                <c:pt idx="36">
                  <c:v>6.4471497043355544E-2</c:v>
                </c:pt>
                <c:pt idx="37">
                  <c:v>8.7836621171440823E-2</c:v>
                </c:pt>
                <c:pt idx="38">
                  <c:v>8.4185637451147238E-2</c:v>
                </c:pt>
                <c:pt idx="40">
                  <c:v>8.2342392818446061E-2</c:v>
                </c:pt>
                <c:pt idx="41">
                  <c:v>5.7253042180772061E-2</c:v>
                </c:pt>
                <c:pt idx="42">
                  <c:v>4.0564984181854849E-2</c:v>
                </c:pt>
                <c:pt idx="44">
                  <c:v>0.17128002659843261</c:v>
                </c:pt>
                <c:pt idx="45">
                  <c:v>0.20859320023058511</c:v>
                </c:pt>
                <c:pt idx="46">
                  <c:v>0.19789081713994164</c:v>
                </c:pt>
              </c:numCache>
            </c:numRef>
          </c:val>
        </c:ser>
        <c:ser>
          <c:idx val="3"/>
          <c:order val="3"/>
          <c:tx>
            <c:strRef>
              <c:f>'График 3.1.1.7'!$B$10</c:f>
              <c:strCache>
                <c:ptCount val="1"/>
                <c:pt idx="0">
                  <c:v>Выпущенные ценные бумаги</c:v>
                </c:pt>
              </c:strCache>
            </c:strRef>
          </c:tx>
          <c:invertIfNegative val="0"/>
          <c:cat>
            <c:multiLvlStrRef>
              <c:f>'График 3.1.1.7'!$C$4:$AW$6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3.1.1.7'!$C$10:$AW$10</c:f>
              <c:numCache>
                <c:formatCode>0.0%</c:formatCode>
                <c:ptCount val="47"/>
                <c:pt idx="0">
                  <c:v>0.12605858837388287</c:v>
                </c:pt>
                <c:pt idx="1">
                  <c:v>9.2588604134777097E-2</c:v>
                </c:pt>
                <c:pt idx="2">
                  <c:v>0.10222886269929603</c:v>
                </c:pt>
                <c:pt idx="4">
                  <c:v>5.2572388386037443E-2</c:v>
                </c:pt>
                <c:pt idx="5">
                  <c:v>4.125433798897804E-2</c:v>
                </c:pt>
                <c:pt idx="6">
                  <c:v>2.8070518449254404E-2</c:v>
                </c:pt>
                <c:pt idx="8">
                  <c:v>7.3458209294556015E-2</c:v>
                </c:pt>
                <c:pt idx="9">
                  <c:v>5.5161145923063377E-2</c:v>
                </c:pt>
                <c:pt idx="10">
                  <c:v>5.2801787259558905E-2</c:v>
                </c:pt>
                <c:pt idx="12">
                  <c:v>7.2703259855774402E-2</c:v>
                </c:pt>
                <c:pt idx="13">
                  <c:v>9.9187423276447015E-2</c:v>
                </c:pt>
                <c:pt idx="14">
                  <c:v>8.5247769735987494E-2</c:v>
                </c:pt>
                <c:pt idx="16">
                  <c:v>5.0298977285750258E-2</c:v>
                </c:pt>
                <c:pt idx="17">
                  <c:v>5.2277143857333438E-2</c:v>
                </c:pt>
                <c:pt idx="18">
                  <c:v>4.7424509732962972E-2</c:v>
                </c:pt>
                <c:pt idx="20">
                  <c:v>1.9712682127242646E-2</c:v>
                </c:pt>
                <c:pt idx="21">
                  <c:v>3.0784221120715216E-2</c:v>
                </c:pt>
                <c:pt idx="22">
                  <c:v>2.2149557353788388E-2</c:v>
                </c:pt>
                <c:pt idx="24">
                  <c:v>9.5061766779349938E-2</c:v>
                </c:pt>
                <c:pt idx="25">
                  <c:v>6.9300932568192364E-2</c:v>
                </c:pt>
                <c:pt idx="26">
                  <c:v>7.4253918193591492E-2</c:v>
                </c:pt>
                <c:pt idx="28">
                  <c:v>4.4208333942416418E-2</c:v>
                </c:pt>
                <c:pt idx="29">
                  <c:v>4.6714629930053701E-2</c:v>
                </c:pt>
                <c:pt idx="30">
                  <c:v>3.7005917156537338E-2</c:v>
                </c:pt>
                <c:pt idx="32">
                  <c:v>2.4061698802220595E-2</c:v>
                </c:pt>
                <c:pt idx="33">
                  <c:v>1.9786221936616631E-2</c:v>
                </c:pt>
                <c:pt idx="34">
                  <c:v>1.5872449156632662E-2</c:v>
                </c:pt>
                <c:pt idx="36">
                  <c:v>4.0881988819651896E-2</c:v>
                </c:pt>
                <c:pt idx="37">
                  <c:v>4.6418071255088594E-2</c:v>
                </c:pt>
                <c:pt idx="38">
                  <c:v>3.0672528216855115E-2</c:v>
                </c:pt>
                <c:pt idx="40">
                  <c:v>6.509353207181065E-2</c:v>
                </c:pt>
                <c:pt idx="41">
                  <c:v>6.4811860400593307E-2</c:v>
                </c:pt>
                <c:pt idx="42">
                  <c:v>6.2823305976090885E-2</c:v>
                </c:pt>
                <c:pt idx="44">
                  <c:v>1.928581530261202E-2</c:v>
                </c:pt>
                <c:pt idx="45">
                  <c:v>8.241000309253942E-3</c:v>
                </c:pt>
                <c:pt idx="46">
                  <c:v>1.3911827118587364E-2</c:v>
                </c:pt>
              </c:numCache>
            </c:numRef>
          </c:val>
        </c:ser>
        <c:ser>
          <c:idx val="4"/>
          <c:order val="4"/>
          <c:tx>
            <c:strRef>
              <c:f>'График 3.1.1.7'!$B$11</c:f>
              <c:strCache>
                <c:ptCount val="1"/>
                <c:pt idx="0">
                  <c:v>Прочие обязательства</c:v>
                </c:pt>
              </c:strCache>
            </c:strRef>
          </c:tx>
          <c:invertIfNegative val="0"/>
          <c:cat>
            <c:multiLvlStrRef>
              <c:f>'График 3.1.1.7'!$C$4:$AW$6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3.1.1.7'!$C$11:$AW$11</c:f>
              <c:numCache>
                <c:formatCode>0.0%</c:formatCode>
                <c:ptCount val="47"/>
                <c:pt idx="0">
                  <c:v>6.4010962201771715E-2</c:v>
                </c:pt>
                <c:pt idx="1">
                  <c:v>5.8453871939447656E-2</c:v>
                </c:pt>
                <c:pt idx="2">
                  <c:v>7.3107491244206249E-2</c:v>
                </c:pt>
                <c:pt idx="4">
                  <c:v>1.8247745572322092E-2</c:v>
                </c:pt>
                <c:pt idx="5">
                  <c:v>1.852998568383863E-2</c:v>
                </c:pt>
                <c:pt idx="6">
                  <c:v>3.8590643260654076E-2</c:v>
                </c:pt>
                <c:pt idx="8">
                  <c:v>8.7780121738735145E-3</c:v>
                </c:pt>
                <c:pt idx="9">
                  <c:v>9.202040165206345E-3</c:v>
                </c:pt>
                <c:pt idx="10">
                  <c:v>7.972219360956434E-3</c:v>
                </c:pt>
                <c:pt idx="12">
                  <c:v>5.0458774209833641E-2</c:v>
                </c:pt>
                <c:pt idx="13">
                  <c:v>6.1153169600520467E-2</c:v>
                </c:pt>
                <c:pt idx="14">
                  <c:v>5.2428953835930776E-2</c:v>
                </c:pt>
                <c:pt idx="16">
                  <c:v>2.4685844149947938E-2</c:v>
                </c:pt>
                <c:pt idx="17">
                  <c:v>4.1226751056551762E-2</c:v>
                </c:pt>
                <c:pt idx="18">
                  <c:v>0.11531477355469194</c:v>
                </c:pt>
                <c:pt idx="20">
                  <c:v>1.2945968366776644E-2</c:v>
                </c:pt>
                <c:pt idx="21">
                  <c:v>1.423818035766632E-2</c:v>
                </c:pt>
                <c:pt idx="22">
                  <c:v>1.6308742319534913E-2</c:v>
                </c:pt>
                <c:pt idx="24">
                  <c:v>4.1734659699477747E-2</c:v>
                </c:pt>
                <c:pt idx="25">
                  <c:v>4.5065150245620036E-2</c:v>
                </c:pt>
                <c:pt idx="26">
                  <c:v>6.5511740535943691E-2</c:v>
                </c:pt>
                <c:pt idx="28">
                  <c:v>2.9677770264416987E-2</c:v>
                </c:pt>
                <c:pt idx="29">
                  <c:v>3.3438610838359535E-2</c:v>
                </c:pt>
                <c:pt idx="30">
                  <c:v>0.12201089795679906</c:v>
                </c:pt>
                <c:pt idx="32">
                  <c:v>1.3113956607602254E-2</c:v>
                </c:pt>
                <c:pt idx="33">
                  <c:v>1.7019691980339546E-2</c:v>
                </c:pt>
                <c:pt idx="34">
                  <c:v>1.5310684263496972E-2</c:v>
                </c:pt>
                <c:pt idx="36">
                  <c:v>6.9923015187230306E-2</c:v>
                </c:pt>
                <c:pt idx="37">
                  <c:v>5.217603717083056E-2</c:v>
                </c:pt>
                <c:pt idx="38">
                  <c:v>7.3964934959340964E-2</c:v>
                </c:pt>
                <c:pt idx="40">
                  <c:v>2.0126732456897476E-2</c:v>
                </c:pt>
                <c:pt idx="41">
                  <c:v>2.1838288970872106E-2</c:v>
                </c:pt>
                <c:pt idx="42">
                  <c:v>3.7609762927740029E-2</c:v>
                </c:pt>
                <c:pt idx="44">
                  <c:v>1.5367881633353776E-2</c:v>
                </c:pt>
                <c:pt idx="45">
                  <c:v>2.0892944992354404E-2</c:v>
                </c:pt>
                <c:pt idx="46">
                  <c:v>2.1097860388174287E-2</c:v>
                </c:pt>
              </c:numCache>
            </c:numRef>
          </c:val>
        </c:ser>
        <c:ser>
          <c:idx val="5"/>
          <c:order val="5"/>
          <c:tx>
            <c:strRef>
              <c:f>'График 3.1.1.7'!$B$12</c:f>
              <c:strCache>
                <c:ptCount val="1"/>
                <c:pt idx="0">
                  <c:v>Капитал</c:v>
                </c:pt>
              </c:strCache>
            </c:strRef>
          </c:tx>
          <c:invertIfNegative val="0"/>
          <c:cat>
            <c:multiLvlStrRef>
              <c:f>'График 3.1.1.7'!$C$4:$AW$6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3.1.1.7'!$C$12:$AW$12</c:f>
              <c:numCache>
                <c:formatCode>0.0%</c:formatCode>
                <c:ptCount val="47"/>
                <c:pt idx="0">
                  <c:v>0.13558389933869755</c:v>
                </c:pt>
                <c:pt idx="1">
                  <c:v>0.1368604362572553</c:v>
                </c:pt>
                <c:pt idx="2">
                  <c:v>0.12330637261320218</c:v>
                </c:pt>
                <c:pt idx="4">
                  <c:v>0.12223130842568132</c:v>
                </c:pt>
                <c:pt idx="5">
                  <c:v>0.11612081314195771</c:v>
                </c:pt>
                <c:pt idx="6">
                  <c:v>8.8301383061406058E-2</c:v>
                </c:pt>
                <c:pt idx="8">
                  <c:v>0.14433396974858265</c:v>
                </c:pt>
                <c:pt idx="9">
                  <c:v>0.13738244109520478</c:v>
                </c:pt>
                <c:pt idx="10">
                  <c:v>0.12370737054102728</c:v>
                </c:pt>
                <c:pt idx="12">
                  <c:v>0.13712768362980443</c:v>
                </c:pt>
                <c:pt idx="13">
                  <c:v>0.10998968907454587</c:v>
                </c:pt>
                <c:pt idx="14">
                  <c:v>0.12280230350475907</c:v>
                </c:pt>
                <c:pt idx="16">
                  <c:v>0.11244865010004741</c:v>
                </c:pt>
                <c:pt idx="17">
                  <c:v>0.10997000580993142</c:v>
                </c:pt>
                <c:pt idx="18">
                  <c:v>8.3998597112381293E-2</c:v>
                </c:pt>
                <c:pt idx="20">
                  <c:v>0.14017975436280272</c:v>
                </c:pt>
                <c:pt idx="21">
                  <c:v>0.13091408688671191</c:v>
                </c:pt>
                <c:pt idx="22">
                  <c:v>0.14950466645148408</c:v>
                </c:pt>
                <c:pt idx="24">
                  <c:v>0.12571754261135096</c:v>
                </c:pt>
                <c:pt idx="25">
                  <c:v>0.13225059849951484</c:v>
                </c:pt>
                <c:pt idx="26">
                  <c:v>0.12168473194591094</c:v>
                </c:pt>
                <c:pt idx="28">
                  <c:v>0.14354329264963389</c:v>
                </c:pt>
                <c:pt idx="29">
                  <c:v>0.14723791093791166</c:v>
                </c:pt>
                <c:pt idx="30">
                  <c:v>0.12186641214469746</c:v>
                </c:pt>
                <c:pt idx="32">
                  <c:v>0.1300680408063479</c:v>
                </c:pt>
                <c:pt idx="33">
                  <c:v>0.13118252248000528</c:v>
                </c:pt>
                <c:pt idx="34">
                  <c:v>0.13740146514257801</c:v>
                </c:pt>
                <c:pt idx="36">
                  <c:v>0.24304896176048518</c:v>
                </c:pt>
                <c:pt idx="37">
                  <c:v>0.24746833693136114</c:v>
                </c:pt>
                <c:pt idx="38">
                  <c:v>0.20963044829428104</c:v>
                </c:pt>
                <c:pt idx="40">
                  <c:v>0.11524775502660541</c:v>
                </c:pt>
                <c:pt idx="41">
                  <c:v>0.1090075979022439</c:v>
                </c:pt>
                <c:pt idx="42">
                  <c:v>9.8360074197477346E-2</c:v>
                </c:pt>
                <c:pt idx="44">
                  <c:v>0.22268045418671206</c:v>
                </c:pt>
                <c:pt idx="45">
                  <c:v>0.23998501221387089</c:v>
                </c:pt>
                <c:pt idx="46">
                  <c:v>0.2376070523941059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6967552"/>
        <c:axId val="226969856"/>
      </c:barChart>
      <c:lineChart>
        <c:grouping val="standard"/>
        <c:varyColors val="0"/>
        <c:ser>
          <c:idx val="6"/>
          <c:order val="6"/>
          <c:tx>
            <c:strRef>
              <c:f>'График 3.1.1.7'!$B$13</c:f>
              <c:strCache>
                <c:ptCount val="1"/>
                <c:pt idx="0">
                  <c:v>Доля рынка по размеру обязательств</c:v>
                </c:pt>
              </c:strCache>
            </c:strRef>
          </c:tx>
          <c:spPr>
            <a:ln w="31750">
              <a:solidFill>
                <a:srgbClr val="FFFF00"/>
              </a:solidFill>
            </a:ln>
          </c:spPr>
          <c:marker>
            <c:symbol val="diamond"/>
            <c:size val="6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</c:spPr>
          </c:marker>
          <c:cat>
            <c:multiLvlStrRef>
              <c:f>'График 3.1.1.7'!$C$4:$AW$6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3.1.1.7'!$C$13:$AW$13</c:f>
              <c:numCache>
                <c:formatCode>0.0%</c:formatCode>
                <c:ptCount val="47"/>
                <c:pt idx="0">
                  <c:v>0.60619363863890408</c:v>
                </c:pt>
                <c:pt idx="1">
                  <c:v>0.55254640435108782</c:v>
                </c:pt>
                <c:pt idx="2">
                  <c:v>0.5279126449828061</c:v>
                </c:pt>
                <c:pt idx="4">
                  <c:v>0.50735922932972899</c:v>
                </c:pt>
                <c:pt idx="5">
                  <c:v>0.53513186748288777</c:v>
                </c:pt>
                <c:pt idx="6">
                  <c:v>0.54837196293292845</c:v>
                </c:pt>
                <c:pt idx="8">
                  <c:v>0.81090235424488133</c:v>
                </c:pt>
                <c:pt idx="9">
                  <c:v>0.79427085551633292</c:v>
                </c:pt>
                <c:pt idx="10">
                  <c:v>0.79900000000000004</c:v>
                </c:pt>
                <c:pt idx="12">
                  <c:v>0.32467946153279625</c:v>
                </c:pt>
                <c:pt idx="13">
                  <c:v>0.38742385807215862</c:v>
                </c:pt>
                <c:pt idx="14">
                  <c:v>0.40264076770296681</c:v>
                </c:pt>
                <c:pt idx="16">
                  <c:v>0.22611216079563173</c:v>
                </c:pt>
                <c:pt idx="17">
                  <c:v>0.2137807647673941</c:v>
                </c:pt>
                <c:pt idx="18">
                  <c:v>0.24023469691095081</c:v>
                </c:pt>
                <c:pt idx="20">
                  <c:v>0.13003154042866902</c:v>
                </c:pt>
                <c:pt idx="21">
                  <c:v>0.15380378243367546</c:v>
                </c:pt>
                <c:pt idx="22">
                  <c:v>0.14826197367805796</c:v>
                </c:pt>
                <c:pt idx="24">
                  <c:v>0.30817232560884894</c:v>
                </c:pt>
                <c:pt idx="25">
                  <c:v>0.25595301355354316</c:v>
                </c:pt>
                <c:pt idx="26">
                  <c:v>0.24893179168671822</c:v>
                </c:pt>
                <c:pt idx="28">
                  <c:v>0.11417355265510833</c:v>
                </c:pt>
                <c:pt idx="29">
                  <c:v>0.10026915771403824</c:v>
                </c:pt>
                <c:pt idx="30">
                  <c:v>8.9356674290549096E-2</c:v>
                </c:pt>
                <c:pt idx="32">
                  <c:v>0.34450133738361816</c:v>
                </c:pt>
                <c:pt idx="33">
                  <c:v>0.35674171274387972</c:v>
                </c:pt>
                <c:pt idx="34">
                  <c:v>0.35023792517958618</c:v>
                </c:pt>
                <c:pt idx="36">
                  <c:v>6.9126899828299851E-2</c:v>
                </c:pt>
                <c:pt idx="37">
                  <c:v>6.0029737576753568E-2</c:v>
                </c:pt>
                <c:pt idx="38">
                  <c:v>6.9446587314227259E-2</c:v>
                </c:pt>
                <c:pt idx="40">
                  <c:v>6.6888506883740081E-2</c:v>
                </c:pt>
                <c:pt idx="41">
                  <c:v>6.3984476741924104E-2</c:v>
                </c:pt>
                <c:pt idx="42">
                  <c:v>4.9836777954506507E-2</c:v>
                </c:pt>
                <c:pt idx="44">
                  <c:v>5.9066105326449667E-2</c:v>
                </c:pt>
                <c:pt idx="45">
                  <c:v>5.1925362049991645E-2</c:v>
                </c:pt>
                <c:pt idx="46">
                  <c:v>5.2394586670809776E-2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'График 3.1.1.7'!$B$14</c:f>
              <c:strCache>
                <c:ptCount val="1"/>
                <c:pt idx="0">
                  <c:v>Доля средств клиентов группы к общим обязательствам группы</c:v>
                </c:pt>
              </c:strCache>
            </c:strRef>
          </c:tx>
          <c:spPr>
            <a:ln w="31750">
              <a:solidFill>
                <a:schemeClr val="bg1">
                  <a:lumMod val="85000"/>
                </a:schemeClr>
              </a:solidFill>
            </a:ln>
          </c:spPr>
          <c:marker>
            <c:symbol val="diamond"/>
            <c:size val="6"/>
            <c:spPr>
              <a:solidFill>
                <a:schemeClr val="bg1">
                  <a:lumMod val="85000"/>
                </a:schemeClr>
              </a:solidFill>
              <a:ln>
                <a:solidFill>
                  <a:schemeClr val="bg1">
                    <a:lumMod val="85000"/>
                  </a:schemeClr>
                </a:solidFill>
              </a:ln>
            </c:spPr>
          </c:marker>
          <c:cat>
            <c:multiLvlStrRef>
              <c:f>'График 3.1.1.7'!$C$4:$AW$6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3.1.1.7'!$C$14:$AW$14</c:f>
              <c:numCache>
                <c:formatCode>0.0%</c:formatCode>
                <c:ptCount val="47"/>
                <c:pt idx="0">
                  <c:v>0.68161938213597828</c:v>
                </c:pt>
                <c:pt idx="1">
                  <c:v>0.72362776630598469</c:v>
                </c:pt>
                <c:pt idx="2">
                  <c:v>0.69134276664079908</c:v>
                </c:pt>
                <c:pt idx="4">
                  <c:v>0.7257434198639835</c:v>
                </c:pt>
                <c:pt idx="5">
                  <c:v>0.71778745060449489</c:v>
                </c:pt>
                <c:pt idx="6">
                  <c:v>0.65684795923155681</c:v>
                </c:pt>
                <c:pt idx="8">
                  <c:v>0.65497285755579771</c:v>
                </c:pt>
                <c:pt idx="9">
                  <c:v>0.65878097705780692</c:v>
                </c:pt>
                <c:pt idx="10">
                  <c:v>0.67400000000000004</c:v>
                </c:pt>
                <c:pt idx="12">
                  <c:v>0.77686378926794886</c:v>
                </c:pt>
                <c:pt idx="13">
                  <c:v>0.75001327796572792</c:v>
                </c:pt>
                <c:pt idx="14">
                  <c:v>0.73832601564424261</c:v>
                </c:pt>
                <c:pt idx="16">
                  <c:v>0.7028907180876629</c:v>
                </c:pt>
                <c:pt idx="17">
                  <c:v>0.69358962646512123</c:v>
                </c:pt>
                <c:pt idx="18">
                  <c:v>0.5815995099449518</c:v>
                </c:pt>
                <c:pt idx="20">
                  <c:v>0.70601241944321613</c:v>
                </c:pt>
                <c:pt idx="21">
                  <c:v>0.63948430513393995</c:v>
                </c:pt>
                <c:pt idx="22">
                  <c:v>0.66508737621415825</c:v>
                </c:pt>
                <c:pt idx="24">
                  <c:v>0.74102798862073538</c:v>
                </c:pt>
                <c:pt idx="25">
                  <c:v>0.78296227562181464</c:v>
                </c:pt>
                <c:pt idx="26">
                  <c:v>0.74760713378582722</c:v>
                </c:pt>
                <c:pt idx="28">
                  <c:v>0.63090736917364587</c:v>
                </c:pt>
                <c:pt idx="29">
                  <c:v>0.66106172807331209</c:v>
                </c:pt>
                <c:pt idx="30">
                  <c:v>0.60133784160198855</c:v>
                </c:pt>
                <c:pt idx="32">
                  <c:v>0.59905737134503967</c:v>
                </c:pt>
                <c:pt idx="33">
                  <c:v>0.54933804975564327</c:v>
                </c:pt>
                <c:pt idx="34">
                  <c:v>0.56671664456780535</c:v>
                </c:pt>
                <c:pt idx="36">
                  <c:v>0.76844407075801302</c:v>
                </c:pt>
                <c:pt idx="37">
                  <c:v>0.75226194624536935</c:v>
                </c:pt>
                <c:pt idx="38">
                  <c:v>0.76109517349214828</c:v>
                </c:pt>
                <c:pt idx="40">
                  <c:v>0.74434093300474136</c:v>
                </c:pt>
                <c:pt idx="41">
                  <c:v>0.75192093001183413</c:v>
                </c:pt>
                <c:pt idx="42">
                  <c:v>0.72895265685564092</c:v>
                </c:pt>
                <c:pt idx="44">
                  <c:v>0.69074668081110813</c:v>
                </c:pt>
                <c:pt idx="45">
                  <c:v>0.654378058573025</c:v>
                </c:pt>
                <c:pt idx="46">
                  <c:v>0.64282682033425154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967552"/>
        <c:axId val="226969856"/>
      </c:lineChart>
      <c:catAx>
        <c:axId val="22696755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226969856"/>
        <c:crosses val="autoZero"/>
        <c:auto val="1"/>
        <c:lblAlgn val="ctr"/>
        <c:lblOffset val="100"/>
        <c:noMultiLvlLbl val="0"/>
      </c:catAx>
      <c:valAx>
        <c:axId val="226969856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crossAx val="2269675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0205226821894782"/>
          <c:w val="0.99875855573686112"/>
          <c:h val="0.1979477317810521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'График 3.1.1.8'!$C$4</c:f>
              <c:strCache>
                <c:ptCount val="1"/>
                <c:pt idx="0">
                  <c:v>Аргентина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3.1.1.8'!$B$5:$B$280</c:f>
              <c:numCache>
                <c:formatCode>m/d/yyyy</c:formatCode>
                <c:ptCount val="276"/>
                <c:pt idx="0">
                  <c:v>42048</c:v>
                </c:pt>
                <c:pt idx="1">
                  <c:v>42047</c:v>
                </c:pt>
                <c:pt idx="2">
                  <c:v>42046</c:v>
                </c:pt>
                <c:pt idx="3">
                  <c:v>42045</c:v>
                </c:pt>
                <c:pt idx="4">
                  <c:v>42044</c:v>
                </c:pt>
                <c:pt idx="5">
                  <c:v>42041</c:v>
                </c:pt>
                <c:pt idx="6">
                  <c:v>42040</c:v>
                </c:pt>
                <c:pt idx="7">
                  <c:v>42039</c:v>
                </c:pt>
                <c:pt idx="8">
                  <c:v>42038</c:v>
                </c:pt>
                <c:pt idx="9">
                  <c:v>42037</c:v>
                </c:pt>
                <c:pt idx="10">
                  <c:v>42034</c:v>
                </c:pt>
                <c:pt idx="11">
                  <c:v>42033</c:v>
                </c:pt>
                <c:pt idx="12">
                  <c:v>42032</c:v>
                </c:pt>
                <c:pt idx="13">
                  <c:v>42031</c:v>
                </c:pt>
                <c:pt idx="14">
                  <c:v>42030</c:v>
                </c:pt>
                <c:pt idx="15">
                  <c:v>42027</c:v>
                </c:pt>
                <c:pt idx="16">
                  <c:v>42026</c:v>
                </c:pt>
                <c:pt idx="17">
                  <c:v>42025</c:v>
                </c:pt>
                <c:pt idx="18">
                  <c:v>42024</c:v>
                </c:pt>
                <c:pt idx="19">
                  <c:v>42023</c:v>
                </c:pt>
                <c:pt idx="20">
                  <c:v>42020</c:v>
                </c:pt>
                <c:pt idx="21">
                  <c:v>42019</c:v>
                </c:pt>
                <c:pt idx="22">
                  <c:v>42018</c:v>
                </c:pt>
                <c:pt idx="23">
                  <c:v>42017</c:v>
                </c:pt>
                <c:pt idx="24">
                  <c:v>42016</c:v>
                </c:pt>
                <c:pt idx="25">
                  <c:v>42013</c:v>
                </c:pt>
                <c:pt idx="26">
                  <c:v>42012</c:v>
                </c:pt>
                <c:pt idx="27">
                  <c:v>42011</c:v>
                </c:pt>
                <c:pt idx="28">
                  <c:v>42010</c:v>
                </c:pt>
                <c:pt idx="29">
                  <c:v>42009</c:v>
                </c:pt>
                <c:pt idx="30">
                  <c:v>42006</c:v>
                </c:pt>
                <c:pt idx="31">
                  <c:v>42004</c:v>
                </c:pt>
                <c:pt idx="32">
                  <c:v>42003</c:v>
                </c:pt>
                <c:pt idx="33">
                  <c:v>42002</c:v>
                </c:pt>
                <c:pt idx="34">
                  <c:v>41997</c:v>
                </c:pt>
                <c:pt idx="35">
                  <c:v>41996</c:v>
                </c:pt>
                <c:pt idx="36">
                  <c:v>41995</c:v>
                </c:pt>
                <c:pt idx="37">
                  <c:v>41992</c:v>
                </c:pt>
                <c:pt idx="38">
                  <c:v>41991</c:v>
                </c:pt>
                <c:pt idx="39">
                  <c:v>41990</c:v>
                </c:pt>
                <c:pt idx="40">
                  <c:v>41989</c:v>
                </c:pt>
                <c:pt idx="41">
                  <c:v>41988</c:v>
                </c:pt>
                <c:pt idx="42">
                  <c:v>41985</c:v>
                </c:pt>
                <c:pt idx="43">
                  <c:v>41984</c:v>
                </c:pt>
                <c:pt idx="44">
                  <c:v>41983</c:v>
                </c:pt>
                <c:pt idx="45">
                  <c:v>41982</c:v>
                </c:pt>
                <c:pt idx="46">
                  <c:v>41978</c:v>
                </c:pt>
                <c:pt idx="47">
                  <c:v>41977</c:v>
                </c:pt>
                <c:pt idx="48">
                  <c:v>41976</c:v>
                </c:pt>
                <c:pt idx="49">
                  <c:v>41975</c:v>
                </c:pt>
                <c:pt idx="50">
                  <c:v>41974</c:v>
                </c:pt>
                <c:pt idx="51">
                  <c:v>41971</c:v>
                </c:pt>
                <c:pt idx="52">
                  <c:v>41970</c:v>
                </c:pt>
                <c:pt idx="53">
                  <c:v>41969</c:v>
                </c:pt>
                <c:pt idx="54">
                  <c:v>41968</c:v>
                </c:pt>
                <c:pt idx="55">
                  <c:v>41964</c:v>
                </c:pt>
                <c:pt idx="56">
                  <c:v>41963</c:v>
                </c:pt>
                <c:pt idx="57">
                  <c:v>41962</c:v>
                </c:pt>
                <c:pt idx="58">
                  <c:v>41961</c:v>
                </c:pt>
                <c:pt idx="59">
                  <c:v>41960</c:v>
                </c:pt>
                <c:pt idx="60">
                  <c:v>41957</c:v>
                </c:pt>
                <c:pt idx="61">
                  <c:v>41956</c:v>
                </c:pt>
                <c:pt idx="62">
                  <c:v>41955</c:v>
                </c:pt>
                <c:pt idx="63">
                  <c:v>41954</c:v>
                </c:pt>
                <c:pt idx="64">
                  <c:v>41953</c:v>
                </c:pt>
                <c:pt idx="65">
                  <c:v>41950</c:v>
                </c:pt>
                <c:pt idx="66">
                  <c:v>41949</c:v>
                </c:pt>
                <c:pt idx="67">
                  <c:v>41948</c:v>
                </c:pt>
                <c:pt idx="68">
                  <c:v>41947</c:v>
                </c:pt>
                <c:pt idx="69">
                  <c:v>41946</c:v>
                </c:pt>
                <c:pt idx="70">
                  <c:v>41943</c:v>
                </c:pt>
                <c:pt idx="71">
                  <c:v>41942</c:v>
                </c:pt>
                <c:pt idx="72">
                  <c:v>41941</c:v>
                </c:pt>
                <c:pt idx="73">
                  <c:v>41940</c:v>
                </c:pt>
                <c:pt idx="74">
                  <c:v>41939</c:v>
                </c:pt>
                <c:pt idx="75">
                  <c:v>41936</c:v>
                </c:pt>
                <c:pt idx="76">
                  <c:v>41935</c:v>
                </c:pt>
                <c:pt idx="77">
                  <c:v>41934</c:v>
                </c:pt>
                <c:pt idx="78">
                  <c:v>41933</c:v>
                </c:pt>
                <c:pt idx="79">
                  <c:v>41932</c:v>
                </c:pt>
                <c:pt idx="80">
                  <c:v>41929</c:v>
                </c:pt>
                <c:pt idx="81">
                  <c:v>41928</c:v>
                </c:pt>
                <c:pt idx="82">
                  <c:v>41927</c:v>
                </c:pt>
                <c:pt idx="83">
                  <c:v>41926</c:v>
                </c:pt>
                <c:pt idx="84">
                  <c:v>41922</c:v>
                </c:pt>
                <c:pt idx="85">
                  <c:v>41921</c:v>
                </c:pt>
                <c:pt idx="86">
                  <c:v>41920</c:v>
                </c:pt>
                <c:pt idx="87">
                  <c:v>41919</c:v>
                </c:pt>
                <c:pt idx="88">
                  <c:v>41918</c:v>
                </c:pt>
                <c:pt idx="89">
                  <c:v>41915</c:v>
                </c:pt>
                <c:pt idx="90">
                  <c:v>41914</c:v>
                </c:pt>
                <c:pt idx="91">
                  <c:v>41913</c:v>
                </c:pt>
                <c:pt idx="92">
                  <c:v>41912</c:v>
                </c:pt>
                <c:pt idx="93">
                  <c:v>41911</c:v>
                </c:pt>
                <c:pt idx="94">
                  <c:v>41908</c:v>
                </c:pt>
                <c:pt idx="95">
                  <c:v>41907</c:v>
                </c:pt>
                <c:pt idx="96">
                  <c:v>41906</c:v>
                </c:pt>
                <c:pt idx="97">
                  <c:v>41905</c:v>
                </c:pt>
                <c:pt idx="98">
                  <c:v>41904</c:v>
                </c:pt>
                <c:pt idx="99">
                  <c:v>41901</c:v>
                </c:pt>
                <c:pt idx="100">
                  <c:v>41900</c:v>
                </c:pt>
                <c:pt idx="101">
                  <c:v>41899</c:v>
                </c:pt>
                <c:pt idx="102">
                  <c:v>41898</c:v>
                </c:pt>
                <c:pt idx="103">
                  <c:v>41897</c:v>
                </c:pt>
                <c:pt idx="104">
                  <c:v>41894</c:v>
                </c:pt>
                <c:pt idx="105">
                  <c:v>41893</c:v>
                </c:pt>
                <c:pt idx="106">
                  <c:v>41892</c:v>
                </c:pt>
                <c:pt idx="107">
                  <c:v>41891</c:v>
                </c:pt>
                <c:pt idx="108">
                  <c:v>41890</c:v>
                </c:pt>
                <c:pt idx="109">
                  <c:v>41887</c:v>
                </c:pt>
                <c:pt idx="110">
                  <c:v>41886</c:v>
                </c:pt>
                <c:pt idx="111">
                  <c:v>41885</c:v>
                </c:pt>
                <c:pt idx="112">
                  <c:v>41884</c:v>
                </c:pt>
                <c:pt idx="113">
                  <c:v>41883</c:v>
                </c:pt>
                <c:pt idx="114">
                  <c:v>41880</c:v>
                </c:pt>
                <c:pt idx="115">
                  <c:v>41879</c:v>
                </c:pt>
                <c:pt idx="116">
                  <c:v>41878</c:v>
                </c:pt>
                <c:pt idx="117">
                  <c:v>41877</c:v>
                </c:pt>
                <c:pt idx="118">
                  <c:v>41876</c:v>
                </c:pt>
                <c:pt idx="119">
                  <c:v>41873</c:v>
                </c:pt>
                <c:pt idx="120">
                  <c:v>41872</c:v>
                </c:pt>
                <c:pt idx="121">
                  <c:v>41871</c:v>
                </c:pt>
                <c:pt idx="122">
                  <c:v>41870</c:v>
                </c:pt>
                <c:pt idx="123">
                  <c:v>41866</c:v>
                </c:pt>
                <c:pt idx="124">
                  <c:v>41865</c:v>
                </c:pt>
                <c:pt idx="125">
                  <c:v>41864</c:v>
                </c:pt>
                <c:pt idx="126">
                  <c:v>41863</c:v>
                </c:pt>
                <c:pt idx="127">
                  <c:v>41862</c:v>
                </c:pt>
                <c:pt idx="128">
                  <c:v>41859</c:v>
                </c:pt>
                <c:pt idx="129">
                  <c:v>41858</c:v>
                </c:pt>
                <c:pt idx="130">
                  <c:v>41857</c:v>
                </c:pt>
                <c:pt idx="131">
                  <c:v>41856</c:v>
                </c:pt>
                <c:pt idx="132">
                  <c:v>41855</c:v>
                </c:pt>
                <c:pt idx="133">
                  <c:v>41852</c:v>
                </c:pt>
                <c:pt idx="134">
                  <c:v>41851</c:v>
                </c:pt>
                <c:pt idx="135">
                  <c:v>41850</c:v>
                </c:pt>
                <c:pt idx="136">
                  <c:v>41849</c:v>
                </c:pt>
                <c:pt idx="137">
                  <c:v>41848</c:v>
                </c:pt>
                <c:pt idx="138">
                  <c:v>41845</c:v>
                </c:pt>
                <c:pt idx="139">
                  <c:v>41844</c:v>
                </c:pt>
                <c:pt idx="140">
                  <c:v>41843</c:v>
                </c:pt>
                <c:pt idx="141">
                  <c:v>41842</c:v>
                </c:pt>
                <c:pt idx="142">
                  <c:v>41841</c:v>
                </c:pt>
                <c:pt idx="143">
                  <c:v>41838</c:v>
                </c:pt>
                <c:pt idx="144">
                  <c:v>41837</c:v>
                </c:pt>
                <c:pt idx="145">
                  <c:v>41836</c:v>
                </c:pt>
                <c:pt idx="146">
                  <c:v>41835</c:v>
                </c:pt>
                <c:pt idx="147">
                  <c:v>41834</c:v>
                </c:pt>
                <c:pt idx="148">
                  <c:v>41831</c:v>
                </c:pt>
                <c:pt idx="149">
                  <c:v>41830</c:v>
                </c:pt>
                <c:pt idx="150">
                  <c:v>41828</c:v>
                </c:pt>
                <c:pt idx="151">
                  <c:v>41827</c:v>
                </c:pt>
                <c:pt idx="152">
                  <c:v>41824</c:v>
                </c:pt>
                <c:pt idx="153">
                  <c:v>41823</c:v>
                </c:pt>
                <c:pt idx="154">
                  <c:v>41822</c:v>
                </c:pt>
                <c:pt idx="155">
                  <c:v>41821</c:v>
                </c:pt>
                <c:pt idx="156">
                  <c:v>41820</c:v>
                </c:pt>
                <c:pt idx="157">
                  <c:v>41817</c:v>
                </c:pt>
                <c:pt idx="158">
                  <c:v>41816</c:v>
                </c:pt>
                <c:pt idx="159">
                  <c:v>41815</c:v>
                </c:pt>
                <c:pt idx="160">
                  <c:v>41814</c:v>
                </c:pt>
                <c:pt idx="161">
                  <c:v>41813</c:v>
                </c:pt>
                <c:pt idx="162">
                  <c:v>41809</c:v>
                </c:pt>
                <c:pt idx="163">
                  <c:v>41808</c:v>
                </c:pt>
                <c:pt idx="164">
                  <c:v>41807</c:v>
                </c:pt>
                <c:pt idx="165">
                  <c:v>41806</c:v>
                </c:pt>
                <c:pt idx="166">
                  <c:v>41803</c:v>
                </c:pt>
                <c:pt idx="167">
                  <c:v>41802</c:v>
                </c:pt>
                <c:pt idx="168">
                  <c:v>41801</c:v>
                </c:pt>
                <c:pt idx="169">
                  <c:v>41800</c:v>
                </c:pt>
                <c:pt idx="170">
                  <c:v>41799</c:v>
                </c:pt>
                <c:pt idx="171">
                  <c:v>41796</c:v>
                </c:pt>
                <c:pt idx="172">
                  <c:v>41795</c:v>
                </c:pt>
                <c:pt idx="173">
                  <c:v>41794</c:v>
                </c:pt>
                <c:pt idx="174">
                  <c:v>41793</c:v>
                </c:pt>
                <c:pt idx="175">
                  <c:v>41792</c:v>
                </c:pt>
                <c:pt idx="176">
                  <c:v>41789</c:v>
                </c:pt>
                <c:pt idx="177">
                  <c:v>41788</c:v>
                </c:pt>
                <c:pt idx="178">
                  <c:v>41787</c:v>
                </c:pt>
                <c:pt idx="179">
                  <c:v>41786</c:v>
                </c:pt>
                <c:pt idx="180">
                  <c:v>41785</c:v>
                </c:pt>
                <c:pt idx="181">
                  <c:v>41782</c:v>
                </c:pt>
                <c:pt idx="182">
                  <c:v>41781</c:v>
                </c:pt>
                <c:pt idx="183">
                  <c:v>41780</c:v>
                </c:pt>
                <c:pt idx="184">
                  <c:v>41779</c:v>
                </c:pt>
                <c:pt idx="185">
                  <c:v>41778</c:v>
                </c:pt>
                <c:pt idx="186">
                  <c:v>41775</c:v>
                </c:pt>
                <c:pt idx="187">
                  <c:v>41774</c:v>
                </c:pt>
                <c:pt idx="188">
                  <c:v>41773</c:v>
                </c:pt>
                <c:pt idx="189">
                  <c:v>41772</c:v>
                </c:pt>
                <c:pt idx="190">
                  <c:v>41771</c:v>
                </c:pt>
                <c:pt idx="191">
                  <c:v>41768</c:v>
                </c:pt>
                <c:pt idx="192">
                  <c:v>41767</c:v>
                </c:pt>
                <c:pt idx="193">
                  <c:v>41766</c:v>
                </c:pt>
                <c:pt idx="194">
                  <c:v>41765</c:v>
                </c:pt>
                <c:pt idx="195">
                  <c:v>41764</c:v>
                </c:pt>
                <c:pt idx="196">
                  <c:v>41759</c:v>
                </c:pt>
                <c:pt idx="197">
                  <c:v>41758</c:v>
                </c:pt>
                <c:pt idx="198">
                  <c:v>41757</c:v>
                </c:pt>
                <c:pt idx="199">
                  <c:v>41754</c:v>
                </c:pt>
                <c:pt idx="200">
                  <c:v>41753</c:v>
                </c:pt>
                <c:pt idx="201">
                  <c:v>41752</c:v>
                </c:pt>
                <c:pt idx="202">
                  <c:v>41751</c:v>
                </c:pt>
                <c:pt idx="203">
                  <c:v>41750</c:v>
                </c:pt>
                <c:pt idx="204">
                  <c:v>41745</c:v>
                </c:pt>
                <c:pt idx="205">
                  <c:v>41744</c:v>
                </c:pt>
                <c:pt idx="206">
                  <c:v>41743</c:v>
                </c:pt>
                <c:pt idx="207">
                  <c:v>41740</c:v>
                </c:pt>
                <c:pt idx="208">
                  <c:v>41739</c:v>
                </c:pt>
                <c:pt idx="209">
                  <c:v>41738</c:v>
                </c:pt>
                <c:pt idx="210">
                  <c:v>41737</c:v>
                </c:pt>
                <c:pt idx="211">
                  <c:v>41736</c:v>
                </c:pt>
                <c:pt idx="212">
                  <c:v>41733</c:v>
                </c:pt>
                <c:pt idx="213">
                  <c:v>41732</c:v>
                </c:pt>
                <c:pt idx="214">
                  <c:v>41730</c:v>
                </c:pt>
                <c:pt idx="215">
                  <c:v>41729</c:v>
                </c:pt>
                <c:pt idx="216">
                  <c:v>41726</c:v>
                </c:pt>
                <c:pt idx="217">
                  <c:v>41725</c:v>
                </c:pt>
                <c:pt idx="218">
                  <c:v>41724</c:v>
                </c:pt>
                <c:pt idx="219">
                  <c:v>41723</c:v>
                </c:pt>
                <c:pt idx="220">
                  <c:v>41719</c:v>
                </c:pt>
                <c:pt idx="221">
                  <c:v>41718</c:v>
                </c:pt>
                <c:pt idx="222">
                  <c:v>41717</c:v>
                </c:pt>
                <c:pt idx="223">
                  <c:v>41716</c:v>
                </c:pt>
                <c:pt idx="224">
                  <c:v>41715</c:v>
                </c:pt>
                <c:pt idx="225">
                  <c:v>41712</c:v>
                </c:pt>
                <c:pt idx="226">
                  <c:v>41711</c:v>
                </c:pt>
                <c:pt idx="227">
                  <c:v>41710</c:v>
                </c:pt>
                <c:pt idx="228">
                  <c:v>41709</c:v>
                </c:pt>
                <c:pt idx="229">
                  <c:v>41708</c:v>
                </c:pt>
                <c:pt idx="230">
                  <c:v>41705</c:v>
                </c:pt>
                <c:pt idx="231">
                  <c:v>41704</c:v>
                </c:pt>
                <c:pt idx="232">
                  <c:v>41703</c:v>
                </c:pt>
                <c:pt idx="233">
                  <c:v>41698</c:v>
                </c:pt>
                <c:pt idx="234">
                  <c:v>41697</c:v>
                </c:pt>
                <c:pt idx="235">
                  <c:v>41696</c:v>
                </c:pt>
                <c:pt idx="236">
                  <c:v>41695</c:v>
                </c:pt>
                <c:pt idx="237">
                  <c:v>41694</c:v>
                </c:pt>
                <c:pt idx="238">
                  <c:v>41691</c:v>
                </c:pt>
                <c:pt idx="239">
                  <c:v>41690</c:v>
                </c:pt>
                <c:pt idx="240">
                  <c:v>41689</c:v>
                </c:pt>
                <c:pt idx="241">
                  <c:v>41688</c:v>
                </c:pt>
                <c:pt idx="242">
                  <c:v>41687</c:v>
                </c:pt>
                <c:pt idx="243">
                  <c:v>41684</c:v>
                </c:pt>
                <c:pt idx="244">
                  <c:v>41683</c:v>
                </c:pt>
                <c:pt idx="245">
                  <c:v>41682</c:v>
                </c:pt>
                <c:pt idx="246">
                  <c:v>41681</c:v>
                </c:pt>
                <c:pt idx="247">
                  <c:v>41680</c:v>
                </c:pt>
                <c:pt idx="248">
                  <c:v>41677</c:v>
                </c:pt>
                <c:pt idx="249">
                  <c:v>41676</c:v>
                </c:pt>
                <c:pt idx="250">
                  <c:v>41675</c:v>
                </c:pt>
                <c:pt idx="251">
                  <c:v>41674</c:v>
                </c:pt>
                <c:pt idx="252">
                  <c:v>41673</c:v>
                </c:pt>
                <c:pt idx="253">
                  <c:v>41670</c:v>
                </c:pt>
                <c:pt idx="254">
                  <c:v>41669</c:v>
                </c:pt>
                <c:pt idx="255">
                  <c:v>41668</c:v>
                </c:pt>
                <c:pt idx="256">
                  <c:v>41667</c:v>
                </c:pt>
                <c:pt idx="257">
                  <c:v>41666</c:v>
                </c:pt>
                <c:pt idx="258">
                  <c:v>41663</c:v>
                </c:pt>
                <c:pt idx="259">
                  <c:v>41662</c:v>
                </c:pt>
                <c:pt idx="260">
                  <c:v>41661</c:v>
                </c:pt>
                <c:pt idx="261">
                  <c:v>41660</c:v>
                </c:pt>
                <c:pt idx="262">
                  <c:v>41659</c:v>
                </c:pt>
                <c:pt idx="263">
                  <c:v>41656</c:v>
                </c:pt>
                <c:pt idx="264">
                  <c:v>41655</c:v>
                </c:pt>
                <c:pt idx="265">
                  <c:v>41654</c:v>
                </c:pt>
                <c:pt idx="266">
                  <c:v>41653</c:v>
                </c:pt>
                <c:pt idx="267">
                  <c:v>41652</c:v>
                </c:pt>
                <c:pt idx="268">
                  <c:v>41649</c:v>
                </c:pt>
                <c:pt idx="269">
                  <c:v>41648</c:v>
                </c:pt>
                <c:pt idx="270">
                  <c:v>41647</c:v>
                </c:pt>
                <c:pt idx="271">
                  <c:v>41646</c:v>
                </c:pt>
                <c:pt idx="272">
                  <c:v>41645</c:v>
                </c:pt>
                <c:pt idx="273">
                  <c:v>41642</c:v>
                </c:pt>
                <c:pt idx="274">
                  <c:v>41641</c:v>
                </c:pt>
                <c:pt idx="275">
                  <c:v>41639</c:v>
                </c:pt>
              </c:numCache>
            </c:numRef>
          </c:cat>
          <c:val>
            <c:numRef>
              <c:f>'График 3.1.1.8'!$C$5:$C$280</c:f>
              <c:numCache>
                <c:formatCode>0.0%</c:formatCode>
                <c:ptCount val="276"/>
                <c:pt idx="0">
                  <c:v>0.75033950972493957</c:v>
                </c:pt>
                <c:pt idx="1">
                  <c:v>0.75088394163105943</c:v>
                </c:pt>
                <c:pt idx="2">
                  <c:v>0.75110020506439956</c:v>
                </c:pt>
                <c:pt idx="3">
                  <c:v>0.75151578025220744</c:v>
                </c:pt>
                <c:pt idx="4">
                  <c:v>0.75183643345595452</c:v>
                </c:pt>
                <c:pt idx="5">
                  <c:v>0.75242645616221782</c:v>
                </c:pt>
                <c:pt idx="6">
                  <c:v>0.7529043582696261</c:v>
                </c:pt>
                <c:pt idx="7">
                  <c:v>0.75347864275147935</c:v>
                </c:pt>
                <c:pt idx="8">
                  <c:v>0.75353960310213697</c:v>
                </c:pt>
                <c:pt idx="9">
                  <c:v>0.75268705480321885</c:v>
                </c:pt>
                <c:pt idx="10">
                  <c:v>0.75351347602977203</c:v>
                </c:pt>
                <c:pt idx="11">
                  <c:v>0.75438535591965195</c:v>
                </c:pt>
                <c:pt idx="12">
                  <c:v>0.75472593621577821</c:v>
                </c:pt>
                <c:pt idx="13">
                  <c:v>0.75533800614030022</c:v>
                </c:pt>
                <c:pt idx="14">
                  <c:v>0.75555684320315231</c:v>
                </c:pt>
                <c:pt idx="15">
                  <c:v>0.75590724637681161</c:v>
                </c:pt>
                <c:pt idx="16">
                  <c:v>0.75575828532347256</c:v>
                </c:pt>
                <c:pt idx="17">
                  <c:v>0.75681103230524582</c:v>
                </c:pt>
                <c:pt idx="18">
                  <c:v>0.75663537084962917</c:v>
                </c:pt>
                <c:pt idx="19">
                  <c:v>0.75711863619472319</c:v>
                </c:pt>
                <c:pt idx="20">
                  <c:v>0.75769937010436283</c:v>
                </c:pt>
                <c:pt idx="21">
                  <c:v>0.75799007126829665</c:v>
                </c:pt>
                <c:pt idx="22">
                  <c:v>0.7585986223587452</c:v>
                </c:pt>
                <c:pt idx="23">
                  <c:v>0.7585986223587452</c:v>
                </c:pt>
                <c:pt idx="24">
                  <c:v>0.75886351467746815</c:v>
                </c:pt>
                <c:pt idx="25">
                  <c:v>0.75882818501361771</c:v>
                </c:pt>
                <c:pt idx="26">
                  <c:v>0.75888118074308586</c:v>
                </c:pt>
                <c:pt idx="27">
                  <c:v>0.75887234760746336</c:v>
                </c:pt>
                <c:pt idx="28">
                  <c:v>0.75966815422439216</c:v>
                </c:pt>
                <c:pt idx="29">
                  <c:v>0.76233293967704596</c:v>
                </c:pt>
                <c:pt idx="30">
                  <c:v>0.7614159250694883</c:v>
                </c:pt>
                <c:pt idx="31">
                  <c:v>0.76206562014190038</c:v>
                </c:pt>
                <c:pt idx="32">
                  <c:v>0.77019492025989378</c:v>
                </c:pt>
                <c:pt idx="33">
                  <c:v>0.76243100383571905</c:v>
                </c:pt>
                <c:pt idx="34">
                  <c:v>0.76237751116723973</c:v>
                </c:pt>
                <c:pt idx="35">
                  <c:v>0.76246666978528321</c:v>
                </c:pt>
                <c:pt idx="36">
                  <c:v>0.76236859645225041</c:v>
                </c:pt>
                <c:pt idx="37">
                  <c:v>0.76245775298506591</c:v>
                </c:pt>
                <c:pt idx="38">
                  <c:v>0.76243100383571905</c:v>
                </c:pt>
                <c:pt idx="39">
                  <c:v>0.76252909322697981</c:v>
                </c:pt>
                <c:pt idx="40">
                  <c:v>0.76219925647080833</c:v>
                </c:pt>
                <c:pt idx="41">
                  <c:v>0.76245775298506591</c:v>
                </c:pt>
                <c:pt idx="42">
                  <c:v>0.76245775298506591</c:v>
                </c:pt>
                <c:pt idx="43">
                  <c:v>0.76235076764771237</c:v>
                </c:pt>
                <c:pt idx="44">
                  <c:v>0.76243100383571905</c:v>
                </c:pt>
                <c:pt idx="45">
                  <c:v>0.76242208786968069</c:v>
                </c:pt>
                <c:pt idx="46">
                  <c:v>0.76246666978528321</c:v>
                </c:pt>
                <c:pt idx="47">
                  <c:v>0.76199436659225583</c:v>
                </c:pt>
                <c:pt idx="48">
                  <c:v>0.76258260717001003</c:v>
                </c:pt>
                <c:pt idx="49">
                  <c:v>0.7631896238894027</c:v>
                </c:pt>
                <c:pt idx="50">
                  <c:v>0.76351137707720962</c:v>
                </c:pt>
                <c:pt idx="51">
                  <c:v>0.76425423172504348</c:v>
                </c:pt>
                <c:pt idx="52">
                  <c:v>0.7649177558251401</c:v>
                </c:pt>
                <c:pt idx="53">
                  <c:v>0.76504341703825396</c:v>
                </c:pt>
                <c:pt idx="54">
                  <c:v>0.76499853329422118</c:v>
                </c:pt>
                <c:pt idx="55">
                  <c:v>0.76522300469483573</c:v>
                </c:pt>
                <c:pt idx="56">
                  <c:v>0.76560940380708564</c:v>
                </c:pt>
                <c:pt idx="57">
                  <c:v>0.7656363764473777</c:v>
                </c:pt>
                <c:pt idx="58">
                  <c:v>0.76576227390180895</c:v>
                </c:pt>
                <c:pt idx="59">
                  <c:v>0.76589720998531585</c:v>
                </c:pt>
                <c:pt idx="60">
                  <c:v>0.76598719379662816</c:v>
                </c:pt>
                <c:pt idx="61">
                  <c:v>0.76605919607082851</c:v>
                </c:pt>
                <c:pt idx="62">
                  <c:v>0.76623926099169093</c:v>
                </c:pt>
                <c:pt idx="63">
                  <c:v>0.76618523262783078</c:v>
                </c:pt>
                <c:pt idx="64">
                  <c:v>0.76629329697582294</c:v>
                </c:pt>
                <c:pt idx="65">
                  <c:v>0.76623926099169093</c:v>
                </c:pt>
                <c:pt idx="66">
                  <c:v>0.76637436524355851</c:v>
                </c:pt>
                <c:pt idx="67">
                  <c:v>0.76670782618921607</c:v>
                </c:pt>
                <c:pt idx="68">
                  <c:v>0.76615822130299893</c:v>
                </c:pt>
                <c:pt idx="69">
                  <c:v>0.76637436524355851</c:v>
                </c:pt>
                <c:pt idx="70">
                  <c:v>0.76638337388769395</c:v>
                </c:pt>
                <c:pt idx="71">
                  <c:v>0.76690623786950229</c:v>
                </c:pt>
                <c:pt idx="72">
                  <c:v>0.76694232375395543</c:v>
                </c:pt>
                <c:pt idx="73">
                  <c:v>0.76684309574217835</c:v>
                </c:pt>
                <c:pt idx="74">
                  <c:v>0.7668701553806887</c:v>
                </c:pt>
                <c:pt idx="75">
                  <c:v>0.76713183037605315</c:v>
                </c:pt>
                <c:pt idx="76">
                  <c:v>0.7678184473337103</c:v>
                </c:pt>
                <c:pt idx="77">
                  <c:v>0.76808077000106023</c:v>
                </c:pt>
                <c:pt idx="78">
                  <c:v>0.76815316642120768</c:v>
                </c:pt>
                <c:pt idx="79">
                  <c:v>0.76801743432677583</c:v>
                </c:pt>
                <c:pt idx="80">
                  <c:v>0.76799029366378857</c:v>
                </c:pt>
                <c:pt idx="81">
                  <c:v>0.7694495586083181</c:v>
                </c:pt>
                <c:pt idx="82">
                  <c:v>0.76946772099610528</c:v>
                </c:pt>
                <c:pt idx="83">
                  <c:v>0.76934968079959409</c:v>
                </c:pt>
                <c:pt idx="84">
                  <c:v>0.76951313071702565</c:v>
                </c:pt>
                <c:pt idx="85">
                  <c:v>0.77003118061132914</c:v>
                </c:pt>
                <c:pt idx="86">
                  <c:v>0.76943139707791453</c:v>
                </c:pt>
                <c:pt idx="87">
                  <c:v>0.7703860378829952</c:v>
                </c:pt>
                <c:pt idx="88">
                  <c:v>0.77106937578352297</c:v>
                </c:pt>
                <c:pt idx="89">
                  <c:v>0.76968573654758832</c:v>
                </c:pt>
                <c:pt idx="90">
                  <c:v>0.77006756118302944</c:v>
                </c:pt>
                <c:pt idx="91">
                  <c:v>0.77218353231002468</c:v>
                </c:pt>
                <c:pt idx="92">
                  <c:v>0.77150734859063264</c:v>
                </c:pt>
                <c:pt idx="93">
                  <c:v>0.77362207060219512</c:v>
                </c:pt>
                <c:pt idx="94">
                  <c:v>0.76917722564356661</c:v>
                </c:pt>
                <c:pt idx="95">
                  <c:v>0.77182701755632099</c:v>
                </c:pt>
                <c:pt idx="96">
                  <c:v>0.77388837452223258</c:v>
                </c:pt>
                <c:pt idx="97">
                  <c:v>0.77389756068609417</c:v>
                </c:pt>
                <c:pt idx="98">
                  <c:v>0.77397105784868891</c:v>
                </c:pt>
                <c:pt idx="99">
                  <c:v>0.77354863970195653</c:v>
                </c:pt>
                <c:pt idx="100">
                  <c:v>0.77320003320643738</c:v>
                </c:pt>
                <c:pt idx="101">
                  <c:v>0.77476203491342943</c:v>
                </c:pt>
                <c:pt idx="102">
                  <c:v>0.77490937184287179</c:v>
                </c:pt>
                <c:pt idx="103">
                  <c:v>0.77585919649657276</c:v>
                </c:pt>
                <c:pt idx="104">
                  <c:v>0.77603466130241761</c:v>
                </c:pt>
                <c:pt idx="105">
                  <c:v>0.7759238321927997</c:v>
                </c:pt>
                <c:pt idx="106">
                  <c:v>0.77597000714115705</c:v>
                </c:pt>
                <c:pt idx="107">
                  <c:v>0.77608084944291023</c:v>
                </c:pt>
                <c:pt idx="108">
                  <c:v>0.77613628246946498</c:v>
                </c:pt>
                <c:pt idx="109">
                  <c:v>0.77588689619060081</c:v>
                </c:pt>
                <c:pt idx="110">
                  <c:v>0.77593306674283535</c:v>
                </c:pt>
                <c:pt idx="111">
                  <c:v>0.77588689619060081</c:v>
                </c:pt>
                <c:pt idx="112">
                  <c:v>0.77518577968016167</c:v>
                </c:pt>
                <c:pt idx="113">
                  <c:v>0.77551772948411424</c:v>
                </c:pt>
                <c:pt idx="114">
                  <c:v>0.77572072768807931</c:v>
                </c:pt>
                <c:pt idx="115">
                  <c:v>0.77585919649657276</c:v>
                </c:pt>
                <c:pt idx="116">
                  <c:v>0.77550850481741407</c:v>
                </c:pt>
                <c:pt idx="117">
                  <c:v>0.77602542433403954</c:v>
                </c:pt>
                <c:pt idx="118">
                  <c:v>0.77595153650234461</c:v>
                </c:pt>
                <c:pt idx="119">
                  <c:v>0.77576687846552916</c:v>
                </c:pt>
                <c:pt idx="120">
                  <c:v>0.7759238321927997</c:v>
                </c:pt>
                <c:pt idx="121">
                  <c:v>0.77678358671305348</c:v>
                </c:pt>
                <c:pt idx="122">
                  <c:v>0.78330710175050766</c:v>
                </c:pt>
                <c:pt idx="123">
                  <c:v>0.7868332126478399</c:v>
                </c:pt>
                <c:pt idx="124">
                  <c:v>0.78720372852295917</c:v>
                </c:pt>
                <c:pt idx="125">
                  <c:v>0.78770780978155819</c:v>
                </c:pt>
                <c:pt idx="126">
                  <c:v>0.78796485418353657</c:v>
                </c:pt>
                <c:pt idx="127">
                  <c:v>0.78824112583422001</c:v>
                </c:pt>
                <c:pt idx="128">
                  <c:v>0.78814583786658943</c:v>
                </c:pt>
                <c:pt idx="129">
                  <c:v>0.78823159600062875</c:v>
                </c:pt>
                <c:pt idx="130">
                  <c:v>0.78843177090891514</c:v>
                </c:pt>
                <c:pt idx="131">
                  <c:v>0.78845084048857184</c:v>
                </c:pt>
                <c:pt idx="132">
                  <c:v>0.78873699491894511</c:v>
                </c:pt>
                <c:pt idx="133">
                  <c:v>0.78930992736077488</c:v>
                </c:pt>
                <c:pt idx="134">
                  <c:v>0.79163884065713908</c:v>
                </c:pt>
                <c:pt idx="135">
                  <c:v>0.79397186872069681</c:v>
                </c:pt>
                <c:pt idx="136">
                  <c:v>0.79504658309350762</c:v>
                </c:pt>
                <c:pt idx="137">
                  <c:v>0.79595897936759852</c:v>
                </c:pt>
                <c:pt idx="138">
                  <c:v>0.79668845848353398</c:v>
                </c:pt>
                <c:pt idx="139">
                  <c:v>0.79737051305570839</c:v>
                </c:pt>
                <c:pt idx="140">
                  <c:v>0.79761438708098853</c:v>
                </c:pt>
                <c:pt idx="141">
                  <c:v>0.79820029382957891</c:v>
                </c:pt>
                <c:pt idx="142">
                  <c:v>0.79839578741121719</c:v>
                </c:pt>
                <c:pt idx="143">
                  <c:v>0.79890451916478789</c:v>
                </c:pt>
                <c:pt idx="144">
                  <c:v>0.79903180341932734</c:v>
                </c:pt>
                <c:pt idx="145">
                  <c:v>0.79938449466030714</c:v>
                </c:pt>
                <c:pt idx="146">
                  <c:v>0.79958056880756456</c:v>
                </c:pt>
                <c:pt idx="147">
                  <c:v>0.79985523426286032</c:v>
                </c:pt>
                <c:pt idx="148">
                  <c:v>0.79980617302124746</c:v>
                </c:pt>
                <c:pt idx="149">
                  <c:v>0.80012026900986699</c:v>
                </c:pt>
                <c:pt idx="150">
                  <c:v>0.80026758644392348</c:v>
                </c:pt>
                <c:pt idx="151">
                  <c:v>0.80063120149327049</c:v>
                </c:pt>
                <c:pt idx="152">
                  <c:v>0.8009951471220591</c:v>
                </c:pt>
                <c:pt idx="153">
                  <c:v>0.80112309847386409</c:v>
                </c:pt>
                <c:pt idx="154">
                  <c:v>0.80106403892465716</c:v>
                </c:pt>
                <c:pt idx="155">
                  <c:v>0.80127078545356234</c:v>
                </c:pt>
                <c:pt idx="156">
                  <c:v>0.80152690525073456</c:v>
                </c:pt>
                <c:pt idx="157">
                  <c:v>0.80170431489246585</c:v>
                </c:pt>
                <c:pt idx="158">
                  <c:v>0.801674741165187</c:v>
                </c:pt>
                <c:pt idx="159">
                  <c:v>0.8017831888335486</c:v>
                </c:pt>
                <c:pt idx="160">
                  <c:v>0.80171417328644168</c:v>
                </c:pt>
                <c:pt idx="161">
                  <c:v>0.80180290974382951</c:v>
                </c:pt>
                <c:pt idx="162">
                  <c:v>0.80181277056277067</c:v>
                </c:pt>
                <c:pt idx="163">
                  <c:v>0.801901528848874</c:v>
                </c:pt>
                <c:pt idx="164">
                  <c:v>0.80202976995940467</c:v>
                </c:pt>
                <c:pt idx="165">
                  <c:v>0.80202976995940467</c:v>
                </c:pt>
                <c:pt idx="166">
                  <c:v>0.80331444061113855</c:v>
                </c:pt>
                <c:pt idx="167">
                  <c:v>0.80194098328392738</c:v>
                </c:pt>
                <c:pt idx="168">
                  <c:v>0.80186207829584188</c:v>
                </c:pt>
                <c:pt idx="169">
                  <c:v>0.80205936988694382</c:v>
                </c:pt>
                <c:pt idx="170">
                  <c:v>0.8019311193111931</c:v>
                </c:pt>
                <c:pt idx="171">
                  <c:v>0.80203963635916309</c:v>
                </c:pt>
                <c:pt idx="172">
                  <c:v>0.80196071195739094</c:v>
                </c:pt>
                <c:pt idx="173">
                  <c:v>0.80207910438580299</c:v>
                </c:pt>
                <c:pt idx="174">
                  <c:v>0.80426576532122762</c:v>
                </c:pt>
                <c:pt idx="175">
                  <c:v>0.8054580944850761</c:v>
                </c:pt>
                <c:pt idx="176">
                  <c:v>0.80651426309408947</c:v>
                </c:pt>
                <c:pt idx="177">
                  <c:v>0.8070633672926234</c:v>
                </c:pt>
                <c:pt idx="178">
                  <c:v>0.80744318533655335</c:v>
                </c:pt>
                <c:pt idx="179">
                  <c:v>0.80746318566315367</c:v>
                </c:pt>
                <c:pt idx="180">
                  <c:v>0.8078634003692553</c:v>
                </c:pt>
                <c:pt idx="181">
                  <c:v>0.80847449220009437</c:v>
                </c:pt>
                <c:pt idx="182">
                  <c:v>0.80849454365079365</c:v>
                </c:pt>
                <c:pt idx="183">
                  <c:v>0.8085847874886829</c:v>
                </c:pt>
                <c:pt idx="184">
                  <c:v>0.80877536843149911</c:v>
                </c:pt>
                <c:pt idx="185">
                  <c:v>0.80873523866230035</c:v>
                </c:pt>
                <c:pt idx="186">
                  <c:v>0.80927732677937481</c:v>
                </c:pt>
                <c:pt idx="187">
                  <c:v>0.80944813458315223</c:v>
                </c:pt>
                <c:pt idx="188">
                  <c:v>0.80929741807348576</c:v>
                </c:pt>
                <c:pt idx="189">
                  <c:v>0.81173584999626491</c:v>
                </c:pt>
                <c:pt idx="190">
                  <c:v>0.81285922675078237</c:v>
                </c:pt>
                <c:pt idx="191">
                  <c:v>0.8137317307572296</c:v>
                </c:pt>
                <c:pt idx="192">
                  <c:v>0.81458575408873402</c:v>
                </c:pt>
                <c:pt idx="193">
                  <c:v>0.81476899236431366</c:v>
                </c:pt>
                <c:pt idx="194">
                  <c:v>0.81486064241969758</c:v>
                </c:pt>
                <c:pt idx="195">
                  <c:v>0.81491156802699827</c:v>
                </c:pt>
                <c:pt idx="196">
                  <c:v>0.81486064241969758</c:v>
                </c:pt>
                <c:pt idx="197">
                  <c:v>0.81483009011035701</c:v>
                </c:pt>
                <c:pt idx="198">
                  <c:v>0.81484027395890612</c:v>
                </c:pt>
                <c:pt idx="199">
                  <c:v>0.81474862848502261</c:v>
                </c:pt>
                <c:pt idx="200">
                  <c:v>0.8148911970202608</c:v>
                </c:pt>
                <c:pt idx="201">
                  <c:v>0.81495231309608629</c:v>
                </c:pt>
                <c:pt idx="202">
                  <c:v>0.81504400440044011</c:v>
                </c:pt>
                <c:pt idx="203">
                  <c:v>0.81483009011035701</c:v>
                </c:pt>
                <c:pt idx="204">
                  <c:v>0.81223137201161111</c:v>
                </c:pt>
                <c:pt idx="205">
                  <c:v>0.8148199065163596</c:v>
                </c:pt>
                <c:pt idx="206">
                  <c:v>0.81469772323994705</c:v>
                </c:pt>
                <c:pt idx="207">
                  <c:v>0.8148199065163596</c:v>
                </c:pt>
                <c:pt idx="208">
                  <c:v>0.81486064241969758</c:v>
                </c:pt>
                <c:pt idx="209">
                  <c:v>0.8148911970202608</c:v>
                </c:pt>
                <c:pt idx="210">
                  <c:v>0.81484027395890612</c:v>
                </c:pt>
                <c:pt idx="211">
                  <c:v>0.81472826562363321</c:v>
                </c:pt>
                <c:pt idx="212">
                  <c:v>0.81476899236431366</c:v>
                </c:pt>
                <c:pt idx="213">
                  <c:v>0.81474862848502261</c:v>
                </c:pt>
                <c:pt idx="214">
                  <c:v>0.81479954009198163</c:v>
                </c:pt>
                <c:pt idx="215">
                  <c:v>0.81486064241969758</c:v>
                </c:pt>
                <c:pt idx="216">
                  <c:v>0.81466718314610953</c:v>
                </c:pt>
                <c:pt idx="217">
                  <c:v>0.81487082703195901</c:v>
                </c:pt>
                <c:pt idx="218">
                  <c:v>0.81491156802699827</c:v>
                </c:pt>
                <c:pt idx="219">
                  <c:v>0.81474862848502261</c:v>
                </c:pt>
                <c:pt idx="220">
                  <c:v>0.81442294479907062</c:v>
                </c:pt>
                <c:pt idx="221">
                  <c:v>0.81763001793350809</c:v>
                </c:pt>
                <c:pt idx="222">
                  <c:v>0.81870808950950613</c:v>
                </c:pt>
                <c:pt idx="223">
                  <c:v>0.81988179074446688</c:v>
                </c:pt>
                <c:pt idx="224">
                  <c:v>0.81967563490067896</c:v>
                </c:pt>
                <c:pt idx="225">
                  <c:v>0.82268545975343543</c:v>
                </c:pt>
                <c:pt idx="226">
                  <c:v>0.82506960263224494</c:v>
                </c:pt>
                <c:pt idx="227">
                  <c:v>0.82635588171920349</c:v>
                </c:pt>
                <c:pt idx="228">
                  <c:v>0.82796149547902076</c:v>
                </c:pt>
                <c:pt idx="229">
                  <c:v>0.82917244273741242</c:v>
                </c:pt>
                <c:pt idx="230">
                  <c:v>0.82937285332654875</c:v>
                </c:pt>
                <c:pt idx="231">
                  <c:v>0.82941505737475507</c:v>
                </c:pt>
                <c:pt idx="232">
                  <c:v>0.82827705363721837</c:v>
                </c:pt>
                <c:pt idx="233">
                  <c:v>0.82719464075009197</c:v>
                </c:pt>
                <c:pt idx="234">
                  <c:v>0.82826653115670468</c:v>
                </c:pt>
                <c:pt idx="235">
                  <c:v>0.82790892582762954</c:v>
                </c:pt>
                <c:pt idx="236">
                  <c:v>0.82755162915857483</c:v>
                </c:pt>
                <c:pt idx="237">
                  <c:v>0.82851914450191266</c:v>
                </c:pt>
                <c:pt idx="238">
                  <c:v>0.83021775117789387</c:v>
                </c:pt>
                <c:pt idx="239">
                  <c:v>0.83088432079727792</c:v>
                </c:pt>
                <c:pt idx="240">
                  <c:v>0.83404119227325058</c:v>
                </c:pt>
                <c:pt idx="241">
                  <c:v>0.83794308922191096</c:v>
                </c:pt>
                <c:pt idx="242">
                  <c:v>0.83929146123247644</c:v>
                </c:pt>
                <c:pt idx="243">
                  <c:v>0.84005927071253705</c:v>
                </c:pt>
                <c:pt idx="244">
                  <c:v>0.83483148944888341</c:v>
                </c:pt>
                <c:pt idx="245">
                  <c:v>0.83681380036195152</c:v>
                </c:pt>
                <c:pt idx="246">
                  <c:v>0.83571968774435024</c:v>
                </c:pt>
                <c:pt idx="247">
                  <c:v>0.83516300518798436</c:v>
                </c:pt>
                <c:pt idx="248">
                  <c:v>0.83491701669910867</c:v>
                </c:pt>
                <c:pt idx="249">
                  <c:v>0.83149893507122907</c:v>
                </c:pt>
                <c:pt idx="250">
                  <c:v>0.82761465910100673</c:v>
                </c:pt>
                <c:pt idx="251">
                  <c:v>0.82527848101265822</c:v>
                </c:pt>
                <c:pt idx="252">
                  <c:v>0.8142093563453805</c:v>
                </c:pt>
                <c:pt idx="253">
                  <c:v>0.81360987358516479</c:v>
                </c:pt>
                <c:pt idx="254">
                  <c:v>0.81323437694898348</c:v>
                </c:pt>
                <c:pt idx="255">
                  <c:v>0.81316337603053246</c:v>
                </c:pt>
                <c:pt idx="256">
                  <c:v>0.81465700362364124</c:v>
                </c:pt>
                <c:pt idx="257">
                  <c:v>0.81418902043059094</c:v>
                </c:pt>
                <c:pt idx="258">
                  <c:v>0.81464682435556224</c:v>
                </c:pt>
                <c:pt idx="259">
                  <c:v>0.8148199065163596</c:v>
                </c:pt>
                <c:pt idx="260">
                  <c:v>0.86055014387159789</c:v>
                </c:pt>
                <c:pt idx="261">
                  <c:v>0.93618701626915191</c:v>
                </c:pt>
                <c:pt idx="262">
                  <c:v>0.94705267133435977</c:v>
                </c:pt>
                <c:pt idx="263">
                  <c:v>0.9544982065734573</c:v>
                </c:pt>
                <c:pt idx="264">
                  <c:v>0.95928726973103406</c:v>
                </c:pt>
                <c:pt idx="265">
                  <c:v>0.96250202990979827</c:v>
                </c:pt>
                <c:pt idx="266">
                  <c:v>0.97184211310854729</c:v>
                </c:pt>
                <c:pt idx="267">
                  <c:v>0.97172623483470955</c:v>
                </c:pt>
                <c:pt idx="268">
                  <c:v>0.97915446421866781</c:v>
                </c:pt>
                <c:pt idx="269">
                  <c:v>0.97916916977051549</c:v>
                </c:pt>
                <c:pt idx="270">
                  <c:v>0.98389774236387773</c:v>
                </c:pt>
                <c:pt idx="271">
                  <c:v>0.98727985826127773</c:v>
                </c:pt>
                <c:pt idx="272">
                  <c:v>0.98798302773147451</c:v>
                </c:pt>
                <c:pt idx="273">
                  <c:v>0.98870219283612881</c:v>
                </c:pt>
                <c:pt idx="274">
                  <c:v>0.99456927981938281</c:v>
                </c:pt>
                <c:pt idx="275">
                  <c:v>0.99621055848422346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3.1.1.8'!$D$4</c:f>
              <c:strCache>
                <c:ptCount val="1"/>
                <c:pt idx="0">
                  <c:v>Венгрия</c:v>
                </c:pt>
              </c:strCache>
            </c:strRef>
          </c:tx>
          <c:spPr>
            <a:ln w="31750"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'График 3.1.1.8'!$B$5:$B$280</c:f>
              <c:numCache>
                <c:formatCode>m/d/yyyy</c:formatCode>
                <c:ptCount val="276"/>
                <c:pt idx="0">
                  <c:v>42048</c:v>
                </c:pt>
                <c:pt idx="1">
                  <c:v>42047</c:v>
                </c:pt>
                <c:pt idx="2">
                  <c:v>42046</c:v>
                </c:pt>
                <c:pt idx="3">
                  <c:v>42045</c:v>
                </c:pt>
                <c:pt idx="4">
                  <c:v>42044</c:v>
                </c:pt>
                <c:pt idx="5">
                  <c:v>42041</c:v>
                </c:pt>
                <c:pt idx="6">
                  <c:v>42040</c:v>
                </c:pt>
                <c:pt idx="7">
                  <c:v>42039</c:v>
                </c:pt>
                <c:pt idx="8">
                  <c:v>42038</c:v>
                </c:pt>
                <c:pt idx="9">
                  <c:v>42037</c:v>
                </c:pt>
                <c:pt idx="10">
                  <c:v>42034</c:v>
                </c:pt>
                <c:pt idx="11">
                  <c:v>42033</c:v>
                </c:pt>
                <c:pt idx="12">
                  <c:v>42032</c:v>
                </c:pt>
                <c:pt idx="13">
                  <c:v>42031</c:v>
                </c:pt>
                <c:pt idx="14">
                  <c:v>42030</c:v>
                </c:pt>
                <c:pt idx="15">
                  <c:v>42027</c:v>
                </c:pt>
                <c:pt idx="16">
                  <c:v>42026</c:v>
                </c:pt>
                <c:pt idx="17">
                  <c:v>42025</c:v>
                </c:pt>
                <c:pt idx="18">
                  <c:v>42024</c:v>
                </c:pt>
                <c:pt idx="19">
                  <c:v>42023</c:v>
                </c:pt>
                <c:pt idx="20">
                  <c:v>42020</c:v>
                </c:pt>
                <c:pt idx="21">
                  <c:v>42019</c:v>
                </c:pt>
                <c:pt idx="22">
                  <c:v>42018</c:v>
                </c:pt>
                <c:pt idx="23">
                  <c:v>42017</c:v>
                </c:pt>
                <c:pt idx="24">
                  <c:v>42016</c:v>
                </c:pt>
                <c:pt idx="25">
                  <c:v>42013</c:v>
                </c:pt>
                <c:pt idx="26">
                  <c:v>42012</c:v>
                </c:pt>
                <c:pt idx="27">
                  <c:v>42011</c:v>
                </c:pt>
                <c:pt idx="28">
                  <c:v>42010</c:v>
                </c:pt>
                <c:pt idx="29">
                  <c:v>42009</c:v>
                </c:pt>
                <c:pt idx="30">
                  <c:v>42006</c:v>
                </c:pt>
                <c:pt idx="31">
                  <c:v>42004</c:v>
                </c:pt>
                <c:pt idx="32">
                  <c:v>42003</c:v>
                </c:pt>
                <c:pt idx="33">
                  <c:v>42002</c:v>
                </c:pt>
                <c:pt idx="34">
                  <c:v>41997</c:v>
                </c:pt>
                <c:pt idx="35">
                  <c:v>41996</c:v>
                </c:pt>
                <c:pt idx="36">
                  <c:v>41995</c:v>
                </c:pt>
                <c:pt idx="37">
                  <c:v>41992</c:v>
                </c:pt>
                <c:pt idx="38">
                  <c:v>41991</c:v>
                </c:pt>
                <c:pt idx="39">
                  <c:v>41990</c:v>
                </c:pt>
                <c:pt idx="40">
                  <c:v>41989</c:v>
                </c:pt>
                <c:pt idx="41">
                  <c:v>41988</c:v>
                </c:pt>
                <c:pt idx="42">
                  <c:v>41985</c:v>
                </c:pt>
                <c:pt idx="43">
                  <c:v>41984</c:v>
                </c:pt>
                <c:pt idx="44">
                  <c:v>41983</c:v>
                </c:pt>
                <c:pt idx="45">
                  <c:v>41982</c:v>
                </c:pt>
                <c:pt idx="46">
                  <c:v>41978</c:v>
                </c:pt>
                <c:pt idx="47">
                  <c:v>41977</c:v>
                </c:pt>
                <c:pt idx="48">
                  <c:v>41976</c:v>
                </c:pt>
                <c:pt idx="49">
                  <c:v>41975</c:v>
                </c:pt>
                <c:pt idx="50">
                  <c:v>41974</c:v>
                </c:pt>
                <c:pt idx="51">
                  <c:v>41971</c:v>
                </c:pt>
                <c:pt idx="52">
                  <c:v>41970</c:v>
                </c:pt>
                <c:pt idx="53">
                  <c:v>41969</c:v>
                </c:pt>
                <c:pt idx="54">
                  <c:v>41968</c:v>
                </c:pt>
                <c:pt idx="55">
                  <c:v>41964</c:v>
                </c:pt>
                <c:pt idx="56">
                  <c:v>41963</c:v>
                </c:pt>
                <c:pt idx="57">
                  <c:v>41962</c:v>
                </c:pt>
                <c:pt idx="58">
                  <c:v>41961</c:v>
                </c:pt>
                <c:pt idx="59">
                  <c:v>41960</c:v>
                </c:pt>
                <c:pt idx="60">
                  <c:v>41957</c:v>
                </c:pt>
                <c:pt idx="61">
                  <c:v>41956</c:v>
                </c:pt>
                <c:pt idx="62">
                  <c:v>41955</c:v>
                </c:pt>
                <c:pt idx="63">
                  <c:v>41954</c:v>
                </c:pt>
                <c:pt idx="64">
                  <c:v>41953</c:v>
                </c:pt>
                <c:pt idx="65">
                  <c:v>41950</c:v>
                </c:pt>
                <c:pt idx="66">
                  <c:v>41949</c:v>
                </c:pt>
                <c:pt idx="67">
                  <c:v>41948</c:v>
                </c:pt>
                <c:pt idx="68">
                  <c:v>41947</c:v>
                </c:pt>
                <c:pt idx="69">
                  <c:v>41946</c:v>
                </c:pt>
                <c:pt idx="70">
                  <c:v>41943</c:v>
                </c:pt>
                <c:pt idx="71">
                  <c:v>41942</c:v>
                </c:pt>
                <c:pt idx="72">
                  <c:v>41941</c:v>
                </c:pt>
                <c:pt idx="73">
                  <c:v>41940</c:v>
                </c:pt>
                <c:pt idx="74">
                  <c:v>41939</c:v>
                </c:pt>
                <c:pt idx="75">
                  <c:v>41936</c:v>
                </c:pt>
                <c:pt idx="76">
                  <c:v>41935</c:v>
                </c:pt>
                <c:pt idx="77">
                  <c:v>41934</c:v>
                </c:pt>
                <c:pt idx="78">
                  <c:v>41933</c:v>
                </c:pt>
                <c:pt idx="79">
                  <c:v>41932</c:v>
                </c:pt>
                <c:pt idx="80">
                  <c:v>41929</c:v>
                </c:pt>
                <c:pt idx="81">
                  <c:v>41928</c:v>
                </c:pt>
                <c:pt idx="82">
                  <c:v>41927</c:v>
                </c:pt>
                <c:pt idx="83">
                  <c:v>41926</c:v>
                </c:pt>
                <c:pt idx="84">
                  <c:v>41922</c:v>
                </c:pt>
                <c:pt idx="85">
                  <c:v>41921</c:v>
                </c:pt>
                <c:pt idx="86">
                  <c:v>41920</c:v>
                </c:pt>
                <c:pt idx="87">
                  <c:v>41919</c:v>
                </c:pt>
                <c:pt idx="88">
                  <c:v>41918</c:v>
                </c:pt>
                <c:pt idx="89">
                  <c:v>41915</c:v>
                </c:pt>
                <c:pt idx="90">
                  <c:v>41914</c:v>
                </c:pt>
                <c:pt idx="91">
                  <c:v>41913</c:v>
                </c:pt>
                <c:pt idx="92">
                  <c:v>41912</c:v>
                </c:pt>
                <c:pt idx="93">
                  <c:v>41911</c:v>
                </c:pt>
                <c:pt idx="94">
                  <c:v>41908</c:v>
                </c:pt>
                <c:pt idx="95">
                  <c:v>41907</c:v>
                </c:pt>
                <c:pt idx="96">
                  <c:v>41906</c:v>
                </c:pt>
                <c:pt idx="97">
                  <c:v>41905</c:v>
                </c:pt>
                <c:pt idx="98">
                  <c:v>41904</c:v>
                </c:pt>
                <c:pt idx="99">
                  <c:v>41901</c:v>
                </c:pt>
                <c:pt idx="100">
                  <c:v>41900</c:v>
                </c:pt>
                <c:pt idx="101">
                  <c:v>41899</c:v>
                </c:pt>
                <c:pt idx="102">
                  <c:v>41898</c:v>
                </c:pt>
                <c:pt idx="103">
                  <c:v>41897</c:v>
                </c:pt>
                <c:pt idx="104">
                  <c:v>41894</c:v>
                </c:pt>
                <c:pt idx="105">
                  <c:v>41893</c:v>
                </c:pt>
                <c:pt idx="106">
                  <c:v>41892</c:v>
                </c:pt>
                <c:pt idx="107">
                  <c:v>41891</c:v>
                </c:pt>
                <c:pt idx="108">
                  <c:v>41890</c:v>
                </c:pt>
                <c:pt idx="109">
                  <c:v>41887</c:v>
                </c:pt>
                <c:pt idx="110">
                  <c:v>41886</c:v>
                </c:pt>
                <c:pt idx="111">
                  <c:v>41885</c:v>
                </c:pt>
                <c:pt idx="112">
                  <c:v>41884</c:v>
                </c:pt>
                <c:pt idx="113">
                  <c:v>41883</c:v>
                </c:pt>
                <c:pt idx="114">
                  <c:v>41880</c:v>
                </c:pt>
                <c:pt idx="115">
                  <c:v>41879</c:v>
                </c:pt>
                <c:pt idx="116">
                  <c:v>41878</c:v>
                </c:pt>
                <c:pt idx="117">
                  <c:v>41877</c:v>
                </c:pt>
                <c:pt idx="118">
                  <c:v>41876</c:v>
                </c:pt>
                <c:pt idx="119">
                  <c:v>41873</c:v>
                </c:pt>
                <c:pt idx="120">
                  <c:v>41872</c:v>
                </c:pt>
                <c:pt idx="121">
                  <c:v>41871</c:v>
                </c:pt>
                <c:pt idx="122">
                  <c:v>41870</c:v>
                </c:pt>
                <c:pt idx="123">
                  <c:v>41866</c:v>
                </c:pt>
                <c:pt idx="124">
                  <c:v>41865</c:v>
                </c:pt>
                <c:pt idx="125">
                  <c:v>41864</c:v>
                </c:pt>
                <c:pt idx="126">
                  <c:v>41863</c:v>
                </c:pt>
                <c:pt idx="127">
                  <c:v>41862</c:v>
                </c:pt>
                <c:pt idx="128">
                  <c:v>41859</c:v>
                </c:pt>
                <c:pt idx="129">
                  <c:v>41858</c:v>
                </c:pt>
                <c:pt idx="130">
                  <c:v>41857</c:v>
                </c:pt>
                <c:pt idx="131">
                  <c:v>41856</c:v>
                </c:pt>
                <c:pt idx="132">
                  <c:v>41855</c:v>
                </c:pt>
                <c:pt idx="133">
                  <c:v>41852</c:v>
                </c:pt>
                <c:pt idx="134">
                  <c:v>41851</c:v>
                </c:pt>
                <c:pt idx="135">
                  <c:v>41850</c:v>
                </c:pt>
                <c:pt idx="136">
                  <c:v>41849</c:v>
                </c:pt>
                <c:pt idx="137">
                  <c:v>41848</c:v>
                </c:pt>
                <c:pt idx="138">
                  <c:v>41845</c:v>
                </c:pt>
                <c:pt idx="139">
                  <c:v>41844</c:v>
                </c:pt>
                <c:pt idx="140">
                  <c:v>41843</c:v>
                </c:pt>
                <c:pt idx="141">
                  <c:v>41842</c:v>
                </c:pt>
                <c:pt idx="142">
                  <c:v>41841</c:v>
                </c:pt>
                <c:pt idx="143">
                  <c:v>41838</c:v>
                </c:pt>
                <c:pt idx="144">
                  <c:v>41837</c:v>
                </c:pt>
                <c:pt idx="145">
                  <c:v>41836</c:v>
                </c:pt>
                <c:pt idx="146">
                  <c:v>41835</c:v>
                </c:pt>
                <c:pt idx="147">
                  <c:v>41834</c:v>
                </c:pt>
                <c:pt idx="148">
                  <c:v>41831</c:v>
                </c:pt>
                <c:pt idx="149">
                  <c:v>41830</c:v>
                </c:pt>
                <c:pt idx="150">
                  <c:v>41828</c:v>
                </c:pt>
                <c:pt idx="151">
                  <c:v>41827</c:v>
                </c:pt>
                <c:pt idx="152">
                  <c:v>41824</c:v>
                </c:pt>
                <c:pt idx="153">
                  <c:v>41823</c:v>
                </c:pt>
                <c:pt idx="154">
                  <c:v>41822</c:v>
                </c:pt>
                <c:pt idx="155">
                  <c:v>41821</c:v>
                </c:pt>
                <c:pt idx="156">
                  <c:v>41820</c:v>
                </c:pt>
                <c:pt idx="157">
                  <c:v>41817</c:v>
                </c:pt>
                <c:pt idx="158">
                  <c:v>41816</c:v>
                </c:pt>
                <c:pt idx="159">
                  <c:v>41815</c:v>
                </c:pt>
                <c:pt idx="160">
                  <c:v>41814</c:v>
                </c:pt>
                <c:pt idx="161">
                  <c:v>41813</c:v>
                </c:pt>
                <c:pt idx="162">
                  <c:v>41809</c:v>
                </c:pt>
                <c:pt idx="163">
                  <c:v>41808</c:v>
                </c:pt>
                <c:pt idx="164">
                  <c:v>41807</c:v>
                </c:pt>
                <c:pt idx="165">
                  <c:v>41806</c:v>
                </c:pt>
                <c:pt idx="166">
                  <c:v>41803</c:v>
                </c:pt>
                <c:pt idx="167">
                  <c:v>41802</c:v>
                </c:pt>
                <c:pt idx="168">
                  <c:v>41801</c:v>
                </c:pt>
                <c:pt idx="169">
                  <c:v>41800</c:v>
                </c:pt>
                <c:pt idx="170">
                  <c:v>41799</c:v>
                </c:pt>
                <c:pt idx="171">
                  <c:v>41796</c:v>
                </c:pt>
                <c:pt idx="172">
                  <c:v>41795</c:v>
                </c:pt>
                <c:pt idx="173">
                  <c:v>41794</c:v>
                </c:pt>
                <c:pt idx="174">
                  <c:v>41793</c:v>
                </c:pt>
                <c:pt idx="175">
                  <c:v>41792</c:v>
                </c:pt>
                <c:pt idx="176">
                  <c:v>41789</c:v>
                </c:pt>
                <c:pt idx="177">
                  <c:v>41788</c:v>
                </c:pt>
                <c:pt idx="178">
                  <c:v>41787</c:v>
                </c:pt>
                <c:pt idx="179">
                  <c:v>41786</c:v>
                </c:pt>
                <c:pt idx="180">
                  <c:v>41785</c:v>
                </c:pt>
                <c:pt idx="181">
                  <c:v>41782</c:v>
                </c:pt>
                <c:pt idx="182">
                  <c:v>41781</c:v>
                </c:pt>
                <c:pt idx="183">
                  <c:v>41780</c:v>
                </c:pt>
                <c:pt idx="184">
                  <c:v>41779</c:v>
                </c:pt>
                <c:pt idx="185">
                  <c:v>41778</c:v>
                </c:pt>
                <c:pt idx="186">
                  <c:v>41775</c:v>
                </c:pt>
                <c:pt idx="187">
                  <c:v>41774</c:v>
                </c:pt>
                <c:pt idx="188">
                  <c:v>41773</c:v>
                </c:pt>
                <c:pt idx="189">
                  <c:v>41772</c:v>
                </c:pt>
                <c:pt idx="190">
                  <c:v>41771</c:v>
                </c:pt>
                <c:pt idx="191">
                  <c:v>41768</c:v>
                </c:pt>
                <c:pt idx="192">
                  <c:v>41767</c:v>
                </c:pt>
                <c:pt idx="193">
                  <c:v>41766</c:v>
                </c:pt>
                <c:pt idx="194">
                  <c:v>41765</c:v>
                </c:pt>
                <c:pt idx="195">
                  <c:v>41764</c:v>
                </c:pt>
                <c:pt idx="196">
                  <c:v>41759</c:v>
                </c:pt>
                <c:pt idx="197">
                  <c:v>41758</c:v>
                </c:pt>
                <c:pt idx="198">
                  <c:v>41757</c:v>
                </c:pt>
                <c:pt idx="199">
                  <c:v>41754</c:v>
                </c:pt>
                <c:pt idx="200">
                  <c:v>41753</c:v>
                </c:pt>
                <c:pt idx="201">
                  <c:v>41752</c:v>
                </c:pt>
                <c:pt idx="202">
                  <c:v>41751</c:v>
                </c:pt>
                <c:pt idx="203">
                  <c:v>41750</c:v>
                </c:pt>
                <c:pt idx="204">
                  <c:v>41745</c:v>
                </c:pt>
                <c:pt idx="205">
                  <c:v>41744</c:v>
                </c:pt>
                <c:pt idx="206">
                  <c:v>41743</c:v>
                </c:pt>
                <c:pt idx="207">
                  <c:v>41740</c:v>
                </c:pt>
                <c:pt idx="208">
                  <c:v>41739</c:v>
                </c:pt>
                <c:pt idx="209">
                  <c:v>41738</c:v>
                </c:pt>
                <c:pt idx="210">
                  <c:v>41737</c:v>
                </c:pt>
                <c:pt idx="211">
                  <c:v>41736</c:v>
                </c:pt>
                <c:pt idx="212">
                  <c:v>41733</c:v>
                </c:pt>
                <c:pt idx="213">
                  <c:v>41732</c:v>
                </c:pt>
                <c:pt idx="214">
                  <c:v>41730</c:v>
                </c:pt>
                <c:pt idx="215">
                  <c:v>41729</c:v>
                </c:pt>
                <c:pt idx="216">
                  <c:v>41726</c:v>
                </c:pt>
                <c:pt idx="217">
                  <c:v>41725</c:v>
                </c:pt>
                <c:pt idx="218">
                  <c:v>41724</c:v>
                </c:pt>
                <c:pt idx="219">
                  <c:v>41723</c:v>
                </c:pt>
                <c:pt idx="220">
                  <c:v>41719</c:v>
                </c:pt>
                <c:pt idx="221">
                  <c:v>41718</c:v>
                </c:pt>
                <c:pt idx="222">
                  <c:v>41717</c:v>
                </c:pt>
                <c:pt idx="223">
                  <c:v>41716</c:v>
                </c:pt>
                <c:pt idx="224">
                  <c:v>41715</c:v>
                </c:pt>
                <c:pt idx="225">
                  <c:v>41712</c:v>
                </c:pt>
                <c:pt idx="226">
                  <c:v>41711</c:v>
                </c:pt>
                <c:pt idx="227">
                  <c:v>41710</c:v>
                </c:pt>
                <c:pt idx="228">
                  <c:v>41709</c:v>
                </c:pt>
                <c:pt idx="229">
                  <c:v>41708</c:v>
                </c:pt>
                <c:pt idx="230">
                  <c:v>41705</c:v>
                </c:pt>
                <c:pt idx="231">
                  <c:v>41704</c:v>
                </c:pt>
                <c:pt idx="232">
                  <c:v>41703</c:v>
                </c:pt>
                <c:pt idx="233">
                  <c:v>41698</c:v>
                </c:pt>
                <c:pt idx="234">
                  <c:v>41697</c:v>
                </c:pt>
                <c:pt idx="235">
                  <c:v>41696</c:v>
                </c:pt>
                <c:pt idx="236">
                  <c:v>41695</c:v>
                </c:pt>
                <c:pt idx="237">
                  <c:v>41694</c:v>
                </c:pt>
                <c:pt idx="238">
                  <c:v>41691</c:v>
                </c:pt>
                <c:pt idx="239">
                  <c:v>41690</c:v>
                </c:pt>
                <c:pt idx="240">
                  <c:v>41689</c:v>
                </c:pt>
                <c:pt idx="241">
                  <c:v>41688</c:v>
                </c:pt>
                <c:pt idx="242">
                  <c:v>41687</c:v>
                </c:pt>
                <c:pt idx="243">
                  <c:v>41684</c:v>
                </c:pt>
                <c:pt idx="244">
                  <c:v>41683</c:v>
                </c:pt>
                <c:pt idx="245">
                  <c:v>41682</c:v>
                </c:pt>
                <c:pt idx="246">
                  <c:v>41681</c:v>
                </c:pt>
                <c:pt idx="247">
                  <c:v>41680</c:v>
                </c:pt>
                <c:pt idx="248">
                  <c:v>41677</c:v>
                </c:pt>
                <c:pt idx="249">
                  <c:v>41676</c:v>
                </c:pt>
                <c:pt idx="250">
                  <c:v>41675</c:v>
                </c:pt>
                <c:pt idx="251">
                  <c:v>41674</c:v>
                </c:pt>
                <c:pt idx="252">
                  <c:v>41673</c:v>
                </c:pt>
                <c:pt idx="253">
                  <c:v>41670</c:v>
                </c:pt>
                <c:pt idx="254">
                  <c:v>41669</c:v>
                </c:pt>
                <c:pt idx="255">
                  <c:v>41668</c:v>
                </c:pt>
                <c:pt idx="256">
                  <c:v>41667</c:v>
                </c:pt>
                <c:pt idx="257">
                  <c:v>41666</c:v>
                </c:pt>
                <c:pt idx="258">
                  <c:v>41663</c:v>
                </c:pt>
                <c:pt idx="259">
                  <c:v>41662</c:v>
                </c:pt>
                <c:pt idx="260">
                  <c:v>41661</c:v>
                </c:pt>
                <c:pt idx="261">
                  <c:v>41660</c:v>
                </c:pt>
                <c:pt idx="262">
                  <c:v>41659</c:v>
                </c:pt>
                <c:pt idx="263">
                  <c:v>41656</c:v>
                </c:pt>
                <c:pt idx="264">
                  <c:v>41655</c:v>
                </c:pt>
                <c:pt idx="265">
                  <c:v>41654</c:v>
                </c:pt>
                <c:pt idx="266">
                  <c:v>41653</c:v>
                </c:pt>
                <c:pt idx="267">
                  <c:v>41652</c:v>
                </c:pt>
                <c:pt idx="268">
                  <c:v>41649</c:v>
                </c:pt>
                <c:pt idx="269">
                  <c:v>41648</c:v>
                </c:pt>
                <c:pt idx="270">
                  <c:v>41647</c:v>
                </c:pt>
                <c:pt idx="271">
                  <c:v>41646</c:v>
                </c:pt>
                <c:pt idx="272">
                  <c:v>41645</c:v>
                </c:pt>
                <c:pt idx="273">
                  <c:v>41642</c:v>
                </c:pt>
                <c:pt idx="274">
                  <c:v>41641</c:v>
                </c:pt>
                <c:pt idx="275">
                  <c:v>41639</c:v>
                </c:pt>
              </c:numCache>
            </c:numRef>
          </c:cat>
          <c:val>
            <c:numRef>
              <c:f>'График 3.1.1.8'!$D$5:$D$280</c:f>
              <c:numCache>
                <c:formatCode>0.0%</c:formatCode>
                <c:ptCount val="276"/>
                <c:pt idx="0">
                  <c:v>0.80570768600275688</c:v>
                </c:pt>
                <c:pt idx="1">
                  <c:v>0.80406008328375966</c:v>
                </c:pt>
                <c:pt idx="2">
                  <c:v>0.80624836893710616</c:v>
                </c:pt>
                <c:pt idx="3">
                  <c:v>0.79294540387929446</c:v>
                </c:pt>
                <c:pt idx="4">
                  <c:v>0.79306171843485274</c:v>
                </c:pt>
                <c:pt idx="5">
                  <c:v>0.79516123101812697</c:v>
                </c:pt>
                <c:pt idx="6">
                  <c:v>0.79977810650887571</c:v>
                </c:pt>
                <c:pt idx="7">
                  <c:v>0.80890218814288384</c:v>
                </c:pt>
                <c:pt idx="8">
                  <c:v>0.79387687676663843</c:v>
                </c:pt>
                <c:pt idx="9">
                  <c:v>0.80385087165000202</c:v>
                </c:pt>
                <c:pt idx="10">
                  <c:v>0.78921246624333985</c:v>
                </c:pt>
                <c:pt idx="11">
                  <c:v>0.78568574023614901</c:v>
                </c:pt>
                <c:pt idx="12">
                  <c:v>0.78708691221429605</c:v>
                </c:pt>
                <c:pt idx="13">
                  <c:v>0.78072202166064975</c:v>
                </c:pt>
                <c:pt idx="14">
                  <c:v>0.7908575607972208</c:v>
                </c:pt>
                <c:pt idx="15">
                  <c:v>0.78165323309357715</c:v>
                </c:pt>
                <c:pt idx="16">
                  <c:v>0.78221868557167129</c:v>
                </c:pt>
                <c:pt idx="17">
                  <c:v>0.7868291795524831</c:v>
                </c:pt>
                <c:pt idx="18">
                  <c:v>0.79630311510420493</c:v>
                </c:pt>
                <c:pt idx="19">
                  <c:v>0.78947176285912457</c:v>
                </c:pt>
                <c:pt idx="20">
                  <c:v>0.78505826405779211</c:v>
                </c:pt>
                <c:pt idx="21">
                  <c:v>0.78577138289368487</c:v>
                </c:pt>
                <c:pt idx="22">
                  <c:v>0.78029947681760781</c:v>
                </c:pt>
                <c:pt idx="23">
                  <c:v>0.79771302102545183</c:v>
                </c:pt>
                <c:pt idx="24">
                  <c:v>0.7992460640106438</c:v>
                </c:pt>
                <c:pt idx="25">
                  <c:v>0.80585780295125942</c:v>
                </c:pt>
                <c:pt idx="26">
                  <c:v>0.80853927543275872</c:v>
                </c:pt>
                <c:pt idx="27">
                  <c:v>0.8070306377579578</c:v>
                </c:pt>
                <c:pt idx="28">
                  <c:v>0.80552761947331164</c:v>
                </c:pt>
                <c:pt idx="29">
                  <c:v>0.80429931567985713</c:v>
                </c:pt>
                <c:pt idx="30">
                  <c:v>0.81181726040767299</c:v>
                </c:pt>
                <c:pt idx="31">
                  <c:v>0.81666100222801252</c:v>
                </c:pt>
                <c:pt idx="32">
                  <c:v>0.82655557254242473</c:v>
                </c:pt>
                <c:pt idx="33">
                  <c:v>0.83536773794808405</c:v>
                </c:pt>
                <c:pt idx="34">
                  <c:v>0.83527094357112497</c:v>
                </c:pt>
                <c:pt idx="35">
                  <c:v>0.83253772713273788</c:v>
                </c:pt>
                <c:pt idx="36">
                  <c:v>0.83279420825631545</c:v>
                </c:pt>
                <c:pt idx="37">
                  <c:v>0.8428888802276181</c:v>
                </c:pt>
                <c:pt idx="38">
                  <c:v>0.83795722256664595</c:v>
                </c:pt>
                <c:pt idx="39">
                  <c:v>0.8441391155002147</c:v>
                </c:pt>
                <c:pt idx="40">
                  <c:v>0.84971120977564729</c:v>
                </c:pt>
                <c:pt idx="41">
                  <c:v>0.86594057820132941</c:v>
                </c:pt>
                <c:pt idx="42">
                  <c:v>0.87001649434766859</c:v>
                </c:pt>
                <c:pt idx="43">
                  <c:v>0.87487357902827778</c:v>
                </c:pt>
                <c:pt idx="44">
                  <c:v>0.87124325195391195</c:v>
                </c:pt>
                <c:pt idx="45">
                  <c:v>0.87650468123049485</c:v>
                </c:pt>
                <c:pt idx="46">
                  <c:v>0.87395433420893109</c:v>
                </c:pt>
                <c:pt idx="47">
                  <c:v>0.86861870908141536</c:v>
                </c:pt>
                <c:pt idx="48">
                  <c:v>0.87198096850933438</c:v>
                </c:pt>
                <c:pt idx="49">
                  <c:v>0.86670407181789033</c:v>
                </c:pt>
                <c:pt idx="50">
                  <c:v>0.87173492421799403</c:v>
                </c:pt>
                <c:pt idx="51">
                  <c:v>0.88078849835050699</c:v>
                </c:pt>
                <c:pt idx="52">
                  <c:v>0.87842723100044684</c:v>
                </c:pt>
                <c:pt idx="53">
                  <c:v>0.87757172422188856</c:v>
                </c:pt>
                <c:pt idx="54">
                  <c:v>0.88111147327249018</c:v>
                </c:pt>
                <c:pt idx="55">
                  <c:v>0.88114737399665888</c:v>
                </c:pt>
                <c:pt idx="56">
                  <c:v>0.88064502993036609</c:v>
                </c:pt>
                <c:pt idx="57">
                  <c:v>0.89036189221458273</c:v>
                </c:pt>
                <c:pt idx="58">
                  <c:v>0.88999547306473503</c:v>
                </c:pt>
                <c:pt idx="59">
                  <c:v>0.88667486674866747</c:v>
                </c:pt>
                <c:pt idx="60">
                  <c:v>0.87853428664283384</c:v>
                </c:pt>
                <c:pt idx="61">
                  <c:v>0.88471608574701355</c:v>
                </c:pt>
                <c:pt idx="62">
                  <c:v>0.88265785069997138</c:v>
                </c:pt>
                <c:pt idx="63">
                  <c:v>0.87757172422188856</c:v>
                </c:pt>
                <c:pt idx="64">
                  <c:v>0.87703787817341228</c:v>
                </c:pt>
                <c:pt idx="65">
                  <c:v>0.87430766120881342</c:v>
                </c:pt>
                <c:pt idx="66">
                  <c:v>0.87096254530809492</c:v>
                </c:pt>
                <c:pt idx="67">
                  <c:v>0.86459041298524764</c:v>
                </c:pt>
                <c:pt idx="68">
                  <c:v>0.86970160057910395</c:v>
                </c:pt>
                <c:pt idx="69">
                  <c:v>0.87835587506600044</c:v>
                </c:pt>
                <c:pt idx="70">
                  <c:v>0.87370717517776342</c:v>
                </c:pt>
                <c:pt idx="71">
                  <c:v>0.87910569105691061</c:v>
                </c:pt>
                <c:pt idx="72">
                  <c:v>0.88583951173555064</c:v>
                </c:pt>
                <c:pt idx="73">
                  <c:v>0.88244175133635283</c:v>
                </c:pt>
                <c:pt idx="74">
                  <c:v>0.89230896187489672</c:v>
                </c:pt>
                <c:pt idx="75">
                  <c:v>0.88816789190521173</c:v>
                </c:pt>
                <c:pt idx="76">
                  <c:v>0.88867885761249232</c:v>
                </c:pt>
                <c:pt idx="77">
                  <c:v>0.88849630238290878</c:v>
                </c:pt>
                <c:pt idx="78">
                  <c:v>0.89146296219959598</c:v>
                </c:pt>
                <c:pt idx="79">
                  <c:v>0.89790325929001447</c:v>
                </c:pt>
                <c:pt idx="80">
                  <c:v>0.90112088003666813</c:v>
                </c:pt>
                <c:pt idx="81">
                  <c:v>0.90285141735899466</c:v>
                </c:pt>
                <c:pt idx="82">
                  <c:v>0.90149651923798413</c:v>
                </c:pt>
                <c:pt idx="83">
                  <c:v>0.90292680890150723</c:v>
                </c:pt>
                <c:pt idx="84">
                  <c:v>0.89415364260315877</c:v>
                </c:pt>
                <c:pt idx="85">
                  <c:v>0.89382103740442242</c:v>
                </c:pt>
                <c:pt idx="86">
                  <c:v>0.89648882808937536</c:v>
                </c:pt>
                <c:pt idx="87">
                  <c:v>0.89756785921806259</c:v>
                </c:pt>
                <c:pt idx="88">
                  <c:v>0.88940982932346291</c:v>
                </c:pt>
                <c:pt idx="89">
                  <c:v>0.88944640947602205</c:v>
                </c:pt>
                <c:pt idx="90">
                  <c:v>0.873142764857881</c:v>
                </c:pt>
                <c:pt idx="91">
                  <c:v>0.88377605230894973</c:v>
                </c:pt>
                <c:pt idx="92">
                  <c:v>0.88150654220845381</c:v>
                </c:pt>
                <c:pt idx="93">
                  <c:v>0.8788556101922218</c:v>
                </c:pt>
                <c:pt idx="94">
                  <c:v>0.88021490496153687</c:v>
                </c:pt>
                <c:pt idx="95">
                  <c:v>0.87771419294614228</c:v>
                </c:pt>
                <c:pt idx="96">
                  <c:v>0.88377605230894973</c:v>
                </c:pt>
                <c:pt idx="97">
                  <c:v>0.89120580235720759</c:v>
                </c:pt>
                <c:pt idx="98">
                  <c:v>0.8931565687853632</c:v>
                </c:pt>
                <c:pt idx="99">
                  <c:v>0.88959276018099553</c:v>
                </c:pt>
                <c:pt idx="100">
                  <c:v>0.89113235536508983</c:v>
                </c:pt>
                <c:pt idx="101">
                  <c:v>0.89674904627633112</c:v>
                </c:pt>
                <c:pt idx="102">
                  <c:v>0.88747537754432038</c:v>
                </c:pt>
                <c:pt idx="103">
                  <c:v>0.89238260295452665</c:v>
                </c:pt>
                <c:pt idx="104">
                  <c:v>0.89014200452768055</c:v>
                </c:pt>
                <c:pt idx="105">
                  <c:v>0.89028858424931046</c:v>
                </c:pt>
                <c:pt idx="106">
                  <c:v>0.88962935538277998</c:v>
                </c:pt>
                <c:pt idx="107">
                  <c:v>0.88707494154805377</c:v>
                </c:pt>
                <c:pt idx="108">
                  <c:v>0.88334286414508612</c:v>
                </c:pt>
                <c:pt idx="109">
                  <c:v>0.88493330059743025</c:v>
                </c:pt>
                <c:pt idx="110">
                  <c:v>0.89289843104872002</c:v>
                </c:pt>
                <c:pt idx="111">
                  <c:v>0.89359943803975039</c:v>
                </c:pt>
                <c:pt idx="112">
                  <c:v>0.9057631093985592</c:v>
                </c:pt>
                <c:pt idx="113">
                  <c:v>0.89992093545836627</c:v>
                </c:pt>
                <c:pt idx="114">
                  <c:v>0.90300221303603478</c:v>
                </c:pt>
                <c:pt idx="115">
                  <c:v>0.90194769987905066</c:v>
                </c:pt>
                <c:pt idx="116">
                  <c:v>0.9046264536099724</c:v>
                </c:pt>
                <c:pt idx="117">
                  <c:v>0.91248945147679317</c:v>
                </c:pt>
                <c:pt idx="118">
                  <c:v>0.90949617293296325</c:v>
                </c:pt>
                <c:pt idx="119">
                  <c:v>0.91068345475217916</c:v>
                </c:pt>
                <c:pt idx="120">
                  <c:v>0.91345300950369579</c:v>
                </c:pt>
                <c:pt idx="121">
                  <c:v>0.91534749851858133</c:v>
                </c:pt>
                <c:pt idx="122">
                  <c:v>0.91195074639453499</c:v>
                </c:pt>
                <c:pt idx="123">
                  <c:v>0.91912108461898079</c:v>
                </c:pt>
                <c:pt idx="124">
                  <c:v>0.92229614466052545</c:v>
                </c:pt>
                <c:pt idx="125">
                  <c:v>0.92525563684593326</c:v>
                </c:pt>
                <c:pt idx="126">
                  <c:v>0.92162795653100349</c:v>
                </c:pt>
                <c:pt idx="127">
                  <c:v>0.92170651664322556</c:v>
                </c:pt>
                <c:pt idx="128">
                  <c:v>0.92296530237719254</c:v>
                </c:pt>
                <c:pt idx="129">
                  <c:v>0.92660353914049443</c:v>
                </c:pt>
                <c:pt idx="130">
                  <c:v>0.91596781024989415</c:v>
                </c:pt>
                <c:pt idx="131">
                  <c:v>0.91670552329278121</c:v>
                </c:pt>
                <c:pt idx="132">
                  <c:v>0.916084212309908</c:v>
                </c:pt>
                <c:pt idx="133">
                  <c:v>0.92588945498137609</c:v>
                </c:pt>
                <c:pt idx="134">
                  <c:v>0.92787574548418927</c:v>
                </c:pt>
                <c:pt idx="135">
                  <c:v>0.92308348984121569</c:v>
                </c:pt>
                <c:pt idx="136">
                  <c:v>0.93059081716080727</c:v>
                </c:pt>
                <c:pt idx="137">
                  <c:v>0.93255713669685203</c:v>
                </c:pt>
                <c:pt idx="138">
                  <c:v>0.94054712303744603</c:v>
                </c:pt>
                <c:pt idx="139">
                  <c:v>0.94120207163685421</c:v>
                </c:pt>
                <c:pt idx="140">
                  <c:v>0.94564694564694562</c:v>
                </c:pt>
                <c:pt idx="141">
                  <c:v>0.94717939733707079</c:v>
                </c:pt>
                <c:pt idx="142">
                  <c:v>0.94606063257360329</c:v>
                </c:pt>
                <c:pt idx="143">
                  <c:v>0.94473810667948099</c:v>
                </c:pt>
                <c:pt idx="144">
                  <c:v>0.94387220670391048</c:v>
                </c:pt>
                <c:pt idx="145">
                  <c:v>0.9391991661599931</c:v>
                </c:pt>
                <c:pt idx="146">
                  <c:v>0.94523362035053982</c:v>
                </c:pt>
                <c:pt idx="147">
                  <c:v>0.94805137872079248</c:v>
                </c:pt>
                <c:pt idx="148">
                  <c:v>0.9528131471119532</c:v>
                </c:pt>
                <c:pt idx="149">
                  <c:v>0.9487584452048784</c:v>
                </c:pt>
                <c:pt idx="150">
                  <c:v>0.94950825430277486</c:v>
                </c:pt>
                <c:pt idx="151">
                  <c:v>0.95260329486388862</c:v>
                </c:pt>
                <c:pt idx="152">
                  <c:v>0.94821765247511725</c:v>
                </c:pt>
                <c:pt idx="153">
                  <c:v>0.94726237406920721</c:v>
                </c:pt>
                <c:pt idx="154">
                  <c:v>0.94992532724237888</c:v>
                </c:pt>
                <c:pt idx="155">
                  <c:v>0.94659896699641066</c:v>
                </c:pt>
                <c:pt idx="156">
                  <c:v>0.94821765247511725</c:v>
                </c:pt>
                <c:pt idx="157">
                  <c:v>0.9560143229742275</c:v>
                </c:pt>
                <c:pt idx="158">
                  <c:v>0.95289711390174048</c:v>
                </c:pt>
                <c:pt idx="159">
                  <c:v>0.95394794883105427</c:v>
                </c:pt>
                <c:pt idx="160">
                  <c:v>0.96000355129400272</c:v>
                </c:pt>
                <c:pt idx="161">
                  <c:v>0.96154017162420513</c:v>
                </c:pt>
                <c:pt idx="162">
                  <c:v>0.9640691868758916</c:v>
                </c:pt>
                <c:pt idx="163">
                  <c:v>0.96047255285130584</c:v>
                </c:pt>
                <c:pt idx="164">
                  <c:v>0.95962016329428457</c:v>
                </c:pt>
                <c:pt idx="165">
                  <c:v>0.95205811138014529</c:v>
                </c:pt>
                <c:pt idx="166">
                  <c:v>0.95487460261391732</c:v>
                </c:pt>
                <c:pt idx="167">
                  <c:v>0.9544952994659488</c:v>
                </c:pt>
                <c:pt idx="168">
                  <c:v>0.95457956301037294</c:v>
                </c:pt>
                <c:pt idx="169">
                  <c:v>0.95817456801063361</c:v>
                </c:pt>
                <c:pt idx="170">
                  <c:v>0.96141193207077447</c:v>
                </c:pt>
                <c:pt idx="171">
                  <c:v>0.96942800788954619</c:v>
                </c:pt>
                <c:pt idx="172">
                  <c:v>0.97440749752185263</c:v>
                </c:pt>
                <c:pt idx="173">
                  <c:v>0.97388093308114931</c:v>
                </c:pt>
                <c:pt idx="174">
                  <c:v>0.9638543477291972</c:v>
                </c:pt>
                <c:pt idx="175">
                  <c:v>0.9646712463199214</c:v>
                </c:pt>
                <c:pt idx="176">
                  <c:v>0.96695729935166552</c:v>
                </c:pt>
                <c:pt idx="177">
                  <c:v>0.97379322766570597</c:v>
                </c:pt>
                <c:pt idx="178">
                  <c:v>0.97243581096272314</c:v>
                </c:pt>
                <c:pt idx="179">
                  <c:v>0.96708702262767188</c:v>
                </c:pt>
                <c:pt idx="180">
                  <c:v>0.97151841868823008</c:v>
                </c:pt>
                <c:pt idx="181">
                  <c:v>0.97445140359572824</c:v>
                </c:pt>
                <c:pt idx="182">
                  <c:v>0.97559435196463218</c:v>
                </c:pt>
                <c:pt idx="183">
                  <c:v>0.97440749752185263</c:v>
                </c:pt>
                <c:pt idx="184">
                  <c:v>0.97511046983497163</c:v>
                </c:pt>
                <c:pt idx="185">
                  <c:v>0.97212982109143198</c:v>
                </c:pt>
                <c:pt idx="186">
                  <c:v>0.97274199352284996</c:v>
                </c:pt>
                <c:pt idx="187">
                  <c:v>0.97051563972535115</c:v>
                </c:pt>
                <c:pt idx="188">
                  <c:v>0.96747640137789115</c:v>
                </c:pt>
                <c:pt idx="189">
                  <c:v>0.97749050804556137</c:v>
                </c:pt>
                <c:pt idx="190">
                  <c:v>0.97572640317632198</c:v>
                </c:pt>
                <c:pt idx="191">
                  <c:v>0.97979340340703158</c:v>
                </c:pt>
                <c:pt idx="192">
                  <c:v>0.97859631657541046</c:v>
                </c:pt>
                <c:pt idx="193">
                  <c:v>0.98712798977542449</c:v>
                </c:pt>
                <c:pt idx="194">
                  <c:v>0.98730825420014612</c:v>
                </c:pt>
                <c:pt idx="195">
                  <c:v>0.98188422247446072</c:v>
                </c:pt>
                <c:pt idx="196">
                  <c:v>0.97309215262778981</c:v>
                </c:pt>
                <c:pt idx="197">
                  <c:v>0.97687234619206798</c:v>
                </c:pt>
                <c:pt idx="198">
                  <c:v>0.9688634021773217</c:v>
                </c:pt>
                <c:pt idx="199">
                  <c:v>0.96674117121144387</c:v>
                </c:pt>
                <c:pt idx="200">
                  <c:v>0.96445613878606773</c:v>
                </c:pt>
                <c:pt idx="201">
                  <c:v>0.96790941234391081</c:v>
                </c:pt>
                <c:pt idx="202">
                  <c:v>0.97300458921983268</c:v>
                </c:pt>
                <c:pt idx="203">
                  <c:v>0.97370553804592519</c:v>
                </c:pt>
                <c:pt idx="204">
                  <c:v>0.97038499506416565</c:v>
                </c:pt>
                <c:pt idx="205">
                  <c:v>0.9692542129795626</c:v>
                </c:pt>
                <c:pt idx="206">
                  <c:v>0.96726004114858211</c:v>
                </c:pt>
                <c:pt idx="207">
                  <c:v>0.97317973179731787</c:v>
                </c:pt>
                <c:pt idx="208">
                  <c:v>0.97983779620316236</c:v>
                </c:pt>
                <c:pt idx="209">
                  <c:v>0.98291064448686483</c:v>
                </c:pt>
                <c:pt idx="210">
                  <c:v>0.97992659386469705</c:v>
                </c:pt>
                <c:pt idx="211">
                  <c:v>0.97859631657541046</c:v>
                </c:pt>
                <c:pt idx="212">
                  <c:v>0.96908048037282657</c:v>
                </c:pt>
                <c:pt idx="213">
                  <c:v>0.96942800788954619</c:v>
                </c:pt>
                <c:pt idx="214">
                  <c:v>0.96639556707480556</c:v>
                </c:pt>
                <c:pt idx="215">
                  <c:v>0.97130024702447793</c:v>
                </c:pt>
                <c:pt idx="216">
                  <c:v>0.96895022178413015</c:v>
                </c:pt>
                <c:pt idx="217">
                  <c:v>0.96368254534111675</c:v>
                </c:pt>
                <c:pt idx="218">
                  <c:v>0.9560143229742275</c:v>
                </c:pt>
                <c:pt idx="219">
                  <c:v>0.95424259806733447</c:v>
                </c:pt>
                <c:pt idx="220">
                  <c:v>0.95923708139276997</c:v>
                </c:pt>
                <c:pt idx="221">
                  <c:v>0.95239353503324964</c:v>
                </c:pt>
                <c:pt idx="222">
                  <c:v>0.95673332153601143</c:v>
                </c:pt>
                <c:pt idx="223">
                  <c:v>0.95804722456031544</c:v>
                </c:pt>
                <c:pt idx="224">
                  <c:v>0.96968881714644417</c:v>
                </c:pt>
                <c:pt idx="225">
                  <c:v>0.9657482248917072</c:v>
                </c:pt>
                <c:pt idx="226">
                  <c:v>0.96424112716247556</c:v>
                </c:pt>
                <c:pt idx="227">
                  <c:v>0.95559188723432453</c:v>
                </c:pt>
                <c:pt idx="228">
                  <c:v>0.95855680156021439</c:v>
                </c:pt>
                <c:pt idx="229">
                  <c:v>0.95538080933027025</c:v>
                </c:pt>
                <c:pt idx="230">
                  <c:v>0.96025931352959459</c:v>
                </c:pt>
                <c:pt idx="231">
                  <c:v>0.96094201288602532</c:v>
                </c:pt>
                <c:pt idx="232">
                  <c:v>0.96981927440692406</c:v>
                </c:pt>
                <c:pt idx="233">
                  <c:v>0.95940730224923476</c:v>
                </c:pt>
                <c:pt idx="234">
                  <c:v>0.96265301580235918</c:v>
                </c:pt>
                <c:pt idx="235">
                  <c:v>0.95622568093385218</c:v>
                </c:pt>
                <c:pt idx="236">
                  <c:v>0.95352733686067015</c:v>
                </c:pt>
                <c:pt idx="237">
                  <c:v>0.96269586894586889</c:v>
                </c:pt>
                <c:pt idx="238">
                  <c:v>0.95864178376701092</c:v>
                </c:pt>
                <c:pt idx="239">
                  <c:v>0.95796234772978961</c:v>
                </c:pt>
                <c:pt idx="240">
                  <c:v>0.95142982842058932</c:v>
                </c:pt>
                <c:pt idx="241">
                  <c:v>0.94755290715506291</c:v>
                </c:pt>
                <c:pt idx="242">
                  <c:v>0.95864178376701092</c:v>
                </c:pt>
                <c:pt idx="243">
                  <c:v>0.96166844539309859</c:v>
                </c:pt>
                <c:pt idx="244">
                  <c:v>0.95915199361334103</c:v>
                </c:pt>
                <c:pt idx="245">
                  <c:v>0.95176480943578912</c:v>
                </c:pt>
                <c:pt idx="246">
                  <c:v>0.95009225902820493</c:v>
                </c:pt>
                <c:pt idx="247">
                  <c:v>0.95138797237253081</c:v>
                </c:pt>
                <c:pt idx="248">
                  <c:v>0.94813450830812396</c:v>
                </c:pt>
                <c:pt idx="249">
                  <c:v>0.95821702335061376</c:v>
                </c:pt>
                <c:pt idx="250">
                  <c:v>0.95639483460109664</c:v>
                </c:pt>
                <c:pt idx="251">
                  <c:v>0.94544023782460429</c:v>
                </c:pt>
                <c:pt idx="252">
                  <c:v>0.94647468160532189</c:v>
                </c:pt>
                <c:pt idx="253">
                  <c:v>0.93103151369037374</c:v>
                </c:pt>
                <c:pt idx="254">
                  <c:v>0.9338054320134721</c:v>
                </c:pt>
                <c:pt idx="255">
                  <c:v>0.94751139151770047</c:v>
                </c:pt>
                <c:pt idx="256">
                  <c:v>0.95576081672338353</c:v>
                </c:pt>
                <c:pt idx="257">
                  <c:v>0.97300458921983268</c:v>
                </c:pt>
                <c:pt idx="258">
                  <c:v>0.96635238393136424</c:v>
                </c:pt>
                <c:pt idx="259">
                  <c:v>0.97025438557135801</c:v>
                </c:pt>
                <c:pt idx="260">
                  <c:v>0.96981927440692406</c:v>
                </c:pt>
                <c:pt idx="261">
                  <c:v>0.96829945374764914</c:v>
                </c:pt>
                <c:pt idx="262">
                  <c:v>0.96864642121293565</c:v>
                </c:pt>
                <c:pt idx="263">
                  <c:v>0.97108217332734614</c:v>
                </c:pt>
                <c:pt idx="264">
                  <c:v>0.97252327202410394</c:v>
                </c:pt>
                <c:pt idx="265">
                  <c:v>0.97988219302220214</c:v>
                </c:pt>
                <c:pt idx="266">
                  <c:v>0.98023751246487167</c:v>
                </c:pt>
                <c:pt idx="267">
                  <c:v>0.98952184854724323</c:v>
                </c:pt>
                <c:pt idx="268">
                  <c:v>0.98997482261387038</c:v>
                </c:pt>
                <c:pt idx="269">
                  <c:v>0.99060968347762346</c:v>
                </c:pt>
                <c:pt idx="270">
                  <c:v>0.98273198218667623</c:v>
                </c:pt>
                <c:pt idx="271">
                  <c:v>0.97784409477301504</c:v>
                </c:pt>
                <c:pt idx="272">
                  <c:v>0.98112693947917606</c:v>
                </c:pt>
                <c:pt idx="273">
                  <c:v>0.98411831626848689</c:v>
                </c:pt>
                <c:pt idx="274">
                  <c:v>0.9832234598772448</c:v>
                </c:pt>
                <c:pt idx="275">
                  <c:v>0.99210936783191106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3.1.1.8'!$E$4</c:f>
              <c:strCache>
                <c:ptCount val="1"/>
                <c:pt idx="0">
                  <c:v>Индонезия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3.1.1.8'!$B$5:$B$280</c:f>
              <c:numCache>
                <c:formatCode>m/d/yyyy</c:formatCode>
                <c:ptCount val="276"/>
                <c:pt idx="0">
                  <c:v>42048</c:v>
                </c:pt>
                <c:pt idx="1">
                  <c:v>42047</c:v>
                </c:pt>
                <c:pt idx="2">
                  <c:v>42046</c:v>
                </c:pt>
                <c:pt idx="3">
                  <c:v>42045</c:v>
                </c:pt>
                <c:pt idx="4">
                  <c:v>42044</c:v>
                </c:pt>
                <c:pt idx="5">
                  <c:v>42041</c:v>
                </c:pt>
                <c:pt idx="6">
                  <c:v>42040</c:v>
                </c:pt>
                <c:pt idx="7">
                  <c:v>42039</c:v>
                </c:pt>
                <c:pt idx="8">
                  <c:v>42038</c:v>
                </c:pt>
                <c:pt idx="9">
                  <c:v>42037</c:v>
                </c:pt>
                <c:pt idx="10">
                  <c:v>42034</c:v>
                </c:pt>
                <c:pt idx="11">
                  <c:v>42033</c:v>
                </c:pt>
                <c:pt idx="12">
                  <c:v>42032</c:v>
                </c:pt>
                <c:pt idx="13">
                  <c:v>42031</c:v>
                </c:pt>
                <c:pt idx="14">
                  <c:v>42030</c:v>
                </c:pt>
                <c:pt idx="15">
                  <c:v>42027</c:v>
                </c:pt>
                <c:pt idx="16">
                  <c:v>42026</c:v>
                </c:pt>
                <c:pt idx="17">
                  <c:v>42025</c:v>
                </c:pt>
                <c:pt idx="18">
                  <c:v>42024</c:v>
                </c:pt>
                <c:pt idx="19">
                  <c:v>42023</c:v>
                </c:pt>
                <c:pt idx="20">
                  <c:v>42020</c:v>
                </c:pt>
                <c:pt idx="21">
                  <c:v>42019</c:v>
                </c:pt>
                <c:pt idx="22">
                  <c:v>42018</c:v>
                </c:pt>
                <c:pt idx="23">
                  <c:v>42017</c:v>
                </c:pt>
                <c:pt idx="24">
                  <c:v>42016</c:v>
                </c:pt>
                <c:pt idx="25">
                  <c:v>42013</c:v>
                </c:pt>
                <c:pt idx="26">
                  <c:v>42012</c:v>
                </c:pt>
                <c:pt idx="27">
                  <c:v>42011</c:v>
                </c:pt>
                <c:pt idx="28">
                  <c:v>42010</c:v>
                </c:pt>
                <c:pt idx="29">
                  <c:v>42009</c:v>
                </c:pt>
                <c:pt idx="30">
                  <c:v>42006</c:v>
                </c:pt>
                <c:pt idx="31">
                  <c:v>42004</c:v>
                </c:pt>
                <c:pt idx="32">
                  <c:v>42003</c:v>
                </c:pt>
                <c:pt idx="33">
                  <c:v>42002</c:v>
                </c:pt>
                <c:pt idx="34">
                  <c:v>41997</c:v>
                </c:pt>
                <c:pt idx="35">
                  <c:v>41996</c:v>
                </c:pt>
                <c:pt idx="36">
                  <c:v>41995</c:v>
                </c:pt>
                <c:pt idx="37">
                  <c:v>41992</c:v>
                </c:pt>
                <c:pt idx="38">
                  <c:v>41991</c:v>
                </c:pt>
                <c:pt idx="39">
                  <c:v>41990</c:v>
                </c:pt>
                <c:pt idx="40">
                  <c:v>41989</c:v>
                </c:pt>
                <c:pt idx="41">
                  <c:v>41988</c:v>
                </c:pt>
                <c:pt idx="42">
                  <c:v>41985</c:v>
                </c:pt>
                <c:pt idx="43">
                  <c:v>41984</c:v>
                </c:pt>
                <c:pt idx="44">
                  <c:v>41983</c:v>
                </c:pt>
                <c:pt idx="45">
                  <c:v>41982</c:v>
                </c:pt>
                <c:pt idx="46">
                  <c:v>41978</c:v>
                </c:pt>
                <c:pt idx="47">
                  <c:v>41977</c:v>
                </c:pt>
                <c:pt idx="48">
                  <c:v>41976</c:v>
                </c:pt>
                <c:pt idx="49">
                  <c:v>41975</c:v>
                </c:pt>
                <c:pt idx="50">
                  <c:v>41974</c:v>
                </c:pt>
                <c:pt idx="51">
                  <c:v>41971</c:v>
                </c:pt>
                <c:pt idx="52">
                  <c:v>41970</c:v>
                </c:pt>
                <c:pt idx="53">
                  <c:v>41969</c:v>
                </c:pt>
                <c:pt idx="54">
                  <c:v>41968</c:v>
                </c:pt>
                <c:pt idx="55">
                  <c:v>41964</c:v>
                </c:pt>
                <c:pt idx="56">
                  <c:v>41963</c:v>
                </c:pt>
                <c:pt idx="57">
                  <c:v>41962</c:v>
                </c:pt>
                <c:pt idx="58">
                  <c:v>41961</c:v>
                </c:pt>
                <c:pt idx="59">
                  <c:v>41960</c:v>
                </c:pt>
                <c:pt idx="60">
                  <c:v>41957</c:v>
                </c:pt>
                <c:pt idx="61">
                  <c:v>41956</c:v>
                </c:pt>
                <c:pt idx="62">
                  <c:v>41955</c:v>
                </c:pt>
                <c:pt idx="63">
                  <c:v>41954</c:v>
                </c:pt>
                <c:pt idx="64">
                  <c:v>41953</c:v>
                </c:pt>
                <c:pt idx="65">
                  <c:v>41950</c:v>
                </c:pt>
                <c:pt idx="66">
                  <c:v>41949</c:v>
                </c:pt>
                <c:pt idx="67">
                  <c:v>41948</c:v>
                </c:pt>
                <c:pt idx="68">
                  <c:v>41947</c:v>
                </c:pt>
                <c:pt idx="69">
                  <c:v>41946</c:v>
                </c:pt>
                <c:pt idx="70">
                  <c:v>41943</c:v>
                </c:pt>
                <c:pt idx="71">
                  <c:v>41942</c:v>
                </c:pt>
                <c:pt idx="72">
                  <c:v>41941</c:v>
                </c:pt>
                <c:pt idx="73">
                  <c:v>41940</c:v>
                </c:pt>
                <c:pt idx="74">
                  <c:v>41939</c:v>
                </c:pt>
                <c:pt idx="75">
                  <c:v>41936</c:v>
                </c:pt>
                <c:pt idx="76">
                  <c:v>41935</c:v>
                </c:pt>
                <c:pt idx="77">
                  <c:v>41934</c:v>
                </c:pt>
                <c:pt idx="78">
                  <c:v>41933</c:v>
                </c:pt>
                <c:pt idx="79">
                  <c:v>41932</c:v>
                </c:pt>
                <c:pt idx="80">
                  <c:v>41929</c:v>
                </c:pt>
                <c:pt idx="81">
                  <c:v>41928</c:v>
                </c:pt>
                <c:pt idx="82">
                  <c:v>41927</c:v>
                </c:pt>
                <c:pt idx="83">
                  <c:v>41926</c:v>
                </c:pt>
                <c:pt idx="84">
                  <c:v>41922</c:v>
                </c:pt>
                <c:pt idx="85">
                  <c:v>41921</c:v>
                </c:pt>
                <c:pt idx="86">
                  <c:v>41920</c:v>
                </c:pt>
                <c:pt idx="87">
                  <c:v>41919</c:v>
                </c:pt>
                <c:pt idx="88">
                  <c:v>41918</c:v>
                </c:pt>
                <c:pt idx="89">
                  <c:v>41915</c:v>
                </c:pt>
                <c:pt idx="90">
                  <c:v>41914</c:v>
                </c:pt>
                <c:pt idx="91">
                  <c:v>41913</c:v>
                </c:pt>
                <c:pt idx="92">
                  <c:v>41912</c:v>
                </c:pt>
                <c:pt idx="93">
                  <c:v>41911</c:v>
                </c:pt>
                <c:pt idx="94">
                  <c:v>41908</c:v>
                </c:pt>
                <c:pt idx="95">
                  <c:v>41907</c:v>
                </c:pt>
                <c:pt idx="96">
                  <c:v>41906</c:v>
                </c:pt>
                <c:pt idx="97">
                  <c:v>41905</c:v>
                </c:pt>
                <c:pt idx="98">
                  <c:v>41904</c:v>
                </c:pt>
                <c:pt idx="99">
                  <c:v>41901</c:v>
                </c:pt>
                <c:pt idx="100">
                  <c:v>41900</c:v>
                </c:pt>
                <c:pt idx="101">
                  <c:v>41899</c:v>
                </c:pt>
                <c:pt idx="102">
                  <c:v>41898</c:v>
                </c:pt>
                <c:pt idx="103">
                  <c:v>41897</c:v>
                </c:pt>
                <c:pt idx="104">
                  <c:v>41894</c:v>
                </c:pt>
                <c:pt idx="105">
                  <c:v>41893</c:v>
                </c:pt>
                <c:pt idx="106">
                  <c:v>41892</c:v>
                </c:pt>
                <c:pt idx="107">
                  <c:v>41891</c:v>
                </c:pt>
                <c:pt idx="108">
                  <c:v>41890</c:v>
                </c:pt>
                <c:pt idx="109">
                  <c:v>41887</c:v>
                </c:pt>
                <c:pt idx="110">
                  <c:v>41886</c:v>
                </c:pt>
                <c:pt idx="111">
                  <c:v>41885</c:v>
                </c:pt>
                <c:pt idx="112">
                  <c:v>41884</c:v>
                </c:pt>
                <c:pt idx="113">
                  <c:v>41883</c:v>
                </c:pt>
                <c:pt idx="114">
                  <c:v>41880</c:v>
                </c:pt>
                <c:pt idx="115">
                  <c:v>41879</c:v>
                </c:pt>
                <c:pt idx="116">
                  <c:v>41878</c:v>
                </c:pt>
                <c:pt idx="117">
                  <c:v>41877</c:v>
                </c:pt>
                <c:pt idx="118">
                  <c:v>41876</c:v>
                </c:pt>
                <c:pt idx="119">
                  <c:v>41873</c:v>
                </c:pt>
                <c:pt idx="120">
                  <c:v>41872</c:v>
                </c:pt>
                <c:pt idx="121">
                  <c:v>41871</c:v>
                </c:pt>
                <c:pt idx="122">
                  <c:v>41870</c:v>
                </c:pt>
                <c:pt idx="123">
                  <c:v>41866</c:v>
                </c:pt>
                <c:pt idx="124">
                  <c:v>41865</c:v>
                </c:pt>
                <c:pt idx="125">
                  <c:v>41864</c:v>
                </c:pt>
                <c:pt idx="126">
                  <c:v>41863</c:v>
                </c:pt>
                <c:pt idx="127">
                  <c:v>41862</c:v>
                </c:pt>
                <c:pt idx="128">
                  <c:v>41859</c:v>
                </c:pt>
                <c:pt idx="129">
                  <c:v>41858</c:v>
                </c:pt>
                <c:pt idx="130">
                  <c:v>41857</c:v>
                </c:pt>
                <c:pt idx="131">
                  <c:v>41856</c:v>
                </c:pt>
                <c:pt idx="132">
                  <c:v>41855</c:v>
                </c:pt>
                <c:pt idx="133">
                  <c:v>41852</c:v>
                </c:pt>
                <c:pt idx="134">
                  <c:v>41851</c:v>
                </c:pt>
                <c:pt idx="135">
                  <c:v>41850</c:v>
                </c:pt>
                <c:pt idx="136">
                  <c:v>41849</c:v>
                </c:pt>
                <c:pt idx="137">
                  <c:v>41848</c:v>
                </c:pt>
                <c:pt idx="138">
                  <c:v>41845</c:v>
                </c:pt>
                <c:pt idx="139">
                  <c:v>41844</c:v>
                </c:pt>
                <c:pt idx="140">
                  <c:v>41843</c:v>
                </c:pt>
                <c:pt idx="141">
                  <c:v>41842</c:v>
                </c:pt>
                <c:pt idx="142">
                  <c:v>41841</c:v>
                </c:pt>
                <c:pt idx="143">
                  <c:v>41838</c:v>
                </c:pt>
                <c:pt idx="144">
                  <c:v>41837</c:v>
                </c:pt>
                <c:pt idx="145">
                  <c:v>41836</c:v>
                </c:pt>
                <c:pt idx="146">
                  <c:v>41835</c:v>
                </c:pt>
                <c:pt idx="147">
                  <c:v>41834</c:v>
                </c:pt>
                <c:pt idx="148">
                  <c:v>41831</c:v>
                </c:pt>
                <c:pt idx="149">
                  <c:v>41830</c:v>
                </c:pt>
                <c:pt idx="150">
                  <c:v>41828</c:v>
                </c:pt>
                <c:pt idx="151">
                  <c:v>41827</c:v>
                </c:pt>
                <c:pt idx="152">
                  <c:v>41824</c:v>
                </c:pt>
                <c:pt idx="153">
                  <c:v>41823</c:v>
                </c:pt>
                <c:pt idx="154">
                  <c:v>41822</c:v>
                </c:pt>
                <c:pt idx="155">
                  <c:v>41821</c:v>
                </c:pt>
                <c:pt idx="156">
                  <c:v>41820</c:v>
                </c:pt>
                <c:pt idx="157">
                  <c:v>41817</c:v>
                </c:pt>
                <c:pt idx="158">
                  <c:v>41816</c:v>
                </c:pt>
                <c:pt idx="159">
                  <c:v>41815</c:v>
                </c:pt>
                <c:pt idx="160">
                  <c:v>41814</c:v>
                </c:pt>
                <c:pt idx="161">
                  <c:v>41813</c:v>
                </c:pt>
                <c:pt idx="162">
                  <c:v>41809</c:v>
                </c:pt>
                <c:pt idx="163">
                  <c:v>41808</c:v>
                </c:pt>
                <c:pt idx="164">
                  <c:v>41807</c:v>
                </c:pt>
                <c:pt idx="165">
                  <c:v>41806</c:v>
                </c:pt>
                <c:pt idx="166">
                  <c:v>41803</c:v>
                </c:pt>
                <c:pt idx="167">
                  <c:v>41802</c:v>
                </c:pt>
                <c:pt idx="168">
                  <c:v>41801</c:v>
                </c:pt>
                <c:pt idx="169">
                  <c:v>41800</c:v>
                </c:pt>
                <c:pt idx="170">
                  <c:v>41799</c:v>
                </c:pt>
                <c:pt idx="171">
                  <c:v>41796</c:v>
                </c:pt>
                <c:pt idx="172">
                  <c:v>41795</c:v>
                </c:pt>
                <c:pt idx="173">
                  <c:v>41794</c:v>
                </c:pt>
                <c:pt idx="174">
                  <c:v>41793</c:v>
                </c:pt>
                <c:pt idx="175">
                  <c:v>41792</c:v>
                </c:pt>
                <c:pt idx="176">
                  <c:v>41789</c:v>
                </c:pt>
                <c:pt idx="177">
                  <c:v>41788</c:v>
                </c:pt>
                <c:pt idx="178">
                  <c:v>41787</c:v>
                </c:pt>
                <c:pt idx="179">
                  <c:v>41786</c:v>
                </c:pt>
                <c:pt idx="180">
                  <c:v>41785</c:v>
                </c:pt>
                <c:pt idx="181">
                  <c:v>41782</c:v>
                </c:pt>
                <c:pt idx="182">
                  <c:v>41781</c:v>
                </c:pt>
                <c:pt idx="183">
                  <c:v>41780</c:v>
                </c:pt>
                <c:pt idx="184">
                  <c:v>41779</c:v>
                </c:pt>
                <c:pt idx="185">
                  <c:v>41778</c:v>
                </c:pt>
                <c:pt idx="186">
                  <c:v>41775</c:v>
                </c:pt>
                <c:pt idx="187">
                  <c:v>41774</c:v>
                </c:pt>
                <c:pt idx="188">
                  <c:v>41773</c:v>
                </c:pt>
                <c:pt idx="189">
                  <c:v>41772</c:v>
                </c:pt>
                <c:pt idx="190">
                  <c:v>41771</c:v>
                </c:pt>
                <c:pt idx="191">
                  <c:v>41768</c:v>
                </c:pt>
                <c:pt idx="192">
                  <c:v>41767</c:v>
                </c:pt>
                <c:pt idx="193">
                  <c:v>41766</c:v>
                </c:pt>
                <c:pt idx="194">
                  <c:v>41765</c:v>
                </c:pt>
                <c:pt idx="195">
                  <c:v>41764</c:v>
                </c:pt>
                <c:pt idx="196">
                  <c:v>41759</c:v>
                </c:pt>
                <c:pt idx="197">
                  <c:v>41758</c:v>
                </c:pt>
                <c:pt idx="198">
                  <c:v>41757</c:v>
                </c:pt>
                <c:pt idx="199">
                  <c:v>41754</c:v>
                </c:pt>
                <c:pt idx="200">
                  <c:v>41753</c:v>
                </c:pt>
                <c:pt idx="201">
                  <c:v>41752</c:v>
                </c:pt>
                <c:pt idx="202">
                  <c:v>41751</c:v>
                </c:pt>
                <c:pt idx="203">
                  <c:v>41750</c:v>
                </c:pt>
                <c:pt idx="204">
                  <c:v>41745</c:v>
                </c:pt>
                <c:pt idx="205">
                  <c:v>41744</c:v>
                </c:pt>
                <c:pt idx="206">
                  <c:v>41743</c:v>
                </c:pt>
                <c:pt idx="207">
                  <c:v>41740</c:v>
                </c:pt>
                <c:pt idx="208">
                  <c:v>41739</c:v>
                </c:pt>
                <c:pt idx="209">
                  <c:v>41738</c:v>
                </c:pt>
                <c:pt idx="210">
                  <c:v>41737</c:v>
                </c:pt>
                <c:pt idx="211">
                  <c:v>41736</c:v>
                </c:pt>
                <c:pt idx="212">
                  <c:v>41733</c:v>
                </c:pt>
                <c:pt idx="213">
                  <c:v>41732</c:v>
                </c:pt>
                <c:pt idx="214">
                  <c:v>41730</c:v>
                </c:pt>
                <c:pt idx="215">
                  <c:v>41729</c:v>
                </c:pt>
                <c:pt idx="216">
                  <c:v>41726</c:v>
                </c:pt>
                <c:pt idx="217">
                  <c:v>41725</c:v>
                </c:pt>
                <c:pt idx="218">
                  <c:v>41724</c:v>
                </c:pt>
                <c:pt idx="219">
                  <c:v>41723</c:v>
                </c:pt>
                <c:pt idx="220">
                  <c:v>41719</c:v>
                </c:pt>
                <c:pt idx="221">
                  <c:v>41718</c:v>
                </c:pt>
                <c:pt idx="222">
                  <c:v>41717</c:v>
                </c:pt>
                <c:pt idx="223">
                  <c:v>41716</c:v>
                </c:pt>
                <c:pt idx="224">
                  <c:v>41715</c:v>
                </c:pt>
                <c:pt idx="225">
                  <c:v>41712</c:v>
                </c:pt>
                <c:pt idx="226">
                  <c:v>41711</c:v>
                </c:pt>
                <c:pt idx="227">
                  <c:v>41710</c:v>
                </c:pt>
                <c:pt idx="228">
                  <c:v>41709</c:v>
                </c:pt>
                <c:pt idx="229">
                  <c:v>41708</c:v>
                </c:pt>
                <c:pt idx="230">
                  <c:v>41705</c:v>
                </c:pt>
                <c:pt idx="231">
                  <c:v>41704</c:v>
                </c:pt>
                <c:pt idx="232">
                  <c:v>41703</c:v>
                </c:pt>
                <c:pt idx="233">
                  <c:v>41698</c:v>
                </c:pt>
                <c:pt idx="234">
                  <c:v>41697</c:v>
                </c:pt>
                <c:pt idx="235">
                  <c:v>41696</c:v>
                </c:pt>
                <c:pt idx="236">
                  <c:v>41695</c:v>
                </c:pt>
                <c:pt idx="237">
                  <c:v>41694</c:v>
                </c:pt>
                <c:pt idx="238">
                  <c:v>41691</c:v>
                </c:pt>
                <c:pt idx="239">
                  <c:v>41690</c:v>
                </c:pt>
                <c:pt idx="240">
                  <c:v>41689</c:v>
                </c:pt>
                <c:pt idx="241">
                  <c:v>41688</c:v>
                </c:pt>
                <c:pt idx="242">
                  <c:v>41687</c:v>
                </c:pt>
                <c:pt idx="243">
                  <c:v>41684</c:v>
                </c:pt>
                <c:pt idx="244">
                  <c:v>41683</c:v>
                </c:pt>
                <c:pt idx="245">
                  <c:v>41682</c:v>
                </c:pt>
                <c:pt idx="246">
                  <c:v>41681</c:v>
                </c:pt>
                <c:pt idx="247">
                  <c:v>41680</c:v>
                </c:pt>
                <c:pt idx="248">
                  <c:v>41677</c:v>
                </c:pt>
                <c:pt idx="249">
                  <c:v>41676</c:v>
                </c:pt>
                <c:pt idx="250">
                  <c:v>41675</c:v>
                </c:pt>
                <c:pt idx="251">
                  <c:v>41674</c:v>
                </c:pt>
                <c:pt idx="252">
                  <c:v>41673</c:v>
                </c:pt>
                <c:pt idx="253">
                  <c:v>41670</c:v>
                </c:pt>
                <c:pt idx="254">
                  <c:v>41669</c:v>
                </c:pt>
                <c:pt idx="255">
                  <c:v>41668</c:v>
                </c:pt>
                <c:pt idx="256">
                  <c:v>41667</c:v>
                </c:pt>
                <c:pt idx="257">
                  <c:v>41666</c:v>
                </c:pt>
                <c:pt idx="258">
                  <c:v>41663</c:v>
                </c:pt>
                <c:pt idx="259">
                  <c:v>41662</c:v>
                </c:pt>
                <c:pt idx="260">
                  <c:v>41661</c:v>
                </c:pt>
                <c:pt idx="261">
                  <c:v>41660</c:v>
                </c:pt>
                <c:pt idx="262">
                  <c:v>41659</c:v>
                </c:pt>
                <c:pt idx="263">
                  <c:v>41656</c:v>
                </c:pt>
                <c:pt idx="264">
                  <c:v>41655</c:v>
                </c:pt>
                <c:pt idx="265">
                  <c:v>41654</c:v>
                </c:pt>
                <c:pt idx="266">
                  <c:v>41653</c:v>
                </c:pt>
                <c:pt idx="267">
                  <c:v>41652</c:v>
                </c:pt>
                <c:pt idx="268">
                  <c:v>41649</c:v>
                </c:pt>
                <c:pt idx="269">
                  <c:v>41648</c:v>
                </c:pt>
                <c:pt idx="270">
                  <c:v>41647</c:v>
                </c:pt>
                <c:pt idx="271">
                  <c:v>41646</c:v>
                </c:pt>
                <c:pt idx="272">
                  <c:v>41645</c:v>
                </c:pt>
                <c:pt idx="273">
                  <c:v>41642</c:v>
                </c:pt>
                <c:pt idx="274">
                  <c:v>41641</c:v>
                </c:pt>
                <c:pt idx="275">
                  <c:v>41639</c:v>
                </c:pt>
              </c:numCache>
            </c:numRef>
          </c:cat>
          <c:val>
            <c:numRef>
              <c:f>'График 3.1.1.8'!$E$5:$E$280</c:f>
              <c:numCache>
                <c:formatCode>0.0%</c:formatCode>
                <c:ptCount val="276"/>
                <c:pt idx="0">
                  <c:v>0.94568764568764563</c:v>
                </c:pt>
                <c:pt idx="1">
                  <c:v>0.95100796999531179</c:v>
                </c:pt>
                <c:pt idx="2">
                  <c:v>0.95071082643336979</c:v>
                </c:pt>
                <c:pt idx="3">
                  <c:v>0.95661400613062963</c:v>
                </c:pt>
                <c:pt idx="4">
                  <c:v>0.96061562746645623</c:v>
                </c:pt>
                <c:pt idx="5">
                  <c:v>0.96190626728839013</c:v>
                </c:pt>
                <c:pt idx="6">
                  <c:v>0.96434513905395758</c:v>
                </c:pt>
                <c:pt idx="7">
                  <c:v>0.96327661258409181</c:v>
                </c:pt>
                <c:pt idx="8">
                  <c:v>0.96365795724465553</c:v>
                </c:pt>
                <c:pt idx="9">
                  <c:v>0.96160227542071575</c:v>
                </c:pt>
                <c:pt idx="10">
                  <c:v>0.95940406747595763</c:v>
                </c:pt>
                <c:pt idx="11">
                  <c:v>0.96046401515151525</c:v>
                </c:pt>
                <c:pt idx="12">
                  <c:v>0.96733428707677627</c:v>
                </c:pt>
                <c:pt idx="13">
                  <c:v>0.97469368142868595</c:v>
                </c:pt>
                <c:pt idx="14">
                  <c:v>0.97610072980992857</c:v>
                </c:pt>
                <c:pt idx="15">
                  <c:v>0.97313504437514997</c:v>
                </c:pt>
                <c:pt idx="16">
                  <c:v>0.97688418011076328</c:v>
                </c:pt>
                <c:pt idx="17">
                  <c:v>0.97469368142868595</c:v>
                </c:pt>
                <c:pt idx="18">
                  <c:v>0.97516224661485451</c:v>
                </c:pt>
                <c:pt idx="19">
                  <c:v>0.96779580152671763</c:v>
                </c:pt>
                <c:pt idx="20">
                  <c:v>0.96457441749881123</c:v>
                </c:pt>
                <c:pt idx="21">
                  <c:v>0.96671961874503587</c:v>
                </c:pt>
                <c:pt idx="22">
                  <c:v>0.96941457586618873</c:v>
                </c:pt>
                <c:pt idx="23">
                  <c:v>0.96488029173933731</c:v>
                </c:pt>
                <c:pt idx="24">
                  <c:v>0.96587572414887701</c:v>
                </c:pt>
                <c:pt idx="25">
                  <c:v>0.96602904992459715</c:v>
                </c:pt>
                <c:pt idx="26">
                  <c:v>0.96236261564007275</c:v>
                </c:pt>
                <c:pt idx="27">
                  <c:v>0.96031245068644455</c:v>
                </c:pt>
                <c:pt idx="28">
                  <c:v>0.95571260306242645</c:v>
                </c:pt>
                <c:pt idx="29">
                  <c:v>0.96236261564007275</c:v>
                </c:pt>
                <c:pt idx="30">
                  <c:v>0.96488029173933731</c:v>
                </c:pt>
                <c:pt idx="31">
                  <c:v>0.97018732562774024</c:v>
                </c:pt>
                <c:pt idx="32">
                  <c:v>0.98248304811107512</c:v>
                </c:pt>
                <c:pt idx="33">
                  <c:v>0.97884831912497994</c:v>
                </c:pt>
                <c:pt idx="34">
                  <c:v>0.97829756450446093</c:v>
                </c:pt>
                <c:pt idx="35">
                  <c:v>0.97610072980992857</c:v>
                </c:pt>
                <c:pt idx="36">
                  <c:v>0.97657064912139946</c:v>
                </c:pt>
                <c:pt idx="37">
                  <c:v>0.97829756450446093</c:v>
                </c:pt>
                <c:pt idx="38">
                  <c:v>0.97391373929743141</c:v>
                </c:pt>
                <c:pt idx="39">
                  <c:v>0.96879726180052528</c:v>
                </c:pt>
                <c:pt idx="40">
                  <c:v>0.96084313570695512</c:v>
                </c:pt>
                <c:pt idx="41">
                  <c:v>0.95646365422396862</c:v>
                </c:pt>
                <c:pt idx="42">
                  <c:v>0.9572911750825861</c:v>
                </c:pt>
                <c:pt idx="43">
                  <c:v>0.97625731932301274</c:v>
                </c:pt>
                <c:pt idx="44">
                  <c:v>0.98550607287449399</c:v>
                </c:pt>
                <c:pt idx="45">
                  <c:v>0.98646458096936307</c:v>
                </c:pt>
                <c:pt idx="46">
                  <c:v>0.9870245722163653</c:v>
                </c:pt>
                <c:pt idx="47">
                  <c:v>0.98959264980892747</c:v>
                </c:pt>
                <c:pt idx="48">
                  <c:v>0.98878869120155977</c:v>
                </c:pt>
                <c:pt idx="49">
                  <c:v>0.98943175351597423</c:v>
                </c:pt>
                <c:pt idx="50">
                  <c:v>0.99185070491402505</c:v>
                </c:pt>
                <c:pt idx="51">
                  <c:v>0.99104307466818664</c:v>
                </c:pt>
                <c:pt idx="52">
                  <c:v>0.99713255775847953</c:v>
                </c:pt>
                <c:pt idx="53">
                  <c:v>0.99950726779995058</c:v>
                </c:pt>
                <c:pt idx="54">
                  <c:v>0.99942519297093124</c:v>
                </c:pt>
                <c:pt idx="55">
                  <c:v>1.0005754685958566</c:v>
                </c:pt>
                <c:pt idx="56">
                  <c:v>1.0019757964929612</c:v>
                </c:pt>
                <c:pt idx="57">
                  <c:v>0.99967145790554424</c:v>
                </c:pt>
                <c:pt idx="58">
                  <c:v>1.0023884038873332</c:v>
                </c:pt>
                <c:pt idx="59">
                  <c:v>1.0028839815425181</c:v>
                </c:pt>
                <c:pt idx="60">
                  <c:v>0.99713255775847953</c:v>
                </c:pt>
                <c:pt idx="61">
                  <c:v>0.99647944981169156</c:v>
                </c:pt>
                <c:pt idx="62">
                  <c:v>0.99721425645227357</c:v>
                </c:pt>
                <c:pt idx="63">
                  <c:v>0.99803198031980322</c:v>
                </c:pt>
                <c:pt idx="64">
                  <c:v>0.9958271968581246</c:v>
                </c:pt>
                <c:pt idx="65">
                  <c:v>1.0002465483234715</c:v>
                </c:pt>
                <c:pt idx="66">
                  <c:v>0.99942519297093124</c:v>
                </c:pt>
                <c:pt idx="67">
                  <c:v>1.001810848629517</c:v>
                </c:pt>
                <c:pt idx="68">
                  <c:v>1.0007400098667982</c:v>
                </c:pt>
                <c:pt idx="69">
                  <c:v>1.0050371593724194</c:v>
                </c:pt>
                <c:pt idx="70">
                  <c:v>1.0051201585597489</c:v>
                </c:pt>
                <c:pt idx="71">
                  <c:v>1.0071162598262309</c:v>
                </c:pt>
                <c:pt idx="72">
                  <c:v>1.0026361314770573</c:v>
                </c:pt>
                <c:pt idx="73">
                  <c:v>1.0072829595299182</c:v>
                </c:pt>
                <c:pt idx="74">
                  <c:v>1.000164352042074</c:v>
                </c:pt>
                <c:pt idx="75">
                  <c:v>1.0051201585597489</c:v>
                </c:pt>
                <c:pt idx="76">
                  <c:v>1.0084514044245587</c:v>
                </c:pt>
                <c:pt idx="77">
                  <c:v>1.0089529967669735</c:v>
                </c:pt>
                <c:pt idx="78">
                  <c:v>1.0130680872315632</c:v>
                </c:pt>
                <c:pt idx="79">
                  <c:v>1.0141654862094824</c:v>
                </c:pt>
                <c:pt idx="80">
                  <c:v>1.0115525265957446</c:v>
                </c:pt>
                <c:pt idx="81">
                  <c:v>1.0050371593724194</c:v>
                </c:pt>
                <c:pt idx="82">
                  <c:v>0.9927406199021207</c:v>
                </c:pt>
                <c:pt idx="83">
                  <c:v>0.9954199721926883</c:v>
                </c:pt>
                <c:pt idx="84">
                  <c:v>0.99713255775847953</c:v>
                </c:pt>
                <c:pt idx="85">
                  <c:v>0.9958271968581246</c:v>
                </c:pt>
                <c:pt idx="86">
                  <c:v>0.99876907927129488</c:v>
                </c:pt>
                <c:pt idx="87">
                  <c:v>0.99444399052210142</c:v>
                </c:pt>
                <c:pt idx="88">
                  <c:v>0.99745943287985583</c:v>
                </c:pt>
                <c:pt idx="89">
                  <c:v>0.99664264657713719</c:v>
                </c:pt>
                <c:pt idx="90">
                  <c:v>0.99942519297093124</c:v>
                </c:pt>
                <c:pt idx="91">
                  <c:v>1.0017283950617284</c:v>
                </c:pt>
                <c:pt idx="92">
                  <c:v>1.0029666254635352</c:v>
                </c:pt>
                <c:pt idx="93">
                  <c:v>0.99860518542829013</c:v>
                </c:pt>
                <c:pt idx="94">
                  <c:v>1.000164352042074</c:v>
                </c:pt>
                <c:pt idx="95">
                  <c:v>1.0102091633466137</c:v>
                </c:pt>
                <c:pt idx="96">
                  <c:v>1.0156888925978469</c:v>
                </c:pt>
                <c:pt idx="97">
                  <c:v>1.0181529195248451</c:v>
                </c:pt>
                <c:pt idx="98">
                  <c:v>1.0168769320745259</c:v>
                </c:pt>
                <c:pt idx="99">
                  <c:v>1.0162825651302605</c:v>
                </c:pt>
                <c:pt idx="100">
                  <c:v>1.0167919799498748</c:v>
                </c:pt>
                <c:pt idx="101">
                  <c:v>1.0156888925978469</c:v>
                </c:pt>
                <c:pt idx="102">
                  <c:v>1.0167919799498748</c:v>
                </c:pt>
                <c:pt idx="103">
                  <c:v>1.0167070420182107</c:v>
                </c:pt>
                <c:pt idx="104">
                  <c:v>1.0167070420182107</c:v>
                </c:pt>
                <c:pt idx="105">
                  <c:v>1.0295212316020979</c:v>
                </c:pt>
                <c:pt idx="106">
                  <c:v>1.0290859896846198</c:v>
                </c:pt>
                <c:pt idx="107">
                  <c:v>1.0302183849669884</c:v>
                </c:pt>
                <c:pt idx="108">
                  <c:v>1.0339818197264463</c:v>
                </c:pt>
                <c:pt idx="109">
                  <c:v>1.0379498550230257</c:v>
                </c:pt>
                <c:pt idx="110">
                  <c:v>1.0350369929415766</c:v>
                </c:pt>
                <c:pt idx="111">
                  <c:v>1.0345091372715682</c:v>
                </c:pt>
                <c:pt idx="112">
                  <c:v>1.0345970758245495</c:v>
                </c:pt>
                <c:pt idx="113">
                  <c:v>1.036006128702758</c:v>
                </c:pt>
                <c:pt idx="114">
                  <c:v>1.0388357801297372</c:v>
                </c:pt>
                <c:pt idx="115">
                  <c:v>1.0411462788708297</c:v>
                </c:pt>
                <c:pt idx="116">
                  <c:v>1.0401675070506795</c:v>
                </c:pt>
                <c:pt idx="117">
                  <c:v>1.04185927067283</c:v>
                </c:pt>
                <c:pt idx="118">
                  <c:v>1.0396344067651833</c:v>
                </c:pt>
                <c:pt idx="119">
                  <c:v>1.0390131466621138</c:v>
                </c:pt>
                <c:pt idx="120">
                  <c:v>1.04266255461321</c:v>
                </c:pt>
                <c:pt idx="121">
                  <c:v>1.0408791584708801</c:v>
                </c:pt>
                <c:pt idx="122">
                  <c:v>1.0398120461341307</c:v>
                </c:pt>
                <c:pt idx="123">
                  <c:v>1.0421268944258926</c:v>
                </c:pt>
                <c:pt idx="124">
                  <c:v>1.042216132899469</c:v>
                </c:pt>
                <c:pt idx="125">
                  <c:v>1.0421268944258926</c:v>
                </c:pt>
                <c:pt idx="126">
                  <c:v>1.0408791584708801</c:v>
                </c:pt>
                <c:pt idx="127">
                  <c:v>1.0412353494738644</c:v>
                </c:pt>
                <c:pt idx="128">
                  <c:v>1.042216132899469</c:v>
                </c:pt>
                <c:pt idx="129">
                  <c:v>1.0332795653281264</c:v>
                </c:pt>
                <c:pt idx="130">
                  <c:v>1.0317904374364191</c:v>
                </c:pt>
                <c:pt idx="131">
                  <c:v>1.035741639009446</c:v>
                </c:pt>
                <c:pt idx="132">
                  <c:v>1.0404342622670542</c:v>
                </c:pt>
                <c:pt idx="133">
                  <c:v>1.0348609812090808</c:v>
                </c:pt>
                <c:pt idx="134">
                  <c:v>1.0311785139371346</c:v>
                </c:pt>
                <c:pt idx="135">
                  <c:v>1.0510362694300519</c:v>
                </c:pt>
                <c:pt idx="136">
                  <c:v>1.0512178269131112</c:v>
                </c:pt>
                <c:pt idx="137">
                  <c:v>1.0512178269131112</c:v>
                </c:pt>
                <c:pt idx="138">
                  <c:v>1.0512178269131112</c:v>
                </c:pt>
                <c:pt idx="139">
                  <c:v>1.0512178269131112</c:v>
                </c:pt>
                <c:pt idx="140">
                  <c:v>1.0520356124124817</c:v>
                </c:pt>
                <c:pt idx="141">
                  <c:v>1.0576120959332638</c:v>
                </c:pt>
                <c:pt idx="142">
                  <c:v>1.0486817163536102</c:v>
                </c:pt>
                <c:pt idx="143">
                  <c:v>1.0517628759073625</c:v>
                </c:pt>
                <c:pt idx="144">
                  <c:v>1.047869134739561</c:v>
                </c:pt>
                <c:pt idx="145">
                  <c:v>1.0415026527468767</c:v>
                </c:pt>
                <c:pt idx="146">
                  <c:v>1.0404342622670542</c:v>
                </c:pt>
                <c:pt idx="147">
                  <c:v>1.0370654396728016</c:v>
                </c:pt>
                <c:pt idx="148">
                  <c:v>1.0433776253750537</c:v>
                </c:pt>
                <c:pt idx="149">
                  <c:v>1.0503106662064203</c:v>
                </c:pt>
                <c:pt idx="150">
                  <c:v>1.0515811301192328</c:v>
                </c:pt>
                <c:pt idx="151">
                  <c:v>1.0468776879408224</c:v>
                </c:pt>
                <c:pt idx="152">
                  <c:v>1.0391018526423632</c:v>
                </c:pt>
                <c:pt idx="153">
                  <c:v>1.0250989640360482</c:v>
                </c:pt>
                <c:pt idx="154">
                  <c:v>1.0212283940258433</c:v>
                </c:pt>
                <c:pt idx="155">
                  <c:v>1.021657013346764</c:v>
                </c:pt>
                <c:pt idx="156">
                  <c:v>1.0258766014834795</c:v>
                </c:pt>
                <c:pt idx="157">
                  <c:v>1.0249263157894737</c:v>
                </c:pt>
                <c:pt idx="158">
                  <c:v>1.0146727803251354</c:v>
                </c:pt>
                <c:pt idx="159">
                  <c:v>1.0059509050334738</c:v>
                </c:pt>
                <c:pt idx="160">
                  <c:v>1.0066997518610423</c:v>
                </c:pt>
                <c:pt idx="161">
                  <c:v>1.0151805822003503</c:v>
                </c:pt>
                <c:pt idx="162">
                  <c:v>1.0149266177451635</c:v>
                </c:pt>
                <c:pt idx="163">
                  <c:v>1.0197737746124842</c:v>
                </c:pt>
                <c:pt idx="164">
                  <c:v>1.0145036259064766</c:v>
                </c:pt>
                <c:pt idx="165">
                  <c:v>1.0233750945934583</c:v>
                </c:pt>
                <c:pt idx="166">
                  <c:v>1.0297825535155258</c:v>
                </c:pt>
                <c:pt idx="167">
                  <c:v>1.0317904374364191</c:v>
                </c:pt>
                <c:pt idx="168">
                  <c:v>1.0323155216284987</c:v>
                </c:pt>
                <c:pt idx="169">
                  <c:v>1.0305673158340389</c:v>
                </c:pt>
                <c:pt idx="170">
                  <c:v>1.0301311891663139</c:v>
                </c:pt>
                <c:pt idx="171">
                  <c:v>1.0332795653281264</c:v>
                </c:pt>
                <c:pt idx="172">
                  <c:v>1.0281297516472379</c:v>
                </c:pt>
                <c:pt idx="173">
                  <c:v>1.0262225969645868</c:v>
                </c:pt>
                <c:pt idx="174">
                  <c:v>1.0236333052985702</c:v>
                </c:pt>
                <c:pt idx="175">
                  <c:v>1.0305673158340389</c:v>
                </c:pt>
                <c:pt idx="176">
                  <c:v>1.0344212136664968</c:v>
                </c:pt>
                <c:pt idx="177">
                  <c:v>1.0423946557040082</c:v>
                </c:pt>
                <c:pt idx="178">
                  <c:v>1.0462477434883521</c:v>
                </c:pt>
                <c:pt idx="179">
                  <c:v>1.0462477434883521</c:v>
                </c:pt>
                <c:pt idx="180">
                  <c:v>1.0511270403316348</c:v>
                </c:pt>
                <c:pt idx="181">
                  <c:v>1.0511270403316348</c:v>
                </c:pt>
                <c:pt idx="182">
                  <c:v>1.047869134739561</c:v>
                </c:pt>
                <c:pt idx="183">
                  <c:v>1.0555025583210476</c:v>
                </c:pt>
                <c:pt idx="184">
                  <c:v>1.0575202015813712</c:v>
                </c:pt>
                <c:pt idx="185">
                  <c:v>1.0592689295039164</c:v>
                </c:pt>
                <c:pt idx="186">
                  <c:v>1.0658551536912164</c:v>
                </c:pt>
                <c:pt idx="187">
                  <c:v>1.0664154911066328</c:v>
                </c:pt>
                <c:pt idx="188">
                  <c:v>1.0632480125797152</c:v>
                </c:pt>
                <c:pt idx="189">
                  <c:v>1.0632480125797152</c:v>
                </c:pt>
                <c:pt idx="190">
                  <c:v>1.0548621944877796</c:v>
                </c:pt>
                <c:pt idx="191">
                  <c:v>1.0562353553762041</c:v>
                </c:pt>
                <c:pt idx="192">
                  <c:v>1.0554110301768991</c:v>
                </c:pt>
                <c:pt idx="193">
                  <c:v>1.0525815099887572</c:v>
                </c:pt>
                <c:pt idx="194">
                  <c:v>1.0512178269131112</c:v>
                </c:pt>
                <c:pt idx="195">
                  <c:v>1.0566021356020487</c:v>
                </c:pt>
                <c:pt idx="196">
                  <c:v>1.0565104166666668</c:v>
                </c:pt>
                <c:pt idx="197">
                  <c:v>1.0526725480020758</c:v>
                </c:pt>
                <c:pt idx="198">
                  <c:v>1.0538574768378215</c:v>
                </c:pt>
                <c:pt idx="199">
                  <c:v>1.0504013118149651</c:v>
                </c:pt>
                <c:pt idx="200">
                  <c:v>1.0523994811932555</c:v>
                </c:pt>
                <c:pt idx="201">
                  <c:v>1.0489528570197364</c:v>
                </c:pt>
                <c:pt idx="202">
                  <c:v>1.046517626827171</c:v>
                </c:pt>
                <c:pt idx="203">
                  <c:v>1.0564187136533287</c:v>
                </c:pt>
                <c:pt idx="204">
                  <c:v>1.0633409051196925</c:v>
                </c:pt>
                <c:pt idx="205">
                  <c:v>1.0642707240293809</c:v>
                </c:pt>
                <c:pt idx="206">
                  <c:v>1.0650157507875393</c:v>
                </c:pt>
                <c:pt idx="207">
                  <c:v>1.0640846301801015</c:v>
                </c:pt>
                <c:pt idx="208">
                  <c:v>1.0663220606272998</c:v>
                </c:pt>
                <c:pt idx="209">
                  <c:v>1.0715795034337032</c:v>
                </c:pt>
                <c:pt idx="210">
                  <c:v>1.0781291522721232</c:v>
                </c:pt>
                <c:pt idx="211">
                  <c:v>1.0781291522721232</c:v>
                </c:pt>
                <c:pt idx="212">
                  <c:v>1.0766032728881028</c:v>
                </c:pt>
                <c:pt idx="213">
                  <c:v>1.0754616947954405</c:v>
                </c:pt>
                <c:pt idx="214">
                  <c:v>1.0747968915577535</c:v>
                </c:pt>
                <c:pt idx="215">
                  <c:v>1.0757468622945023</c:v>
                </c:pt>
                <c:pt idx="216">
                  <c:v>1.0712965407974651</c:v>
                </c:pt>
                <c:pt idx="217">
                  <c:v>1.0712965407974651</c:v>
                </c:pt>
                <c:pt idx="218">
                  <c:v>1.0631551362683438</c:v>
                </c:pt>
                <c:pt idx="219">
                  <c:v>1.0664154911066328</c:v>
                </c:pt>
                <c:pt idx="220">
                  <c:v>1.0681937862032649</c:v>
                </c:pt>
                <c:pt idx="221">
                  <c:v>1.0652954048140044</c:v>
                </c:pt>
                <c:pt idx="222">
                  <c:v>1.0633409051196925</c:v>
                </c:pt>
                <c:pt idx="223">
                  <c:v>1.0755567338282079</c:v>
                </c:pt>
                <c:pt idx="224">
                  <c:v>1.074322535086945</c:v>
                </c:pt>
                <c:pt idx="225">
                  <c:v>1.077747277074294</c:v>
                </c:pt>
                <c:pt idx="226">
                  <c:v>1.0717682282493837</c:v>
                </c:pt>
                <c:pt idx="227">
                  <c:v>1.0689443175829967</c:v>
                </c:pt>
                <c:pt idx="228">
                  <c:v>1.0650157507875393</c:v>
                </c:pt>
                <c:pt idx="229">
                  <c:v>1.0676315789473685</c:v>
                </c:pt>
                <c:pt idx="230">
                  <c:v>1.0704485488126649</c:v>
                </c:pt>
                <c:pt idx="231">
                  <c:v>1.0638986013986014</c:v>
                </c:pt>
                <c:pt idx="232">
                  <c:v>1.0600069674272774</c:v>
                </c:pt>
                <c:pt idx="233">
                  <c:v>1.0508547746503194</c:v>
                </c:pt>
                <c:pt idx="234">
                  <c:v>1.0483204134366926</c:v>
                </c:pt>
                <c:pt idx="235">
                  <c:v>1.0431093589304079</c:v>
                </c:pt>
                <c:pt idx="236">
                  <c:v>1.044900412087912</c:v>
                </c:pt>
                <c:pt idx="237">
                  <c:v>1.0433776253750537</c:v>
                </c:pt>
                <c:pt idx="238">
                  <c:v>1.0448107133659541</c:v>
                </c:pt>
                <c:pt idx="239">
                  <c:v>1.0363589918256131</c:v>
                </c:pt>
                <c:pt idx="240">
                  <c:v>1.029260042283298</c:v>
                </c:pt>
                <c:pt idx="241">
                  <c:v>1.033367294956699</c:v>
                </c:pt>
                <c:pt idx="242">
                  <c:v>1.0272619851451721</c:v>
                </c:pt>
                <c:pt idx="243">
                  <c:v>1.032753500212134</c:v>
                </c:pt>
                <c:pt idx="244">
                  <c:v>1.0287380610261179</c:v>
                </c:pt>
                <c:pt idx="245">
                  <c:v>1.0159432387312186</c:v>
                </c:pt>
                <c:pt idx="246">
                  <c:v>1.0068663136995368</c:v>
                </c:pt>
                <c:pt idx="247">
                  <c:v>1.0018933157721437</c:v>
                </c:pt>
                <c:pt idx="248">
                  <c:v>0.99983570196336158</c:v>
                </c:pt>
                <c:pt idx="249">
                  <c:v>1.0008223007976318</c:v>
                </c:pt>
                <c:pt idx="250">
                  <c:v>0.9981138264720355</c:v>
                </c:pt>
                <c:pt idx="251">
                  <c:v>0.9981138264720355</c:v>
                </c:pt>
                <c:pt idx="252">
                  <c:v>0.99737769400966969</c:v>
                </c:pt>
                <c:pt idx="253">
                  <c:v>0.99436274509803924</c:v>
                </c:pt>
                <c:pt idx="254">
                  <c:v>0.99656104151314162</c:v>
                </c:pt>
                <c:pt idx="255">
                  <c:v>0.99656104151314162</c:v>
                </c:pt>
                <c:pt idx="256">
                  <c:v>1.0004109814236397</c:v>
                </c:pt>
                <c:pt idx="257">
                  <c:v>0.99844134536505336</c:v>
                </c:pt>
                <c:pt idx="258">
                  <c:v>0.99452524922372942</c:v>
                </c:pt>
                <c:pt idx="259">
                  <c:v>0.99917904933913471</c:v>
                </c:pt>
                <c:pt idx="260">
                  <c:v>1.0004932182490751</c:v>
                </c:pt>
                <c:pt idx="261">
                  <c:v>1.0023058552252326</c:v>
                </c:pt>
                <c:pt idx="262">
                  <c:v>1.0030492830064281</c:v>
                </c:pt>
                <c:pt idx="263">
                  <c:v>1.004788244035334</c:v>
                </c:pt>
                <c:pt idx="264">
                  <c:v>1.0066164916053262</c:v>
                </c:pt>
                <c:pt idx="265">
                  <c:v>1.0037938144329897</c:v>
                </c:pt>
                <c:pt idx="266">
                  <c:v>1.0071162598262309</c:v>
                </c:pt>
                <c:pt idx="267">
                  <c:v>1.0100414937759337</c:v>
                </c:pt>
                <c:pt idx="268">
                  <c:v>1.0100414937759337</c:v>
                </c:pt>
                <c:pt idx="269">
                  <c:v>1.0007400098667982</c:v>
                </c:pt>
                <c:pt idx="270">
                  <c:v>0.99819568604937259</c:v>
                </c:pt>
                <c:pt idx="271">
                  <c:v>0.99476910502656324</c:v>
                </c:pt>
                <c:pt idx="272">
                  <c:v>0.99452524922372942</c:v>
                </c:pt>
                <c:pt idx="273">
                  <c:v>0.99917904933913471</c:v>
                </c:pt>
                <c:pt idx="274">
                  <c:v>0.99926108374384237</c:v>
                </c:pt>
                <c:pt idx="275">
                  <c:v>1.0009046052631578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3.1.1.8'!$F$4</c:f>
              <c:strCache>
                <c:ptCount val="1"/>
                <c:pt idx="0">
                  <c:v>Колумбия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3.1.1.8'!$B$5:$B$280</c:f>
              <c:numCache>
                <c:formatCode>m/d/yyyy</c:formatCode>
                <c:ptCount val="276"/>
                <c:pt idx="0">
                  <c:v>42048</c:v>
                </c:pt>
                <c:pt idx="1">
                  <c:v>42047</c:v>
                </c:pt>
                <c:pt idx="2">
                  <c:v>42046</c:v>
                </c:pt>
                <c:pt idx="3">
                  <c:v>42045</c:v>
                </c:pt>
                <c:pt idx="4">
                  <c:v>42044</c:v>
                </c:pt>
                <c:pt idx="5">
                  <c:v>42041</c:v>
                </c:pt>
                <c:pt idx="6">
                  <c:v>42040</c:v>
                </c:pt>
                <c:pt idx="7">
                  <c:v>42039</c:v>
                </c:pt>
                <c:pt idx="8">
                  <c:v>42038</c:v>
                </c:pt>
                <c:pt idx="9">
                  <c:v>42037</c:v>
                </c:pt>
                <c:pt idx="10">
                  <c:v>42034</c:v>
                </c:pt>
                <c:pt idx="11">
                  <c:v>42033</c:v>
                </c:pt>
                <c:pt idx="12">
                  <c:v>42032</c:v>
                </c:pt>
                <c:pt idx="13">
                  <c:v>42031</c:v>
                </c:pt>
                <c:pt idx="14">
                  <c:v>42030</c:v>
                </c:pt>
                <c:pt idx="15">
                  <c:v>42027</c:v>
                </c:pt>
                <c:pt idx="16">
                  <c:v>42026</c:v>
                </c:pt>
                <c:pt idx="17">
                  <c:v>42025</c:v>
                </c:pt>
                <c:pt idx="18">
                  <c:v>42024</c:v>
                </c:pt>
                <c:pt idx="19">
                  <c:v>42023</c:v>
                </c:pt>
                <c:pt idx="20">
                  <c:v>42020</c:v>
                </c:pt>
                <c:pt idx="21">
                  <c:v>42019</c:v>
                </c:pt>
                <c:pt idx="22">
                  <c:v>42018</c:v>
                </c:pt>
                <c:pt idx="23">
                  <c:v>42017</c:v>
                </c:pt>
                <c:pt idx="24">
                  <c:v>42016</c:v>
                </c:pt>
                <c:pt idx="25">
                  <c:v>42013</c:v>
                </c:pt>
                <c:pt idx="26">
                  <c:v>42012</c:v>
                </c:pt>
                <c:pt idx="27">
                  <c:v>42011</c:v>
                </c:pt>
                <c:pt idx="28">
                  <c:v>42010</c:v>
                </c:pt>
                <c:pt idx="29">
                  <c:v>42009</c:v>
                </c:pt>
                <c:pt idx="30">
                  <c:v>42006</c:v>
                </c:pt>
                <c:pt idx="31">
                  <c:v>42004</c:v>
                </c:pt>
                <c:pt idx="32">
                  <c:v>42003</c:v>
                </c:pt>
                <c:pt idx="33">
                  <c:v>42002</c:v>
                </c:pt>
                <c:pt idx="34">
                  <c:v>41997</c:v>
                </c:pt>
                <c:pt idx="35">
                  <c:v>41996</c:v>
                </c:pt>
                <c:pt idx="36">
                  <c:v>41995</c:v>
                </c:pt>
                <c:pt idx="37">
                  <c:v>41992</c:v>
                </c:pt>
                <c:pt idx="38">
                  <c:v>41991</c:v>
                </c:pt>
                <c:pt idx="39">
                  <c:v>41990</c:v>
                </c:pt>
                <c:pt idx="40">
                  <c:v>41989</c:v>
                </c:pt>
                <c:pt idx="41">
                  <c:v>41988</c:v>
                </c:pt>
                <c:pt idx="42">
                  <c:v>41985</c:v>
                </c:pt>
                <c:pt idx="43">
                  <c:v>41984</c:v>
                </c:pt>
                <c:pt idx="44">
                  <c:v>41983</c:v>
                </c:pt>
                <c:pt idx="45">
                  <c:v>41982</c:v>
                </c:pt>
                <c:pt idx="46">
                  <c:v>41978</c:v>
                </c:pt>
                <c:pt idx="47">
                  <c:v>41977</c:v>
                </c:pt>
                <c:pt idx="48">
                  <c:v>41976</c:v>
                </c:pt>
                <c:pt idx="49">
                  <c:v>41975</c:v>
                </c:pt>
                <c:pt idx="50">
                  <c:v>41974</c:v>
                </c:pt>
                <c:pt idx="51">
                  <c:v>41971</c:v>
                </c:pt>
                <c:pt idx="52">
                  <c:v>41970</c:v>
                </c:pt>
                <c:pt idx="53">
                  <c:v>41969</c:v>
                </c:pt>
                <c:pt idx="54">
                  <c:v>41968</c:v>
                </c:pt>
                <c:pt idx="55">
                  <c:v>41964</c:v>
                </c:pt>
                <c:pt idx="56">
                  <c:v>41963</c:v>
                </c:pt>
                <c:pt idx="57">
                  <c:v>41962</c:v>
                </c:pt>
                <c:pt idx="58">
                  <c:v>41961</c:v>
                </c:pt>
                <c:pt idx="59">
                  <c:v>41960</c:v>
                </c:pt>
                <c:pt idx="60">
                  <c:v>41957</c:v>
                </c:pt>
                <c:pt idx="61">
                  <c:v>41956</c:v>
                </c:pt>
                <c:pt idx="62">
                  <c:v>41955</c:v>
                </c:pt>
                <c:pt idx="63">
                  <c:v>41954</c:v>
                </c:pt>
                <c:pt idx="64">
                  <c:v>41953</c:v>
                </c:pt>
                <c:pt idx="65">
                  <c:v>41950</c:v>
                </c:pt>
                <c:pt idx="66">
                  <c:v>41949</c:v>
                </c:pt>
                <c:pt idx="67">
                  <c:v>41948</c:v>
                </c:pt>
                <c:pt idx="68">
                  <c:v>41947</c:v>
                </c:pt>
                <c:pt idx="69">
                  <c:v>41946</c:v>
                </c:pt>
                <c:pt idx="70">
                  <c:v>41943</c:v>
                </c:pt>
                <c:pt idx="71">
                  <c:v>41942</c:v>
                </c:pt>
                <c:pt idx="72">
                  <c:v>41941</c:v>
                </c:pt>
                <c:pt idx="73">
                  <c:v>41940</c:v>
                </c:pt>
                <c:pt idx="74">
                  <c:v>41939</c:v>
                </c:pt>
                <c:pt idx="75">
                  <c:v>41936</c:v>
                </c:pt>
                <c:pt idx="76">
                  <c:v>41935</c:v>
                </c:pt>
                <c:pt idx="77">
                  <c:v>41934</c:v>
                </c:pt>
                <c:pt idx="78">
                  <c:v>41933</c:v>
                </c:pt>
                <c:pt idx="79">
                  <c:v>41932</c:v>
                </c:pt>
                <c:pt idx="80">
                  <c:v>41929</c:v>
                </c:pt>
                <c:pt idx="81">
                  <c:v>41928</c:v>
                </c:pt>
                <c:pt idx="82">
                  <c:v>41927</c:v>
                </c:pt>
                <c:pt idx="83">
                  <c:v>41926</c:v>
                </c:pt>
                <c:pt idx="84">
                  <c:v>41922</c:v>
                </c:pt>
                <c:pt idx="85">
                  <c:v>41921</c:v>
                </c:pt>
                <c:pt idx="86">
                  <c:v>41920</c:v>
                </c:pt>
                <c:pt idx="87">
                  <c:v>41919</c:v>
                </c:pt>
                <c:pt idx="88">
                  <c:v>41918</c:v>
                </c:pt>
                <c:pt idx="89">
                  <c:v>41915</c:v>
                </c:pt>
                <c:pt idx="90">
                  <c:v>41914</c:v>
                </c:pt>
                <c:pt idx="91">
                  <c:v>41913</c:v>
                </c:pt>
                <c:pt idx="92">
                  <c:v>41912</c:v>
                </c:pt>
                <c:pt idx="93">
                  <c:v>41911</c:v>
                </c:pt>
                <c:pt idx="94">
                  <c:v>41908</c:v>
                </c:pt>
                <c:pt idx="95">
                  <c:v>41907</c:v>
                </c:pt>
                <c:pt idx="96">
                  <c:v>41906</c:v>
                </c:pt>
                <c:pt idx="97">
                  <c:v>41905</c:v>
                </c:pt>
                <c:pt idx="98">
                  <c:v>41904</c:v>
                </c:pt>
                <c:pt idx="99">
                  <c:v>41901</c:v>
                </c:pt>
                <c:pt idx="100">
                  <c:v>41900</c:v>
                </c:pt>
                <c:pt idx="101">
                  <c:v>41899</c:v>
                </c:pt>
                <c:pt idx="102">
                  <c:v>41898</c:v>
                </c:pt>
                <c:pt idx="103">
                  <c:v>41897</c:v>
                </c:pt>
                <c:pt idx="104">
                  <c:v>41894</c:v>
                </c:pt>
                <c:pt idx="105">
                  <c:v>41893</c:v>
                </c:pt>
                <c:pt idx="106">
                  <c:v>41892</c:v>
                </c:pt>
                <c:pt idx="107">
                  <c:v>41891</c:v>
                </c:pt>
                <c:pt idx="108">
                  <c:v>41890</c:v>
                </c:pt>
                <c:pt idx="109">
                  <c:v>41887</c:v>
                </c:pt>
                <c:pt idx="110">
                  <c:v>41886</c:v>
                </c:pt>
                <c:pt idx="111">
                  <c:v>41885</c:v>
                </c:pt>
                <c:pt idx="112">
                  <c:v>41884</c:v>
                </c:pt>
                <c:pt idx="113">
                  <c:v>41883</c:v>
                </c:pt>
                <c:pt idx="114">
                  <c:v>41880</c:v>
                </c:pt>
                <c:pt idx="115">
                  <c:v>41879</c:v>
                </c:pt>
                <c:pt idx="116">
                  <c:v>41878</c:v>
                </c:pt>
                <c:pt idx="117">
                  <c:v>41877</c:v>
                </c:pt>
                <c:pt idx="118">
                  <c:v>41876</c:v>
                </c:pt>
                <c:pt idx="119">
                  <c:v>41873</c:v>
                </c:pt>
                <c:pt idx="120">
                  <c:v>41872</c:v>
                </c:pt>
                <c:pt idx="121">
                  <c:v>41871</c:v>
                </c:pt>
                <c:pt idx="122">
                  <c:v>41870</c:v>
                </c:pt>
                <c:pt idx="123">
                  <c:v>41866</c:v>
                </c:pt>
                <c:pt idx="124">
                  <c:v>41865</c:v>
                </c:pt>
                <c:pt idx="125">
                  <c:v>41864</c:v>
                </c:pt>
                <c:pt idx="126">
                  <c:v>41863</c:v>
                </c:pt>
                <c:pt idx="127">
                  <c:v>41862</c:v>
                </c:pt>
                <c:pt idx="128">
                  <c:v>41859</c:v>
                </c:pt>
                <c:pt idx="129">
                  <c:v>41858</c:v>
                </c:pt>
                <c:pt idx="130">
                  <c:v>41857</c:v>
                </c:pt>
                <c:pt idx="131">
                  <c:v>41856</c:v>
                </c:pt>
                <c:pt idx="132">
                  <c:v>41855</c:v>
                </c:pt>
                <c:pt idx="133">
                  <c:v>41852</c:v>
                </c:pt>
                <c:pt idx="134">
                  <c:v>41851</c:v>
                </c:pt>
                <c:pt idx="135">
                  <c:v>41850</c:v>
                </c:pt>
                <c:pt idx="136">
                  <c:v>41849</c:v>
                </c:pt>
                <c:pt idx="137">
                  <c:v>41848</c:v>
                </c:pt>
                <c:pt idx="138">
                  <c:v>41845</c:v>
                </c:pt>
                <c:pt idx="139">
                  <c:v>41844</c:v>
                </c:pt>
                <c:pt idx="140">
                  <c:v>41843</c:v>
                </c:pt>
                <c:pt idx="141">
                  <c:v>41842</c:v>
                </c:pt>
                <c:pt idx="142">
                  <c:v>41841</c:v>
                </c:pt>
                <c:pt idx="143">
                  <c:v>41838</c:v>
                </c:pt>
                <c:pt idx="144">
                  <c:v>41837</c:v>
                </c:pt>
                <c:pt idx="145">
                  <c:v>41836</c:v>
                </c:pt>
                <c:pt idx="146">
                  <c:v>41835</c:v>
                </c:pt>
                <c:pt idx="147">
                  <c:v>41834</c:v>
                </c:pt>
                <c:pt idx="148">
                  <c:v>41831</c:v>
                </c:pt>
                <c:pt idx="149">
                  <c:v>41830</c:v>
                </c:pt>
                <c:pt idx="150">
                  <c:v>41828</c:v>
                </c:pt>
                <c:pt idx="151">
                  <c:v>41827</c:v>
                </c:pt>
                <c:pt idx="152">
                  <c:v>41824</c:v>
                </c:pt>
                <c:pt idx="153">
                  <c:v>41823</c:v>
                </c:pt>
                <c:pt idx="154">
                  <c:v>41822</c:v>
                </c:pt>
                <c:pt idx="155">
                  <c:v>41821</c:v>
                </c:pt>
                <c:pt idx="156">
                  <c:v>41820</c:v>
                </c:pt>
                <c:pt idx="157">
                  <c:v>41817</c:v>
                </c:pt>
                <c:pt idx="158">
                  <c:v>41816</c:v>
                </c:pt>
                <c:pt idx="159">
                  <c:v>41815</c:v>
                </c:pt>
                <c:pt idx="160">
                  <c:v>41814</c:v>
                </c:pt>
                <c:pt idx="161">
                  <c:v>41813</c:v>
                </c:pt>
                <c:pt idx="162">
                  <c:v>41809</c:v>
                </c:pt>
                <c:pt idx="163">
                  <c:v>41808</c:v>
                </c:pt>
                <c:pt idx="164">
                  <c:v>41807</c:v>
                </c:pt>
                <c:pt idx="165">
                  <c:v>41806</c:v>
                </c:pt>
                <c:pt idx="166">
                  <c:v>41803</c:v>
                </c:pt>
                <c:pt idx="167">
                  <c:v>41802</c:v>
                </c:pt>
                <c:pt idx="168">
                  <c:v>41801</c:v>
                </c:pt>
                <c:pt idx="169">
                  <c:v>41800</c:v>
                </c:pt>
                <c:pt idx="170">
                  <c:v>41799</c:v>
                </c:pt>
                <c:pt idx="171">
                  <c:v>41796</c:v>
                </c:pt>
                <c:pt idx="172">
                  <c:v>41795</c:v>
                </c:pt>
                <c:pt idx="173">
                  <c:v>41794</c:v>
                </c:pt>
                <c:pt idx="174">
                  <c:v>41793</c:v>
                </c:pt>
                <c:pt idx="175">
                  <c:v>41792</c:v>
                </c:pt>
                <c:pt idx="176">
                  <c:v>41789</c:v>
                </c:pt>
                <c:pt idx="177">
                  <c:v>41788</c:v>
                </c:pt>
                <c:pt idx="178">
                  <c:v>41787</c:v>
                </c:pt>
                <c:pt idx="179">
                  <c:v>41786</c:v>
                </c:pt>
                <c:pt idx="180">
                  <c:v>41785</c:v>
                </c:pt>
                <c:pt idx="181">
                  <c:v>41782</c:v>
                </c:pt>
                <c:pt idx="182">
                  <c:v>41781</c:v>
                </c:pt>
                <c:pt idx="183">
                  <c:v>41780</c:v>
                </c:pt>
                <c:pt idx="184">
                  <c:v>41779</c:v>
                </c:pt>
                <c:pt idx="185">
                  <c:v>41778</c:v>
                </c:pt>
                <c:pt idx="186">
                  <c:v>41775</c:v>
                </c:pt>
                <c:pt idx="187">
                  <c:v>41774</c:v>
                </c:pt>
                <c:pt idx="188">
                  <c:v>41773</c:v>
                </c:pt>
                <c:pt idx="189">
                  <c:v>41772</c:v>
                </c:pt>
                <c:pt idx="190">
                  <c:v>41771</c:v>
                </c:pt>
                <c:pt idx="191">
                  <c:v>41768</c:v>
                </c:pt>
                <c:pt idx="192">
                  <c:v>41767</c:v>
                </c:pt>
                <c:pt idx="193">
                  <c:v>41766</c:v>
                </c:pt>
                <c:pt idx="194">
                  <c:v>41765</c:v>
                </c:pt>
                <c:pt idx="195">
                  <c:v>41764</c:v>
                </c:pt>
                <c:pt idx="196">
                  <c:v>41759</c:v>
                </c:pt>
                <c:pt idx="197">
                  <c:v>41758</c:v>
                </c:pt>
                <c:pt idx="198">
                  <c:v>41757</c:v>
                </c:pt>
                <c:pt idx="199">
                  <c:v>41754</c:v>
                </c:pt>
                <c:pt idx="200">
                  <c:v>41753</c:v>
                </c:pt>
                <c:pt idx="201">
                  <c:v>41752</c:v>
                </c:pt>
                <c:pt idx="202">
                  <c:v>41751</c:v>
                </c:pt>
                <c:pt idx="203">
                  <c:v>41750</c:v>
                </c:pt>
                <c:pt idx="204">
                  <c:v>41745</c:v>
                </c:pt>
                <c:pt idx="205">
                  <c:v>41744</c:v>
                </c:pt>
                <c:pt idx="206">
                  <c:v>41743</c:v>
                </c:pt>
                <c:pt idx="207">
                  <c:v>41740</c:v>
                </c:pt>
                <c:pt idx="208">
                  <c:v>41739</c:v>
                </c:pt>
                <c:pt idx="209">
                  <c:v>41738</c:v>
                </c:pt>
                <c:pt idx="210">
                  <c:v>41737</c:v>
                </c:pt>
                <c:pt idx="211">
                  <c:v>41736</c:v>
                </c:pt>
                <c:pt idx="212">
                  <c:v>41733</c:v>
                </c:pt>
                <c:pt idx="213">
                  <c:v>41732</c:v>
                </c:pt>
                <c:pt idx="214">
                  <c:v>41730</c:v>
                </c:pt>
                <c:pt idx="215">
                  <c:v>41729</c:v>
                </c:pt>
                <c:pt idx="216">
                  <c:v>41726</c:v>
                </c:pt>
                <c:pt idx="217">
                  <c:v>41725</c:v>
                </c:pt>
                <c:pt idx="218">
                  <c:v>41724</c:v>
                </c:pt>
                <c:pt idx="219">
                  <c:v>41723</c:v>
                </c:pt>
                <c:pt idx="220">
                  <c:v>41719</c:v>
                </c:pt>
                <c:pt idx="221">
                  <c:v>41718</c:v>
                </c:pt>
                <c:pt idx="222">
                  <c:v>41717</c:v>
                </c:pt>
                <c:pt idx="223">
                  <c:v>41716</c:v>
                </c:pt>
                <c:pt idx="224">
                  <c:v>41715</c:v>
                </c:pt>
                <c:pt idx="225">
                  <c:v>41712</c:v>
                </c:pt>
                <c:pt idx="226">
                  <c:v>41711</c:v>
                </c:pt>
                <c:pt idx="227">
                  <c:v>41710</c:v>
                </c:pt>
                <c:pt idx="228">
                  <c:v>41709</c:v>
                </c:pt>
                <c:pt idx="229">
                  <c:v>41708</c:v>
                </c:pt>
                <c:pt idx="230">
                  <c:v>41705</c:v>
                </c:pt>
                <c:pt idx="231">
                  <c:v>41704</c:v>
                </c:pt>
                <c:pt idx="232">
                  <c:v>41703</c:v>
                </c:pt>
                <c:pt idx="233">
                  <c:v>41698</c:v>
                </c:pt>
                <c:pt idx="234">
                  <c:v>41697</c:v>
                </c:pt>
                <c:pt idx="235">
                  <c:v>41696</c:v>
                </c:pt>
                <c:pt idx="236">
                  <c:v>41695</c:v>
                </c:pt>
                <c:pt idx="237">
                  <c:v>41694</c:v>
                </c:pt>
                <c:pt idx="238">
                  <c:v>41691</c:v>
                </c:pt>
                <c:pt idx="239">
                  <c:v>41690</c:v>
                </c:pt>
                <c:pt idx="240">
                  <c:v>41689</c:v>
                </c:pt>
                <c:pt idx="241">
                  <c:v>41688</c:v>
                </c:pt>
                <c:pt idx="242">
                  <c:v>41687</c:v>
                </c:pt>
                <c:pt idx="243">
                  <c:v>41684</c:v>
                </c:pt>
                <c:pt idx="244">
                  <c:v>41683</c:v>
                </c:pt>
                <c:pt idx="245">
                  <c:v>41682</c:v>
                </c:pt>
                <c:pt idx="246">
                  <c:v>41681</c:v>
                </c:pt>
                <c:pt idx="247">
                  <c:v>41680</c:v>
                </c:pt>
                <c:pt idx="248">
                  <c:v>41677</c:v>
                </c:pt>
                <c:pt idx="249">
                  <c:v>41676</c:v>
                </c:pt>
                <c:pt idx="250">
                  <c:v>41675</c:v>
                </c:pt>
                <c:pt idx="251">
                  <c:v>41674</c:v>
                </c:pt>
                <c:pt idx="252">
                  <c:v>41673</c:v>
                </c:pt>
                <c:pt idx="253">
                  <c:v>41670</c:v>
                </c:pt>
                <c:pt idx="254">
                  <c:v>41669</c:v>
                </c:pt>
                <c:pt idx="255">
                  <c:v>41668</c:v>
                </c:pt>
                <c:pt idx="256">
                  <c:v>41667</c:v>
                </c:pt>
                <c:pt idx="257">
                  <c:v>41666</c:v>
                </c:pt>
                <c:pt idx="258">
                  <c:v>41663</c:v>
                </c:pt>
                <c:pt idx="259">
                  <c:v>41662</c:v>
                </c:pt>
                <c:pt idx="260">
                  <c:v>41661</c:v>
                </c:pt>
                <c:pt idx="261">
                  <c:v>41660</c:v>
                </c:pt>
                <c:pt idx="262">
                  <c:v>41659</c:v>
                </c:pt>
                <c:pt idx="263">
                  <c:v>41656</c:v>
                </c:pt>
                <c:pt idx="264">
                  <c:v>41655</c:v>
                </c:pt>
                <c:pt idx="265">
                  <c:v>41654</c:v>
                </c:pt>
                <c:pt idx="266">
                  <c:v>41653</c:v>
                </c:pt>
                <c:pt idx="267">
                  <c:v>41652</c:v>
                </c:pt>
                <c:pt idx="268">
                  <c:v>41649</c:v>
                </c:pt>
                <c:pt idx="269">
                  <c:v>41648</c:v>
                </c:pt>
                <c:pt idx="270">
                  <c:v>41647</c:v>
                </c:pt>
                <c:pt idx="271">
                  <c:v>41646</c:v>
                </c:pt>
                <c:pt idx="272">
                  <c:v>41645</c:v>
                </c:pt>
                <c:pt idx="273">
                  <c:v>41642</c:v>
                </c:pt>
                <c:pt idx="274">
                  <c:v>41641</c:v>
                </c:pt>
                <c:pt idx="275">
                  <c:v>41639</c:v>
                </c:pt>
              </c:numCache>
            </c:numRef>
          </c:cat>
          <c:val>
            <c:numRef>
              <c:f>'График 3.1.1.8'!$F$5:$F$280</c:f>
              <c:numCache>
                <c:formatCode>0.0%</c:formatCode>
                <c:ptCount val="276"/>
                <c:pt idx="0">
                  <c:v>0.79393901987408966</c:v>
                </c:pt>
                <c:pt idx="1">
                  <c:v>0.80915457519080769</c:v>
                </c:pt>
                <c:pt idx="2">
                  <c:v>0.807901017460118</c:v>
                </c:pt>
                <c:pt idx="3">
                  <c:v>0.79585472993874906</c:v>
                </c:pt>
                <c:pt idx="4">
                  <c:v>0.81003778337531485</c:v>
                </c:pt>
                <c:pt idx="5">
                  <c:v>0.81549151124015762</c:v>
                </c:pt>
                <c:pt idx="6">
                  <c:v>0.81022486300363228</c:v>
                </c:pt>
                <c:pt idx="7">
                  <c:v>0.81160852868061206</c:v>
                </c:pt>
                <c:pt idx="8">
                  <c:v>0.80678625188158559</c:v>
                </c:pt>
                <c:pt idx="9">
                  <c:v>0.81828244274809159</c:v>
                </c:pt>
                <c:pt idx="10">
                  <c:v>0.80152785912789892</c:v>
                </c:pt>
                <c:pt idx="11">
                  <c:v>0.79068233134314903</c:v>
                </c:pt>
                <c:pt idx="12">
                  <c:v>0.8000389755242</c:v>
                </c:pt>
                <c:pt idx="13">
                  <c:v>0.81651644026913806</c:v>
                </c:pt>
                <c:pt idx="14">
                  <c:v>0.81251421208216479</c:v>
                </c:pt>
                <c:pt idx="15">
                  <c:v>0.8073196040200501</c:v>
                </c:pt>
                <c:pt idx="16">
                  <c:v>0.80749529190207159</c:v>
                </c:pt>
                <c:pt idx="17">
                  <c:v>0.81379243444776683</c:v>
                </c:pt>
                <c:pt idx="18">
                  <c:v>0.81206624439721387</c:v>
                </c:pt>
                <c:pt idx="19">
                  <c:v>0.81213460445735208</c:v>
                </c:pt>
                <c:pt idx="20">
                  <c:v>0.81949883202378426</c:v>
                </c:pt>
                <c:pt idx="21">
                  <c:v>0.81482685810810807</c:v>
                </c:pt>
                <c:pt idx="22">
                  <c:v>0.80009537236689343</c:v>
                </c:pt>
                <c:pt idx="23">
                  <c:v>0.79537903458510228</c:v>
                </c:pt>
                <c:pt idx="24">
                  <c:v>0.79028076426859983</c:v>
                </c:pt>
                <c:pt idx="25">
                  <c:v>0.7983078196110881</c:v>
                </c:pt>
                <c:pt idx="26">
                  <c:v>0.79831772839547044</c:v>
                </c:pt>
                <c:pt idx="27">
                  <c:v>0.80496871088861077</c:v>
                </c:pt>
                <c:pt idx="28">
                  <c:v>0.79474020223654684</c:v>
                </c:pt>
                <c:pt idx="29">
                  <c:v>0.78750045915181388</c:v>
                </c:pt>
                <c:pt idx="30">
                  <c:v>0.79416776424102731</c:v>
                </c:pt>
                <c:pt idx="31">
                  <c:v>0.81276748104465035</c:v>
                </c:pt>
                <c:pt idx="32">
                  <c:v>0.81190905992400608</c:v>
                </c:pt>
                <c:pt idx="33">
                  <c:v>0.81118201997780248</c:v>
                </c:pt>
                <c:pt idx="34">
                  <c:v>0.8087645394530022</c:v>
                </c:pt>
                <c:pt idx="35">
                  <c:v>0.81823733212333494</c:v>
                </c:pt>
                <c:pt idx="36">
                  <c:v>0.82308200917137675</c:v>
                </c:pt>
                <c:pt idx="37">
                  <c:v>0.82909442475024175</c:v>
                </c:pt>
                <c:pt idx="38">
                  <c:v>0.84032402064325062</c:v>
                </c:pt>
                <c:pt idx="39">
                  <c:v>0.83043968529963663</c:v>
                </c:pt>
                <c:pt idx="40">
                  <c:v>0.80430432933996943</c:v>
                </c:pt>
                <c:pt idx="41">
                  <c:v>0.79530363170975993</c:v>
                </c:pt>
                <c:pt idx="42">
                  <c:v>0.79441299380365193</c:v>
                </c:pt>
                <c:pt idx="43">
                  <c:v>0.80214430623919108</c:v>
                </c:pt>
                <c:pt idx="44">
                  <c:v>0.80142465525834861</c:v>
                </c:pt>
                <c:pt idx="45">
                  <c:v>0.80507282961083826</c:v>
                </c:pt>
                <c:pt idx="46">
                  <c:v>0.8218724709289944</c:v>
                </c:pt>
                <c:pt idx="47">
                  <c:v>0.83254659993096314</c:v>
                </c:pt>
                <c:pt idx="48">
                  <c:v>0.84642481137041581</c:v>
                </c:pt>
                <c:pt idx="49">
                  <c:v>0.84372294372294376</c:v>
                </c:pt>
                <c:pt idx="50">
                  <c:v>0.84016302430995515</c:v>
                </c:pt>
                <c:pt idx="51">
                  <c:v>0.85188079470198685</c:v>
                </c:pt>
                <c:pt idx="52">
                  <c:v>0.870305135202183</c:v>
                </c:pt>
                <c:pt idx="53">
                  <c:v>0.89225895953757228</c:v>
                </c:pt>
                <c:pt idx="54">
                  <c:v>0.89197022928994096</c:v>
                </c:pt>
                <c:pt idx="55">
                  <c:v>0.89377165514813506</c:v>
                </c:pt>
                <c:pt idx="56">
                  <c:v>0.8989307927042326</c:v>
                </c:pt>
                <c:pt idx="57">
                  <c:v>0.89490747182412689</c:v>
                </c:pt>
                <c:pt idx="58">
                  <c:v>0.89345712168920166</c:v>
                </c:pt>
                <c:pt idx="59">
                  <c:v>0.8975091285438519</c:v>
                </c:pt>
                <c:pt idx="60">
                  <c:v>0.89354814807954119</c:v>
                </c:pt>
                <c:pt idx="61">
                  <c:v>0.89419828437165461</c:v>
                </c:pt>
                <c:pt idx="62">
                  <c:v>0.89884285354923465</c:v>
                </c:pt>
                <c:pt idx="63">
                  <c:v>0.90900996396014411</c:v>
                </c:pt>
                <c:pt idx="64">
                  <c:v>0.91619658119658121</c:v>
                </c:pt>
                <c:pt idx="65">
                  <c:v>0.91509724784565549</c:v>
                </c:pt>
                <c:pt idx="66">
                  <c:v>0.91928706191755749</c:v>
                </c:pt>
                <c:pt idx="67">
                  <c:v>0.91916444359756111</c:v>
                </c:pt>
                <c:pt idx="68">
                  <c:v>0.92996052688654018</c:v>
                </c:pt>
                <c:pt idx="69">
                  <c:v>0.92939164780116568</c:v>
                </c:pt>
                <c:pt idx="70">
                  <c:v>0.93493071034014918</c:v>
                </c:pt>
                <c:pt idx="71">
                  <c:v>0.93774786158631418</c:v>
                </c:pt>
                <c:pt idx="72">
                  <c:v>0.94118307001156032</c:v>
                </c:pt>
                <c:pt idx="73">
                  <c:v>0.94334576779978396</c:v>
                </c:pt>
                <c:pt idx="74">
                  <c:v>0.93870134419195228</c:v>
                </c:pt>
                <c:pt idx="75">
                  <c:v>0.93301837981073765</c:v>
                </c:pt>
                <c:pt idx="76">
                  <c:v>0.93411599535243994</c:v>
                </c:pt>
                <c:pt idx="77">
                  <c:v>0.93838178007110162</c:v>
                </c:pt>
                <c:pt idx="78">
                  <c:v>0.93996346364632799</c:v>
                </c:pt>
                <c:pt idx="79">
                  <c:v>0.94412585017370454</c:v>
                </c:pt>
                <c:pt idx="80">
                  <c:v>0.93501679096340884</c:v>
                </c:pt>
                <c:pt idx="81">
                  <c:v>0.93488541111487955</c:v>
                </c:pt>
                <c:pt idx="82">
                  <c:v>0.93268013031835173</c:v>
                </c:pt>
                <c:pt idx="83">
                  <c:v>0.93290560272303547</c:v>
                </c:pt>
                <c:pt idx="84">
                  <c:v>0.9416699609083321</c:v>
                </c:pt>
                <c:pt idx="85">
                  <c:v>0.94159643566482354</c:v>
                </c:pt>
                <c:pt idx="86">
                  <c:v>0.94353951402710057</c:v>
                </c:pt>
                <c:pt idx="87">
                  <c:v>0.94240584537688721</c:v>
                </c:pt>
                <c:pt idx="88">
                  <c:v>0.95157567687527744</c:v>
                </c:pt>
                <c:pt idx="89">
                  <c:v>0.95105973974763403</c:v>
                </c:pt>
                <c:pt idx="90">
                  <c:v>0.95170709571771006</c:v>
                </c:pt>
                <c:pt idx="91">
                  <c:v>0.95871985849080055</c:v>
                </c:pt>
                <c:pt idx="92">
                  <c:v>0.95208747613008926</c:v>
                </c:pt>
                <c:pt idx="93">
                  <c:v>0.95291503074301809</c:v>
                </c:pt>
                <c:pt idx="94">
                  <c:v>0.95237883701301596</c:v>
                </c:pt>
                <c:pt idx="95">
                  <c:v>0.95629181741586966</c:v>
                </c:pt>
                <c:pt idx="96">
                  <c:v>0.95584177544398474</c:v>
                </c:pt>
                <c:pt idx="97">
                  <c:v>0.96056214623169855</c:v>
                </c:pt>
                <c:pt idx="98">
                  <c:v>0.96615592609283463</c:v>
                </c:pt>
                <c:pt idx="99">
                  <c:v>0.96678040494836692</c:v>
                </c:pt>
                <c:pt idx="100">
                  <c:v>0.97855259154072427</c:v>
                </c:pt>
                <c:pt idx="101">
                  <c:v>0.97941189906957615</c:v>
                </c:pt>
                <c:pt idx="102">
                  <c:v>0.97754619192129022</c:v>
                </c:pt>
                <c:pt idx="103">
                  <c:v>0.97756600246226799</c:v>
                </c:pt>
                <c:pt idx="104">
                  <c:v>0.97056382448957002</c:v>
                </c:pt>
                <c:pt idx="105">
                  <c:v>0.96618979184088372</c:v>
                </c:pt>
                <c:pt idx="106">
                  <c:v>0.97382127608030766</c:v>
                </c:pt>
                <c:pt idx="107">
                  <c:v>0.9776848825720148</c:v>
                </c:pt>
                <c:pt idx="108">
                  <c:v>0.9803922564910319</c:v>
                </c:pt>
                <c:pt idx="109">
                  <c:v>0.99143450246123177</c:v>
                </c:pt>
                <c:pt idx="110">
                  <c:v>0.99720401877080178</c:v>
                </c:pt>
                <c:pt idx="111">
                  <c:v>0.99721948017716766</c:v>
                </c:pt>
                <c:pt idx="112">
                  <c:v>1.0035053594553691</c:v>
                </c:pt>
                <c:pt idx="113">
                  <c:v>0.99917663507845278</c:v>
                </c:pt>
                <c:pt idx="114">
                  <c:v>1.0059695734231464</c:v>
                </c:pt>
                <c:pt idx="115">
                  <c:v>1.0046496370887961</c:v>
                </c:pt>
                <c:pt idx="116">
                  <c:v>1.0013752945206191</c:v>
                </c:pt>
                <c:pt idx="117">
                  <c:v>1.0001917953077537</c:v>
                </c:pt>
                <c:pt idx="118">
                  <c:v>0.99883525903838977</c:v>
                </c:pt>
                <c:pt idx="119">
                  <c:v>0.99688459034688004</c:v>
                </c:pt>
                <c:pt idx="120">
                  <c:v>1.0027543771210004</c:v>
                </c:pt>
                <c:pt idx="121">
                  <c:v>1.0056864380277286</c:v>
                </c:pt>
                <c:pt idx="122">
                  <c:v>1.0064575693875741</c:v>
                </c:pt>
                <c:pt idx="123">
                  <c:v>1.0150240669139114</c:v>
                </c:pt>
                <c:pt idx="124">
                  <c:v>1.0239495218586485</c:v>
                </c:pt>
                <c:pt idx="125">
                  <c:v>1.0254078758569378</c:v>
                </c:pt>
                <c:pt idx="126">
                  <c:v>1.0254896229172756</c:v>
                </c:pt>
                <c:pt idx="127">
                  <c:v>1.0283864090606263</c:v>
                </c:pt>
                <c:pt idx="128">
                  <c:v>1.0254078758569378</c:v>
                </c:pt>
                <c:pt idx="129">
                  <c:v>1.0211208721422522</c:v>
                </c:pt>
                <c:pt idx="130">
                  <c:v>1.0190984234293712</c:v>
                </c:pt>
                <c:pt idx="131">
                  <c:v>1.0231296629177735</c:v>
                </c:pt>
                <c:pt idx="132">
                  <c:v>1.0190715115664941</c:v>
                </c:pt>
                <c:pt idx="133">
                  <c:v>1.0249448885819765</c:v>
                </c:pt>
                <c:pt idx="134">
                  <c:v>1.0285892487792396</c:v>
                </c:pt>
                <c:pt idx="135">
                  <c:v>1.0282494004796163</c:v>
                </c:pt>
                <c:pt idx="136">
                  <c:v>1.0257349423209825</c:v>
                </c:pt>
                <c:pt idx="137">
                  <c:v>1.0379569111595255</c:v>
                </c:pt>
                <c:pt idx="138">
                  <c:v>1.0431080620833941</c:v>
                </c:pt>
                <c:pt idx="139">
                  <c:v>1.0429783783783784</c:v>
                </c:pt>
                <c:pt idx="140">
                  <c:v>1.0450515346660674</c:v>
                </c:pt>
                <c:pt idx="141">
                  <c:v>1.0447233487284167</c:v>
                </c:pt>
                <c:pt idx="142">
                  <c:v>1.045351609058403</c:v>
                </c:pt>
                <c:pt idx="143">
                  <c:v>1.0392147358216191</c:v>
                </c:pt>
                <c:pt idx="144">
                  <c:v>1.0323037990936959</c:v>
                </c:pt>
                <c:pt idx="145">
                  <c:v>1.029203738078474</c:v>
                </c:pt>
                <c:pt idx="146">
                  <c:v>1.0331992867508073</c:v>
                </c:pt>
                <c:pt idx="147">
                  <c:v>1.0327624043247872</c:v>
                </c:pt>
                <c:pt idx="148">
                  <c:v>1.0369528415961307</c:v>
                </c:pt>
                <c:pt idx="149">
                  <c:v>1.0387951223451506</c:v>
                </c:pt>
                <c:pt idx="150">
                  <c:v>1.0396963100267265</c:v>
                </c:pt>
                <c:pt idx="151">
                  <c:v>1.0402512332533629</c:v>
                </c:pt>
                <c:pt idx="152">
                  <c:v>1.0401671159029651</c:v>
                </c:pt>
                <c:pt idx="153">
                  <c:v>1.0449553208773354</c:v>
                </c:pt>
                <c:pt idx="154">
                  <c:v>1.0462869072472412</c:v>
                </c:pt>
                <c:pt idx="155">
                  <c:v>1.0389908997899953</c:v>
                </c:pt>
                <c:pt idx="156">
                  <c:v>1.0370921795216339</c:v>
                </c:pt>
                <c:pt idx="157">
                  <c:v>1.0277345747400715</c:v>
                </c:pt>
                <c:pt idx="158">
                  <c:v>1.0262532244767704</c:v>
                </c:pt>
                <c:pt idx="159">
                  <c:v>1.024172359432475</c:v>
                </c:pt>
                <c:pt idx="160">
                  <c:v>1.0258167415401791</c:v>
                </c:pt>
                <c:pt idx="161">
                  <c:v>1.0210668360057151</c:v>
                </c:pt>
                <c:pt idx="162">
                  <c:v>1.024047341046598</c:v>
                </c:pt>
                <c:pt idx="163">
                  <c:v>1.0249721115537849</c:v>
                </c:pt>
                <c:pt idx="164">
                  <c:v>1.0208939587940868</c:v>
                </c:pt>
                <c:pt idx="165">
                  <c:v>1.0146184223672379</c:v>
                </c:pt>
                <c:pt idx="166">
                  <c:v>1.021472246486143</c:v>
                </c:pt>
                <c:pt idx="167">
                  <c:v>1.0254623724489795</c:v>
                </c:pt>
                <c:pt idx="168">
                  <c:v>1.0295826730058109</c:v>
                </c:pt>
                <c:pt idx="169">
                  <c:v>1.0246999468932554</c:v>
                </c:pt>
                <c:pt idx="170">
                  <c:v>1.0248904469763365</c:v>
                </c:pt>
                <c:pt idx="171">
                  <c:v>1.0233412887828162</c:v>
                </c:pt>
                <c:pt idx="172">
                  <c:v>1.024721714746994</c:v>
                </c:pt>
                <c:pt idx="173">
                  <c:v>1.0201437023173188</c:v>
                </c:pt>
                <c:pt idx="174">
                  <c:v>1.0165213497352685</c:v>
                </c:pt>
                <c:pt idx="175">
                  <c:v>1.0168695652173914</c:v>
                </c:pt>
                <c:pt idx="176">
                  <c:v>1.0138720305184672</c:v>
                </c:pt>
                <c:pt idx="177">
                  <c:v>1.0170839702704126</c:v>
                </c:pt>
                <c:pt idx="178">
                  <c:v>1.0121807280109532</c:v>
                </c:pt>
                <c:pt idx="179">
                  <c:v>1.0105850311632536</c:v>
                </c:pt>
                <c:pt idx="180">
                  <c:v>1.0067358864656162</c:v>
                </c:pt>
                <c:pt idx="181">
                  <c:v>1.0099502747971736</c:v>
                </c:pt>
                <c:pt idx="182">
                  <c:v>1.0101987926891201</c:v>
                </c:pt>
                <c:pt idx="183">
                  <c:v>1.0129671725788925</c:v>
                </c:pt>
                <c:pt idx="184">
                  <c:v>1.0101511946893389</c:v>
                </c:pt>
                <c:pt idx="185">
                  <c:v>1.0042313337288822</c:v>
                </c:pt>
                <c:pt idx="186">
                  <c:v>1.0056864380277286</c:v>
                </c:pt>
                <c:pt idx="187">
                  <c:v>1.0023793072994862</c:v>
                </c:pt>
                <c:pt idx="188">
                  <c:v>1.0018848526387936</c:v>
                </c:pt>
                <c:pt idx="189">
                  <c:v>1.0037350506936895</c:v>
                </c:pt>
                <c:pt idx="190">
                  <c:v>1.0029680840004158</c:v>
                </c:pt>
                <c:pt idx="191">
                  <c:v>1.0094958563535912</c:v>
                </c:pt>
                <c:pt idx="192">
                  <c:v>1.0136110527421727</c:v>
                </c:pt>
                <c:pt idx="193">
                  <c:v>1.015050765426903</c:v>
                </c:pt>
                <c:pt idx="194">
                  <c:v>1.0099978538638303</c:v>
                </c:pt>
                <c:pt idx="195">
                  <c:v>1.0058594462719013</c:v>
                </c:pt>
                <c:pt idx="196">
                  <c:v>1.0026032735775527</c:v>
                </c:pt>
                <c:pt idx="197">
                  <c:v>0.99644185085726089</c:v>
                </c:pt>
                <c:pt idx="198">
                  <c:v>0.99780220916763207</c:v>
                </c:pt>
                <c:pt idx="199">
                  <c:v>0.99548050581188374</c:v>
                </c:pt>
                <c:pt idx="200">
                  <c:v>0.9932564951276891</c:v>
                </c:pt>
                <c:pt idx="201">
                  <c:v>0.99563974488637541</c:v>
                </c:pt>
                <c:pt idx="202">
                  <c:v>0.99876287592525503</c:v>
                </c:pt>
                <c:pt idx="203">
                  <c:v>0.99780220916763207</c:v>
                </c:pt>
                <c:pt idx="204">
                  <c:v>1.0055973357932424</c:v>
                </c:pt>
                <c:pt idx="205">
                  <c:v>1.00085587127696</c:v>
                </c:pt>
                <c:pt idx="206">
                  <c:v>0.99719886507522237</c:v>
                </c:pt>
                <c:pt idx="207">
                  <c:v>1.0022074940527514</c:v>
                </c:pt>
                <c:pt idx="208">
                  <c:v>1.000928558089349</c:v>
                </c:pt>
                <c:pt idx="209">
                  <c:v>1.0062423730404582</c:v>
                </c:pt>
                <c:pt idx="210">
                  <c:v>1.000829914259483</c:v>
                </c:pt>
                <c:pt idx="211">
                  <c:v>0.99818935235720452</c:v>
                </c:pt>
                <c:pt idx="212">
                  <c:v>0.99761648708456563</c:v>
                </c:pt>
                <c:pt idx="213">
                  <c:v>0.9890561085880073</c:v>
                </c:pt>
                <c:pt idx="214">
                  <c:v>0.98114003864537791</c:v>
                </c:pt>
                <c:pt idx="215">
                  <c:v>0.98479559026182828</c:v>
                </c:pt>
                <c:pt idx="216">
                  <c:v>0.97885044642857144</c:v>
                </c:pt>
                <c:pt idx="217">
                  <c:v>0.98201389419039631</c:v>
                </c:pt>
                <c:pt idx="218">
                  <c:v>0.98243890020366598</c:v>
                </c:pt>
                <c:pt idx="219">
                  <c:v>0.9786518563603166</c:v>
                </c:pt>
                <c:pt idx="220">
                  <c:v>0.97518952794905489</c:v>
                </c:pt>
                <c:pt idx="221">
                  <c:v>0.96741054193761877</c:v>
                </c:pt>
                <c:pt idx="222">
                  <c:v>0.96808035602293863</c:v>
                </c:pt>
                <c:pt idx="223">
                  <c:v>0.9601462977707006</c:v>
                </c:pt>
                <c:pt idx="224">
                  <c:v>0.95023540304152554</c:v>
                </c:pt>
                <c:pt idx="225">
                  <c:v>0.94885690259698752</c:v>
                </c:pt>
                <c:pt idx="226">
                  <c:v>0.94509698275862075</c:v>
                </c:pt>
                <c:pt idx="227">
                  <c:v>0.94230459307010472</c:v>
                </c:pt>
                <c:pt idx="228">
                  <c:v>0.94287096490456501</c:v>
                </c:pt>
                <c:pt idx="229">
                  <c:v>0.94355797019946896</c:v>
                </c:pt>
                <c:pt idx="230">
                  <c:v>0.94532849933859198</c:v>
                </c:pt>
                <c:pt idx="231">
                  <c:v>0.94740330840653419</c:v>
                </c:pt>
                <c:pt idx="232">
                  <c:v>0.94951527975985428</c:v>
                </c:pt>
                <c:pt idx="233">
                  <c:v>0.94592169897343892</c:v>
                </c:pt>
                <c:pt idx="234">
                  <c:v>0.94291243347847131</c:v>
                </c:pt>
                <c:pt idx="235">
                  <c:v>0.93975745178258341</c:v>
                </c:pt>
                <c:pt idx="236">
                  <c:v>0.93879725587505458</c:v>
                </c:pt>
                <c:pt idx="237">
                  <c:v>0.94425059825880997</c:v>
                </c:pt>
                <c:pt idx="238">
                  <c:v>0.944560300769547</c:v>
                </c:pt>
                <c:pt idx="239">
                  <c:v>0.94383489945361077</c:v>
                </c:pt>
                <c:pt idx="240">
                  <c:v>0.94371026117578005</c:v>
                </c:pt>
                <c:pt idx="241">
                  <c:v>0.94153670485819674</c:v>
                </c:pt>
                <c:pt idx="242">
                  <c:v>0.95107380333896896</c:v>
                </c:pt>
                <c:pt idx="243">
                  <c:v>0.95638661710037165</c:v>
                </c:pt>
                <c:pt idx="244">
                  <c:v>0.95661895578108191</c:v>
                </c:pt>
                <c:pt idx="245">
                  <c:v>0.95031028368794324</c:v>
                </c:pt>
                <c:pt idx="246">
                  <c:v>0.95026348190100962</c:v>
                </c:pt>
                <c:pt idx="247">
                  <c:v>0.94707314439416102</c:v>
                </c:pt>
                <c:pt idx="248">
                  <c:v>0.94090769448332023</c:v>
                </c:pt>
                <c:pt idx="249">
                  <c:v>0.94235521650370691</c:v>
                </c:pt>
                <c:pt idx="250">
                  <c:v>0.94445396208498333</c:v>
                </c:pt>
                <c:pt idx="251">
                  <c:v>0.94166536524421196</c:v>
                </c:pt>
                <c:pt idx="252">
                  <c:v>0.94785940608650798</c:v>
                </c:pt>
                <c:pt idx="253">
                  <c:v>0.94276961263338943</c:v>
                </c:pt>
                <c:pt idx="254">
                  <c:v>0.95713144801654826</c:v>
                </c:pt>
                <c:pt idx="255">
                  <c:v>0.9595208139598489</c:v>
                </c:pt>
                <c:pt idx="256">
                  <c:v>0.96092571104149971</c:v>
                </c:pt>
                <c:pt idx="257">
                  <c:v>0.96355056179775267</c:v>
                </c:pt>
                <c:pt idx="258">
                  <c:v>0.96091135458167332</c:v>
                </c:pt>
                <c:pt idx="259">
                  <c:v>0.96765797392176522</c:v>
                </c:pt>
                <c:pt idx="260">
                  <c:v>0.96611722528765565</c:v>
                </c:pt>
                <c:pt idx="261">
                  <c:v>0.97045643153526973</c:v>
                </c:pt>
                <c:pt idx="262">
                  <c:v>0.9716048139382647</c:v>
                </c:pt>
                <c:pt idx="263">
                  <c:v>0.97870149632259695</c:v>
                </c:pt>
                <c:pt idx="264">
                  <c:v>0.98214385698797202</c:v>
                </c:pt>
                <c:pt idx="265">
                  <c:v>0.98970547502539008</c:v>
                </c:pt>
                <c:pt idx="266">
                  <c:v>0.99310824025940603</c:v>
                </c:pt>
                <c:pt idx="267">
                  <c:v>0.99558837187703175</c:v>
                </c:pt>
                <c:pt idx="268">
                  <c:v>1.0009025973015453</c:v>
                </c:pt>
                <c:pt idx="269">
                  <c:v>1.0023897221168783</c:v>
                </c:pt>
                <c:pt idx="270">
                  <c:v>0.99840111766532147</c:v>
                </c:pt>
                <c:pt idx="271">
                  <c:v>0.99721432632177365</c:v>
                </c:pt>
                <c:pt idx="272">
                  <c:v>1.0003940375891121</c:v>
                </c:pt>
                <c:pt idx="273">
                  <c:v>0.99573736821191383</c:v>
                </c:pt>
                <c:pt idx="274">
                  <c:v>0.99569626132053579</c:v>
                </c:pt>
                <c:pt idx="275">
                  <c:v>0.99426477862973028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3.1.1.8'!$G$4</c:f>
              <c:strCache>
                <c:ptCount val="1"/>
                <c:pt idx="0">
                  <c:v>Латвия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3.1.1.8'!$B$5:$B$280</c:f>
              <c:numCache>
                <c:formatCode>m/d/yyyy</c:formatCode>
                <c:ptCount val="276"/>
                <c:pt idx="0">
                  <c:v>42048</c:v>
                </c:pt>
                <c:pt idx="1">
                  <c:v>42047</c:v>
                </c:pt>
                <c:pt idx="2">
                  <c:v>42046</c:v>
                </c:pt>
                <c:pt idx="3">
                  <c:v>42045</c:v>
                </c:pt>
                <c:pt idx="4">
                  <c:v>42044</c:v>
                </c:pt>
                <c:pt idx="5">
                  <c:v>42041</c:v>
                </c:pt>
                <c:pt idx="6">
                  <c:v>42040</c:v>
                </c:pt>
                <c:pt idx="7">
                  <c:v>42039</c:v>
                </c:pt>
                <c:pt idx="8">
                  <c:v>42038</c:v>
                </c:pt>
                <c:pt idx="9">
                  <c:v>42037</c:v>
                </c:pt>
                <c:pt idx="10">
                  <c:v>42034</c:v>
                </c:pt>
                <c:pt idx="11">
                  <c:v>42033</c:v>
                </c:pt>
                <c:pt idx="12">
                  <c:v>42032</c:v>
                </c:pt>
                <c:pt idx="13">
                  <c:v>42031</c:v>
                </c:pt>
                <c:pt idx="14">
                  <c:v>42030</c:v>
                </c:pt>
                <c:pt idx="15">
                  <c:v>42027</c:v>
                </c:pt>
                <c:pt idx="16">
                  <c:v>42026</c:v>
                </c:pt>
                <c:pt idx="17">
                  <c:v>42025</c:v>
                </c:pt>
                <c:pt idx="18">
                  <c:v>42024</c:v>
                </c:pt>
                <c:pt idx="19">
                  <c:v>42023</c:v>
                </c:pt>
                <c:pt idx="20">
                  <c:v>42020</c:v>
                </c:pt>
                <c:pt idx="21">
                  <c:v>42019</c:v>
                </c:pt>
                <c:pt idx="22">
                  <c:v>42018</c:v>
                </c:pt>
                <c:pt idx="23">
                  <c:v>42017</c:v>
                </c:pt>
                <c:pt idx="24">
                  <c:v>42016</c:v>
                </c:pt>
                <c:pt idx="25">
                  <c:v>42013</c:v>
                </c:pt>
                <c:pt idx="26">
                  <c:v>42012</c:v>
                </c:pt>
                <c:pt idx="27">
                  <c:v>42011</c:v>
                </c:pt>
                <c:pt idx="28">
                  <c:v>42010</c:v>
                </c:pt>
                <c:pt idx="29">
                  <c:v>42009</c:v>
                </c:pt>
                <c:pt idx="30">
                  <c:v>42006</c:v>
                </c:pt>
                <c:pt idx="31">
                  <c:v>42004</c:v>
                </c:pt>
                <c:pt idx="32">
                  <c:v>42003</c:v>
                </c:pt>
                <c:pt idx="33">
                  <c:v>42002</c:v>
                </c:pt>
                <c:pt idx="34">
                  <c:v>41997</c:v>
                </c:pt>
                <c:pt idx="35">
                  <c:v>41996</c:v>
                </c:pt>
                <c:pt idx="36">
                  <c:v>41995</c:v>
                </c:pt>
                <c:pt idx="37">
                  <c:v>41992</c:v>
                </c:pt>
                <c:pt idx="38">
                  <c:v>41991</c:v>
                </c:pt>
                <c:pt idx="39">
                  <c:v>41990</c:v>
                </c:pt>
                <c:pt idx="40">
                  <c:v>41989</c:v>
                </c:pt>
                <c:pt idx="41">
                  <c:v>41988</c:v>
                </c:pt>
                <c:pt idx="42">
                  <c:v>41985</c:v>
                </c:pt>
                <c:pt idx="43">
                  <c:v>41984</c:v>
                </c:pt>
                <c:pt idx="44">
                  <c:v>41983</c:v>
                </c:pt>
                <c:pt idx="45">
                  <c:v>41982</c:v>
                </c:pt>
                <c:pt idx="46">
                  <c:v>41978</c:v>
                </c:pt>
                <c:pt idx="47">
                  <c:v>41977</c:v>
                </c:pt>
                <c:pt idx="48">
                  <c:v>41976</c:v>
                </c:pt>
                <c:pt idx="49">
                  <c:v>41975</c:v>
                </c:pt>
                <c:pt idx="50">
                  <c:v>41974</c:v>
                </c:pt>
                <c:pt idx="51">
                  <c:v>41971</c:v>
                </c:pt>
                <c:pt idx="52">
                  <c:v>41970</c:v>
                </c:pt>
                <c:pt idx="53">
                  <c:v>41969</c:v>
                </c:pt>
                <c:pt idx="54">
                  <c:v>41968</c:v>
                </c:pt>
                <c:pt idx="55">
                  <c:v>41964</c:v>
                </c:pt>
                <c:pt idx="56">
                  <c:v>41963</c:v>
                </c:pt>
                <c:pt idx="57">
                  <c:v>41962</c:v>
                </c:pt>
                <c:pt idx="58">
                  <c:v>41961</c:v>
                </c:pt>
                <c:pt idx="59">
                  <c:v>41960</c:v>
                </c:pt>
                <c:pt idx="60">
                  <c:v>41957</c:v>
                </c:pt>
                <c:pt idx="61">
                  <c:v>41956</c:v>
                </c:pt>
                <c:pt idx="62">
                  <c:v>41955</c:v>
                </c:pt>
                <c:pt idx="63">
                  <c:v>41954</c:v>
                </c:pt>
                <c:pt idx="64">
                  <c:v>41953</c:v>
                </c:pt>
                <c:pt idx="65">
                  <c:v>41950</c:v>
                </c:pt>
                <c:pt idx="66">
                  <c:v>41949</c:v>
                </c:pt>
                <c:pt idx="67">
                  <c:v>41948</c:v>
                </c:pt>
                <c:pt idx="68">
                  <c:v>41947</c:v>
                </c:pt>
                <c:pt idx="69">
                  <c:v>41946</c:v>
                </c:pt>
                <c:pt idx="70">
                  <c:v>41943</c:v>
                </c:pt>
                <c:pt idx="71">
                  <c:v>41942</c:v>
                </c:pt>
                <c:pt idx="72">
                  <c:v>41941</c:v>
                </c:pt>
                <c:pt idx="73">
                  <c:v>41940</c:v>
                </c:pt>
                <c:pt idx="74">
                  <c:v>41939</c:v>
                </c:pt>
                <c:pt idx="75">
                  <c:v>41936</c:v>
                </c:pt>
                <c:pt idx="76">
                  <c:v>41935</c:v>
                </c:pt>
                <c:pt idx="77">
                  <c:v>41934</c:v>
                </c:pt>
                <c:pt idx="78">
                  <c:v>41933</c:v>
                </c:pt>
                <c:pt idx="79">
                  <c:v>41932</c:v>
                </c:pt>
                <c:pt idx="80">
                  <c:v>41929</c:v>
                </c:pt>
                <c:pt idx="81">
                  <c:v>41928</c:v>
                </c:pt>
                <c:pt idx="82">
                  <c:v>41927</c:v>
                </c:pt>
                <c:pt idx="83">
                  <c:v>41926</c:v>
                </c:pt>
                <c:pt idx="84">
                  <c:v>41922</c:v>
                </c:pt>
                <c:pt idx="85">
                  <c:v>41921</c:v>
                </c:pt>
                <c:pt idx="86">
                  <c:v>41920</c:v>
                </c:pt>
                <c:pt idx="87">
                  <c:v>41919</c:v>
                </c:pt>
                <c:pt idx="88">
                  <c:v>41918</c:v>
                </c:pt>
                <c:pt idx="89">
                  <c:v>41915</c:v>
                </c:pt>
                <c:pt idx="90">
                  <c:v>41914</c:v>
                </c:pt>
                <c:pt idx="91">
                  <c:v>41913</c:v>
                </c:pt>
                <c:pt idx="92">
                  <c:v>41912</c:v>
                </c:pt>
                <c:pt idx="93">
                  <c:v>41911</c:v>
                </c:pt>
                <c:pt idx="94">
                  <c:v>41908</c:v>
                </c:pt>
                <c:pt idx="95">
                  <c:v>41907</c:v>
                </c:pt>
                <c:pt idx="96">
                  <c:v>41906</c:v>
                </c:pt>
                <c:pt idx="97">
                  <c:v>41905</c:v>
                </c:pt>
                <c:pt idx="98">
                  <c:v>41904</c:v>
                </c:pt>
                <c:pt idx="99">
                  <c:v>41901</c:v>
                </c:pt>
                <c:pt idx="100">
                  <c:v>41900</c:v>
                </c:pt>
                <c:pt idx="101">
                  <c:v>41899</c:v>
                </c:pt>
                <c:pt idx="102">
                  <c:v>41898</c:v>
                </c:pt>
                <c:pt idx="103">
                  <c:v>41897</c:v>
                </c:pt>
                <c:pt idx="104">
                  <c:v>41894</c:v>
                </c:pt>
                <c:pt idx="105">
                  <c:v>41893</c:v>
                </c:pt>
                <c:pt idx="106">
                  <c:v>41892</c:v>
                </c:pt>
                <c:pt idx="107">
                  <c:v>41891</c:v>
                </c:pt>
                <c:pt idx="108">
                  <c:v>41890</c:v>
                </c:pt>
                <c:pt idx="109">
                  <c:v>41887</c:v>
                </c:pt>
                <c:pt idx="110">
                  <c:v>41886</c:v>
                </c:pt>
                <c:pt idx="111">
                  <c:v>41885</c:v>
                </c:pt>
                <c:pt idx="112">
                  <c:v>41884</c:v>
                </c:pt>
                <c:pt idx="113">
                  <c:v>41883</c:v>
                </c:pt>
                <c:pt idx="114">
                  <c:v>41880</c:v>
                </c:pt>
                <c:pt idx="115">
                  <c:v>41879</c:v>
                </c:pt>
                <c:pt idx="116">
                  <c:v>41878</c:v>
                </c:pt>
                <c:pt idx="117">
                  <c:v>41877</c:v>
                </c:pt>
                <c:pt idx="118">
                  <c:v>41876</c:v>
                </c:pt>
                <c:pt idx="119">
                  <c:v>41873</c:v>
                </c:pt>
                <c:pt idx="120">
                  <c:v>41872</c:v>
                </c:pt>
                <c:pt idx="121">
                  <c:v>41871</c:v>
                </c:pt>
                <c:pt idx="122">
                  <c:v>41870</c:v>
                </c:pt>
                <c:pt idx="123">
                  <c:v>41866</c:v>
                </c:pt>
                <c:pt idx="124">
                  <c:v>41865</c:v>
                </c:pt>
                <c:pt idx="125">
                  <c:v>41864</c:v>
                </c:pt>
                <c:pt idx="126">
                  <c:v>41863</c:v>
                </c:pt>
                <c:pt idx="127">
                  <c:v>41862</c:v>
                </c:pt>
                <c:pt idx="128">
                  <c:v>41859</c:v>
                </c:pt>
                <c:pt idx="129">
                  <c:v>41858</c:v>
                </c:pt>
                <c:pt idx="130">
                  <c:v>41857</c:v>
                </c:pt>
                <c:pt idx="131">
                  <c:v>41856</c:v>
                </c:pt>
                <c:pt idx="132">
                  <c:v>41855</c:v>
                </c:pt>
                <c:pt idx="133">
                  <c:v>41852</c:v>
                </c:pt>
                <c:pt idx="134">
                  <c:v>41851</c:v>
                </c:pt>
                <c:pt idx="135">
                  <c:v>41850</c:v>
                </c:pt>
                <c:pt idx="136">
                  <c:v>41849</c:v>
                </c:pt>
                <c:pt idx="137">
                  <c:v>41848</c:v>
                </c:pt>
                <c:pt idx="138">
                  <c:v>41845</c:v>
                </c:pt>
                <c:pt idx="139">
                  <c:v>41844</c:v>
                </c:pt>
                <c:pt idx="140">
                  <c:v>41843</c:v>
                </c:pt>
                <c:pt idx="141">
                  <c:v>41842</c:v>
                </c:pt>
                <c:pt idx="142">
                  <c:v>41841</c:v>
                </c:pt>
                <c:pt idx="143">
                  <c:v>41838</c:v>
                </c:pt>
                <c:pt idx="144">
                  <c:v>41837</c:v>
                </c:pt>
                <c:pt idx="145">
                  <c:v>41836</c:v>
                </c:pt>
                <c:pt idx="146">
                  <c:v>41835</c:v>
                </c:pt>
                <c:pt idx="147">
                  <c:v>41834</c:v>
                </c:pt>
                <c:pt idx="148">
                  <c:v>41831</c:v>
                </c:pt>
                <c:pt idx="149">
                  <c:v>41830</c:v>
                </c:pt>
                <c:pt idx="150">
                  <c:v>41828</c:v>
                </c:pt>
                <c:pt idx="151">
                  <c:v>41827</c:v>
                </c:pt>
                <c:pt idx="152">
                  <c:v>41824</c:v>
                </c:pt>
                <c:pt idx="153">
                  <c:v>41823</c:v>
                </c:pt>
                <c:pt idx="154">
                  <c:v>41822</c:v>
                </c:pt>
                <c:pt idx="155">
                  <c:v>41821</c:v>
                </c:pt>
                <c:pt idx="156">
                  <c:v>41820</c:v>
                </c:pt>
                <c:pt idx="157">
                  <c:v>41817</c:v>
                </c:pt>
                <c:pt idx="158">
                  <c:v>41816</c:v>
                </c:pt>
                <c:pt idx="159">
                  <c:v>41815</c:v>
                </c:pt>
                <c:pt idx="160">
                  <c:v>41814</c:v>
                </c:pt>
                <c:pt idx="161">
                  <c:v>41813</c:v>
                </c:pt>
                <c:pt idx="162">
                  <c:v>41809</c:v>
                </c:pt>
                <c:pt idx="163">
                  <c:v>41808</c:v>
                </c:pt>
                <c:pt idx="164">
                  <c:v>41807</c:v>
                </c:pt>
                <c:pt idx="165">
                  <c:v>41806</c:v>
                </c:pt>
                <c:pt idx="166">
                  <c:v>41803</c:v>
                </c:pt>
                <c:pt idx="167">
                  <c:v>41802</c:v>
                </c:pt>
                <c:pt idx="168">
                  <c:v>41801</c:v>
                </c:pt>
                <c:pt idx="169">
                  <c:v>41800</c:v>
                </c:pt>
                <c:pt idx="170">
                  <c:v>41799</c:v>
                </c:pt>
                <c:pt idx="171">
                  <c:v>41796</c:v>
                </c:pt>
                <c:pt idx="172">
                  <c:v>41795</c:v>
                </c:pt>
                <c:pt idx="173">
                  <c:v>41794</c:v>
                </c:pt>
                <c:pt idx="174">
                  <c:v>41793</c:v>
                </c:pt>
                <c:pt idx="175">
                  <c:v>41792</c:v>
                </c:pt>
                <c:pt idx="176">
                  <c:v>41789</c:v>
                </c:pt>
                <c:pt idx="177">
                  <c:v>41788</c:v>
                </c:pt>
                <c:pt idx="178">
                  <c:v>41787</c:v>
                </c:pt>
                <c:pt idx="179">
                  <c:v>41786</c:v>
                </c:pt>
                <c:pt idx="180">
                  <c:v>41785</c:v>
                </c:pt>
                <c:pt idx="181">
                  <c:v>41782</c:v>
                </c:pt>
                <c:pt idx="182">
                  <c:v>41781</c:v>
                </c:pt>
                <c:pt idx="183">
                  <c:v>41780</c:v>
                </c:pt>
                <c:pt idx="184">
                  <c:v>41779</c:v>
                </c:pt>
                <c:pt idx="185">
                  <c:v>41778</c:v>
                </c:pt>
                <c:pt idx="186">
                  <c:v>41775</c:v>
                </c:pt>
                <c:pt idx="187">
                  <c:v>41774</c:v>
                </c:pt>
                <c:pt idx="188">
                  <c:v>41773</c:v>
                </c:pt>
                <c:pt idx="189">
                  <c:v>41772</c:v>
                </c:pt>
                <c:pt idx="190">
                  <c:v>41771</c:v>
                </c:pt>
                <c:pt idx="191">
                  <c:v>41768</c:v>
                </c:pt>
                <c:pt idx="192">
                  <c:v>41767</c:v>
                </c:pt>
                <c:pt idx="193">
                  <c:v>41766</c:v>
                </c:pt>
                <c:pt idx="194">
                  <c:v>41765</c:v>
                </c:pt>
                <c:pt idx="195">
                  <c:v>41764</c:v>
                </c:pt>
                <c:pt idx="196">
                  <c:v>41759</c:v>
                </c:pt>
                <c:pt idx="197">
                  <c:v>41758</c:v>
                </c:pt>
                <c:pt idx="198">
                  <c:v>41757</c:v>
                </c:pt>
                <c:pt idx="199">
                  <c:v>41754</c:v>
                </c:pt>
                <c:pt idx="200">
                  <c:v>41753</c:v>
                </c:pt>
                <c:pt idx="201">
                  <c:v>41752</c:v>
                </c:pt>
                <c:pt idx="202">
                  <c:v>41751</c:v>
                </c:pt>
                <c:pt idx="203">
                  <c:v>41750</c:v>
                </c:pt>
                <c:pt idx="204">
                  <c:v>41745</c:v>
                </c:pt>
                <c:pt idx="205">
                  <c:v>41744</c:v>
                </c:pt>
                <c:pt idx="206">
                  <c:v>41743</c:v>
                </c:pt>
                <c:pt idx="207">
                  <c:v>41740</c:v>
                </c:pt>
                <c:pt idx="208">
                  <c:v>41739</c:v>
                </c:pt>
                <c:pt idx="209">
                  <c:v>41738</c:v>
                </c:pt>
                <c:pt idx="210">
                  <c:v>41737</c:v>
                </c:pt>
                <c:pt idx="211">
                  <c:v>41736</c:v>
                </c:pt>
                <c:pt idx="212">
                  <c:v>41733</c:v>
                </c:pt>
                <c:pt idx="213">
                  <c:v>41732</c:v>
                </c:pt>
                <c:pt idx="214">
                  <c:v>41730</c:v>
                </c:pt>
                <c:pt idx="215">
                  <c:v>41729</c:v>
                </c:pt>
                <c:pt idx="216">
                  <c:v>41726</c:v>
                </c:pt>
                <c:pt idx="217">
                  <c:v>41725</c:v>
                </c:pt>
                <c:pt idx="218">
                  <c:v>41724</c:v>
                </c:pt>
                <c:pt idx="219">
                  <c:v>41723</c:v>
                </c:pt>
                <c:pt idx="220">
                  <c:v>41719</c:v>
                </c:pt>
                <c:pt idx="221">
                  <c:v>41718</c:v>
                </c:pt>
                <c:pt idx="222">
                  <c:v>41717</c:v>
                </c:pt>
                <c:pt idx="223">
                  <c:v>41716</c:v>
                </c:pt>
                <c:pt idx="224">
                  <c:v>41715</c:v>
                </c:pt>
                <c:pt idx="225">
                  <c:v>41712</c:v>
                </c:pt>
                <c:pt idx="226">
                  <c:v>41711</c:v>
                </c:pt>
                <c:pt idx="227">
                  <c:v>41710</c:v>
                </c:pt>
                <c:pt idx="228">
                  <c:v>41709</c:v>
                </c:pt>
                <c:pt idx="229">
                  <c:v>41708</c:v>
                </c:pt>
                <c:pt idx="230">
                  <c:v>41705</c:v>
                </c:pt>
                <c:pt idx="231">
                  <c:v>41704</c:v>
                </c:pt>
                <c:pt idx="232">
                  <c:v>41703</c:v>
                </c:pt>
                <c:pt idx="233">
                  <c:v>41698</c:v>
                </c:pt>
                <c:pt idx="234">
                  <c:v>41697</c:v>
                </c:pt>
                <c:pt idx="235">
                  <c:v>41696</c:v>
                </c:pt>
                <c:pt idx="236">
                  <c:v>41695</c:v>
                </c:pt>
                <c:pt idx="237">
                  <c:v>41694</c:v>
                </c:pt>
                <c:pt idx="238">
                  <c:v>41691</c:v>
                </c:pt>
                <c:pt idx="239">
                  <c:v>41690</c:v>
                </c:pt>
                <c:pt idx="240">
                  <c:v>41689</c:v>
                </c:pt>
                <c:pt idx="241">
                  <c:v>41688</c:v>
                </c:pt>
                <c:pt idx="242">
                  <c:v>41687</c:v>
                </c:pt>
                <c:pt idx="243">
                  <c:v>41684</c:v>
                </c:pt>
                <c:pt idx="244">
                  <c:v>41683</c:v>
                </c:pt>
                <c:pt idx="245">
                  <c:v>41682</c:v>
                </c:pt>
                <c:pt idx="246">
                  <c:v>41681</c:v>
                </c:pt>
                <c:pt idx="247">
                  <c:v>41680</c:v>
                </c:pt>
                <c:pt idx="248">
                  <c:v>41677</c:v>
                </c:pt>
                <c:pt idx="249">
                  <c:v>41676</c:v>
                </c:pt>
                <c:pt idx="250">
                  <c:v>41675</c:v>
                </c:pt>
                <c:pt idx="251">
                  <c:v>41674</c:v>
                </c:pt>
                <c:pt idx="252">
                  <c:v>41673</c:v>
                </c:pt>
                <c:pt idx="253">
                  <c:v>41670</c:v>
                </c:pt>
                <c:pt idx="254">
                  <c:v>41669</c:v>
                </c:pt>
                <c:pt idx="255">
                  <c:v>41668</c:v>
                </c:pt>
                <c:pt idx="256">
                  <c:v>41667</c:v>
                </c:pt>
                <c:pt idx="257">
                  <c:v>41666</c:v>
                </c:pt>
                <c:pt idx="258">
                  <c:v>41663</c:v>
                </c:pt>
                <c:pt idx="259">
                  <c:v>41662</c:v>
                </c:pt>
                <c:pt idx="260">
                  <c:v>41661</c:v>
                </c:pt>
                <c:pt idx="261">
                  <c:v>41660</c:v>
                </c:pt>
                <c:pt idx="262">
                  <c:v>41659</c:v>
                </c:pt>
                <c:pt idx="263">
                  <c:v>41656</c:v>
                </c:pt>
                <c:pt idx="264">
                  <c:v>41655</c:v>
                </c:pt>
                <c:pt idx="265">
                  <c:v>41654</c:v>
                </c:pt>
                <c:pt idx="266">
                  <c:v>41653</c:v>
                </c:pt>
                <c:pt idx="267">
                  <c:v>41652</c:v>
                </c:pt>
                <c:pt idx="268">
                  <c:v>41649</c:v>
                </c:pt>
                <c:pt idx="269">
                  <c:v>41648</c:v>
                </c:pt>
                <c:pt idx="270">
                  <c:v>41647</c:v>
                </c:pt>
                <c:pt idx="271">
                  <c:v>41646</c:v>
                </c:pt>
                <c:pt idx="272">
                  <c:v>41645</c:v>
                </c:pt>
                <c:pt idx="273">
                  <c:v>41642</c:v>
                </c:pt>
                <c:pt idx="274">
                  <c:v>41641</c:v>
                </c:pt>
                <c:pt idx="275">
                  <c:v>41639</c:v>
                </c:pt>
              </c:numCache>
            </c:numRef>
          </c:cat>
          <c:val>
            <c:numRef>
              <c:f>'График 3.1.1.8'!$G$5:$G$280</c:f>
              <c:numCache>
                <c:formatCode>0.0%</c:formatCode>
                <c:ptCount val="276"/>
                <c:pt idx="0">
                  <c:v>0.82900882200311365</c:v>
                </c:pt>
                <c:pt idx="1">
                  <c:v>0.82844455968625408</c:v>
                </c:pt>
                <c:pt idx="2">
                  <c:v>0.82947962809716214</c:v>
                </c:pt>
                <c:pt idx="3">
                  <c:v>0.82447623502088607</c:v>
                </c:pt>
                <c:pt idx="4">
                  <c:v>0.8234403440666227</c:v>
                </c:pt>
                <c:pt idx="5">
                  <c:v>0.82371898163067991</c:v>
                </c:pt>
                <c:pt idx="6">
                  <c:v>0.82310887836923974</c:v>
                </c:pt>
                <c:pt idx="7">
                  <c:v>0.83489849581080855</c:v>
                </c:pt>
                <c:pt idx="8">
                  <c:v>0.82519491840061987</c:v>
                </c:pt>
                <c:pt idx="9">
                  <c:v>0.83483032302315707</c:v>
                </c:pt>
                <c:pt idx="10">
                  <c:v>0.82492859332892265</c:v>
                </c:pt>
                <c:pt idx="11">
                  <c:v>0.82134995742219508</c:v>
                </c:pt>
                <c:pt idx="12">
                  <c:v>0.8233607679546443</c:v>
                </c:pt>
                <c:pt idx="13">
                  <c:v>0.82092787975140924</c:v>
                </c:pt>
                <c:pt idx="14">
                  <c:v>0.82782743878740783</c:v>
                </c:pt>
                <c:pt idx="15">
                  <c:v>0.81735765793134318</c:v>
                </c:pt>
                <c:pt idx="16">
                  <c:v>0.81516799285611785</c:v>
                </c:pt>
                <c:pt idx="17">
                  <c:v>0.82676974333263242</c:v>
                </c:pt>
                <c:pt idx="18">
                  <c:v>0.84445619135720884</c:v>
                </c:pt>
                <c:pt idx="19">
                  <c:v>0.84009860312243223</c:v>
                </c:pt>
                <c:pt idx="20">
                  <c:v>0.84414941048251269</c:v>
                </c:pt>
                <c:pt idx="21">
                  <c:v>0.84121838437361152</c:v>
                </c:pt>
                <c:pt idx="22">
                  <c:v>0.84581147934280843</c:v>
                </c:pt>
                <c:pt idx="23">
                  <c:v>0.85743039248574304</c:v>
                </c:pt>
                <c:pt idx="24">
                  <c:v>0.85628140703517586</c:v>
                </c:pt>
                <c:pt idx="25">
                  <c:v>0.86077995554657505</c:v>
                </c:pt>
                <c:pt idx="26">
                  <c:v>0.86128755075564833</c:v>
                </c:pt>
                <c:pt idx="27">
                  <c:v>0.85773251229047454</c:v>
                </c:pt>
                <c:pt idx="28">
                  <c:v>0.86115696910481443</c:v>
                </c:pt>
                <c:pt idx="29">
                  <c:v>0.864872180959954</c:v>
                </c:pt>
                <c:pt idx="30">
                  <c:v>0.86795592305210789</c:v>
                </c:pt>
                <c:pt idx="31">
                  <c:v>0.87301045153357482</c:v>
                </c:pt>
                <c:pt idx="32">
                  <c:v>0.87996832664864955</c:v>
                </c:pt>
                <c:pt idx="33">
                  <c:v>0.88418430884184307</c:v>
                </c:pt>
                <c:pt idx="34">
                  <c:v>0.88392440302249575</c:v>
                </c:pt>
                <c:pt idx="35">
                  <c:v>0.88709957310936038</c:v>
                </c:pt>
                <c:pt idx="36">
                  <c:v>0.88539411469248486</c:v>
                </c:pt>
                <c:pt idx="37">
                  <c:v>0.88956948456478624</c:v>
                </c:pt>
                <c:pt idx="38">
                  <c:v>0.88947661469933181</c:v>
                </c:pt>
                <c:pt idx="39">
                  <c:v>0.8936594234568116</c:v>
                </c:pt>
                <c:pt idx="40">
                  <c:v>0.89770831504082882</c:v>
                </c:pt>
                <c:pt idx="41">
                  <c:v>0.90991616382762841</c:v>
                </c:pt>
                <c:pt idx="42">
                  <c:v>0.90460264373307853</c:v>
                </c:pt>
                <c:pt idx="43">
                  <c:v>0.90636690838814915</c:v>
                </c:pt>
                <c:pt idx="44">
                  <c:v>0.90284523410042217</c:v>
                </c:pt>
                <c:pt idx="45">
                  <c:v>0.90540373000832441</c:v>
                </c:pt>
                <c:pt idx="46">
                  <c:v>0.90004753772206281</c:v>
                </c:pt>
                <c:pt idx="47">
                  <c:v>0.89340953179887794</c:v>
                </c:pt>
                <c:pt idx="48">
                  <c:v>0.9004121604960017</c:v>
                </c:pt>
                <c:pt idx="49">
                  <c:v>0.89542827115081447</c:v>
                </c:pt>
                <c:pt idx="50">
                  <c:v>0.90066598541174814</c:v>
                </c:pt>
                <c:pt idx="51">
                  <c:v>0.9070101666045669</c:v>
                </c:pt>
                <c:pt idx="52">
                  <c:v>0.90575665763036217</c:v>
                </c:pt>
                <c:pt idx="53">
                  <c:v>0.90686535391165513</c:v>
                </c:pt>
                <c:pt idx="54">
                  <c:v>0.90965709913340576</c:v>
                </c:pt>
                <c:pt idx="55">
                  <c:v>0.90736434796499765</c:v>
                </c:pt>
                <c:pt idx="56">
                  <c:v>0.90122172663646138</c:v>
                </c:pt>
                <c:pt idx="57">
                  <c:v>0.91209163737577392</c:v>
                </c:pt>
                <c:pt idx="58">
                  <c:v>0.91315065556786112</c:v>
                </c:pt>
                <c:pt idx="59">
                  <c:v>0.91175001783548548</c:v>
                </c:pt>
                <c:pt idx="60">
                  <c:v>0.90556411755327637</c:v>
                </c:pt>
                <c:pt idx="61">
                  <c:v>0.91103507271171946</c:v>
                </c:pt>
                <c:pt idx="62">
                  <c:v>0.9074287742966185</c:v>
                </c:pt>
                <c:pt idx="63">
                  <c:v>0.90471471046297602</c:v>
                </c:pt>
                <c:pt idx="64">
                  <c:v>0.90734824281150162</c:v>
                </c:pt>
                <c:pt idx="65">
                  <c:v>0.90343560016965918</c:v>
                </c:pt>
                <c:pt idx="66">
                  <c:v>0.9059332246402495</c:v>
                </c:pt>
                <c:pt idx="67">
                  <c:v>0.90012677841949573</c:v>
                </c:pt>
                <c:pt idx="68">
                  <c:v>0.90815420145674186</c:v>
                </c:pt>
                <c:pt idx="69">
                  <c:v>0.91258010960958291</c:v>
                </c:pt>
                <c:pt idx="70">
                  <c:v>0.90783164624400625</c:v>
                </c:pt>
                <c:pt idx="71">
                  <c:v>0.91077537058152791</c:v>
                </c:pt>
                <c:pt idx="72">
                  <c:v>0.91744436468054547</c:v>
                </c:pt>
                <c:pt idx="73">
                  <c:v>0.91879650598511808</c:v>
                </c:pt>
                <c:pt idx="74">
                  <c:v>0.92632189323379122</c:v>
                </c:pt>
                <c:pt idx="75">
                  <c:v>0.92367736339982653</c:v>
                </c:pt>
                <c:pt idx="76">
                  <c:v>0.92164569285688513</c:v>
                </c:pt>
                <c:pt idx="77">
                  <c:v>0.92005327382023683</c:v>
                </c:pt>
                <c:pt idx="78">
                  <c:v>0.91995393031960859</c:v>
                </c:pt>
                <c:pt idx="79">
                  <c:v>0.924930793030451</c:v>
                </c:pt>
                <c:pt idx="80">
                  <c:v>0.93104578734564525</c:v>
                </c:pt>
                <c:pt idx="81">
                  <c:v>0.92808772534993911</c:v>
                </c:pt>
                <c:pt idx="82">
                  <c:v>0.93172456530456005</c:v>
                </c:pt>
                <c:pt idx="83">
                  <c:v>0.93374979450928819</c:v>
                </c:pt>
                <c:pt idx="84">
                  <c:v>0.9207658639384716</c:v>
                </c:pt>
                <c:pt idx="85">
                  <c:v>0.9185323606569159</c:v>
                </c:pt>
                <c:pt idx="86">
                  <c:v>0.92309359143357583</c:v>
                </c:pt>
                <c:pt idx="87">
                  <c:v>0.92623797358264937</c:v>
                </c:pt>
                <c:pt idx="88">
                  <c:v>0.92151278076215881</c:v>
                </c:pt>
                <c:pt idx="89">
                  <c:v>0.92048401037165084</c:v>
                </c:pt>
                <c:pt idx="90">
                  <c:v>0.9102077880455105</c:v>
                </c:pt>
                <c:pt idx="91">
                  <c:v>0.92142973016817176</c:v>
                </c:pt>
                <c:pt idx="92">
                  <c:v>0.91808695964512121</c:v>
                </c:pt>
                <c:pt idx="93">
                  <c:v>0.91871394425174768</c:v>
                </c:pt>
                <c:pt idx="94">
                  <c:v>0.92266040971031493</c:v>
                </c:pt>
                <c:pt idx="95">
                  <c:v>0.92259380245086542</c:v>
                </c:pt>
                <c:pt idx="96">
                  <c:v>0.92746471207228132</c:v>
                </c:pt>
                <c:pt idx="97">
                  <c:v>0.92960666290847582</c:v>
                </c:pt>
                <c:pt idx="98">
                  <c:v>0.93441544198289095</c:v>
                </c:pt>
                <c:pt idx="99">
                  <c:v>0.93460336033054847</c:v>
                </c:pt>
                <c:pt idx="100">
                  <c:v>0.93320433012650827</c:v>
                </c:pt>
                <c:pt idx="101">
                  <c:v>0.93986137412439552</c:v>
                </c:pt>
                <c:pt idx="102">
                  <c:v>0.93576671731131811</c:v>
                </c:pt>
                <c:pt idx="103">
                  <c:v>0.94263428666260995</c:v>
                </c:pt>
                <c:pt idx="104">
                  <c:v>0.94122845779938114</c:v>
                </c:pt>
                <c:pt idx="105">
                  <c:v>0.9430168422217714</c:v>
                </c:pt>
                <c:pt idx="106">
                  <c:v>0.94008606421714647</c:v>
                </c:pt>
                <c:pt idx="107">
                  <c:v>0.93956771063078959</c:v>
                </c:pt>
                <c:pt idx="108">
                  <c:v>0.94114181563782973</c:v>
                </c:pt>
                <c:pt idx="109">
                  <c:v>0.93793002220061272</c:v>
                </c:pt>
                <c:pt idx="110">
                  <c:v>0.94202631481959231</c:v>
                </c:pt>
                <c:pt idx="111">
                  <c:v>0.94141912671958161</c:v>
                </c:pt>
                <c:pt idx="112">
                  <c:v>0.95653312875399954</c:v>
                </c:pt>
                <c:pt idx="113">
                  <c:v>0.95526404305415402</c:v>
                </c:pt>
                <c:pt idx="114">
                  <c:v>0.95488932474082366</c:v>
                </c:pt>
                <c:pt idx="115">
                  <c:v>0.95524619265626465</c:v>
                </c:pt>
                <c:pt idx="116">
                  <c:v>0.95882959767420051</c:v>
                </c:pt>
                <c:pt idx="117">
                  <c:v>0.95960354407568715</c:v>
                </c:pt>
                <c:pt idx="118">
                  <c:v>0.95775175644028099</c:v>
                </c:pt>
                <c:pt idx="119">
                  <c:v>0.95949547655692768</c:v>
                </c:pt>
                <c:pt idx="120">
                  <c:v>0.96314718516843767</c:v>
                </c:pt>
                <c:pt idx="121">
                  <c:v>0.96604115879584995</c:v>
                </c:pt>
                <c:pt idx="122">
                  <c:v>0.96445551279148745</c:v>
                </c:pt>
                <c:pt idx="123">
                  <c:v>0.96887911754671929</c:v>
                </c:pt>
                <c:pt idx="124">
                  <c:v>0.97467968273337413</c:v>
                </c:pt>
                <c:pt idx="125">
                  <c:v>0.97214034420462103</c:v>
                </c:pt>
                <c:pt idx="126">
                  <c:v>0.97204791785510547</c:v>
                </c:pt>
                <c:pt idx="127">
                  <c:v>0.97239923151547436</c:v>
                </c:pt>
                <c:pt idx="128">
                  <c:v>0.9735659328102384</c:v>
                </c:pt>
                <c:pt idx="129">
                  <c:v>0.97542359945046564</c:v>
                </c:pt>
                <c:pt idx="130">
                  <c:v>0.97201095223608147</c:v>
                </c:pt>
                <c:pt idx="131">
                  <c:v>0.97341762510472996</c:v>
                </c:pt>
                <c:pt idx="132">
                  <c:v>0.97293593696471381</c:v>
                </c:pt>
                <c:pt idx="133">
                  <c:v>0.97628050876589889</c:v>
                </c:pt>
                <c:pt idx="134">
                  <c:v>0.97685884084003727</c:v>
                </c:pt>
                <c:pt idx="135">
                  <c:v>0.97395545563663388</c:v>
                </c:pt>
                <c:pt idx="136">
                  <c:v>0.97443815405729961</c:v>
                </c:pt>
                <c:pt idx="137">
                  <c:v>0.97531193955813311</c:v>
                </c:pt>
                <c:pt idx="138">
                  <c:v>0.97755000573679574</c:v>
                </c:pt>
                <c:pt idx="139">
                  <c:v>0.9768961761164936</c:v>
                </c:pt>
                <c:pt idx="140">
                  <c:v>0.97932910592156941</c:v>
                </c:pt>
                <c:pt idx="141">
                  <c:v>0.97934786773439597</c:v>
                </c:pt>
                <c:pt idx="142">
                  <c:v>0.97946045370938062</c:v>
                </c:pt>
                <c:pt idx="143">
                  <c:v>0.98370119498912778</c:v>
                </c:pt>
                <c:pt idx="144">
                  <c:v>0.98379585081405652</c:v>
                </c:pt>
                <c:pt idx="145">
                  <c:v>0.98385265305336889</c:v>
                </c:pt>
                <c:pt idx="146">
                  <c:v>0.98379585081405652</c:v>
                </c:pt>
                <c:pt idx="147">
                  <c:v>0.98702502316960139</c:v>
                </c:pt>
                <c:pt idx="148">
                  <c:v>0.99062088210216248</c:v>
                </c:pt>
                <c:pt idx="149">
                  <c:v>0.9898536131980481</c:v>
                </c:pt>
                <c:pt idx="150">
                  <c:v>0.9898536131980481</c:v>
                </c:pt>
                <c:pt idx="151">
                  <c:v>0.99010284518990532</c:v>
                </c:pt>
                <c:pt idx="152">
                  <c:v>0.9895661936932576</c:v>
                </c:pt>
                <c:pt idx="153">
                  <c:v>0.98883881076271329</c:v>
                </c:pt>
                <c:pt idx="154">
                  <c:v>0.98994945680590252</c:v>
                </c:pt>
                <c:pt idx="155">
                  <c:v>0.99354738396952513</c:v>
                </c:pt>
                <c:pt idx="156">
                  <c:v>0.9950171286203674</c:v>
                </c:pt>
                <c:pt idx="157">
                  <c:v>0.99596703489391547</c:v>
                </c:pt>
                <c:pt idx="158">
                  <c:v>0.99277557678862738</c:v>
                </c:pt>
                <c:pt idx="159">
                  <c:v>0.99006449363778981</c:v>
                </c:pt>
                <c:pt idx="160">
                  <c:v>0.99129321879423682</c:v>
                </c:pt>
                <c:pt idx="161">
                  <c:v>0.98977695167286239</c:v>
                </c:pt>
                <c:pt idx="162">
                  <c:v>0.98945127262169741</c:v>
                </c:pt>
                <c:pt idx="163">
                  <c:v>0.98973862536302049</c:v>
                </c:pt>
                <c:pt idx="164">
                  <c:v>0.98891532702687024</c:v>
                </c:pt>
                <c:pt idx="165">
                  <c:v>0.98536980281038578</c:v>
                </c:pt>
                <c:pt idx="166">
                  <c:v>0.98731096819050934</c:v>
                </c:pt>
                <c:pt idx="167">
                  <c:v>0.98485724193734836</c:v>
                </c:pt>
                <c:pt idx="168">
                  <c:v>0.98574982163173219</c:v>
                </c:pt>
                <c:pt idx="169">
                  <c:v>0.98428835489833633</c:v>
                </c:pt>
                <c:pt idx="170">
                  <c:v>0.98536980281038578</c:v>
                </c:pt>
                <c:pt idx="171">
                  <c:v>0.9887623063383687</c:v>
                </c:pt>
                <c:pt idx="172">
                  <c:v>0.99237085784170997</c:v>
                </c:pt>
                <c:pt idx="173">
                  <c:v>0.99362463069507068</c:v>
                </c:pt>
                <c:pt idx="174">
                  <c:v>0.98912580782477466</c:v>
                </c:pt>
                <c:pt idx="175">
                  <c:v>0.99119711482529949</c:v>
                </c:pt>
                <c:pt idx="176">
                  <c:v>0.98899185513358745</c:v>
                </c:pt>
                <c:pt idx="177">
                  <c:v>0.99181250242520669</c:v>
                </c:pt>
                <c:pt idx="178">
                  <c:v>0.98935552544997085</c:v>
                </c:pt>
                <c:pt idx="179">
                  <c:v>0.98857109705865287</c:v>
                </c:pt>
                <c:pt idx="180">
                  <c:v>0.99177401831444978</c:v>
                </c:pt>
                <c:pt idx="181">
                  <c:v>0.99254426840633736</c:v>
                </c:pt>
                <c:pt idx="182">
                  <c:v>0.99129321879423682</c:v>
                </c:pt>
                <c:pt idx="183">
                  <c:v>0.99329641503934696</c:v>
                </c:pt>
                <c:pt idx="184">
                  <c:v>0.99554032210948606</c:v>
                </c:pt>
                <c:pt idx="185">
                  <c:v>0.99662722008851101</c:v>
                </c:pt>
                <c:pt idx="186">
                  <c:v>0.99715210860999492</c:v>
                </c:pt>
                <c:pt idx="187">
                  <c:v>0.99600584510472479</c:v>
                </c:pt>
                <c:pt idx="188">
                  <c:v>0.9971910112359551</c:v>
                </c:pt>
                <c:pt idx="189">
                  <c:v>0.99754127151387406</c:v>
                </c:pt>
                <c:pt idx="190">
                  <c:v>0.99674381422192748</c:v>
                </c:pt>
                <c:pt idx="191">
                  <c:v>1.0006655443761501</c:v>
                </c:pt>
                <c:pt idx="192">
                  <c:v>1.0009202514048519</c:v>
                </c:pt>
                <c:pt idx="193">
                  <c:v>1.0066757251728009</c:v>
                </c:pt>
                <c:pt idx="194">
                  <c:v>1.011796374000475</c:v>
                </c:pt>
                <c:pt idx="195">
                  <c:v>1.013019439985732</c:v>
                </c:pt>
                <c:pt idx="196">
                  <c:v>1.0092594420643226</c:v>
                </c:pt>
                <c:pt idx="197">
                  <c:v>1.0087018291600072</c:v>
                </c:pt>
                <c:pt idx="198">
                  <c:v>1.0046972347241603</c:v>
                </c:pt>
                <c:pt idx="199">
                  <c:v>1.0077076228587198</c:v>
                </c:pt>
                <c:pt idx="200">
                  <c:v>1.0061407652338215</c:v>
                </c:pt>
                <c:pt idx="201">
                  <c:v>1.0061209628215473</c:v>
                </c:pt>
                <c:pt idx="202">
                  <c:v>1.0050330292544825</c:v>
                </c:pt>
                <c:pt idx="203">
                  <c:v>1.0041643749508917</c:v>
                </c:pt>
                <c:pt idx="204">
                  <c:v>1.0032972209138014</c:v>
                </c:pt>
                <c:pt idx="205">
                  <c:v>1.0048947337382792</c:v>
                </c:pt>
                <c:pt idx="206">
                  <c:v>1.0048157248157246</c:v>
                </c:pt>
                <c:pt idx="207">
                  <c:v>1.005270195862503</c:v>
                </c:pt>
                <c:pt idx="208">
                  <c:v>1.0099772794626098</c:v>
                </c:pt>
                <c:pt idx="209">
                  <c:v>1.0100371453410257</c:v>
                </c:pt>
                <c:pt idx="210">
                  <c:v>1.0077672199660923</c:v>
                </c:pt>
                <c:pt idx="211">
                  <c:v>1.0035532695969689</c:v>
                </c:pt>
                <c:pt idx="212">
                  <c:v>0.99953073674331294</c:v>
                </c:pt>
                <c:pt idx="213">
                  <c:v>0.99678268499561273</c:v>
                </c:pt>
                <c:pt idx="214">
                  <c:v>0.99798918454600483</c:v>
                </c:pt>
                <c:pt idx="215">
                  <c:v>1.0031987754381146</c:v>
                </c:pt>
                <c:pt idx="216">
                  <c:v>1.0016458970138724</c:v>
                </c:pt>
                <c:pt idx="217">
                  <c:v>1.000273940437522</c:v>
                </c:pt>
                <c:pt idx="218">
                  <c:v>0.99949165135103424</c:v>
                </c:pt>
                <c:pt idx="219">
                  <c:v>1.002647837599294</c:v>
                </c:pt>
                <c:pt idx="220">
                  <c:v>1.0056261557225479</c:v>
                </c:pt>
                <c:pt idx="221">
                  <c:v>1.0032775302729966</c:v>
                </c:pt>
                <c:pt idx="222">
                  <c:v>1.0022153822024427</c:v>
                </c:pt>
                <c:pt idx="223">
                  <c:v>1.0061803723969611</c:v>
                </c:pt>
                <c:pt idx="224">
                  <c:v>1.0135215512113882</c:v>
                </c:pt>
                <c:pt idx="225">
                  <c:v>1.0126381680599024</c:v>
                </c:pt>
                <c:pt idx="226">
                  <c:v>1.0117563234770217</c:v>
                </c:pt>
                <c:pt idx="227">
                  <c:v>1.0088212657628322</c:v>
                </c:pt>
                <c:pt idx="228">
                  <c:v>1.0112559593282031</c:v>
                </c:pt>
                <c:pt idx="229">
                  <c:v>1.0081050701058982</c:v>
                </c:pt>
                <c:pt idx="230">
                  <c:v>1.0092992951489663</c:v>
                </c:pt>
                <c:pt idx="231">
                  <c:v>1.0093989416317826</c:v>
                </c:pt>
                <c:pt idx="232">
                  <c:v>1.0082243654221643</c:v>
                </c:pt>
                <c:pt idx="233">
                  <c:v>0.99896429757880112</c:v>
                </c:pt>
                <c:pt idx="234">
                  <c:v>1.003770028275212</c:v>
                </c:pt>
                <c:pt idx="235">
                  <c:v>0.9971910112359551</c:v>
                </c:pt>
                <c:pt idx="236">
                  <c:v>0.99554032210948606</c:v>
                </c:pt>
                <c:pt idx="237">
                  <c:v>0.99982397465234996</c:v>
                </c:pt>
                <c:pt idx="238">
                  <c:v>0.99902286495993731</c:v>
                </c:pt>
                <c:pt idx="239">
                  <c:v>0.99939395124239983</c:v>
                </c:pt>
                <c:pt idx="240">
                  <c:v>0.99785282061292224</c:v>
                </c:pt>
                <c:pt idx="241">
                  <c:v>0.9989057370642489</c:v>
                </c:pt>
                <c:pt idx="242">
                  <c:v>1.0006851326221002</c:v>
                </c:pt>
                <c:pt idx="243">
                  <c:v>0.99699652845496745</c:v>
                </c:pt>
                <c:pt idx="244">
                  <c:v>0.99596703489391547</c:v>
                </c:pt>
                <c:pt idx="245">
                  <c:v>0.99507523407237253</c:v>
                </c:pt>
                <c:pt idx="246">
                  <c:v>0.98874318208193102</c:v>
                </c:pt>
                <c:pt idx="247">
                  <c:v>0.99198571788950773</c:v>
                </c:pt>
                <c:pt idx="248">
                  <c:v>0.99242865463016883</c:v>
                </c:pt>
                <c:pt idx="249">
                  <c:v>0.99177401831444978</c:v>
                </c:pt>
                <c:pt idx="250">
                  <c:v>0.98845640698416382</c:v>
                </c:pt>
                <c:pt idx="251">
                  <c:v>0.98436416852807518</c:v>
                </c:pt>
                <c:pt idx="252">
                  <c:v>0.98330383934754173</c:v>
                </c:pt>
                <c:pt idx="253">
                  <c:v>0.98377691819179014</c:v>
                </c:pt>
                <c:pt idx="254">
                  <c:v>0.98117118673346015</c:v>
                </c:pt>
                <c:pt idx="255">
                  <c:v>0.98590191124568471</c:v>
                </c:pt>
                <c:pt idx="256">
                  <c:v>0.99381780006998732</c:v>
                </c:pt>
                <c:pt idx="257">
                  <c:v>0.99430105226304633</c:v>
                </c:pt>
                <c:pt idx="258">
                  <c:v>0.99459122923070942</c:v>
                </c:pt>
                <c:pt idx="259">
                  <c:v>0.99499776164431564</c:v>
                </c:pt>
                <c:pt idx="260">
                  <c:v>0.99623876990236404</c:v>
                </c:pt>
                <c:pt idx="261">
                  <c:v>0.98535080956052423</c:v>
                </c:pt>
                <c:pt idx="262">
                  <c:v>0.98643459467803873</c:v>
                </c:pt>
                <c:pt idx="263">
                  <c:v>0.98567379441991398</c:v>
                </c:pt>
                <c:pt idx="264">
                  <c:v>0.9849900768800941</c:v>
                </c:pt>
                <c:pt idx="265">
                  <c:v>0.99065927677221799</c:v>
                </c:pt>
                <c:pt idx="266">
                  <c:v>0.9896045066496314</c:v>
                </c:pt>
                <c:pt idx="267">
                  <c:v>0.99505586483435216</c:v>
                </c:pt>
                <c:pt idx="268">
                  <c:v>0.99447513812154675</c:v>
                </c:pt>
                <c:pt idx="269">
                  <c:v>0.99424303718686791</c:v>
                </c:pt>
                <c:pt idx="270">
                  <c:v>0.98975778814691473</c:v>
                </c:pt>
                <c:pt idx="271">
                  <c:v>0.9874635399563445</c:v>
                </c:pt>
                <c:pt idx="272">
                  <c:v>0.99035220271998148</c:v>
                </c:pt>
                <c:pt idx="273">
                  <c:v>0.99129321879423682</c:v>
                </c:pt>
                <c:pt idx="274">
                  <c:v>0.98832263552702804</c:v>
                </c:pt>
                <c:pt idx="275">
                  <c:v>0.99439775910364148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3.1.1.8'!$H$4</c:f>
              <c:strCache>
                <c:ptCount val="1"/>
                <c:pt idx="0">
                  <c:v>Малайзия</c:v>
                </c:pt>
              </c:strCache>
            </c:strRef>
          </c:tx>
          <c:spPr>
            <a:ln w="31750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'График 3.1.1.8'!$B$5:$B$280</c:f>
              <c:numCache>
                <c:formatCode>m/d/yyyy</c:formatCode>
                <c:ptCount val="276"/>
                <c:pt idx="0">
                  <c:v>42048</c:v>
                </c:pt>
                <c:pt idx="1">
                  <c:v>42047</c:v>
                </c:pt>
                <c:pt idx="2">
                  <c:v>42046</c:v>
                </c:pt>
                <c:pt idx="3">
                  <c:v>42045</c:v>
                </c:pt>
                <c:pt idx="4">
                  <c:v>42044</c:v>
                </c:pt>
                <c:pt idx="5">
                  <c:v>42041</c:v>
                </c:pt>
                <c:pt idx="6">
                  <c:v>42040</c:v>
                </c:pt>
                <c:pt idx="7">
                  <c:v>42039</c:v>
                </c:pt>
                <c:pt idx="8">
                  <c:v>42038</c:v>
                </c:pt>
                <c:pt idx="9">
                  <c:v>42037</c:v>
                </c:pt>
                <c:pt idx="10">
                  <c:v>42034</c:v>
                </c:pt>
                <c:pt idx="11">
                  <c:v>42033</c:v>
                </c:pt>
                <c:pt idx="12">
                  <c:v>42032</c:v>
                </c:pt>
                <c:pt idx="13">
                  <c:v>42031</c:v>
                </c:pt>
                <c:pt idx="14">
                  <c:v>42030</c:v>
                </c:pt>
                <c:pt idx="15">
                  <c:v>42027</c:v>
                </c:pt>
                <c:pt idx="16">
                  <c:v>42026</c:v>
                </c:pt>
                <c:pt idx="17">
                  <c:v>42025</c:v>
                </c:pt>
                <c:pt idx="18">
                  <c:v>42024</c:v>
                </c:pt>
                <c:pt idx="19">
                  <c:v>42023</c:v>
                </c:pt>
                <c:pt idx="20">
                  <c:v>42020</c:v>
                </c:pt>
                <c:pt idx="21">
                  <c:v>42019</c:v>
                </c:pt>
                <c:pt idx="22">
                  <c:v>42018</c:v>
                </c:pt>
                <c:pt idx="23">
                  <c:v>42017</c:v>
                </c:pt>
                <c:pt idx="24">
                  <c:v>42016</c:v>
                </c:pt>
                <c:pt idx="25">
                  <c:v>42013</c:v>
                </c:pt>
                <c:pt idx="26">
                  <c:v>42012</c:v>
                </c:pt>
                <c:pt idx="27">
                  <c:v>42011</c:v>
                </c:pt>
                <c:pt idx="28">
                  <c:v>42010</c:v>
                </c:pt>
                <c:pt idx="29">
                  <c:v>42009</c:v>
                </c:pt>
                <c:pt idx="30">
                  <c:v>42006</c:v>
                </c:pt>
                <c:pt idx="31">
                  <c:v>42004</c:v>
                </c:pt>
                <c:pt idx="32">
                  <c:v>42003</c:v>
                </c:pt>
                <c:pt idx="33">
                  <c:v>42002</c:v>
                </c:pt>
                <c:pt idx="34">
                  <c:v>41997</c:v>
                </c:pt>
                <c:pt idx="35">
                  <c:v>41996</c:v>
                </c:pt>
                <c:pt idx="36">
                  <c:v>41995</c:v>
                </c:pt>
                <c:pt idx="37">
                  <c:v>41992</c:v>
                </c:pt>
                <c:pt idx="38">
                  <c:v>41991</c:v>
                </c:pt>
                <c:pt idx="39">
                  <c:v>41990</c:v>
                </c:pt>
                <c:pt idx="40">
                  <c:v>41989</c:v>
                </c:pt>
                <c:pt idx="41">
                  <c:v>41988</c:v>
                </c:pt>
                <c:pt idx="42">
                  <c:v>41985</c:v>
                </c:pt>
                <c:pt idx="43">
                  <c:v>41984</c:v>
                </c:pt>
                <c:pt idx="44">
                  <c:v>41983</c:v>
                </c:pt>
                <c:pt idx="45">
                  <c:v>41982</c:v>
                </c:pt>
                <c:pt idx="46">
                  <c:v>41978</c:v>
                </c:pt>
                <c:pt idx="47">
                  <c:v>41977</c:v>
                </c:pt>
                <c:pt idx="48">
                  <c:v>41976</c:v>
                </c:pt>
                <c:pt idx="49">
                  <c:v>41975</c:v>
                </c:pt>
                <c:pt idx="50">
                  <c:v>41974</c:v>
                </c:pt>
                <c:pt idx="51">
                  <c:v>41971</c:v>
                </c:pt>
                <c:pt idx="52">
                  <c:v>41970</c:v>
                </c:pt>
                <c:pt idx="53">
                  <c:v>41969</c:v>
                </c:pt>
                <c:pt idx="54">
                  <c:v>41968</c:v>
                </c:pt>
                <c:pt idx="55">
                  <c:v>41964</c:v>
                </c:pt>
                <c:pt idx="56">
                  <c:v>41963</c:v>
                </c:pt>
                <c:pt idx="57">
                  <c:v>41962</c:v>
                </c:pt>
                <c:pt idx="58">
                  <c:v>41961</c:v>
                </c:pt>
                <c:pt idx="59">
                  <c:v>41960</c:v>
                </c:pt>
                <c:pt idx="60">
                  <c:v>41957</c:v>
                </c:pt>
                <c:pt idx="61">
                  <c:v>41956</c:v>
                </c:pt>
                <c:pt idx="62">
                  <c:v>41955</c:v>
                </c:pt>
                <c:pt idx="63">
                  <c:v>41954</c:v>
                </c:pt>
                <c:pt idx="64">
                  <c:v>41953</c:v>
                </c:pt>
                <c:pt idx="65">
                  <c:v>41950</c:v>
                </c:pt>
                <c:pt idx="66">
                  <c:v>41949</c:v>
                </c:pt>
                <c:pt idx="67">
                  <c:v>41948</c:v>
                </c:pt>
                <c:pt idx="68">
                  <c:v>41947</c:v>
                </c:pt>
                <c:pt idx="69">
                  <c:v>41946</c:v>
                </c:pt>
                <c:pt idx="70">
                  <c:v>41943</c:v>
                </c:pt>
                <c:pt idx="71">
                  <c:v>41942</c:v>
                </c:pt>
                <c:pt idx="72">
                  <c:v>41941</c:v>
                </c:pt>
                <c:pt idx="73">
                  <c:v>41940</c:v>
                </c:pt>
                <c:pt idx="74">
                  <c:v>41939</c:v>
                </c:pt>
                <c:pt idx="75">
                  <c:v>41936</c:v>
                </c:pt>
                <c:pt idx="76">
                  <c:v>41935</c:v>
                </c:pt>
                <c:pt idx="77">
                  <c:v>41934</c:v>
                </c:pt>
                <c:pt idx="78">
                  <c:v>41933</c:v>
                </c:pt>
                <c:pt idx="79">
                  <c:v>41932</c:v>
                </c:pt>
                <c:pt idx="80">
                  <c:v>41929</c:v>
                </c:pt>
                <c:pt idx="81">
                  <c:v>41928</c:v>
                </c:pt>
                <c:pt idx="82">
                  <c:v>41927</c:v>
                </c:pt>
                <c:pt idx="83">
                  <c:v>41926</c:v>
                </c:pt>
                <c:pt idx="84">
                  <c:v>41922</c:v>
                </c:pt>
                <c:pt idx="85">
                  <c:v>41921</c:v>
                </c:pt>
                <c:pt idx="86">
                  <c:v>41920</c:v>
                </c:pt>
                <c:pt idx="87">
                  <c:v>41919</c:v>
                </c:pt>
                <c:pt idx="88">
                  <c:v>41918</c:v>
                </c:pt>
                <c:pt idx="89">
                  <c:v>41915</c:v>
                </c:pt>
                <c:pt idx="90">
                  <c:v>41914</c:v>
                </c:pt>
                <c:pt idx="91">
                  <c:v>41913</c:v>
                </c:pt>
                <c:pt idx="92">
                  <c:v>41912</c:v>
                </c:pt>
                <c:pt idx="93">
                  <c:v>41911</c:v>
                </c:pt>
                <c:pt idx="94">
                  <c:v>41908</c:v>
                </c:pt>
                <c:pt idx="95">
                  <c:v>41907</c:v>
                </c:pt>
                <c:pt idx="96">
                  <c:v>41906</c:v>
                </c:pt>
                <c:pt idx="97">
                  <c:v>41905</c:v>
                </c:pt>
                <c:pt idx="98">
                  <c:v>41904</c:v>
                </c:pt>
                <c:pt idx="99">
                  <c:v>41901</c:v>
                </c:pt>
                <c:pt idx="100">
                  <c:v>41900</c:v>
                </c:pt>
                <c:pt idx="101">
                  <c:v>41899</c:v>
                </c:pt>
                <c:pt idx="102">
                  <c:v>41898</c:v>
                </c:pt>
                <c:pt idx="103">
                  <c:v>41897</c:v>
                </c:pt>
                <c:pt idx="104">
                  <c:v>41894</c:v>
                </c:pt>
                <c:pt idx="105">
                  <c:v>41893</c:v>
                </c:pt>
                <c:pt idx="106">
                  <c:v>41892</c:v>
                </c:pt>
                <c:pt idx="107">
                  <c:v>41891</c:v>
                </c:pt>
                <c:pt idx="108">
                  <c:v>41890</c:v>
                </c:pt>
                <c:pt idx="109">
                  <c:v>41887</c:v>
                </c:pt>
                <c:pt idx="110">
                  <c:v>41886</c:v>
                </c:pt>
                <c:pt idx="111">
                  <c:v>41885</c:v>
                </c:pt>
                <c:pt idx="112">
                  <c:v>41884</c:v>
                </c:pt>
                <c:pt idx="113">
                  <c:v>41883</c:v>
                </c:pt>
                <c:pt idx="114">
                  <c:v>41880</c:v>
                </c:pt>
                <c:pt idx="115">
                  <c:v>41879</c:v>
                </c:pt>
                <c:pt idx="116">
                  <c:v>41878</c:v>
                </c:pt>
                <c:pt idx="117">
                  <c:v>41877</c:v>
                </c:pt>
                <c:pt idx="118">
                  <c:v>41876</c:v>
                </c:pt>
                <c:pt idx="119">
                  <c:v>41873</c:v>
                </c:pt>
                <c:pt idx="120">
                  <c:v>41872</c:v>
                </c:pt>
                <c:pt idx="121">
                  <c:v>41871</c:v>
                </c:pt>
                <c:pt idx="122">
                  <c:v>41870</c:v>
                </c:pt>
                <c:pt idx="123">
                  <c:v>41866</c:v>
                </c:pt>
                <c:pt idx="124">
                  <c:v>41865</c:v>
                </c:pt>
                <c:pt idx="125">
                  <c:v>41864</c:v>
                </c:pt>
                <c:pt idx="126">
                  <c:v>41863</c:v>
                </c:pt>
                <c:pt idx="127">
                  <c:v>41862</c:v>
                </c:pt>
                <c:pt idx="128">
                  <c:v>41859</c:v>
                </c:pt>
                <c:pt idx="129">
                  <c:v>41858</c:v>
                </c:pt>
                <c:pt idx="130">
                  <c:v>41857</c:v>
                </c:pt>
                <c:pt idx="131">
                  <c:v>41856</c:v>
                </c:pt>
                <c:pt idx="132">
                  <c:v>41855</c:v>
                </c:pt>
                <c:pt idx="133">
                  <c:v>41852</c:v>
                </c:pt>
                <c:pt idx="134">
                  <c:v>41851</c:v>
                </c:pt>
                <c:pt idx="135">
                  <c:v>41850</c:v>
                </c:pt>
                <c:pt idx="136">
                  <c:v>41849</c:v>
                </c:pt>
                <c:pt idx="137">
                  <c:v>41848</c:v>
                </c:pt>
                <c:pt idx="138">
                  <c:v>41845</c:v>
                </c:pt>
                <c:pt idx="139">
                  <c:v>41844</c:v>
                </c:pt>
                <c:pt idx="140">
                  <c:v>41843</c:v>
                </c:pt>
                <c:pt idx="141">
                  <c:v>41842</c:v>
                </c:pt>
                <c:pt idx="142">
                  <c:v>41841</c:v>
                </c:pt>
                <c:pt idx="143">
                  <c:v>41838</c:v>
                </c:pt>
                <c:pt idx="144">
                  <c:v>41837</c:v>
                </c:pt>
                <c:pt idx="145">
                  <c:v>41836</c:v>
                </c:pt>
                <c:pt idx="146">
                  <c:v>41835</c:v>
                </c:pt>
                <c:pt idx="147">
                  <c:v>41834</c:v>
                </c:pt>
                <c:pt idx="148">
                  <c:v>41831</c:v>
                </c:pt>
                <c:pt idx="149">
                  <c:v>41830</c:v>
                </c:pt>
                <c:pt idx="150">
                  <c:v>41828</c:v>
                </c:pt>
                <c:pt idx="151">
                  <c:v>41827</c:v>
                </c:pt>
                <c:pt idx="152">
                  <c:v>41824</c:v>
                </c:pt>
                <c:pt idx="153">
                  <c:v>41823</c:v>
                </c:pt>
                <c:pt idx="154">
                  <c:v>41822</c:v>
                </c:pt>
                <c:pt idx="155">
                  <c:v>41821</c:v>
                </c:pt>
                <c:pt idx="156">
                  <c:v>41820</c:v>
                </c:pt>
                <c:pt idx="157">
                  <c:v>41817</c:v>
                </c:pt>
                <c:pt idx="158">
                  <c:v>41816</c:v>
                </c:pt>
                <c:pt idx="159">
                  <c:v>41815</c:v>
                </c:pt>
                <c:pt idx="160">
                  <c:v>41814</c:v>
                </c:pt>
                <c:pt idx="161">
                  <c:v>41813</c:v>
                </c:pt>
                <c:pt idx="162">
                  <c:v>41809</c:v>
                </c:pt>
                <c:pt idx="163">
                  <c:v>41808</c:v>
                </c:pt>
                <c:pt idx="164">
                  <c:v>41807</c:v>
                </c:pt>
                <c:pt idx="165">
                  <c:v>41806</c:v>
                </c:pt>
                <c:pt idx="166">
                  <c:v>41803</c:v>
                </c:pt>
                <c:pt idx="167">
                  <c:v>41802</c:v>
                </c:pt>
                <c:pt idx="168">
                  <c:v>41801</c:v>
                </c:pt>
                <c:pt idx="169">
                  <c:v>41800</c:v>
                </c:pt>
                <c:pt idx="170">
                  <c:v>41799</c:v>
                </c:pt>
                <c:pt idx="171">
                  <c:v>41796</c:v>
                </c:pt>
                <c:pt idx="172">
                  <c:v>41795</c:v>
                </c:pt>
                <c:pt idx="173">
                  <c:v>41794</c:v>
                </c:pt>
                <c:pt idx="174">
                  <c:v>41793</c:v>
                </c:pt>
                <c:pt idx="175">
                  <c:v>41792</c:v>
                </c:pt>
                <c:pt idx="176">
                  <c:v>41789</c:v>
                </c:pt>
                <c:pt idx="177">
                  <c:v>41788</c:v>
                </c:pt>
                <c:pt idx="178">
                  <c:v>41787</c:v>
                </c:pt>
                <c:pt idx="179">
                  <c:v>41786</c:v>
                </c:pt>
                <c:pt idx="180">
                  <c:v>41785</c:v>
                </c:pt>
                <c:pt idx="181">
                  <c:v>41782</c:v>
                </c:pt>
                <c:pt idx="182">
                  <c:v>41781</c:v>
                </c:pt>
                <c:pt idx="183">
                  <c:v>41780</c:v>
                </c:pt>
                <c:pt idx="184">
                  <c:v>41779</c:v>
                </c:pt>
                <c:pt idx="185">
                  <c:v>41778</c:v>
                </c:pt>
                <c:pt idx="186">
                  <c:v>41775</c:v>
                </c:pt>
                <c:pt idx="187">
                  <c:v>41774</c:v>
                </c:pt>
                <c:pt idx="188">
                  <c:v>41773</c:v>
                </c:pt>
                <c:pt idx="189">
                  <c:v>41772</c:v>
                </c:pt>
                <c:pt idx="190">
                  <c:v>41771</c:v>
                </c:pt>
                <c:pt idx="191">
                  <c:v>41768</c:v>
                </c:pt>
                <c:pt idx="192">
                  <c:v>41767</c:v>
                </c:pt>
                <c:pt idx="193">
                  <c:v>41766</c:v>
                </c:pt>
                <c:pt idx="194">
                  <c:v>41765</c:v>
                </c:pt>
                <c:pt idx="195">
                  <c:v>41764</c:v>
                </c:pt>
                <c:pt idx="196">
                  <c:v>41759</c:v>
                </c:pt>
                <c:pt idx="197">
                  <c:v>41758</c:v>
                </c:pt>
                <c:pt idx="198">
                  <c:v>41757</c:v>
                </c:pt>
                <c:pt idx="199">
                  <c:v>41754</c:v>
                </c:pt>
                <c:pt idx="200">
                  <c:v>41753</c:v>
                </c:pt>
                <c:pt idx="201">
                  <c:v>41752</c:v>
                </c:pt>
                <c:pt idx="202">
                  <c:v>41751</c:v>
                </c:pt>
                <c:pt idx="203">
                  <c:v>41750</c:v>
                </c:pt>
                <c:pt idx="204">
                  <c:v>41745</c:v>
                </c:pt>
                <c:pt idx="205">
                  <c:v>41744</c:v>
                </c:pt>
                <c:pt idx="206">
                  <c:v>41743</c:v>
                </c:pt>
                <c:pt idx="207">
                  <c:v>41740</c:v>
                </c:pt>
                <c:pt idx="208">
                  <c:v>41739</c:v>
                </c:pt>
                <c:pt idx="209">
                  <c:v>41738</c:v>
                </c:pt>
                <c:pt idx="210">
                  <c:v>41737</c:v>
                </c:pt>
                <c:pt idx="211">
                  <c:v>41736</c:v>
                </c:pt>
                <c:pt idx="212">
                  <c:v>41733</c:v>
                </c:pt>
                <c:pt idx="213">
                  <c:v>41732</c:v>
                </c:pt>
                <c:pt idx="214">
                  <c:v>41730</c:v>
                </c:pt>
                <c:pt idx="215">
                  <c:v>41729</c:v>
                </c:pt>
                <c:pt idx="216">
                  <c:v>41726</c:v>
                </c:pt>
                <c:pt idx="217">
                  <c:v>41725</c:v>
                </c:pt>
                <c:pt idx="218">
                  <c:v>41724</c:v>
                </c:pt>
                <c:pt idx="219">
                  <c:v>41723</c:v>
                </c:pt>
                <c:pt idx="220">
                  <c:v>41719</c:v>
                </c:pt>
                <c:pt idx="221">
                  <c:v>41718</c:v>
                </c:pt>
                <c:pt idx="222">
                  <c:v>41717</c:v>
                </c:pt>
                <c:pt idx="223">
                  <c:v>41716</c:v>
                </c:pt>
                <c:pt idx="224">
                  <c:v>41715</c:v>
                </c:pt>
                <c:pt idx="225">
                  <c:v>41712</c:v>
                </c:pt>
                <c:pt idx="226">
                  <c:v>41711</c:v>
                </c:pt>
                <c:pt idx="227">
                  <c:v>41710</c:v>
                </c:pt>
                <c:pt idx="228">
                  <c:v>41709</c:v>
                </c:pt>
                <c:pt idx="229">
                  <c:v>41708</c:v>
                </c:pt>
                <c:pt idx="230">
                  <c:v>41705</c:v>
                </c:pt>
                <c:pt idx="231">
                  <c:v>41704</c:v>
                </c:pt>
                <c:pt idx="232">
                  <c:v>41703</c:v>
                </c:pt>
                <c:pt idx="233">
                  <c:v>41698</c:v>
                </c:pt>
                <c:pt idx="234">
                  <c:v>41697</c:v>
                </c:pt>
                <c:pt idx="235">
                  <c:v>41696</c:v>
                </c:pt>
                <c:pt idx="236">
                  <c:v>41695</c:v>
                </c:pt>
                <c:pt idx="237">
                  <c:v>41694</c:v>
                </c:pt>
                <c:pt idx="238">
                  <c:v>41691</c:v>
                </c:pt>
                <c:pt idx="239">
                  <c:v>41690</c:v>
                </c:pt>
                <c:pt idx="240">
                  <c:v>41689</c:v>
                </c:pt>
                <c:pt idx="241">
                  <c:v>41688</c:v>
                </c:pt>
                <c:pt idx="242">
                  <c:v>41687</c:v>
                </c:pt>
                <c:pt idx="243">
                  <c:v>41684</c:v>
                </c:pt>
                <c:pt idx="244">
                  <c:v>41683</c:v>
                </c:pt>
                <c:pt idx="245">
                  <c:v>41682</c:v>
                </c:pt>
                <c:pt idx="246">
                  <c:v>41681</c:v>
                </c:pt>
                <c:pt idx="247">
                  <c:v>41680</c:v>
                </c:pt>
                <c:pt idx="248">
                  <c:v>41677</c:v>
                </c:pt>
                <c:pt idx="249">
                  <c:v>41676</c:v>
                </c:pt>
                <c:pt idx="250">
                  <c:v>41675</c:v>
                </c:pt>
                <c:pt idx="251">
                  <c:v>41674</c:v>
                </c:pt>
                <c:pt idx="252">
                  <c:v>41673</c:v>
                </c:pt>
                <c:pt idx="253">
                  <c:v>41670</c:v>
                </c:pt>
                <c:pt idx="254">
                  <c:v>41669</c:v>
                </c:pt>
                <c:pt idx="255">
                  <c:v>41668</c:v>
                </c:pt>
                <c:pt idx="256">
                  <c:v>41667</c:v>
                </c:pt>
                <c:pt idx="257">
                  <c:v>41666</c:v>
                </c:pt>
                <c:pt idx="258">
                  <c:v>41663</c:v>
                </c:pt>
                <c:pt idx="259">
                  <c:v>41662</c:v>
                </c:pt>
                <c:pt idx="260">
                  <c:v>41661</c:v>
                </c:pt>
                <c:pt idx="261">
                  <c:v>41660</c:v>
                </c:pt>
                <c:pt idx="262">
                  <c:v>41659</c:v>
                </c:pt>
                <c:pt idx="263">
                  <c:v>41656</c:v>
                </c:pt>
                <c:pt idx="264">
                  <c:v>41655</c:v>
                </c:pt>
                <c:pt idx="265">
                  <c:v>41654</c:v>
                </c:pt>
                <c:pt idx="266">
                  <c:v>41653</c:v>
                </c:pt>
                <c:pt idx="267">
                  <c:v>41652</c:v>
                </c:pt>
                <c:pt idx="268">
                  <c:v>41649</c:v>
                </c:pt>
                <c:pt idx="269">
                  <c:v>41648</c:v>
                </c:pt>
                <c:pt idx="270">
                  <c:v>41647</c:v>
                </c:pt>
                <c:pt idx="271">
                  <c:v>41646</c:v>
                </c:pt>
                <c:pt idx="272">
                  <c:v>41645</c:v>
                </c:pt>
                <c:pt idx="273">
                  <c:v>41642</c:v>
                </c:pt>
                <c:pt idx="274">
                  <c:v>41641</c:v>
                </c:pt>
                <c:pt idx="275">
                  <c:v>41639</c:v>
                </c:pt>
              </c:numCache>
            </c:numRef>
          </c:cat>
          <c:val>
            <c:numRef>
              <c:f>'График 3.1.1.8'!$H$5:$H$280</c:f>
              <c:numCache>
                <c:formatCode>0.0%</c:formatCode>
                <c:ptCount val="276"/>
                <c:pt idx="0">
                  <c:v>0.90476453528518164</c:v>
                </c:pt>
                <c:pt idx="1">
                  <c:v>0.9151278111468083</c:v>
                </c:pt>
                <c:pt idx="2">
                  <c:v>0.90878069080316282</c:v>
                </c:pt>
                <c:pt idx="3">
                  <c:v>0.9100936293168117</c:v>
                </c:pt>
                <c:pt idx="4">
                  <c:v>0.91520451497541344</c:v>
                </c:pt>
                <c:pt idx="5">
                  <c:v>0.92001123437719412</c:v>
                </c:pt>
                <c:pt idx="6">
                  <c:v>0.92351282774175358</c:v>
                </c:pt>
                <c:pt idx="7">
                  <c:v>0.91648480778915564</c:v>
                </c:pt>
                <c:pt idx="8">
                  <c:v>0.91949473684210536</c:v>
                </c:pt>
                <c:pt idx="9">
                  <c:v>0.90701924408140655</c:v>
                </c:pt>
                <c:pt idx="10">
                  <c:v>0.90147783251231517</c:v>
                </c:pt>
                <c:pt idx="11">
                  <c:v>0.90252100840336136</c:v>
                </c:pt>
                <c:pt idx="12">
                  <c:v>0.9027697395618024</c:v>
                </c:pt>
                <c:pt idx="13">
                  <c:v>0.90526461240845657</c:v>
                </c:pt>
                <c:pt idx="14">
                  <c:v>0.91062493050150117</c:v>
                </c:pt>
                <c:pt idx="15">
                  <c:v>0.90488950276243096</c:v>
                </c:pt>
                <c:pt idx="16">
                  <c:v>0.90979030690181917</c:v>
                </c:pt>
                <c:pt idx="17">
                  <c:v>0.90948718660632477</c:v>
                </c:pt>
                <c:pt idx="18">
                  <c:v>0.90558995908437467</c:v>
                </c:pt>
                <c:pt idx="19">
                  <c:v>0.90802494802494804</c:v>
                </c:pt>
                <c:pt idx="20">
                  <c:v>0.9171776564468711</c:v>
                </c:pt>
                <c:pt idx="21">
                  <c:v>0.92047657852586617</c:v>
                </c:pt>
                <c:pt idx="22">
                  <c:v>0.92047657852586617</c:v>
                </c:pt>
                <c:pt idx="23">
                  <c:v>0.9114864488841895</c:v>
                </c:pt>
                <c:pt idx="24">
                  <c:v>0.91118219749652285</c:v>
                </c:pt>
                <c:pt idx="25">
                  <c:v>0.91833473507148855</c:v>
                </c:pt>
                <c:pt idx="26">
                  <c:v>0.91975291309841367</c:v>
                </c:pt>
                <c:pt idx="27">
                  <c:v>0.9184634796018506</c:v>
                </c:pt>
                <c:pt idx="28">
                  <c:v>0.91454017533083931</c:v>
                </c:pt>
                <c:pt idx="29">
                  <c:v>0.92099417999831301</c:v>
                </c:pt>
                <c:pt idx="30">
                  <c:v>0.92696247665402676</c:v>
                </c:pt>
                <c:pt idx="31">
                  <c:v>0.93152282098677686</c:v>
                </c:pt>
                <c:pt idx="32">
                  <c:v>0.93663683412918541</c:v>
                </c:pt>
                <c:pt idx="33">
                  <c:v>0.93658327376697637</c:v>
                </c:pt>
                <c:pt idx="34">
                  <c:v>0.93658327376697637</c:v>
                </c:pt>
                <c:pt idx="35">
                  <c:v>0.93685113685113675</c:v>
                </c:pt>
                <c:pt idx="36">
                  <c:v>0.93698512585812355</c:v>
                </c:pt>
                <c:pt idx="37">
                  <c:v>0.93913417431192658</c:v>
                </c:pt>
                <c:pt idx="38">
                  <c:v>0.94232207582992922</c:v>
                </c:pt>
                <c:pt idx="39">
                  <c:v>0.94577739281074069</c:v>
                </c:pt>
                <c:pt idx="40">
                  <c:v>0.93953821884411315</c:v>
                </c:pt>
                <c:pt idx="41">
                  <c:v>0.93886500429922626</c:v>
                </c:pt>
                <c:pt idx="42">
                  <c:v>0.93671718615956545</c:v>
                </c:pt>
                <c:pt idx="43">
                  <c:v>0.9371191531969677</c:v>
                </c:pt>
                <c:pt idx="44">
                  <c:v>0.93881118881118886</c:v>
                </c:pt>
                <c:pt idx="45">
                  <c:v>0.94107676396230755</c:v>
                </c:pt>
                <c:pt idx="46">
                  <c:v>0.94029336624852888</c:v>
                </c:pt>
                <c:pt idx="47">
                  <c:v>0.94365223403335929</c:v>
                </c:pt>
                <c:pt idx="48">
                  <c:v>0.95058038305281489</c:v>
                </c:pt>
                <c:pt idx="49">
                  <c:v>0.95127050965587345</c:v>
                </c:pt>
                <c:pt idx="50">
                  <c:v>0.95612959719789847</c:v>
                </c:pt>
                <c:pt idx="51">
                  <c:v>0.95390215492137453</c:v>
                </c:pt>
                <c:pt idx="52">
                  <c:v>0.968225348782218</c:v>
                </c:pt>
                <c:pt idx="53">
                  <c:v>0.9788435679067683</c:v>
                </c:pt>
                <c:pt idx="54">
                  <c:v>0.9770334357383601</c:v>
                </c:pt>
                <c:pt idx="55">
                  <c:v>0.97709172259507837</c:v>
                </c:pt>
                <c:pt idx="56">
                  <c:v>0.97621814930710782</c:v>
                </c:pt>
                <c:pt idx="57">
                  <c:v>0.97302836774097734</c:v>
                </c:pt>
                <c:pt idx="58">
                  <c:v>0.97491071428571441</c:v>
                </c:pt>
                <c:pt idx="59">
                  <c:v>0.97592730522866089</c:v>
                </c:pt>
                <c:pt idx="60">
                  <c:v>0.97869734090230065</c:v>
                </c:pt>
                <c:pt idx="61">
                  <c:v>0.97869734090230065</c:v>
                </c:pt>
                <c:pt idx="62">
                  <c:v>0.98104222821203957</c:v>
                </c:pt>
                <c:pt idx="63">
                  <c:v>0.98207165342527358</c:v>
                </c:pt>
                <c:pt idx="64">
                  <c:v>0.97875582646109716</c:v>
                </c:pt>
                <c:pt idx="65">
                  <c:v>0.98354601411199527</c:v>
                </c:pt>
                <c:pt idx="66">
                  <c:v>0.9789898386132696</c:v>
                </c:pt>
                <c:pt idx="67">
                  <c:v>0.9817773115540237</c:v>
                </c:pt>
                <c:pt idx="68">
                  <c:v>0.979136153041399</c:v>
                </c:pt>
                <c:pt idx="69">
                  <c:v>0.98398918594172424</c:v>
                </c:pt>
                <c:pt idx="70">
                  <c:v>0.98725135623869797</c:v>
                </c:pt>
                <c:pt idx="71">
                  <c:v>0.99580483356133165</c:v>
                </c:pt>
                <c:pt idx="72">
                  <c:v>0.99641064638783261</c:v>
                </c:pt>
                <c:pt idx="73">
                  <c:v>1.0009778456837282</c:v>
                </c:pt>
                <c:pt idx="74">
                  <c:v>1.0003664681630782</c:v>
                </c:pt>
                <c:pt idx="75">
                  <c:v>0.99975583702121185</c:v>
                </c:pt>
                <c:pt idx="76">
                  <c:v>0.99929835265405731</c:v>
                </c:pt>
                <c:pt idx="77">
                  <c:v>1.000519242516799</c:v>
                </c:pt>
                <c:pt idx="78">
                  <c:v>1.0041998773758429</c:v>
                </c:pt>
                <c:pt idx="79">
                  <c:v>1.0040459770114942</c:v>
                </c:pt>
                <c:pt idx="80">
                  <c:v>1.0010696167715911</c:v>
                </c:pt>
                <c:pt idx="81">
                  <c:v>1.000519242516799</c:v>
                </c:pt>
                <c:pt idx="82">
                  <c:v>0.99762448606669707</c:v>
                </c:pt>
                <c:pt idx="83">
                  <c:v>0.99945080091533189</c:v>
                </c:pt>
                <c:pt idx="84">
                  <c:v>1.0025095638867636</c:v>
                </c:pt>
                <c:pt idx="85">
                  <c:v>1.0054945054945055</c:v>
                </c:pt>
                <c:pt idx="86">
                  <c:v>1.0098341451384181</c:v>
                </c:pt>
                <c:pt idx="87">
                  <c:v>1.0011308068459657</c:v>
                </c:pt>
                <c:pt idx="88">
                  <c:v>1.0051242712488495</c:v>
                </c:pt>
                <c:pt idx="89">
                  <c:v>1.0054327808471455</c:v>
                </c:pt>
                <c:pt idx="90">
                  <c:v>1.0053710637775459</c:v>
                </c:pt>
                <c:pt idx="91">
                  <c:v>1.0082179132040627</c:v>
                </c:pt>
                <c:pt idx="92">
                  <c:v>1.0005803653246992</c:v>
                </c:pt>
                <c:pt idx="93">
                  <c:v>0.99853680841335157</c:v>
                </c:pt>
                <c:pt idx="94">
                  <c:v>0.9986890243902441</c:v>
                </c:pt>
                <c:pt idx="95">
                  <c:v>1.0048159509202454</c:v>
                </c:pt>
                <c:pt idx="96">
                  <c:v>1.0065759149433058</c:v>
                </c:pt>
                <c:pt idx="97">
                  <c:v>1.0102390131071703</c:v>
                </c:pt>
                <c:pt idx="98">
                  <c:v>1.0097096356574811</c:v>
                </c:pt>
                <c:pt idx="99">
                  <c:v>1.0094607087827427</c:v>
                </c:pt>
                <c:pt idx="100">
                  <c:v>1.0128942486085344</c:v>
                </c:pt>
                <c:pt idx="101">
                  <c:v>1.0147769516728624</c:v>
                </c:pt>
                <c:pt idx="102">
                  <c:v>1.0180885780885782</c:v>
                </c:pt>
                <c:pt idx="103">
                  <c:v>1.0146197924732849</c:v>
                </c:pt>
                <c:pt idx="104">
                  <c:v>1.0144626819448745</c:v>
                </c:pt>
                <c:pt idx="105">
                  <c:v>1.0245527336419367</c:v>
                </c:pt>
                <c:pt idx="106">
                  <c:v>1.025675548736575</c:v>
                </c:pt>
                <c:pt idx="107">
                  <c:v>1.0224421000062427</c:v>
                </c:pt>
                <c:pt idx="108">
                  <c:v>1.0258040271819122</c:v>
                </c:pt>
                <c:pt idx="109">
                  <c:v>1.0320415879017013</c:v>
                </c:pt>
                <c:pt idx="110">
                  <c:v>1.0292851531814611</c:v>
                </c:pt>
                <c:pt idx="111">
                  <c:v>1.0307426054122091</c:v>
                </c:pt>
                <c:pt idx="112">
                  <c:v>1.0297705124174787</c:v>
                </c:pt>
                <c:pt idx="113">
                  <c:v>1.0309047993705742</c:v>
                </c:pt>
                <c:pt idx="114">
                  <c:v>1.0379935357120222</c:v>
                </c:pt>
                <c:pt idx="115">
                  <c:v>1.039244923857868</c:v>
                </c:pt>
                <c:pt idx="116">
                  <c:v>1.0399047619047619</c:v>
                </c:pt>
                <c:pt idx="117">
                  <c:v>1.0411276737755459</c:v>
                </c:pt>
                <c:pt idx="118">
                  <c:v>1.0366139240506329</c:v>
                </c:pt>
                <c:pt idx="119">
                  <c:v>1.0356307303193173</c:v>
                </c:pt>
                <c:pt idx="120">
                  <c:v>1.0362859854476432</c:v>
                </c:pt>
                <c:pt idx="121">
                  <c:v>1.0330179754020814</c:v>
                </c:pt>
                <c:pt idx="122">
                  <c:v>1.0343227028733819</c:v>
                </c:pt>
                <c:pt idx="123">
                  <c:v>1.0378291036973673</c:v>
                </c:pt>
                <c:pt idx="124">
                  <c:v>1.0386847195357833</c:v>
                </c:pt>
                <c:pt idx="125">
                  <c:v>1.0302563296115741</c:v>
                </c:pt>
                <c:pt idx="126">
                  <c:v>1.0257397839361202</c:v>
                </c:pt>
                <c:pt idx="127">
                  <c:v>1.0254828914003067</c:v>
                </c:pt>
                <c:pt idx="128">
                  <c:v>1.0246168282765091</c:v>
                </c:pt>
                <c:pt idx="129">
                  <c:v>1.0208489154824234</c:v>
                </c:pt>
                <c:pt idx="130">
                  <c:v>1.0213263492657376</c:v>
                </c:pt>
                <c:pt idx="131">
                  <c:v>1.0240402650994125</c:v>
                </c:pt>
                <c:pt idx="132">
                  <c:v>1.0276705882352941</c:v>
                </c:pt>
                <c:pt idx="133">
                  <c:v>1.0230168644597126</c:v>
                </c:pt>
                <c:pt idx="134">
                  <c:v>1.0198318804483189</c:v>
                </c:pt>
                <c:pt idx="135">
                  <c:v>1.0250336389523422</c:v>
                </c:pt>
                <c:pt idx="136">
                  <c:v>1.0292851531814611</c:v>
                </c:pt>
                <c:pt idx="137">
                  <c:v>1.031814029672095</c:v>
                </c:pt>
                <c:pt idx="138">
                  <c:v>1.031814029672095</c:v>
                </c:pt>
                <c:pt idx="139">
                  <c:v>1.0317165354330708</c:v>
                </c:pt>
                <c:pt idx="140">
                  <c:v>1.0317165354330708</c:v>
                </c:pt>
                <c:pt idx="141">
                  <c:v>1.0341594317284926</c:v>
                </c:pt>
                <c:pt idx="142">
                  <c:v>1.0313267426484478</c:v>
                </c:pt>
                <c:pt idx="143">
                  <c:v>1.0320415879017013</c:v>
                </c:pt>
                <c:pt idx="144">
                  <c:v>1.029058808745916</c:v>
                </c:pt>
                <c:pt idx="145">
                  <c:v>1.0312293404690698</c:v>
                </c:pt>
                <c:pt idx="146">
                  <c:v>1.0276705882352941</c:v>
                </c:pt>
                <c:pt idx="147">
                  <c:v>1.0271227894142732</c:v>
                </c:pt>
                <c:pt idx="148">
                  <c:v>1.0296086751532296</c:v>
                </c:pt>
                <c:pt idx="149">
                  <c:v>1.0282189716868606</c:v>
                </c:pt>
                <c:pt idx="150">
                  <c:v>1.0310021402492762</c:v>
                </c:pt>
                <c:pt idx="151">
                  <c:v>1.0329528254288598</c:v>
                </c:pt>
                <c:pt idx="152">
                  <c:v>1.0271872060206961</c:v>
                </c:pt>
                <c:pt idx="153">
                  <c:v>1.0281544256120527</c:v>
                </c:pt>
                <c:pt idx="154">
                  <c:v>1.0251619566237913</c:v>
                </c:pt>
                <c:pt idx="155">
                  <c:v>1.0222187548759558</c:v>
                </c:pt>
                <c:pt idx="156">
                  <c:v>1.0215174478435776</c:v>
                </c:pt>
                <c:pt idx="157">
                  <c:v>1.0201494861413891</c:v>
                </c:pt>
                <c:pt idx="158">
                  <c:v>1.0193558425392875</c:v>
                </c:pt>
                <c:pt idx="159">
                  <c:v>1.0177722541556626</c:v>
                </c:pt>
                <c:pt idx="160">
                  <c:v>1.0158784307644597</c:v>
                </c:pt>
                <c:pt idx="161">
                  <c:v>1.0193558425392875</c:v>
                </c:pt>
                <c:pt idx="162">
                  <c:v>1.0174561267277529</c:v>
                </c:pt>
                <c:pt idx="163">
                  <c:v>1.0195144724556489</c:v>
                </c:pt>
                <c:pt idx="164">
                  <c:v>1.0128942486085344</c:v>
                </c:pt>
                <c:pt idx="165">
                  <c:v>1.0168244606549746</c:v>
                </c:pt>
                <c:pt idx="166">
                  <c:v>1.0157209302325583</c:v>
                </c:pt>
                <c:pt idx="167">
                  <c:v>1.0177722541556626</c:v>
                </c:pt>
                <c:pt idx="168">
                  <c:v>1.0211034912718204</c:v>
                </c:pt>
                <c:pt idx="169">
                  <c:v>1.0196731517509727</c:v>
                </c:pt>
                <c:pt idx="170">
                  <c:v>1.021740486587648</c:v>
                </c:pt>
                <c:pt idx="171">
                  <c:v>1.0237522267712598</c:v>
                </c:pt>
                <c:pt idx="172">
                  <c:v>1.0197683830396613</c:v>
                </c:pt>
                <c:pt idx="173">
                  <c:v>1.0146826503113093</c:v>
                </c:pt>
                <c:pt idx="174">
                  <c:v>1.0112682143739196</c:v>
                </c:pt>
                <c:pt idx="175">
                  <c:v>1.0143056200650256</c:v>
                </c:pt>
                <c:pt idx="176">
                  <c:v>1.0146826503113093</c:v>
                </c:pt>
                <c:pt idx="177">
                  <c:v>1.0195144724556489</c:v>
                </c:pt>
                <c:pt idx="178">
                  <c:v>1.0190387307512832</c:v>
                </c:pt>
                <c:pt idx="179">
                  <c:v>1.016288160833954</c:v>
                </c:pt>
                <c:pt idx="180">
                  <c:v>1.0182468138016787</c:v>
                </c:pt>
                <c:pt idx="181">
                  <c:v>1.0204672897196261</c:v>
                </c:pt>
                <c:pt idx="182">
                  <c:v>1.0199906585707614</c:v>
                </c:pt>
                <c:pt idx="183">
                  <c:v>1.0197683830396613</c:v>
                </c:pt>
                <c:pt idx="184">
                  <c:v>1.0185634328358208</c:v>
                </c:pt>
                <c:pt idx="185">
                  <c:v>1.0172033661460114</c:v>
                </c:pt>
                <c:pt idx="186">
                  <c:v>1.0202130310203066</c:v>
                </c:pt>
                <c:pt idx="187">
                  <c:v>1.013050873666306</c:v>
                </c:pt>
                <c:pt idx="188">
                  <c:v>1.0154060756354619</c:v>
                </c:pt>
                <c:pt idx="189">
                  <c:v>1.0176773953025973</c:v>
                </c:pt>
                <c:pt idx="190">
                  <c:v>1.0122682323856613</c:v>
                </c:pt>
                <c:pt idx="191">
                  <c:v>1.0114243369253095</c:v>
                </c:pt>
                <c:pt idx="192">
                  <c:v>1.0148712705641789</c:v>
                </c:pt>
                <c:pt idx="193">
                  <c:v>1.0116429894996912</c:v>
                </c:pt>
                <c:pt idx="194">
                  <c:v>1.0079076923076922</c:v>
                </c:pt>
                <c:pt idx="195">
                  <c:v>1.0066687154271665</c:v>
                </c:pt>
                <c:pt idx="196">
                  <c:v>1.0062048840423898</c:v>
                </c:pt>
                <c:pt idx="197">
                  <c:v>1.0031235645383556</c:v>
                </c:pt>
                <c:pt idx="198">
                  <c:v>1.0051242712488495</c:v>
                </c:pt>
                <c:pt idx="199">
                  <c:v>1.0030621306304928</c:v>
                </c:pt>
                <c:pt idx="200">
                  <c:v>1.0018043917059147</c:v>
                </c:pt>
                <c:pt idx="201">
                  <c:v>1.0018963144211652</c:v>
                </c:pt>
                <c:pt idx="202">
                  <c:v>1.0030621306304928</c:v>
                </c:pt>
                <c:pt idx="203">
                  <c:v>1.0026323038780569</c:v>
                </c:pt>
                <c:pt idx="204">
                  <c:v>1.0078766807175166</c:v>
                </c:pt>
                <c:pt idx="205">
                  <c:v>1.0104883240275164</c:v>
                </c:pt>
                <c:pt idx="206">
                  <c:v>1.0097718865598029</c:v>
                </c:pt>
                <c:pt idx="207">
                  <c:v>1.0076906512443473</c:v>
                </c:pt>
                <c:pt idx="208">
                  <c:v>1.0119555143651529</c:v>
                </c:pt>
                <c:pt idx="209">
                  <c:v>1.0163827608675415</c:v>
                </c:pt>
                <c:pt idx="210">
                  <c:v>1.0149341595662278</c:v>
                </c:pt>
                <c:pt idx="211">
                  <c:v>1.0110185185185185</c:v>
                </c:pt>
                <c:pt idx="212">
                  <c:v>1.0015287247378237</c:v>
                </c:pt>
                <c:pt idx="213">
                  <c:v>0.99862813243094939</c:v>
                </c:pt>
                <c:pt idx="214">
                  <c:v>0.99750296903072577</c:v>
                </c:pt>
                <c:pt idx="215">
                  <c:v>1.0043230316409124</c:v>
                </c:pt>
                <c:pt idx="216">
                  <c:v>1.0034308469903508</c:v>
                </c:pt>
                <c:pt idx="217">
                  <c:v>1.0009778456837282</c:v>
                </c:pt>
                <c:pt idx="218">
                  <c:v>0.99504860267314721</c:v>
                </c:pt>
                <c:pt idx="219">
                  <c:v>0.9929071564972265</c:v>
                </c:pt>
                <c:pt idx="220">
                  <c:v>0.99101470321292429</c:v>
                </c:pt>
                <c:pt idx="221">
                  <c:v>0.99008614175608278</c:v>
                </c:pt>
                <c:pt idx="222">
                  <c:v>0.99308776716689418</c:v>
                </c:pt>
                <c:pt idx="223">
                  <c:v>0.99923738637056925</c:v>
                </c:pt>
                <c:pt idx="224">
                  <c:v>1.000519242516799</c:v>
                </c:pt>
                <c:pt idx="225">
                  <c:v>0.99920690601836326</c:v>
                </c:pt>
                <c:pt idx="226">
                  <c:v>0.99865857748239384</c:v>
                </c:pt>
                <c:pt idx="227">
                  <c:v>1.000519242516799</c:v>
                </c:pt>
                <c:pt idx="228">
                  <c:v>0.99571402516870333</c:v>
                </c:pt>
                <c:pt idx="229">
                  <c:v>0.9985672478965979</c:v>
                </c:pt>
                <c:pt idx="230">
                  <c:v>0.99768525568787503</c:v>
                </c:pt>
                <c:pt idx="231">
                  <c:v>1.0054945054945055</c:v>
                </c:pt>
                <c:pt idx="232">
                  <c:v>1.0043538249271808</c:v>
                </c:pt>
                <c:pt idx="233">
                  <c:v>1.0011002108737508</c:v>
                </c:pt>
                <c:pt idx="234">
                  <c:v>0.99960329569728401</c:v>
                </c:pt>
                <c:pt idx="235">
                  <c:v>0.99865857748239384</c:v>
                </c:pt>
                <c:pt idx="236">
                  <c:v>1.0015287247378237</c:v>
                </c:pt>
                <c:pt idx="237">
                  <c:v>0.99862813243094939</c:v>
                </c:pt>
                <c:pt idx="238">
                  <c:v>0.99750296903072577</c:v>
                </c:pt>
                <c:pt idx="239">
                  <c:v>0.9940219700188142</c:v>
                </c:pt>
                <c:pt idx="240">
                  <c:v>0.98978697688472572</c:v>
                </c:pt>
                <c:pt idx="241">
                  <c:v>0.99423316235165571</c:v>
                </c:pt>
                <c:pt idx="242">
                  <c:v>0.99158468291206292</c:v>
                </c:pt>
                <c:pt idx="243">
                  <c:v>0.99429351950220057</c:v>
                </c:pt>
                <c:pt idx="244">
                  <c:v>0.99071497701427524</c:v>
                </c:pt>
                <c:pt idx="245">
                  <c:v>0.98591422121896166</c:v>
                </c:pt>
                <c:pt idx="246">
                  <c:v>0.98591422121896166</c:v>
                </c:pt>
                <c:pt idx="247">
                  <c:v>0.98286725876140202</c:v>
                </c:pt>
                <c:pt idx="248">
                  <c:v>0.98118915680694929</c:v>
                </c:pt>
                <c:pt idx="249">
                  <c:v>0.98369369369369375</c:v>
                </c:pt>
                <c:pt idx="250">
                  <c:v>0.9854100234642923</c:v>
                </c:pt>
                <c:pt idx="251">
                  <c:v>0.98671606723296601</c:v>
                </c:pt>
                <c:pt idx="252">
                  <c:v>0.98384141763027488</c:v>
                </c:pt>
                <c:pt idx="253">
                  <c:v>0.9788435679067683</c:v>
                </c:pt>
                <c:pt idx="254">
                  <c:v>0.97978045643525857</c:v>
                </c:pt>
                <c:pt idx="255">
                  <c:v>0.97822970793764552</c:v>
                </c:pt>
                <c:pt idx="256">
                  <c:v>0.98180673780122285</c:v>
                </c:pt>
                <c:pt idx="257">
                  <c:v>0.98230725402584951</c:v>
                </c:pt>
                <c:pt idx="258">
                  <c:v>0.97875582646109716</c:v>
                </c:pt>
                <c:pt idx="259">
                  <c:v>0.98269034619307616</c:v>
                </c:pt>
                <c:pt idx="260">
                  <c:v>0.9832507879333634</c:v>
                </c:pt>
                <c:pt idx="261">
                  <c:v>0.98552861182983342</c:v>
                </c:pt>
                <c:pt idx="262">
                  <c:v>0.9850248082995039</c:v>
                </c:pt>
                <c:pt idx="263">
                  <c:v>0.98742991499366972</c:v>
                </c:pt>
                <c:pt idx="264">
                  <c:v>0.99387117327588814</c:v>
                </c:pt>
                <c:pt idx="265">
                  <c:v>0.99332868362798321</c:v>
                </c:pt>
                <c:pt idx="266">
                  <c:v>0.99668350270796569</c:v>
                </c:pt>
                <c:pt idx="267">
                  <c:v>1.0042306631104572</c:v>
                </c:pt>
                <c:pt idx="268">
                  <c:v>1.0036153068415088</c:v>
                </c:pt>
                <c:pt idx="269">
                  <c:v>1.0018963144211652</c:v>
                </c:pt>
                <c:pt idx="270">
                  <c:v>0.99990842490842502</c:v>
                </c:pt>
                <c:pt idx="271">
                  <c:v>0.99972532503204536</c:v>
                </c:pt>
                <c:pt idx="272">
                  <c:v>0.99738148159425155</c:v>
                </c:pt>
                <c:pt idx="273">
                  <c:v>0.99686548995739499</c:v>
                </c:pt>
                <c:pt idx="274">
                  <c:v>0.99598650004560807</c:v>
                </c:pt>
                <c:pt idx="275">
                  <c:v>0.9969565085065587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'График 3.1.1.8'!$I$4</c:f>
              <c:strCache>
                <c:ptCount val="1"/>
                <c:pt idx="0">
                  <c:v>Польша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'График 3.1.1.8'!$B$5:$B$280</c:f>
              <c:numCache>
                <c:formatCode>m/d/yyyy</c:formatCode>
                <c:ptCount val="276"/>
                <c:pt idx="0">
                  <c:v>42048</c:v>
                </c:pt>
                <c:pt idx="1">
                  <c:v>42047</c:v>
                </c:pt>
                <c:pt idx="2">
                  <c:v>42046</c:v>
                </c:pt>
                <c:pt idx="3">
                  <c:v>42045</c:v>
                </c:pt>
                <c:pt idx="4">
                  <c:v>42044</c:v>
                </c:pt>
                <c:pt idx="5">
                  <c:v>42041</c:v>
                </c:pt>
                <c:pt idx="6">
                  <c:v>42040</c:v>
                </c:pt>
                <c:pt idx="7">
                  <c:v>42039</c:v>
                </c:pt>
                <c:pt idx="8">
                  <c:v>42038</c:v>
                </c:pt>
                <c:pt idx="9">
                  <c:v>42037</c:v>
                </c:pt>
                <c:pt idx="10">
                  <c:v>42034</c:v>
                </c:pt>
                <c:pt idx="11">
                  <c:v>42033</c:v>
                </c:pt>
                <c:pt idx="12">
                  <c:v>42032</c:v>
                </c:pt>
                <c:pt idx="13">
                  <c:v>42031</c:v>
                </c:pt>
                <c:pt idx="14">
                  <c:v>42030</c:v>
                </c:pt>
                <c:pt idx="15">
                  <c:v>42027</c:v>
                </c:pt>
                <c:pt idx="16">
                  <c:v>42026</c:v>
                </c:pt>
                <c:pt idx="17">
                  <c:v>42025</c:v>
                </c:pt>
                <c:pt idx="18">
                  <c:v>42024</c:v>
                </c:pt>
                <c:pt idx="19">
                  <c:v>42023</c:v>
                </c:pt>
                <c:pt idx="20">
                  <c:v>42020</c:v>
                </c:pt>
                <c:pt idx="21">
                  <c:v>42019</c:v>
                </c:pt>
                <c:pt idx="22">
                  <c:v>42018</c:v>
                </c:pt>
                <c:pt idx="23">
                  <c:v>42017</c:v>
                </c:pt>
                <c:pt idx="24">
                  <c:v>42016</c:v>
                </c:pt>
                <c:pt idx="25">
                  <c:v>42013</c:v>
                </c:pt>
                <c:pt idx="26">
                  <c:v>42012</c:v>
                </c:pt>
                <c:pt idx="27">
                  <c:v>42011</c:v>
                </c:pt>
                <c:pt idx="28">
                  <c:v>42010</c:v>
                </c:pt>
                <c:pt idx="29">
                  <c:v>42009</c:v>
                </c:pt>
                <c:pt idx="30">
                  <c:v>42006</c:v>
                </c:pt>
                <c:pt idx="31">
                  <c:v>42004</c:v>
                </c:pt>
                <c:pt idx="32">
                  <c:v>42003</c:v>
                </c:pt>
                <c:pt idx="33">
                  <c:v>42002</c:v>
                </c:pt>
                <c:pt idx="34">
                  <c:v>41997</c:v>
                </c:pt>
                <c:pt idx="35">
                  <c:v>41996</c:v>
                </c:pt>
                <c:pt idx="36">
                  <c:v>41995</c:v>
                </c:pt>
                <c:pt idx="37">
                  <c:v>41992</c:v>
                </c:pt>
                <c:pt idx="38">
                  <c:v>41991</c:v>
                </c:pt>
                <c:pt idx="39">
                  <c:v>41990</c:v>
                </c:pt>
                <c:pt idx="40">
                  <c:v>41989</c:v>
                </c:pt>
                <c:pt idx="41">
                  <c:v>41988</c:v>
                </c:pt>
                <c:pt idx="42">
                  <c:v>41985</c:v>
                </c:pt>
                <c:pt idx="43">
                  <c:v>41984</c:v>
                </c:pt>
                <c:pt idx="44">
                  <c:v>41983</c:v>
                </c:pt>
                <c:pt idx="45">
                  <c:v>41982</c:v>
                </c:pt>
                <c:pt idx="46">
                  <c:v>41978</c:v>
                </c:pt>
                <c:pt idx="47">
                  <c:v>41977</c:v>
                </c:pt>
                <c:pt idx="48">
                  <c:v>41976</c:v>
                </c:pt>
                <c:pt idx="49">
                  <c:v>41975</c:v>
                </c:pt>
                <c:pt idx="50">
                  <c:v>41974</c:v>
                </c:pt>
                <c:pt idx="51">
                  <c:v>41971</c:v>
                </c:pt>
                <c:pt idx="52">
                  <c:v>41970</c:v>
                </c:pt>
                <c:pt idx="53">
                  <c:v>41969</c:v>
                </c:pt>
                <c:pt idx="54">
                  <c:v>41968</c:v>
                </c:pt>
                <c:pt idx="55">
                  <c:v>41964</c:v>
                </c:pt>
                <c:pt idx="56">
                  <c:v>41963</c:v>
                </c:pt>
                <c:pt idx="57">
                  <c:v>41962</c:v>
                </c:pt>
                <c:pt idx="58">
                  <c:v>41961</c:v>
                </c:pt>
                <c:pt idx="59">
                  <c:v>41960</c:v>
                </c:pt>
                <c:pt idx="60">
                  <c:v>41957</c:v>
                </c:pt>
                <c:pt idx="61">
                  <c:v>41956</c:v>
                </c:pt>
                <c:pt idx="62">
                  <c:v>41955</c:v>
                </c:pt>
                <c:pt idx="63">
                  <c:v>41954</c:v>
                </c:pt>
                <c:pt idx="64">
                  <c:v>41953</c:v>
                </c:pt>
                <c:pt idx="65">
                  <c:v>41950</c:v>
                </c:pt>
                <c:pt idx="66">
                  <c:v>41949</c:v>
                </c:pt>
                <c:pt idx="67">
                  <c:v>41948</c:v>
                </c:pt>
                <c:pt idx="68">
                  <c:v>41947</c:v>
                </c:pt>
                <c:pt idx="69">
                  <c:v>41946</c:v>
                </c:pt>
                <c:pt idx="70">
                  <c:v>41943</c:v>
                </c:pt>
                <c:pt idx="71">
                  <c:v>41942</c:v>
                </c:pt>
                <c:pt idx="72">
                  <c:v>41941</c:v>
                </c:pt>
                <c:pt idx="73">
                  <c:v>41940</c:v>
                </c:pt>
                <c:pt idx="74">
                  <c:v>41939</c:v>
                </c:pt>
                <c:pt idx="75">
                  <c:v>41936</c:v>
                </c:pt>
                <c:pt idx="76">
                  <c:v>41935</c:v>
                </c:pt>
                <c:pt idx="77">
                  <c:v>41934</c:v>
                </c:pt>
                <c:pt idx="78">
                  <c:v>41933</c:v>
                </c:pt>
                <c:pt idx="79">
                  <c:v>41932</c:v>
                </c:pt>
                <c:pt idx="80">
                  <c:v>41929</c:v>
                </c:pt>
                <c:pt idx="81">
                  <c:v>41928</c:v>
                </c:pt>
                <c:pt idx="82">
                  <c:v>41927</c:v>
                </c:pt>
                <c:pt idx="83">
                  <c:v>41926</c:v>
                </c:pt>
                <c:pt idx="84">
                  <c:v>41922</c:v>
                </c:pt>
                <c:pt idx="85">
                  <c:v>41921</c:v>
                </c:pt>
                <c:pt idx="86">
                  <c:v>41920</c:v>
                </c:pt>
                <c:pt idx="87">
                  <c:v>41919</c:v>
                </c:pt>
                <c:pt idx="88">
                  <c:v>41918</c:v>
                </c:pt>
                <c:pt idx="89">
                  <c:v>41915</c:v>
                </c:pt>
                <c:pt idx="90">
                  <c:v>41914</c:v>
                </c:pt>
                <c:pt idx="91">
                  <c:v>41913</c:v>
                </c:pt>
                <c:pt idx="92">
                  <c:v>41912</c:v>
                </c:pt>
                <c:pt idx="93">
                  <c:v>41911</c:v>
                </c:pt>
                <c:pt idx="94">
                  <c:v>41908</c:v>
                </c:pt>
                <c:pt idx="95">
                  <c:v>41907</c:v>
                </c:pt>
                <c:pt idx="96">
                  <c:v>41906</c:v>
                </c:pt>
                <c:pt idx="97">
                  <c:v>41905</c:v>
                </c:pt>
                <c:pt idx="98">
                  <c:v>41904</c:v>
                </c:pt>
                <c:pt idx="99">
                  <c:v>41901</c:v>
                </c:pt>
                <c:pt idx="100">
                  <c:v>41900</c:v>
                </c:pt>
                <c:pt idx="101">
                  <c:v>41899</c:v>
                </c:pt>
                <c:pt idx="102">
                  <c:v>41898</c:v>
                </c:pt>
                <c:pt idx="103">
                  <c:v>41897</c:v>
                </c:pt>
                <c:pt idx="104">
                  <c:v>41894</c:v>
                </c:pt>
                <c:pt idx="105">
                  <c:v>41893</c:v>
                </c:pt>
                <c:pt idx="106">
                  <c:v>41892</c:v>
                </c:pt>
                <c:pt idx="107">
                  <c:v>41891</c:v>
                </c:pt>
                <c:pt idx="108">
                  <c:v>41890</c:v>
                </c:pt>
                <c:pt idx="109">
                  <c:v>41887</c:v>
                </c:pt>
                <c:pt idx="110">
                  <c:v>41886</c:v>
                </c:pt>
                <c:pt idx="111">
                  <c:v>41885</c:v>
                </c:pt>
                <c:pt idx="112">
                  <c:v>41884</c:v>
                </c:pt>
                <c:pt idx="113">
                  <c:v>41883</c:v>
                </c:pt>
                <c:pt idx="114">
                  <c:v>41880</c:v>
                </c:pt>
                <c:pt idx="115">
                  <c:v>41879</c:v>
                </c:pt>
                <c:pt idx="116">
                  <c:v>41878</c:v>
                </c:pt>
                <c:pt idx="117">
                  <c:v>41877</c:v>
                </c:pt>
                <c:pt idx="118">
                  <c:v>41876</c:v>
                </c:pt>
                <c:pt idx="119">
                  <c:v>41873</c:v>
                </c:pt>
                <c:pt idx="120">
                  <c:v>41872</c:v>
                </c:pt>
                <c:pt idx="121">
                  <c:v>41871</c:v>
                </c:pt>
                <c:pt idx="122">
                  <c:v>41870</c:v>
                </c:pt>
                <c:pt idx="123">
                  <c:v>41866</c:v>
                </c:pt>
                <c:pt idx="124">
                  <c:v>41865</c:v>
                </c:pt>
                <c:pt idx="125">
                  <c:v>41864</c:v>
                </c:pt>
                <c:pt idx="126">
                  <c:v>41863</c:v>
                </c:pt>
                <c:pt idx="127">
                  <c:v>41862</c:v>
                </c:pt>
                <c:pt idx="128">
                  <c:v>41859</c:v>
                </c:pt>
                <c:pt idx="129">
                  <c:v>41858</c:v>
                </c:pt>
                <c:pt idx="130">
                  <c:v>41857</c:v>
                </c:pt>
                <c:pt idx="131">
                  <c:v>41856</c:v>
                </c:pt>
                <c:pt idx="132">
                  <c:v>41855</c:v>
                </c:pt>
                <c:pt idx="133">
                  <c:v>41852</c:v>
                </c:pt>
                <c:pt idx="134">
                  <c:v>41851</c:v>
                </c:pt>
                <c:pt idx="135">
                  <c:v>41850</c:v>
                </c:pt>
                <c:pt idx="136">
                  <c:v>41849</c:v>
                </c:pt>
                <c:pt idx="137">
                  <c:v>41848</c:v>
                </c:pt>
                <c:pt idx="138">
                  <c:v>41845</c:v>
                </c:pt>
                <c:pt idx="139">
                  <c:v>41844</c:v>
                </c:pt>
                <c:pt idx="140">
                  <c:v>41843</c:v>
                </c:pt>
                <c:pt idx="141">
                  <c:v>41842</c:v>
                </c:pt>
                <c:pt idx="142">
                  <c:v>41841</c:v>
                </c:pt>
                <c:pt idx="143">
                  <c:v>41838</c:v>
                </c:pt>
                <c:pt idx="144">
                  <c:v>41837</c:v>
                </c:pt>
                <c:pt idx="145">
                  <c:v>41836</c:v>
                </c:pt>
                <c:pt idx="146">
                  <c:v>41835</c:v>
                </c:pt>
                <c:pt idx="147">
                  <c:v>41834</c:v>
                </c:pt>
                <c:pt idx="148">
                  <c:v>41831</c:v>
                </c:pt>
                <c:pt idx="149">
                  <c:v>41830</c:v>
                </c:pt>
                <c:pt idx="150">
                  <c:v>41828</c:v>
                </c:pt>
                <c:pt idx="151">
                  <c:v>41827</c:v>
                </c:pt>
                <c:pt idx="152">
                  <c:v>41824</c:v>
                </c:pt>
                <c:pt idx="153">
                  <c:v>41823</c:v>
                </c:pt>
                <c:pt idx="154">
                  <c:v>41822</c:v>
                </c:pt>
                <c:pt idx="155">
                  <c:v>41821</c:v>
                </c:pt>
                <c:pt idx="156">
                  <c:v>41820</c:v>
                </c:pt>
                <c:pt idx="157">
                  <c:v>41817</c:v>
                </c:pt>
                <c:pt idx="158">
                  <c:v>41816</c:v>
                </c:pt>
                <c:pt idx="159">
                  <c:v>41815</c:v>
                </c:pt>
                <c:pt idx="160">
                  <c:v>41814</c:v>
                </c:pt>
                <c:pt idx="161">
                  <c:v>41813</c:v>
                </c:pt>
                <c:pt idx="162">
                  <c:v>41809</c:v>
                </c:pt>
                <c:pt idx="163">
                  <c:v>41808</c:v>
                </c:pt>
                <c:pt idx="164">
                  <c:v>41807</c:v>
                </c:pt>
                <c:pt idx="165">
                  <c:v>41806</c:v>
                </c:pt>
                <c:pt idx="166">
                  <c:v>41803</c:v>
                </c:pt>
                <c:pt idx="167">
                  <c:v>41802</c:v>
                </c:pt>
                <c:pt idx="168">
                  <c:v>41801</c:v>
                </c:pt>
                <c:pt idx="169">
                  <c:v>41800</c:v>
                </c:pt>
                <c:pt idx="170">
                  <c:v>41799</c:v>
                </c:pt>
                <c:pt idx="171">
                  <c:v>41796</c:v>
                </c:pt>
                <c:pt idx="172">
                  <c:v>41795</c:v>
                </c:pt>
                <c:pt idx="173">
                  <c:v>41794</c:v>
                </c:pt>
                <c:pt idx="174">
                  <c:v>41793</c:v>
                </c:pt>
                <c:pt idx="175">
                  <c:v>41792</c:v>
                </c:pt>
                <c:pt idx="176">
                  <c:v>41789</c:v>
                </c:pt>
                <c:pt idx="177">
                  <c:v>41788</c:v>
                </c:pt>
                <c:pt idx="178">
                  <c:v>41787</c:v>
                </c:pt>
                <c:pt idx="179">
                  <c:v>41786</c:v>
                </c:pt>
                <c:pt idx="180">
                  <c:v>41785</c:v>
                </c:pt>
                <c:pt idx="181">
                  <c:v>41782</c:v>
                </c:pt>
                <c:pt idx="182">
                  <c:v>41781</c:v>
                </c:pt>
                <c:pt idx="183">
                  <c:v>41780</c:v>
                </c:pt>
                <c:pt idx="184">
                  <c:v>41779</c:v>
                </c:pt>
                <c:pt idx="185">
                  <c:v>41778</c:v>
                </c:pt>
                <c:pt idx="186">
                  <c:v>41775</c:v>
                </c:pt>
                <c:pt idx="187">
                  <c:v>41774</c:v>
                </c:pt>
                <c:pt idx="188">
                  <c:v>41773</c:v>
                </c:pt>
                <c:pt idx="189">
                  <c:v>41772</c:v>
                </c:pt>
                <c:pt idx="190">
                  <c:v>41771</c:v>
                </c:pt>
                <c:pt idx="191">
                  <c:v>41768</c:v>
                </c:pt>
                <c:pt idx="192">
                  <c:v>41767</c:v>
                </c:pt>
                <c:pt idx="193">
                  <c:v>41766</c:v>
                </c:pt>
                <c:pt idx="194">
                  <c:v>41765</c:v>
                </c:pt>
                <c:pt idx="195">
                  <c:v>41764</c:v>
                </c:pt>
                <c:pt idx="196">
                  <c:v>41759</c:v>
                </c:pt>
                <c:pt idx="197">
                  <c:v>41758</c:v>
                </c:pt>
                <c:pt idx="198">
                  <c:v>41757</c:v>
                </c:pt>
                <c:pt idx="199">
                  <c:v>41754</c:v>
                </c:pt>
                <c:pt idx="200">
                  <c:v>41753</c:v>
                </c:pt>
                <c:pt idx="201">
                  <c:v>41752</c:v>
                </c:pt>
                <c:pt idx="202">
                  <c:v>41751</c:v>
                </c:pt>
                <c:pt idx="203">
                  <c:v>41750</c:v>
                </c:pt>
                <c:pt idx="204">
                  <c:v>41745</c:v>
                </c:pt>
                <c:pt idx="205">
                  <c:v>41744</c:v>
                </c:pt>
                <c:pt idx="206">
                  <c:v>41743</c:v>
                </c:pt>
                <c:pt idx="207">
                  <c:v>41740</c:v>
                </c:pt>
                <c:pt idx="208">
                  <c:v>41739</c:v>
                </c:pt>
                <c:pt idx="209">
                  <c:v>41738</c:v>
                </c:pt>
                <c:pt idx="210">
                  <c:v>41737</c:v>
                </c:pt>
                <c:pt idx="211">
                  <c:v>41736</c:v>
                </c:pt>
                <c:pt idx="212">
                  <c:v>41733</c:v>
                </c:pt>
                <c:pt idx="213">
                  <c:v>41732</c:v>
                </c:pt>
                <c:pt idx="214">
                  <c:v>41730</c:v>
                </c:pt>
                <c:pt idx="215">
                  <c:v>41729</c:v>
                </c:pt>
                <c:pt idx="216">
                  <c:v>41726</c:v>
                </c:pt>
                <c:pt idx="217">
                  <c:v>41725</c:v>
                </c:pt>
                <c:pt idx="218">
                  <c:v>41724</c:v>
                </c:pt>
                <c:pt idx="219">
                  <c:v>41723</c:v>
                </c:pt>
                <c:pt idx="220">
                  <c:v>41719</c:v>
                </c:pt>
                <c:pt idx="221">
                  <c:v>41718</c:v>
                </c:pt>
                <c:pt idx="222">
                  <c:v>41717</c:v>
                </c:pt>
                <c:pt idx="223">
                  <c:v>41716</c:v>
                </c:pt>
                <c:pt idx="224">
                  <c:v>41715</c:v>
                </c:pt>
                <c:pt idx="225">
                  <c:v>41712</c:v>
                </c:pt>
                <c:pt idx="226">
                  <c:v>41711</c:v>
                </c:pt>
                <c:pt idx="227">
                  <c:v>41710</c:v>
                </c:pt>
                <c:pt idx="228">
                  <c:v>41709</c:v>
                </c:pt>
                <c:pt idx="229">
                  <c:v>41708</c:v>
                </c:pt>
                <c:pt idx="230">
                  <c:v>41705</c:v>
                </c:pt>
                <c:pt idx="231">
                  <c:v>41704</c:v>
                </c:pt>
                <c:pt idx="232">
                  <c:v>41703</c:v>
                </c:pt>
                <c:pt idx="233">
                  <c:v>41698</c:v>
                </c:pt>
                <c:pt idx="234">
                  <c:v>41697</c:v>
                </c:pt>
                <c:pt idx="235">
                  <c:v>41696</c:v>
                </c:pt>
                <c:pt idx="236">
                  <c:v>41695</c:v>
                </c:pt>
                <c:pt idx="237">
                  <c:v>41694</c:v>
                </c:pt>
                <c:pt idx="238">
                  <c:v>41691</c:v>
                </c:pt>
                <c:pt idx="239">
                  <c:v>41690</c:v>
                </c:pt>
                <c:pt idx="240">
                  <c:v>41689</c:v>
                </c:pt>
                <c:pt idx="241">
                  <c:v>41688</c:v>
                </c:pt>
                <c:pt idx="242">
                  <c:v>41687</c:v>
                </c:pt>
                <c:pt idx="243">
                  <c:v>41684</c:v>
                </c:pt>
                <c:pt idx="244">
                  <c:v>41683</c:v>
                </c:pt>
                <c:pt idx="245">
                  <c:v>41682</c:v>
                </c:pt>
                <c:pt idx="246">
                  <c:v>41681</c:v>
                </c:pt>
                <c:pt idx="247">
                  <c:v>41680</c:v>
                </c:pt>
                <c:pt idx="248">
                  <c:v>41677</c:v>
                </c:pt>
                <c:pt idx="249">
                  <c:v>41676</c:v>
                </c:pt>
                <c:pt idx="250">
                  <c:v>41675</c:v>
                </c:pt>
                <c:pt idx="251">
                  <c:v>41674</c:v>
                </c:pt>
                <c:pt idx="252">
                  <c:v>41673</c:v>
                </c:pt>
                <c:pt idx="253">
                  <c:v>41670</c:v>
                </c:pt>
                <c:pt idx="254">
                  <c:v>41669</c:v>
                </c:pt>
                <c:pt idx="255">
                  <c:v>41668</c:v>
                </c:pt>
                <c:pt idx="256">
                  <c:v>41667</c:v>
                </c:pt>
                <c:pt idx="257">
                  <c:v>41666</c:v>
                </c:pt>
                <c:pt idx="258">
                  <c:v>41663</c:v>
                </c:pt>
                <c:pt idx="259">
                  <c:v>41662</c:v>
                </c:pt>
                <c:pt idx="260">
                  <c:v>41661</c:v>
                </c:pt>
                <c:pt idx="261">
                  <c:v>41660</c:v>
                </c:pt>
                <c:pt idx="262">
                  <c:v>41659</c:v>
                </c:pt>
                <c:pt idx="263">
                  <c:v>41656</c:v>
                </c:pt>
                <c:pt idx="264">
                  <c:v>41655</c:v>
                </c:pt>
                <c:pt idx="265">
                  <c:v>41654</c:v>
                </c:pt>
                <c:pt idx="266">
                  <c:v>41653</c:v>
                </c:pt>
                <c:pt idx="267">
                  <c:v>41652</c:v>
                </c:pt>
                <c:pt idx="268">
                  <c:v>41649</c:v>
                </c:pt>
                <c:pt idx="269">
                  <c:v>41648</c:v>
                </c:pt>
                <c:pt idx="270">
                  <c:v>41647</c:v>
                </c:pt>
                <c:pt idx="271">
                  <c:v>41646</c:v>
                </c:pt>
                <c:pt idx="272">
                  <c:v>41645</c:v>
                </c:pt>
                <c:pt idx="273">
                  <c:v>41642</c:v>
                </c:pt>
                <c:pt idx="274">
                  <c:v>41641</c:v>
                </c:pt>
                <c:pt idx="275">
                  <c:v>41639</c:v>
                </c:pt>
              </c:numCache>
            </c:numRef>
          </c:cat>
          <c:val>
            <c:numRef>
              <c:f>'График 3.1.1.8'!$I$5:$I$280</c:f>
              <c:numCache>
                <c:formatCode>0.0%</c:formatCode>
                <c:ptCount val="276"/>
                <c:pt idx="0">
                  <c:v>0.82348134023426856</c:v>
                </c:pt>
                <c:pt idx="1">
                  <c:v>0.82287611944361272</c:v>
                </c:pt>
                <c:pt idx="2">
                  <c:v>0.82728989354423788</c:v>
                </c:pt>
                <c:pt idx="3">
                  <c:v>0.81392531165019788</c:v>
                </c:pt>
                <c:pt idx="4">
                  <c:v>0.81458327719544077</c:v>
                </c:pt>
                <c:pt idx="5">
                  <c:v>0.81822118767931573</c:v>
                </c:pt>
                <c:pt idx="6">
                  <c:v>0.82301053605945929</c:v>
                </c:pt>
                <c:pt idx="7">
                  <c:v>0.83218631283378297</c:v>
                </c:pt>
                <c:pt idx="8">
                  <c:v>0.82240600685565057</c:v>
                </c:pt>
                <c:pt idx="9">
                  <c:v>0.83211759200638602</c:v>
                </c:pt>
                <c:pt idx="10">
                  <c:v>0.81886393802313295</c:v>
                </c:pt>
                <c:pt idx="11">
                  <c:v>0.81561623138355288</c:v>
                </c:pt>
                <c:pt idx="12">
                  <c:v>0.8121541024125517</c:v>
                </c:pt>
                <c:pt idx="13">
                  <c:v>0.80379696349278096</c:v>
                </c:pt>
                <c:pt idx="14">
                  <c:v>0.81145648789391744</c:v>
                </c:pt>
                <c:pt idx="15">
                  <c:v>0.805982883195137</c:v>
                </c:pt>
                <c:pt idx="16">
                  <c:v>0.80557480147098015</c:v>
                </c:pt>
                <c:pt idx="17">
                  <c:v>0.8074252136752138</c:v>
                </c:pt>
                <c:pt idx="18">
                  <c:v>0.81614470842332631</c:v>
                </c:pt>
                <c:pt idx="19">
                  <c:v>0.80578952980061846</c:v>
                </c:pt>
                <c:pt idx="20">
                  <c:v>0.81036886124812368</c:v>
                </c:pt>
                <c:pt idx="21">
                  <c:v>0.81123872906826966</c:v>
                </c:pt>
                <c:pt idx="22">
                  <c:v>0.815088438308887</c:v>
                </c:pt>
                <c:pt idx="23">
                  <c:v>0.83725696560128515</c:v>
                </c:pt>
                <c:pt idx="24">
                  <c:v>0.831156690770119</c:v>
                </c:pt>
                <c:pt idx="25">
                  <c:v>0.83686294050881715</c:v>
                </c:pt>
                <c:pt idx="26">
                  <c:v>0.83888333888333888</c:v>
                </c:pt>
                <c:pt idx="27">
                  <c:v>0.83236962387796687</c:v>
                </c:pt>
                <c:pt idx="28">
                  <c:v>0.83356311696906193</c:v>
                </c:pt>
                <c:pt idx="29">
                  <c:v>0.8323467055811008</c:v>
                </c:pt>
                <c:pt idx="30">
                  <c:v>0.84091351637041367</c:v>
                </c:pt>
                <c:pt idx="31">
                  <c:v>0.84295354414143109</c:v>
                </c:pt>
                <c:pt idx="32">
                  <c:v>0.85308725589795686</c:v>
                </c:pt>
                <c:pt idx="33">
                  <c:v>0.85929505400795914</c:v>
                </c:pt>
                <c:pt idx="34">
                  <c:v>0.85429265811337818</c:v>
                </c:pt>
                <c:pt idx="35">
                  <c:v>0.84899036706265618</c:v>
                </c:pt>
                <c:pt idx="36">
                  <c:v>0.85567097851623308</c:v>
                </c:pt>
                <c:pt idx="37">
                  <c:v>0.86740696106281023</c:v>
                </c:pt>
                <c:pt idx="38">
                  <c:v>0.86671062817167921</c:v>
                </c:pt>
                <c:pt idx="39">
                  <c:v>0.87377518281931976</c:v>
                </c:pt>
                <c:pt idx="40">
                  <c:v>0.88128972071599321</c:v>
                </c:pt>
                <c:pt idx="41">
                  <c:v>0.89692618086873954</c:v>
                </c:pt>
                <c:pt idx="42">
                  <c:v>0.89820537199904915</c:v>
                </c:pt>
                <c:pt idx="43">
                  <c:v>0.90018462271454958</c:v>
                </c:pt>
                <c:pt idx="44">
                  <c:v>0.89903345724907069</c:v>
                </c:pt>
                <c:pt idx="45">
                  <c:v>0.90088210752175479</c:v>
                </c:pt>
                <c:pt idx="46">
                  <c:v>0.8997827186951215</c:v>
                </c:pt>
                <c:pt idx="47">
                  <c:v>0.89297846571943407</c:v>
                </c:pt>
                <c:pt idx="48">
                  <c:v>0.900023818030249</c:v>
                </c:pt>
                <c:pt idx="49">
                  <c:v>0.89615510034684132</c:v>
                </c:pt>
                <c:pt idx="50">
                  <c:v>0.89948821709116888</c:v>
                </c:pt>
                <c:pt idx="51">
                  <c:v>0.90263055746319909</c:v>
                </c:pt>
                <c:pt idx="52">
                  <c:v>0.89988985800613219</c:v>
                </c:pt>
                <c:pt idx="53">
                  <c:v>0.90184964200477336</c:v>
                </c:pt>
                <c:pt idx="54">
                  <c:v>0.90465645199904243</c:v>
                </c:pt>
                <c:pt idx="55">
                  <c:v>0.90306198655713221</c:v>
                </c:pt>
                <c:pt idx="56">
                  <c:v>0.89184564550389422</c:v>
                </c:pt>
                <c:pt idx="57">
                  <c:v>0.8995685165897932</c:v>
                </c:pt>
                <c:pt idx="58">
                  <c:v>0.89930090733303591</c:v>
                </c:pt>
                <c:pt idx="59">
                  <c:v>0.89876616619592686</c:v>
                </c:pt>
                <c:pt idx="60">
                  <c:v>0.89129345166140872</c:v>
                </c:pt>
                <c:pt idx="61">
                  <c:v>0.8953057900192507</c:v>
                </c:pt>
                <c:pt idx="62">
                  <c:v>0.88982427221617166</c:v>
                </c:pt>
                <c:pt idx="63">
                  <c:v>0.89124089743211765</c:v>
                </c:pt>
                <c:pt idx="64">
                  <c:v>0.89443162317296876</c:v>
                </c:pt>
                <c:pt idx="65">
                  <c:v>0.88979808088538292</c:v>
                </c:pt>
                <c:pt idx="66">
                  <c:v>0.89053202144582577</c:v>
                </c:pt>
                <c:pt idx="67">
                  <c:v>0.8863543071600305</c:v>
                </c:pt>
                <c:pt idx="68">
                  <c:v>0.89276749062343119</c:v>
                </c:pt>
                <c:pt idx="69">
                  <c:v>0.89727226855836861</c:v>
                </c:pt>
                <c:pt idx="70">
                  <c:v>0.89329511539257112</c:v>
                </c:pt>
                <c:pt idx="71">
                  <c:v>0.89551796664395544</c:v>
                </c:pt>
                <c:pt idx="72">
                  <c:v>0.90514402060003596</c:v>
                </c:pt>
                <c:pt idx="73">
                  <c:v>0.90408828543230557</c:v>
                </c:pt>
                <c:pt idx="74">
                  <c:v>0.91293449702533747</c:v>
                </c:pt>
                <c:pt idx="75">
                  <c:v>0.90840795720896705</c:v>
                </c:pt>
                <c:pt idx="76">
                  <c:v>0.90903623515260867</c:v>
                </c:pt>
                <c:pt idx="77">
                  <c:v>0.90395311285210223</c:v>
                </c:pt>
                <c:pt idx="78">
                  <c:v>0.90341282648974963</c:v>
                </c:pt>
                <c:pt idx="79">
                  <c:v>0.91081651099728833</c:v>
                </c:pt>
                <c:pt idx="80">
                  <c:v>0.91561667070511277</c:v>
                </c:pt>
                <c:pt idx="81">
                  <c:v>0.91442572370610131</c:v>
                </c:pt>
                <c:pt idx="82">
                  <c:v>0.91550575408843127</c:v>
                </c:pt>
                <c:pt idx="83">
                  <c:v>0.91945982115700464</c:v>
                </c:pt>
                <c:pt idx="84">
                  <c:v>0.91043247801469696</c:v>
                </c:pt>
                <c:pt idx="85">
                  <c:v>0.91133821711736152</c:v>
                </c:pt>
                <c:pt idx="86">
                  <c:v>0.91778492926103594</c:v>
                </c:pt>
                <c:pt idx="87">
                  <c:v>0.92181496615234515</c:v>
                </c:pt>
                <c:pt idx="88">
                  <c:v>0.91542258425945555</c:v>
                </c:pt>
                <c:pt idx="89">
                  <c:v>0.91536714610143821</c:v>
                </c:pt>
                <c:pt idx="90">
                  <c:v>0.90276533476676823</c:v>
                </c:pt>
                <c:pt idx="91">
                  <c:v>0.91770134482863308</c:v>
                </c:pt>
                <c:pt idx="92">
                  <c:v>0.91409391914366056</c:v>
                </c:pt>
                <c:pt idx="93">
                  <c:v>0.91326546025799837</c:v>
                </c:pt>
                <c:pt idx="94">
                  <c:v>0.91736715928747004</c:v>
                </c:pt>
                <c:pt idx="95">
                  <c:v>0.91644940277693565</c:v>
                </c:pt>
                <c:pt idx="96">
                  <c:v>0.92192741689539492</c:v>
                </c:pt>
                <c:pt idx="97">
                  <c:v>0.92593727027689288</c:v>
                </c:pt>
                <c:pt idx="98">
                  <c:v>0.93041149856883443</c:v>
                </c:pt>
                <c:pt idx="99">
                  <c:v>0.92869650701975359</c:v>
                </c:pt>
                <c:pt idx="100">
                  <c:v>0.92718684823947983</c:v>
                </c:pt>
                <c:pt idx="101">
                  <c:v>0.92989633639915092</c:v>
                </c:pt>
                <c:pt idx="102">
                  <c:v>0.9285823990170482</c:v>
                </c:pt>
                <c:pt idx="103">
                  <c:v>0.93565260453743537</c:v>
                </c:pt>
                <c:pt idx="104">
                  <c:v>0.9324778679169623</c:v>
                </c:pt>
                <c:pt idx="105">
                  <c:v>0.93201788191768153</c:v>
                </c:pt>
                <c:pt idx="106">
                  <c:v>0.93095590046809562</c:v>
                </c:pt>
                <c:pt idx="107">
                  <c:v>0.93029696876442547</c:v>
                </c:pt>
                <c:pt idx="108">
                  <c:v>0.93023971443517872</c:v>
                </c:pt>
                <c:pt idx="109">
                  <c:v>0.93253539809359309</c:v>
                </c:pt>
                <c:pt idx="110">
                  <c:v>0.93681242058942027</c:v>
                </c:pt>
                <c:pt idx="111">
                  <c:v>0.93383170641294944</c:v>
                </c:pt>
                <c:pt idx="112">
                  <c:v>0.94738161647184183</c:v>
                </c:pt>
                <c:pt idx="113">
                  <c:v>0.94297835173747591</c:v>
                </c:pt>
                <c:pt idx="114">
                  <c:v>0.94418590123996649</c:v>
                </c:pt>
                <c:pt idx="115">
                  <c:v>0.94303718492637889</c:v>
                </c:pt>
                <c:pt idx="116">
                  <c:v>0.94362592083905605</c:v>
                </c:pt>
                <c:pt idx="117">
                  <c:v>0.94970311960038956</c:v>
                </c:pt>
                <c:pt idx="118">
                  <c:v>0.94988216810683423</c:v>
                </c:pt>
                <c:pt idx="119">
                  <c:v>0.95323684293507405</c:v>
                </c:pt>
                <c:pt idx="120">
                  <c:v>0.95489291806178545</c:v>
                </c:pt>
                <c:pt idx="121">
                  <c:v>0.95904317756416368</c:v>
                </c:pt>
                <c:pt idx="122">
                  <c:v>0.95682724567955946</c:v>
                </c:pt>
                <c:pt idx="123">
                  <c:v>0.96310691984197794</c:v>
                </c:pt>
                <c:pt idx="124">
                  <c:v>0.96316829159497874</c:v>
                </c:pt>
                <c:pt idx="125">
                  <c:v>0.96680312140207247</c:v>
                </c:pt>
                <c:pt idx="126">
                  <c:v>0.96439737127544201</c:v>
                </c:pt>
                <c:pt idx="127">
                  <c:v>0.96185052022017881</c:v>
                </c:pt>
                <c:pt idx="128">
                  <c:v>0.96433584279698881</c:v>
                </c:pt>
                <c:pt idx="129">
                  <c:v>0.9651055135204164</c:v>
                </c:pt>
                <c:pt idx="130">
                  <c:v>0.95828314207823495</c:v>
                </c:pt>
                <c:pt idx="131">
                  <c:v>0.96286151102051221</c:v>
                </c:pt>
                <c:pt idx="132">
                  <c:v>0.96544455799693407</c:v>
                </c:pt>
                <c:pt idx="133">
                  <c:v>0.97196321779949857</c:v>
                </c:pt>
                <c:pt idx="134">
                  <c:v>0.97021631683676757</c:v>
                </c:pt>
                <c:pt idx="135">
                  <c:v>0.9687550072103831</c:v>
                </c:pt>
                <c:pt idx="136">
                  <c:v>0.97421849822752171</c:v>
                </c:pt>
                <c:pt idx="137">
                  <c:v>0.97657890486189625</c:v>
                </c:pt>
                <c:pt idx="138">
                  <c:v>0.98028406511446908</c:v>
                </c:pt>
                <c:pt idx="139">
                  <c:v>0.979363073832896</c:v>
                </c:pt>
                <c:pt idx="140">
                  <c:v>0.98292960494228587</c:v>
                </c:pt>
                <c:pt idx="141">
                  <c:v>0.98417762729522085</c:v>
                </c:pt>
                <c:pt idx="142">
                  <c:v>0.98360122340079392</c:v>
                </c:pt>
                <c:pt idx="143">
                  <c:v>0.9859430546948893</c:v>
                </c:pt>
                <c:pt idx="144">
                  <c:v>0.98523612423817764</c:v>
                </c:pt>
                <c:pt idx="145">
                  <c:v>0.9836652349342706</c:v>
                </c:pt>
                <c:pt idx="146">
                  <c:v>0.98913683659446372</c:v>
                </c:pt>
                <c:pt idx="147">
                  <c:v>0.99137506968812517</c:v>
                </c:pt>
                <c:pt idx="148">
                  <c:v>0.99483331687892862</c:v>
                </c:pt>
                <c:pt idx="149">
                  <c:v>0.99332960930568803</c:v>
                </c:pt>
                <c:pt idx="150">
                  <c:v>0.99310118265440217</c:v>
                </c:pt>
                <c:pt idx="151">
                  <c:v>0.99699877972362416</c:v>
                </c:pt>
                <c:pt idx="152">
                  <c:v>0.99251428196204627</c:v>
                </c:pt>
                <c:pt idx="153">
                  <c:v>0.990530489203447</c:v>
                </c:pt>
                <c:pt idx="154">
                  <c:v>0.99326433382618695</c:v>
                </c:pt>
                <c:pt idx="155">
                  <c:v>0.99607894823552678</c:v>
                </c:pt>
                <c:pt idx="156">
                  <c:v>0.99411358479397549</c:v>
                </c:pt>
                <c:pt idx="157">
                  <c:v>0.99525910318035171</c:v>
                </c:pt>
                <c:pt idx="158">
                  <c:v>0.99349283554620749</c:v>
                </c:pt>
                <c:pt idx="159">
                  <c:v>0.9911475409836068</c:v>
                </c:pt>
                <c:pt idx="160">
                  <c:v>0.99581645090094562</c:v>
                </c:pt>
                <c:pt idx="161">
                  <c:v>0.9901411679931873</c:v>
                </c:pt>
                <c:pt idx="162">
                  <c:v>0.98823144818568165</c:v>
                </c:pt>
                <c:pt idx="163">
                  <c:v>0.99147261397179398</c:v>
                </c:pt>
                <c:pt idx="164">
                  <c:v>0.99575084818340531</c:v>
                </c:pt>
                <c:pt idx="165">
                  <c:v>0.98829606381587543</c:v>
                </c:pt>
                <c:pt idx="166">
                  <c:v>0.99101757146603742</c:v>
                </c:pt>
                <c:pt idx="167">
                  <c:v>0.99378677800059168</c:v>
                </c:pt>
                <c:pt idx="168">
                  <c:v>0.99542296420692156</c:v>
                </c:pt>
                <c:pt idx="169">
                  <c:v>0.99601331092879986</c:v>
                </c:pt>
                <c:pt idx="170">
                  <c:v>0.99726190083462551</c:v>
                </c:pt>
                <c:pt idx="171">
                  <c:v>1.0015903518653502</c:v>
                </c:pt>
                <c:pt idx="172">
                  <c:v>1.0067941117697994</c:v>
                </c:pt>
                <c:pt idx="173">
                  <c:v>0.99957014846410741</c:v>
                </c:pt>
                <c:pt idx="174">
                  <c:v>0.99552130672462624</c:v>
                </c:pt>
                <c:pt idx="175">
                  <c:v>0.99150513299878651</c:v>
                </c:pt>
                <c:pt idx="176">
                  <c:v>0.9920582830139143</c:v>
                </c:pt>
                <c:pt idx="177">
                  <c:v>0.99444060659890132</c:v>
                </c:pt>
                <c:pt idx="178">
                  <c:v>0.99316643669097837</c:v>
                </c:pt>
                <c:pt idx="179">
                  <c:v>0.98900739383628877</c:v>
                </c:pt>
                <c:pt idx="180">
                  <c:v>0.98988179049739677</c:v>
                </c:pt>
                <c:pt idx="181">
                  <c:v>0.99082268108816773</c:v>
                </c:pt>
                <c:pt idx="182">
                  <c:v>0.99199317450941782</c:v>
                </c:pt>
                <c:pt idx="183">
                  <c:v>0.99257945889151578</c:v>
                </c:pt>
                <c:pt idx="184">
                  <c:v>0.99023846960167716</c:v>
                </c:pt>
                <c:pt idx="185">
                  <c:v>0.98884563802296299</c:v>
                </c:pt>
                <c:pt idx="186">
                  <c:v>0.98939582378739288</c:v>
                </c:pt>
                <c:pt idx="187">
                  <c:v>0.98768255627797563</c:v>
                </c:pt>
                <c:pt idx="188">
                  <c:v>0.98836068789642306</c:v>
                </c:pt>
                <c:pt idx="189">
                  <c:v>0.98955775966480075</c:v>
                </c:pt>
                <c:pt idx="190">
                  <c:v>0.9901411679931873</c:v>
                </c:pt>
                <c:pt idx="191">
                  <c:v>0.99457147557164016</c:v>
                </c:pt>
                <c:pt idx="192">
                  <c:v>0.99444060659890132</c:v>
                </c:pt>
                <c:pt idx="193">
                  <c:v>1.0011259769505896</c:v>
                </c:pt>
                <c:pt idx="194">
                  <c:v>1.0040854286378584</c:v>
                </c:pt>
                <c:pt idx="195">
                  <c:v>1.0030859076882237</c:v>
                </c:pt>
                <c:pt idx="196">
                  <c:v>0.99762391921325344</c:v>
                </c:pt>
                <c:pt idx="197">
                  <c:v>0.99716321414434639</c:v>
                </c:pt>
                <c:pt idx="198">
                  <c:v>0.99552130672462624</c:v>
                </c:pt>
                <c:pt idx="199">
                  <c:v>0.99545574288724981</c:v>
                </c:pt>
                <c:pt idx="200">
                  <c:v>0.99303593719203731</c:v>
                </c:pt>
                <c:pt idx="201">
                  <c:v>0.99640726457694728</c:v>
                </c:pt>
                <c:pt idx="202">
                  <c:v>0.99729480073898125</c:v>
                </c:pt>
                <c:pt idx="203">
                  <c:v>0.995914871186664</c:v>
                </c:pt>
                <c:pt idx="204">
                  <c:v>0.99775562743415414</c:v>
                </c:pt>
                <c:pt idx="205">
                  <c:v>0.99713032292113346</c:v>
                </c:pt>
                <c:pt idx="206">
                  <c:v>0.99713032292113346</c:v>
                </c:pt>
                <c:pt idx="207">
                  <c:v>0.99957014846410741</c:v>
                </c:pt>
                <c:pt idx="208">
                  <c:v>1.0041521341969772</c:v>
                </c:pt>
                <c:pt idx="209">
                  <c:v>1.0054881090969567</c:v>
                </c:pt>
                <c:pt idx="210">
                  <c:v>1.0059565405477355</c:v>
                </c:pt>
                <c:pt idx="211">
                  <c:v>1.000496442164488</c:v>
                </c:pt>
                <c:pt idx="212">
                  <c:v>0.99621024880540465</c:v>
                </c:pt>
                <c:pt idx="213">
                  <c:v>0.99522633744855971</c:v>
                </c:pt>
                <c:pt idx="214">
                  <c:v>0.99581645090094562</c:v>
                </c:pt>
                <c:pt idx="215">
                  <c:v>0.99933884297520659</c:v>
                </c:pt>
                <c:pt idx="216">
                  <c:v>0.99920671646724413</c:v>
                </c:pt>
                <c:pt idx="217">
                  <c:v>0.99673579742160956</c:v>
                </c:pt>
                <c:pt idx="218">
                  <c:v>0.997393513477845</c:v>
                </c:pt>
                <c:pt idx="219">
                  <c:v>0.99640726457694728</c:v>
                </c:pt>
                <c:pt idx="220">
                  <c:v>0.99778855992342486</c:v>
                </c:pt>
                <c:pt idx="221">
                  <c:v>0.99359079704190634</c:v>
                </c:pt>
                <c:pt idx="222">
                  <c:v>0.99238395377847821</c:v>
                </c:pt>
                <c:pt idx="223">
                  <c:v>0.99270983843425731</c:v>
                </c:pt>
                <c:pt idx="224">
                  <c:v>1.0009933774834439</c:v>
                </c:pt>
                <c:pt idx="225">
                  <c:v>0.99525910318035171</c:v>
                </c:pt>
                <c:pt idx="226">
                  <c:v>0.99525910318035171</c:v>
                </c:pt>
                <c:pt idx="227">
                  <c:v>0.98920157068062842</c:v>
                </c:pt>
                <c:pt idx="228">
                  <c:v>0.99489879874938303</c:v>
                </c:pt>
                <c:pt idx="229">
                  <c:v>0.99192807455046605</c:v>
                </c:pt>
                <c:pt idx="230">
                  <c:v>0.9957180500658761</c:v>
                </c:pt>
                <c:pt idx="231">
                  <c:v>0.99798620052160714</c:v>
                </c:pt>
                <c:pt idx="232">
                  <c:v>1.0030526245935365</c:v>
                </c:pt>
                <c:pt idx="233">
                  <c:v>0.9919606234618541</c:v>
                </c:pt>
                <c:pt idx="234">
                  <c:v>1.0034188601586618</c:v>
                </c:pt>
                <c:pt idx="235">
                  <c:v>0.99637442320369152</c:v>
                </c:pt>
                <c:pt idx="236">
                  <c:v>0.98978455896797868</c:v>
                </c:pt>
                <c:pt idx="237">
                  <c:v>1.0000992490157807</c:v>
                </c:pt>
                <c:pt idx="238">
                  <c:v>0.99821688020076615</c:v>
                </c:pt>
                <c:pt idx="239">
                  <c:v>1.0004633306857296</c:v>
                </c:pt>
                <c:pt idx="240">
                  <c:v>0.99493154291732477</c:v>
                </c:pt>
                <c:pt idx="241">
                  <c:v>0.9954885237264135</c:v>
                </c:pt>
                <c:pt idx="242">
                  <c:v>1.0027531761037582</c:v>
                </c:pt>
                <c:pt idx="243">
                  <c:v>0.99976849555180758</c:v>
                </c:pt>
                <c:pt idx="244">
                  <c:v>0.99894256823739347</c:v>
                </c:pt>
                <c:pt idx="245">
                  <c:v>0.99401552018939887</c:v>
                </c:pt>
                <c:pt idx="246">
                  <c:v>0.98755349384208291</c:v>
                </c:pt>
                <c:pt idx="247">
                  <c:v>0.9880699460696194</c:v>
                </c:pt>
                <c:pt idx="248">
                  <c:v>0.98694090760692132</c:v>
                </c:pt>
                <c:pt idx="249">
                  <c:v>0.98716650883322998</c:v>
                </c:pt>
                <c:pt idx="250">
                  <c:v>0.98350522171975141</c:v>
                </c:pt>
                <c:pt idx="251">
                  <c:v>0.97623199638312996</c:v>
                </c:pt>
                <c:pt idx="252">
                  <c:v>0.97124497991967884</c:v>
                </c:pt>
                <c:pt idx="253">
                  <c:v>0.96313760474081622</c:v>
                </c:pt>
                <c:pt idx="254">
                  <c:v>0.95883024613042389</c:v>
                </c:pt>
                <c:pt idx="255">
                  <c:v>0.96819652179483084</c:v>
                </c:pt>
                <c:pt idx="256">
                  <c:v>0.97739985127226869</c:v>
                </c:pt>
                <c:pt idx="257">
                  <c:v>0.98408151307008707</c:v>
                </c:pt>
                <c:pt idx="258">
                  <c:v>0.9829615659751576</c:v>
                </c:pt>
                <c:pt idx="259">
                  <c:v>0.98562159694825735</c:v>
                </c:pt>
                <c:pt idx="260">
                  <c:v>0.99027090772103377</c:v>
                </c:pt>
                <c:pt idx="261">
                  <c:v>0.98385731953394528</c:v>
                </c:pt>
                <c:pt idx="262">
                  <c:v>0.98440196685010917</c:v>
                </c:pt>
                <c:pt idx="263">
                  <c:v>0.98558946270213876</c:v>
                </c:pt>
                <c:pt idx="264">
                  <c:v>0.98299352908659321</c:v>
                </c:pt>
                <c:pt idx="265">
                  <c:v>0.98787621319564733</c:v>
                </c:pt>
                <c:pt idx="266">
                  <c:v>0.98939582378739288</c:v>
                </c:pt>
                <c:pt idx="267">
                  <c:v>0.99834874504623528</c:v>
                </c:pt>
                <c:pt idx="268">
                  <c:v>0.99489879874938303</c:v>
                </c:pt>
                <c:pt idx="269">
                  <c:v>0.99598049551924106</c:v>
                </c:pt>
                <c:pt idx="270">
                  <c:v>0.98501140436624313</c:v>
                </c:pt>
                <c:pt idx="271">
                  <c:v>0.9825781707079243</c:v>
                </c:pt>
                <c:pt idx="272">
                  <c:v>0.98546094666840522</c:v>
                </c:pt>
                <c:pt idx="273">
                  <c:v>0.98668320386448216</c:v>
                </c:pt>
                <c:pt idx="274">
                  <c:v>0.9853324641460236</c:v>
                </c:pt>
                <c:pt idx="275">
                  <c:v>0.99137506968812517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'График 3.1.1.8'!$J$4</c:f>
              <c:strCache>
                <c:ptCount val="1"/>
                <c:pt idx="0">
                  <c:v>Чехия</c:v>
                </c:pt>
              </c:strCache>
            </c:strRef>
          </c:tx>
          <c:spPr>
            <a:ln w="31750">
              <a:solidFill>
                <a:schemeClr val="tx2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'График 3.1.1.8'!$B$5:$B$280</c:f>
              <c:numCache>
                <c:formatCode>m/d/yyyy</c:formatCode>
                <c:ptCount val="276"/>
                <c:pt idx="0">
                  <c:v>42048</c:v>
                </c:pt>
                <c:pt idx="1">
                  <c:v>42047</c:v>
                </c:pt>
                <c:pt idx="2">
                  <c:v>42046</c:v>
                </c:pt>
                <c:pt idx="3">
                  <c:v>42045</c:v>
                </c:pt>
                <c:pt idx="4">
                  <c:v>42044</c:v>
                </c:pt>
                <c:pt idx="5">
                  <c:v>42041</c:v>
                </c:pt>
                <c:pt idx="6">
                  <c:v>42040</c:v>
                </c:pt>
                <c:pt idx="7">
                  <c:v>42039</c:v>
                </c:pt>
                <c:pt idx="8">
                  <c:v>42038</c:v>
                </c:pt>
                <c:pt idx="9">
                  <c:v>42037</c:v>
                </c:pt>
                <c:pt idx="10">
                  <c:v>42034</c:v>
                </c:pt>
                <c:pt idx="11">
                  <c:v>42033</c:v>
                </c:pt>
                <c:pt idx="12">
                  <c:v>42032</c:v>
                </c:pt>
                <c:pt idx="13">
                  <c:v>42031</c:v>
                </c:pt>
                <c:pt idx="14">
                  <c:v>42030</c:v>
                </c:pt>
                <c:pt idx="15">
                  <c:v>42027</c:v>
                </c:pt>
                <c:pt idx="16">
                  <c:v>42026</c:v>
                </c:pt>
                <c:pt idx="17">
                  <c:v>42025</c:v>
                </c:pt>
                <c:pt idx="18">
                  <c:v>42024</c:v>
                </c:pt>
                <c:pt idx="19">
                  <c:v>42023</c:v>
                </c:pt>
                <c:pt idx="20">
                  <c:v>42020</c:v>
                </c:pt>
                <c:pt idx="21">
                  <c:v>42019</c:v>
                </c:pt>
                <c:pt idx="22">
                  <c:v>42018</c:v>
                </c:pt>
                <c:pt idx="23">
                  <c:v>42017</c:v>
                </c:pt>
                <c:pt idx="24">
                  <c:v>42016</c:v>
                </c:pt>
                <c:pt idx="25">
                  <c:v>42013</c:v>
                </c:pt>
                <c:pt idx="26">
                  <c:v>42012</c:v>
                </c:pt>
                <c:pt idx="27">
                  <c:v>42011</c:v>
                </c:pt>
                <c:pt idx="28">
                  <c:v>42010</c:v>
                </c:pt>
                <c:pt idx="29">
                  <c:v>42009</c:v>
                </c:pt>
                <c:pt idx="30">
                  <c:v>42006</c:v>
                </c:pt>
                <c:pt idx="31">
                  <c:v>42004</c:v>
                </c:pt>
                <c:pt idx="32">
                  <c:v>42003</c:v>
                </c:pt>
                <c:pt idx="33">
                  <c:v>42002</c:v>
                </c:pt>
                <c:pt idx="34">
                  <c:v>41997</c:v>
                </c:pt>
                <c:pt idx="35">
                  <c:v>41996</c:v>
                </c:pt>
                <c:pt idx="36">
                  <c:v>41995</c:v>
                </c:pt>
                <c:pt idx="37">
                  <c:v>41992</c:v>
                </c:pt>
                <c:pt idx="38">
                  <c:v>41991</c:v>
                </c:pt>
                <c:pt idx="39">
                  <c:v>41990</c:v>
                </c:pt>
                <c:pt idx="40">
                  <c:v>41989</c:v>
                </c:pt>
                <c:pt idx="41">
                  <c:v>41988</c:v>
                </c:pt>
                <c:pt idx="42">
                  <c:v>41985</c:v>
                </c:pt>
                <c:pt idx="43">
                  <c:v>41984</c:v>
                </c:pt>
                <c:pt idx="44">
                  <c:v>41983</c:v>
                </c:pt>
                <c:pt idx="45">
                  <c:v>41982</c:v>
                </c:pt>
                <c:pt idx="46">
                  <c:v>41978</c:v>
                </c:pt>
                <c:pt idx="47">
                  <c:v>41977</c:v>
                </c:pt>
                <c:pt idx="48">
                  <c:v>41976</c:v>
                </c:pt>
                <c:pt idx="49">
                  <c:v>41975</c:v>
                </c:pt>
                <c:pt idx="50">
                  <c:v>41974</c:v>
                </c:pt>
                <c:pt idx="51">
                  <c:v>41971</c:v>
                </c:pt>
                <c:pt idx="52">
                  <c:v>41970</c:v>
                </c:pt>
                <c:pt idx="53">
                  <c:v>41969</c:v>
                </c:pt>
                <c:pt idx="54">
                  <c:v>41968</c:v>
                </c:pt>
                <c:pt idx="55">
                  <c:v>41964</c:v>
                </c:pt>
                <c:pt idx="56">
                  <c:v>41963</c:v>
                </c:pt>
                <c:pt idx="57">
                  <c:v>41962</c:v>
                </c:pt>
                <c:pt idx="58">
                  <c:v>41961</c:v>
                </c:pt>
                <c:pt idx="59">
                  <c:v>41960</c:v>
                </c:pt>
                <c:pt idx="60">
                  <c:v>41957</c:v>
                </c:pt>
                <c:pt idx="61">
                  <c:v>41956</c:v>
                </c:pt>
                <c:pt idx="62">
                  <c:v>41955</c:v>
                </c:pt>
                <c:pt idx="63">
                  <c:v>41954</c:v>
                </c:pt>
                <c:pt idx="64">
                  <c:v>41953</c:v>
                </c:pt>
                <c:pt idx="65">
                  <c:v>41950</c:v>
                </c:pt>
                <c:pt idx="66">
                  <c:v>41949</c:v>
                </c:pt>
                <c:pt idx="67">
                  <c:v>41948</c:v>
                </c:pt>
                <c:pt idx="68">
                  <c:v>41947</c:v>
                </c:pt>
                <c:pt idx="69">
                  <c:v>41946</c:v>
                </c:pt>
                <c:pt idx="70">
                  <c:v>41943</c:v>
                </c:pt>
                <c:pt idx="71">
                  <c:v>41942</c:v>
                </c:pt>
                <c:pt idx="72">
                  <c:v>41941</c:v>
                </c:pt>
                <c:pt idx="73">
                  <c:v>41940</c:v>
                </c:pt>
                <c:pt idx="74">
                  <c:v>41939</c:v>
                </c:pt>
                <c:pt idx="75">
                  <c:v>41936</c:v>
                </c:pt>
                <c:pt idx="76">
                  <c:v>41935</c:v>
                </c:pt>
                <c:pt idx="77">
                  <c:v>41934</c:v>
                </c:pt>
                <c:pt idx="78">
                  <c:v>41933</c:v>
                </c:pt>
                <c:pt idx="79">
                  <c:v>41932</c:v>
                </c:pt>
                <c:pt idx="80">
                  <c:v>41929</c:v>
                </c:pt>
                <c:pt idx="81">
                  <c:v>41928</c:v>
                </c:pt>
                <c:pt idx="82">
                  <c:v>41927</c:v>
                </c:pt>
                <c:pt idx="83">
                  <c:v>41926</c:v>
                </c:pt>
                <c:pt idx="84">
                  <c:v>41922</c:v>
                </c:pt>
                <c:pt idx="85">
                  <c:v>41921</c:v>
                </c:pt>
                <c:pt idx="86">
                  <c:v>41920</c:v>
                </c:pt>
                <c:pt idx="87">
                  <c:v>41919</c:v>
                </c:pt>
                <c:pt idx="88">
                  <c:v>41918</c:v>
                </c:pt>
                <c:pt idx="89">
                  <c:v>41915</c:v>
                </c:pt>
                <c:pt idx="90">
                  <c:v>41914</c:v>
                </c:pt>
                <c:pt idx="91">
                  <c:v>41913</c:v>
                </c:pt>
                <c:pt idx="92">
                  <c:v>41912</c:v>
                </c:pt>
                <c:pt idx="93">
                  <c:v>41911</c:v>
                </c:pt>
                <c:pt idx="94">
                  <c:v>41908</c:v>
                </c:pt>
                <c:pt idx="95">
                  <c:v>41907</c:v>
                </c:pt>
                <c:pt idx="96">
                  <c:v>41906</c:v>
                </c:pt>
                <c:pt idx="97">
                  <c:v>41905</c:v>
                </c:pt>
                <c:pt idx="98">
                  <c:v>41904</c:v>
                </c:pt>
                <c:pt idx="99">
                  <c:v>41901</c:v>
                </c:pt>
                <c:pt idx="100">
                  <c:v>41900</c:v>
                </c:pt>
                <c:pt idx="101">
                  <c:v>41899</c:v>
                </c:pt>
                <c:pt idx="102">
                  <c:v>41898</c:v>
                </c:pt>
                <c:pt idx="103">
                  <c:v>41897</c:v>
                </c:pt>
                <c:pt idx="104">
                  <c:v>41894</c:v>
                </c:pt>
                <c:pt idx="105">
                  <c:v>41893</c:v>
                </c:pt>
                <c:pt idx="106">
                  <c:v>41892</c:v>
                </c:pt>
                <c:pt idx="107">
                  <c:v>41891</c:v>
                </c:pt>
                <c:pt idx="108">
                  <c:v>41890</c:v>
                </c:pt>
                <c:pt idx="109">
                  <c:v>41887</c:v>
                </c:pt>
                <c:pt idx="110">
                  <c:v>41886</c:v>
                </c:pt>
                <c:pt idx="111">
                  <c:v>41885</c:v>
                </c:pt>
                <c:pt idx="112">
                  <c:v>41884</c:v>
                </c:pt>
                <c:pt idx="113">
                  <c:v>41883</c:v>
                </c:pt>
                <c:pt idx="114">
                  <c:v>41880</c:v>
                </c:pt>
                <c:pt idx="115">
                  <c:v>41879</c:v>
                </c:pt>
                <c:pt idx="116">
                  <c:v>41878</c:v>
                </c:pt>
                <c:pt idx="117">
                  <c:v>41877</c:v>
                </c:pt>
                <c:pt idx="118">
                  <c:v>41876</c:v>
                </c:pt>
                <c:pt idx="119">
                  <c:v>41873</c:v>
                </c:pt>
                <c:pt idx="120">
                  <c:v>41872</c:v>
                </c:pt>
                <c:pt idx="121">
                  <c:v>41871</c:v>
                </c:pt>
                <c:pt idx="122">
                  <c:v>41870</c:v>
                </c:pt>
                <c:pt idx="123">
                  <c:v>41866</c:v>
                </c:pt>
                <c:pt idx="124">
                  <c:v>41865</c:v>
                </c:pt>
                <c:pt idx="125">
                  <c:v>41864</c:v>
                </c:pt>
                <c:pt idx="126">
                  <c:v>41863</c:v>
                </c:pt>
                <c:pt idx="127">
                  <c:v>41862</c:v>
                </c:pt>
                <c:pt idx="128">
                  <c:v>41859</c:v>
                </c:pt>
                <c:pt idx="129">
                  <c:v>41858</c:v>
                </c:pt>
                <c:pt idx="130">
                  <c:v>41857</c:v>
                </c:pt>
                <c:pt idx="131">
                  <c:v>41856</c:v>
                </c:pt>
                <c:pt idx="132">
                  <c:v>41855</c:v>
                </c:pt>
                <c:pt idx="133">
                  <c:v>41852</c:v>
                </c:pt>
                <c:pt idx="134">
                  <c:v>41851</c:v>
                </c:pt>
                <c:pt idx="135">
                  <c:v>41850</c:v>
                </c:pt>
                <c:pt idx="136">
                  <c:v>41849</c:v>
                </c:pt>
                <c:pt idx="137">
                  <c:v>41848</c:v>
                </c:pt>
                <c:pt idx="138">
                  <c:v>41845</c:v>
                </c:pt>
                <c:pt idx="139">
                  <c:v>41844</c:v>
                </c:pt>
                <c:pt idx="140">
                  <c:v>41843</c:v>
                </c:pt>
                <c:pt idx="141">
                  <c:v>41842</c:v>
                </c:pt>
                <c:pt idx="142">
                  <c:v>41841</c:v>
                </c:pt>
                <c:pt idx="143">
                  <c:v>41838</c:v>
                </c:pt>
                <c:pt idx="144">
                  <c:v>41837</c:v>
                </c:pt>
                <c:pt idx="145">
                  <c:v>41836</c:v>
                </c:pt>
                <c:pt idx="146">
                  <c:v>41835</c:v>
                </c:pt>
                <c:pt idx="147">
                  <c:v>41834</c:v>
                </c:pt>
                <c:pt idx="148">
                  <c:v>41831</c:v>
                </c:pt>
                <c:pt idx="149">
                  <c:v>41830</c:v>
                </c:pt>
                <c:pt idx="150">
                  <c:v>41828</c:v>
                </c:pt>
                <c:pt idx="151">
                  <c:v>41827</c:v>
                </c:pt>
                <c:pt idx="152">
                  <c:v>41824</c:v>
                </c:pt>
                <c:pt idx="153">
                  <c:v>41823</c:v>
                </c:pt>
                <c:pt idx="154">
                  <c:v>41822</c:v>
                </c:pt>
                <c:pt idx="155">
                  <c:v>41821</c:v>
                </c:pt>
                <c:pt idx="156">
                  <c:v>41820</c:v>
                </c:pt>
                <c:pt idx="157">
                  <c:v>41817</c:v>
                </c:pt>
                <c:pt idx="158">
                  <c:v>41816</c:v>
                </c:pt>
                <c:pt idx="159">
                  <c:v>41815</c:v>
                </c:pt>
                <c:pt idx="160">
                  <c:v>41814</c:v>
                </c:pt>
                <c:pt idx="161">
                  <c:v>41813</c:v>
                </c:pt>
                <c:pt idx="162">
                  <c:v>41809</c:v>
                </c:pt>
                <c:pt idx="163">
                  <c:v>41808</c:v>
                </c:pt>
                <c:pt idx="164">
                  <c:v>41807</c:v>
                </c:pt>
                <c:pt idx="165">
                  <c:v>41806</c:v>
                </c:pt>
                <c:pt idx="166">
                  <c:v>41803</c:v>
                </c:pt>
                <c:pt idx="167">
                  <c:v>41802</c:v>
                </c:pt>
                <c:pt idx="168">
                  <c:v>41801</c:v>
                </c:pt>
                <c:pt idx="169">
                  <c:v>41800</c:v>
                </c:pt>
                <c:pt idx="170">
                  <c:v>41799</c:v>
                </c:pt>
                <c:pt idx="171">
                  <c:v>41796</c:v>
                </c:pt>
                <c:pt idx="172">
                  <c:v>41795</c:v>
                </c:pt>
                <c:pt idx="173">
                  <c:v>41794</c:v>
                </c:pt>
                <c:pt idx="174">
                  <c:v>41793</c:v>
                </c:pt>
                <c:pt idx="175">
                  <c:v>41792</c:v>
                </c:pt>
                <c:pt idx="176">
                  <c:v>41789</c:v>
                </c:pt>
                <c:pt idx="177">
                  <c:v>41788</c:v>
                </c:pt>
                <c:pt idx="178">
                  <c:v>41787</c:v>
                </c:pt>
                <c:pt idx="179">
                  <c:v>41786</c:v>
                </c:pt>
                <c:pt idx="180">
                  <c:v>41785</c:v>
                </c:pt>
                <c:pt idx="181">
                  <c:v>41782</c:v>
                </c:pt>
                <c:pt idx="182">
                  <c:v>41781</c:v>
                </c:pt>
                <c:pt idx="183">
                  <c:v>41780</c:v>
                </c:pt>
                <c:pt idx="184">
                  <c:v>41779</c:v>
                </c:pt>
                <c:pt idx="185">
                  <c:v>41778</c:v>
                </c:pt>
                <c:pt idx="186">
                  <c:v>41775</c:v>
                </c:pt>
                <c:pt idx="187">
                  <c:v>41774</c:v>
                </c:pt>
                <c:pt idx="188">
                  <c:v>41773</c:v>
                </c:pt>
                <c:pt idx="189">
                  <c:v>41772</c:v>
                </c:pt>
                <c:pt idx="190">
                  <c:v>41771</c:v>
                </c:pt>
                <c:pt idx="191">
                  <c:v>41768</c:v>
                </c:pt>
                <c:pt idx="192">
                  <c:v>41767</c:v>
                </c:pt>
                <c:pt idx="193">
                  <c:v>41766</c:v>
                </c:pt>
                <c:pt idx="194">
                  <c:v>41765</c:v>
                </c:pt>
                <c:pt idx="195">
                  <c:v>41764</c:v>
                </c:pt>
                <c:pt idx="196">
                  <c:v>41759</c:v>
                </c:pt>
                <c:pt idx="197">
                  <c:v>41758</c:v>
                </c:pt>
                <c:pt idx="198">
                  <c:v>41757</c:v>
                </c:pt>
                <c:pt idx="199">
                  <c:v>41754</c:v>
                </c:pt>
                <c:pt idx="200">
                  <c:v>41753</c:v>
                </c:pt>
                <c:pt idx="201">
                  <c:v>41752</c:v>
                </c:pt>
                <c:pt idx="202">
                  <c:v>41751</c:v>
                </c:pt>
                <c:pt idx="203">
                  <c:v>41750</c:v>
                </c:pt>
                <c:pt idx="204">
                  <c:v>41745</c:v>
                </c:pt>
                <c:pt idx="205">
                  <c:v>41744</c:v>
                </c:pt>
                <c:pt idx="206">
                  <c:v>41743</c:v>
                </c:pt>
                <c:pt idx="207">
                  <c:v>41740</c:v>
                </c:pt>
                <c:pt idx="208">
                  <c:v>41739</c:v>
                </c:pt>
                <c:pt idx="209">
                  <c:v>41738</c:v>
                </c:pt>
                <c:pt idx="210">
                  <c:v>41737</c:v>
                </c:pt>
                <c:pt idx="211">
                  <c:v>41736</c:v>
                </c:pt>
                <c:pt idx="212">
                  <c:v>41733</c:v>
                </c:pt>
                <c:pt idx="213">
                  <c:v>41732</c:v>
                </c:pt>
                <c:pt idx="214">
                  <c:v>41730</c:v>
                </c:pt>
                <c:pt idx="215">
                  <c:v>41729</c:v>
                </c:pt>
                <c:pt idx="216">
                  <c:v>41726</c:v>
                </c:pt>
                <c:pt idx="217">
                  <c:v>41725</c:v>
                </c:pt>
                <c:pt idx="218">
                  <c:v>41724</c:v>
                </c:pt>
                <c:pt idx="219">
                  <c:v>41723</c:v>
                </c:pt>
                <c:pt idx="220">
                  <c:v>41719</c:v>
                </c:pt>
                <c:pt idx="221">
                  <c:v>41718</c:v>
                </c:pt>
                <c:pt idx="222">
                  <c:v>41717</c:v>
                </c:pt>
                <c:pt idx="223">
                  <c:v>41716</c:v>
                </c:pt>
                <c:pt idx="224">
                  <c:v>41715</c:v>
                </c:pt>
                <c:pt idx="225">
                  <c:v>41712</c:v>
                </c:pt>
                <c:pt idx="226">
                  <c:v>41711</c:v>
                </c:pt>
                <c:pt idx="227">
                  <c:v>41710</c:v>
                </c:pt>
                <c:pt idx="228">
                  <c:v>41709</c:v>
                </c:pt>
                <c:pt idx="229">
                  <c:v>41708</c:v>
                </c:pt>
                <c:pt idx="230">
                  <c:v>41705</c:v>
                </c:pt>
                <c:pt idx="231">
                  <c:v>41704</c:v>
                </c:pt>
                <c:pt idx="232">
                  <c:v>41703</c:v>
                </c:pt>
                <c:pt idx="233">
                  <c:v>41698</c:v>
                </c:pt>
                <c:pt idx="234">
                  <c:v>41697</c:v>
                </c:pt>
                <c:pt idx="235">
                  <c:v>41696</c:v>
                </c:pt>
                <c:pt idx="236">
                  <c:v>41695</c:v>
                </c:pt>
                <c:pt idx="237">
                  <c:v>41694</c:v>
                </c:pt>
                <c:pt idx="238">
                  <c:v>41691</c:v>
                </c:pt>
                <c:pt idx="239">
                  <c:v>41690</c:v>
                </c:pt>
                <c:pt idx="240">
                  <c:v>41689</c:v>
                </c:pt>
                <c:pt idx="241">
                  <c:v>41688</c:v>
                </c:pt>
                <c:pt idx="242">
                  <c:v>41687</c:v>
                </c:pt>
                <c:pt idx="243">
                  <c:v>41684</c:v>
                </c:pt>
                <c:pt idx="244">
                  <c:v>41683</c:v>
                </c:pt>
                <c:pt idx="245">
                  <c:v>41682</c:v>
                </c:pt>
                <c:pt idx="246">
                  <c:v>41681</c:v>
                </c:pt>
                <c:pt idx="247">
                  <c:v>41680</c:v>
                </c:pt>
                <c:pt idx="248">
                  <c:v>41677</c:v>
                </c:pt>
                <c:pt idx="249">
                  <c:v>41676</c:v>
                </c:pt>
                <c:pt idx="250">
                  <c:v>41675</c:v>
                </c:pt>
                <c:pt idx="251">
                  <c:v>41674</c:v>
                </c:pt>
                <c:pt idx="252">
                  <c:v>41673</c:v>
                </c:pt>
                <c:pt idx="253">
                  <c:v>41670</c:v>
                </c:pt>
                <c:pt idx="254">
                  <c:v>41669</c:v>
                </c:pt>
                <c:pt idx="255">
                  <c:v>41668</c:v>
                </c:pt>
                <c:pt idx="256">
                  <c:v>41667</c:v>
                </c:pt>
                <c:pt idx="257">
                  <c:v>41666</c:v>
                </c:pt>
                <c:pt idx="258">
                  <c:v>41663</c:v>
                </c:pt>
                <c:pt idx="259">
                  <c:v>41662</c:v>
                </c:pt>
                <c:pt idx="260">
                  <c:v>41661</c:v>
                </c:pt>
                <c:pt idx="261">
                  <c:v>41660</c:v>
                </c:pt>
                <c:pt idx="262">
                  <c:v>41659</c:v>
                </c:pt>
                <c:pt idx="263">
                  <c:v>41656</c:v>
                </c:pt>
                <c:pt idx="264">
                  <c:v>41655</c:v>
                </c:pt>
                <c:pt idx="265">
                  <c:v>41654</c:v>
                </c:pt>
                <c:pt idx="266">
                  <c:v>41653</c:v>
                </c:pt>
                <c:pt idx="267">
                  <c:v>41652</c:v>
                </c:pt>
                <c:pt idx="268">
                  <c:v>41649</c:v>
                </c:pt>
                <c:pt idx="269">
                  <c:v>41648</c:v>
                </c:pt>
                <c:pt idx="270">
                  <c:v>41647</c:v>
                </c:pt>
                <c:pt idx="271">
                  <c:v>41646</c:v>
                </c:pt>
                <c:pt idx="272">
                  <c:v>41645</c:v>
                </c:pt>
                <c:pt idx="273">
                  <c:v>41642</c:v>
                </c:pt>
                <c:pt idx="274">
                  <c:v>41641</c:v>
                </c:pt>
                <c:pt idx="275">
                  <c:v>41639</c:v>
                </c:pt>
              </c:numCache>
            </c:numRef>
          </c:cat>
          <c:val>
            <c:numRef>
              <c:f>'График 3.1.1.8'!$J$5:$J$280</c:f>
              <c:numCache>
                <c:formatCode>0.0%</c:formatCode>
                <c:ptCount val="276"/>
                <c:pt idx="0">
                  <c:v>0.83209226830431471</c:v>
                </c:pt>
                <c:pt idx="1">
                  <c:v>0.82070061066182542</c:v>
                </c:pt>
                <c:pt idx="2">
                  <c:v>0.82037565578909155</c:v>
                </c:pt>
                <c:pt idx="3">
                  <c:v>0.81606738438310311</c:v>
                </c:pt>
                <c:pt idx="4">
                  <c:v>0.81386689580392402</c:v>
                </c:pt>
                <c:pt idx="5">
                  <c:v>0.81266317204410909</c:v>
                </c:pt>
                <c:pt idx="6">
                  <c:v>0.81273622489631625</c:v>
                </c:pt>
                <c:pt idx="7">
                  <c:v>0.82323458077760381</c:v>
                </c:pt>
                <c:pt idx="8">
                  <c:v>0.81339761834658286</c:v>
                </c:pt>
                <c:pt idx="9">
                  <c:v>0.82247546901425328</c:v>
                </c:pt>
                <c:pt idx="10">
                  <c:v>0.81193336517305703</c:v>
                </c:pt>
                <c:pt idx="11">
                  <c:v>0.8092707795087537</c:v>
                </c:pt>
                <c:pt idx="12">
                  <c:v>0.81099649351708392</c:v>
                </c:pt>
                <c:pt idx="13">
                  <c:v>0.80919176427034212</c:v>
                </c:pt>
                <c:pt idx="14">
                  <c:v>0.81118501812783694</c:v>
                </c:pt>
                <c:pt idx="15">
                  <c:v>0.80543666203690578</c:v>
                </c:pt>
                <c:pt idx="16">
                  <c:v>0.80399115591539105</c:v>
                </c:pt>
                <c:pt idx="17">
                  <c:v>0.81111224385768166</c:v>
                </c:pt>
                <c:pt idx="18">
                  <c:v>0.82594541173734837</c:v>
                </c:pt>
                <c:pt idx="19">
                  <c:v>0.82368799201593501</c:v>
                </c:pt>
                <c:pt idx="20">
                  <c:v>0.82613065744059611</c:v>
                </c:pt>
                <c:pt idx="21">
                  <c:v>0.82552034696715015</c:v>
                </c:pt>
                <c:pt idx="22">
                  <c:v>0.82832905783582089</c:v>
                </c:pt>
                <c:pt idx="23">
                  <c:v>0.83626235022072737</c:v>
                </c:pt>
                <c:pt idx="24">
                  <c:v>0.83321115444389049</c:v>
                </c:pt>
                <c:pt idx="25">
                  <c:v>0.8309867981283422</c:v>
                </c:pt>
                <c:pt idx="26">
                  <c:v>0.83707531805116597</c:v>
                </c:pt>
                <c:pt idx="27">
                  <c:v>0.84132053125793083</c:v>
                </c:pt>
                <c:pt idx="28">
                  <c:v>0.84528560075814563</c:v>
                </c:pt>
                <c:pt idx="29">
                  <c:v>0.85488765107363285</c:v>
                </c:pt>
                <c:pt idx="30">
                  <c:v>0.85709791957529691</c:v>
                </c:pt>
                <c:pt idx="31">
                  <c:v>0.86266269392074468</c:v>
                </c:pt>
                <c:pt idx="32">
                  <c:v>0.86999405147226061</c:v>
                </c:pt>
                <c:pt idx="33">
                  <c:v>0.872708047227719</c:v>
                </c:pt>
                <c:pt idx="34">
                  <c:v>0.87245922923739583</c:v>
                </c:pt>
                <c:pt idx="35">
                  <c:v>0.87453833978192053</c:v>
                </c:pt>
                <c:pt idx="36">
                  <c:v>0.87408868986671473</c:v>
                </c:pt>
                <c:pt idx="37">
                  <c:v>0.88188218811240282</c:v>
                </c:pt>
                <c:pt idx="38">
                  <c:v>0.88089016829052258</c:v>
                </c:pt>
                <c:pt idx="39">
                  <c:v>0.88555324538869429</c:v>
                </c:pt>
                <c:pt idx="40">
                  <c:v>0.8895095075398457</c:v>
                </c:pt>
                <c:pt idx="41">
                  <c:v>0.90287013794637372</c:v>
                </c:pt>
                <c:pt idx="42">
                  <c:v>0.89724158152333255</c:v>
                </c:pt>
                <c:pt idx="43">
                  <c:v>0.89887158073598061</c:v>
                </c:pt>
                <c:pt idx="44">
                  <c:v>0.89387470789142554</c:v>
                </c:pt>
                <c:pt idx="45">
                  <c:v>0.89629145638067775</c:v>
                </c:pt>
                <c:pt idx="46">
                  <c:v>0.89137907082005718</c:v>
                </c:pt>
                <c:pt idx="47">
                  <c:v>0.88465917682953943</c:v>
                </c:pt>
                <c:pt idx="48">
                  <c:v>0.89171075047072534</c:v>
                </c:pt>
                <c:pt idx="49">
                  <c:v>0.88682458792004959</c:v>
                </c:pt>
                <c:pt idx="50">
                  <c:v>0.8911993476351775</c:v>
                </c:pt>
                <c:pt idx="51">
                  <c:v>0.89892439101550137</c:v>
                </c:pt>
                <c:pt idx="52">
                  <c:v>0.89648132039500072</c:v>
                </c:pt>
                <c:pt idx="53">
                  <c:v>0.89810450079468274</c:v>
                </c:pt>
                <c:pt idx="54">
                  <c:v>0.90222716138982129</c:v>
                </c:pt>
                <c:pt idx="55">
                  <c:v>0.89975391964390727</c:v>
                </c:pt>
                <c:pt idx="56">
                  <c:v>0.8906087688505212</c:v>
                </c:pt>
                <c:pt idx="57">
                  <c:v>0.90118070280360285</c:v>
                </c:pt>
                <c:pt idx="58">
                  <c:v>0.90201031231718765</c:v>
                </c:pt>
                <c:pt idx="59">
                  <c:v>0.90008371608932725</c:v>
                </c:pt>
                <c:pt idx="60">
                  <c:v>0.89497271054277461</c:v>
                </c:pt>
                <c:pt idx="61">
                  <c:v>0.89971729051226956</c:v>
                </c:pt>
                <c:pt idx="62">
                  <c:v>0.89810044565251745</c:v>
                </c:pt>
                <c:pt idx="63">
                  <c:v>0.89363374966304243</c:v>
                </c:pt>
                <c:pt idx="64">
                  <c:v>0.89898533366477595</c:v>
                </c:pt>
                <c:pt idx="65">
                  <c:v>0.89504922872005332</c:v>
                </c:pt>
                <c:pt idx="66">
                  <c:v>0.89346114282890809</c:v>
                </c:pt>
                <c:pt idx="67">
                  <c:v>0.88637011817971156</c:v>
                </c:pt>
                <c:pt idx="68">
                  <c:v>0.89387872496281207</c:v>
                </c:pt>
                <c:pt idx="69">
                  <c:v>0.89843308896928964</c:v>
                </c:pt>
                <c:pt idx="70">
                  <c:v>0.89416804901841784</c:v>
                </c:pt>
                <c:pt idx="71">
                  <c:v>0.89610570988349558</c:v>
                </c:pt>
                <c:pt idx="72">
                  <c:v>0.90416706441744288</c:v>
                </c:pt>
                <c:pt idx="73">
                  <c:v>0.90522871355169321</c:v>
                </c:pt>
                <c:pt idx="74">
                  <c:v>0.91137981910321386</c:v>
                </c:pt>
                <c:pt idx="75">
                  <c:v>0.91135893993612871</c:v>
                </c:pt>
                <c:pt idx="76">
                  <c:v>0.91092904183115497</c:v>
                </c:pt>
                <c:pt idx="77">
                  <c:v>0.90832496118366979</c:v>
                </c:pt>
                <c:pt idx="78">
                  <c:v>0.90848676127358496</c:v>
                </c:pt>
                <c:pt idx="79">
                  <c:v>0.9167649932707731</c:v>
                </c:pt>
                <c:pt idx="80">
                  <c:v>0.92325009283327153</c:v>
                </c:pt>
                <c:pt idx="81">
                  <c:v>0.92295877647233504</c:v>
                </c:pt>
                <c:pt idx="82">
                  <c:v>0.92637613931154605</c:v>
                </c:pt>
                <c:pt idx="83">
                  <c:v>0.92701080320274409</c:v>
                </c:pt>
                <c:pt idx="84">
                  <c:v>0.91322513257271409</c:v>
                </c:pt>
                <c:pt idx="85">
                  <c:v>0.91299877443667676</c:v>
                </c:pt>
                <c:pt idx="86">
                  <c:v>0.91899296796311192</c:v>
                </c:pt>
                <c:pt idx="87">
                  <c:v>0.92180816305723035</c:v>
                </c:pt>
                <c:pt idx="88">
                  <c:v>0.91775481013242266</c:v>
                </c:pt>
                <c:pt idx="89">
                  <c:v>0.9163595319266562</c:v>
                </c:pt>
                <c:pt idx="90">
                  <c:v>0.90599976314327102</c:v>
                </c:pt>
                <c:pt idx="91">
                  <c:v>0.91636375363380462</c:v>
                </c:pt>
                <c:pt idx="92">
                  <c:v>0.91406027407332502</c:v>
                </c:pt>
                <c:pt idx="93">
                  <c:v>0.91366559485530541</c:v>
                </c:pt>
                <c:pt idx="94">
                  <c:v>0.91639330667305519</c:v>
                </c:pt>
                <c:pt idx="95">
                  <c:v>0.91641863936677015</c:v>
                </c:pt>
                <c:pt idx="96">
                  <c:v>0.92177398799731214</c:v>
                </c:pt>
                <c:pt idx="97">
                  <c:v>0.92377320985704869</c:v>
                </c:pt>
                <c:pt idx="98">
                  <c:v>0.92800989105839005</c:v>
                </c:pt>
                <c:pt idx="99">
                  <c:v>0.92908924450921593</c:v>
                </c:pt>
                <c:pt idx="100">
                  <c:v>0.92661349681819438</c:v>
                </c:pt>
                <c:pt idx="101">
                  <c:v>0.93362466321827209</c:v>
                </c:pt>
                <c:pt idx="102">
                  <c:v>0.92982759587875619</c:v>
                </c:pt>
                <c:pt idx="103">
                  <c:v>0.93655240606460111</c:v>
                </c:pt>
                <c:pt idx="104">
                  <c:v>0.9343746330005871</c:v>
                </c:pt>
                <c:pt idx="105">
                  <c:v>0.93492361927144541</c:v>
                </c:pt>
                <c:pt idx="106">
                  <c:v>0.93115523076995099</c:v>
                </c:pt>
                <c:pt idx="107">
                  <c:v>0.92960596727532752</c:v>
                </c:pt>
                <c:pt idx="108">
                  <c:v>0.92848207033693386</c:v>
                </c:pt>
                <c:pt idx="109">
                  <c:v>0.92902849135917798</c:v>
                </c:pt>
                <c:pt idx="110">
                  <c:v>0.93306406972707745</c:v>
                </c:pt>
                <c:pt idx="111">
                  <c:v>0.93188813875367182</c:v>
                </c:pt>
                <c:pt idx="112">
                  <c:v>0.94479119167046655</c:v>
                </c:pt>
                <c:pt idx="113">
                  <c:v>0.94157550166392889</c:v>
                </c:pt>
                <c:pt idx="114">
                  <c:v>0.94107655694813086</c:v>
                </c:pt>
                <c:pt idx="115">
                  <c:v>0.94181179389565994</c:v>
                </c:pt>
                <c:pt idx="116">
                  <c:v>0.94223117006158219</c:v>
                </c:pt>
                <c:pt idx="117">
                  <c:v>0.94752762957317072</c:v>
                </c:pt>
                <c:pt idx="118">
                  <c:v>0.94429331700207453</c:v>
                </c:pt>
                <c:pt idx="119">
                  <c:v>0.94274474488707716</c:v>
                </c:pt>
                <c:pt idx="120">
                  <c:v>0.9446700387072261</c:v>
                </c:pt>
                <c:pt idx="121">
                  <c:v>0.95032536717279348</c:v>
                </c:pt>
                <c:pt idx="122">
                  <c:v>0.9455816916406784</c:v>
                </c:pt>
                <c:pt idx="123">
                  <c:v>0.94812833969693067</c:v>
                </c:pt>
                <c:pt idx="124">
                  <c:v>0.95536460484730867</c:v>
                </c:pt>
                <c:pt idx="125">
                  <c:v>0.95590638216070734</c:v>
                </c:pt>
                <c:pt idx="126">
                  <c:v>0.95388931517360431</c:v>
                </c:pt>
                <c:pt idx="127">
                  <c:v>0.95447979999136234</c:v>
                </c:pt>
                <c:pt idx="128">
                  <c:v>0.95586963207873588</c:v>
                </c:pt>
                <c:pt idx="129">
                  <c:v>0.95712532781560522</c:v>
                </c:pt>
                <c:pt idx="130">
                  <c:v>0.95675701676326974</c:v>
                </c:pt>
                <c:pt idx="131">
                  <c:v>0.95721744989051716</c:v>
                </c:pt>
                <c:pt idx="132">
                  <c:v>0.957263517578266</c:v>
                </c:pt>
                <c:pt idx="133">
                  <c:v>0.96552544331017887</c:v>
                </c:pt>
                <c:pt idx="134">
                  <c:v>0.96511785884111134</c:v>
                </c:pt>
                <c:pt idx="135">
                  <c:v>0.96247925326262096</c:v>
                </c:pt>
                <c:pt idx="136">
                  <c:v>0.96717804089372972</c:v>
                </c:pt>
                <c:pt idx="137">
                  <c:v>0.96970066302652114</c:v>
                </c:pt>
                <c:pt idx="138">
                  <c:v>0.97304027082028788</c:v>
                </c:pt>
                <c:pt idx="139">
                  <c:v>0.97228400342172805</c:v>
                </c:pt>
                <c:pt idx="140">
                  <c:v>0.97466617665074118</c:v>
                </c:pt>
                <c:pt idx="141">
                  <c:v>0.97530180149258117</c:v>
                </c:pt>
                <c:pt idx="142">
                  <c:v>0.97449427027450752</c:v>
                </c:pt>
                <c:pt idx="143">
                  <c:v>0.97895954326213208</c:v>
                </c:pt>
                <c:pt idx="144">
                  <c:v>0.98040713722397466</c:v>
                </c:pt>
                <c:pt idx="145">
                  <c:v>0.98057146801021466</c:v>
                </c:pt>
                <c:pt idx="146">
                  <c:v>0.98018006475234931</c:v>
                </c:pt>
                <c:pt idx="147">
                  <c:v>0.98371884844977919</c:v>
                </c:pt>
                <c:pt idx="148">
                  <c:v>0.9873665922065028</c:v>
                </c:pt>
                <c:pt idx="149">
                  <c:v>0.98660747501302049</c:v>
                </c:pt>
                <c:pt idx="150">
                  <c:v>0.98655853979118602</c:v>
                </c:pt>
                <c:pt idx="151">
                  <c:v>0.98645579162451147</c:v>
                </c:pt>
                <c:pt idx="152">
                  <c:v>0.98621123925309639</c:v>
                </c:pt>
                <c:pt idx="153">
                  <c:v>0.98525864246759232</c:v>
                </c:pt>
                <c:pt idx="154">
                  <c:v>0.98699423399462094</c:v>
                </c:pt>
                <c:pt idx="155">
                  <c:v>0.99025206235095564</c:v>
                </c:pt>
                <c:pt idx="156">
                  <c:v>0.99108593181659632</c:v>
                </c:pt>
                <c:pt idx="157">
                  <c:v>0.99223789165972442</c:v>
                </c:pt>
                <c:pt idx="158">
                  <c:v>0.98890308595633813</c:v>
                </c:pt>
                <c:pt idx="159">
                  <c:v>0.98595214608974957</c:v>
                </c:pt>
                <c:pt idx="160">
                  <c:v>0.98821033595325858</c:v>
                </c:pt>
                <c:pt idx="161">
                  <c:v>0.98643622297163247</c:v>
                </c:pt>
                <c:pt idx="162">
                  <c:v>0.98563457612336736</c:v>
                </c:pt>
                <c:pt idx="163">
                  <c:v>0.98657321984802482</c:v>
                </c:pt>
                <c:pt idx="164">
                  <c:v>0.98416177649352321</c:v>
                </c:pt>
                <c:pt idx="165">
                  <c:v>0.98193172561893716</c:v>
                </c:pt>
                <c:pt idx="166">
                  <c:v>0.98419586440308948</c:v>
                </c:pt>
                <c:pt idx="167">
                  <c:v>0.98129227368929972</c:v>
                </c:pt>
                <c:pt idx="168">
                  <c:v>0.98345620046378013</c:v>
                </c:pt>
                <c:pt idx="169">
                  <c:v>0.98086159794068617</c:v>
                </c:pt>
                <c:pt idx="170">
                  <c:v>0.98182024601654583</c:v>
                </c:pt>
                <c:pt idx="171">
                  <c:v>0.98521960086978488</c:v>
                </c:pt>
                <c:pt idx="172">
                  <c:v>0.98827907623817468</c:v>
                </c:pt>
                <c:pt idx="173">
                  <c:v>0.98826925561197621</c:v>
                </c:pt>
                <c:pt idx="174">
                  <c:v>0.98500004952113063</c:v>
                </c:pt>
                <c:pt idx="175">
                  <c:v>0.98661726263994087</c:v>
                </c:pt>
                <c:pt idx="176">
                  <c:v>0.98354859765022362</c:v>
                </c:pt>
                <c:pt idx="177">
                  <c:v>0.98674451946402619</c:v>
                </c:pt>
                <c:pt idx="178">
                  <c:v>0.98525376209865179</c:v>
                </c:pt>
                <c:pt idx="179">
                  <c:v>0.98319369269172796</c:v>
                </c:pt>
                <c:pt idx="180">
                  <c:v>0.98891291918363289</c:v>
                </c:pt>
                <c:pt idx="181">
                  <c:v>0.98962634956963036</c:v>
                </c:pt>
                <c:pt idx="182">
                  <c:v>0.98842149725445383</c:v>
                </c:pt>
                <c:pt idx="183">
                  <c:v>0.98940483000472557</c:v>
                </c:pt>
                <c:pt idx="184">
                  <c:v>0.99095755280988451</c:v>
                </c:pt>
                <c:pt idx="185">
                  <c:v>0.99154540605480534</c:v>
                </c:pt>
                <c:pt idx="186">
                  <c:v>0.992421067337245</c:v>
                </c:pt>
                <c:pt idx="187">
                  <c:v>0.99222799219806146</c:v>
                </c:pt>
                <c:pt idx="188">
                  <c:v>0.99294125869238559</c:v>
                </c:pt>
                <c:pt idx="189">
                  <c:v>0.99319411987936168</c:v>
                </c:pt>
                <c:pt idx="190">
                  <c:v>0.99362080506738859</c:v>
                </c:pt>
                <c:pt idx="191">
                  <c:v>0.99832362137934838</c:v>
                </c:pt>
                <c:pt idx="192">
                  <c:v>0.99934684854422573</c:v>
                </c:pt>
                <c:pt idx="193">
                  <c:v>1.0048904449395515</c:v>
                </c:pt>
                <c:pt idx="194">
                  <c:v>1.0086869649884376</c:v>
                </c:pt>
                <c:pt idx="195">
                  <c:v>1.0098751015434604</c:v>
                </c:pt>
                <c:pt idx="196">
                  <c:v>1.0059271846378703</c:v>
                </c:pt>
                <c:pt idx="197">
                  <c:v>1.0047533895051626</c:v>
                </c:pt>
                <c:pt idx="198">
                  <c:v>1.0011425522705082</c:v>
                </c:pt>
                <c:pt idx="199">
                  <c:v>1.0044337388335933</c:v>
                </c:pt>
                <c:pt idx="200">
                  <c:v>1.0031166944882921</c:v>
                </c:pt>
                <c:pt idx="201">
                  <c:v>1.0030104685640517</c:v>
                </c:pt>
                <c:pt idx="202">
                  <c:v>1.0012685436414248</c:v>
                </c:pt>
                <c:pt idx="203">
                  <c:v>0.99980899051487093</c:v>
                </c:pt>
                <c:pt idx="204">
                  <c:v>0.99886506872360403</c:v>
                </c:pt>
                <c:pt idx="205">
                  <c:v>1.0003319268352788</c:v>
                </c:pt>
                <c:pt idx="206">
                  <c:v>1.0007496629032582</c:v>
                </c:pt>
                <c:pt idx="207">
                  <c:v>1.0007899450560509</c:v>
                </c:pt>
                <c:pt idx="208">
                  <c:v>1.0057644173640432</c:v>
                </c:pt>
                <c:pt idx="209">
                  <c:v>1.0064208949786475</c:v>
                </c:pt>
                <c:pt idx="210">
                  <c:v>1.0053374037776284</c:v>
                </c:pt>
                <c:pt idx="211">
                  <c:v>1.000920884451646</c:v>
                </c:pt>
                <c:pt idx="212">
                  <c:v>0.99731248840509235</c:v>
                </c:pt>
                <c:pt idx="213">
                  <c:v>0.9937647699509875</c:v>
                </c:pt>
                <c:pt idx="214">
                  <c:v>0.99437584362345632</c:v>
                </c:pt>
                <c:pt idx="215">
                  <c:v>0.99889516635279341</c:v>
                </c:pt>
                <c:pt idx="216">
                  <c:v>0.99773271066478719</c:v>
                </c:pt>
                <c:pt idx="217">
                  <c:v>0.99726748558535971</c:v>
                </c:pt>
                <c:pt idx="218">
                  <c:v>0.99757258424486805</c:v>
                </c:pt>
                <c:pt idx="219">
                  <c:v>0.99904568170973651</c:v>
                </c:pt>
                <c:pt idx="220">
                  <c:v>1.0041193604894769</c:v>
                </c:pt>
                <c:pt idx="221">
                  <c:v>1.0000150828045973</c:v>
                </c:pt>
                <c:pt idx="222">
                  <c:v>0.99819336060020569</c:v>
                </c:pt>
                <c:pt idx="223">
                  <c:v>1.0011375132751827</c:v>
                </c:pt>
                <c:pt idx="224">
                  <c:v>1.011055761703858</c:v>
                </c:pt>
                <c:pt idx="225">
                  <c:v>1.011235669437454</c:v>
                </c:pt>
                <c:pt idx="226">
                  <c:v>1.0113744991559379</c:v>
                </c:pt>
                <c:pt idx="227">
                  <c:v>1.008323912745928</c:v>
                </c:pt>
                <c:pt idx="228">
                  <c:v>1.0110763193477221</c:v>
                </c:pt>
                <c:pt idx="229">
                  <c:v>1.0077619532560176</c:v>
                </c:pt>
                <c:pt idx="230">
                  <c:v>1.0088302124120021</c:v>
                </c:pt>
                <c:pt idx="231">
                  <c:v>1.0093114121885625</c:v>
                </c:pt>
                <c:pt idx="232">
                  <c:v>1.0082779107019748</c:v>
                </c:pt>
                <c:pt idx="233">
                  <c:v>0.99904066380037759</c:v>
                </c:pt>
                <c:pt idx="234">
                  <c:v>1.0046620399834327</c:v>
                </c:pt>
                <c:pt idx="235">
                  <c:v>0.99760260403344303</c:v>
                </c:pt>
                <c:pt idx="236">
                  <c:v>0.99636329027054915</c:v>
                </c:pt>
                <c:pt idx="237">
                  <c:v>1.0002665298815199</c:v>
                </c:pt>
                <c:pt idx="238">
                  <c:v>0.99892526579583063</c:v>
                </c:pt>
                <c:pt idx="239">
                  <c:v>0.99861933929109348</c:v>
                </c:pt>
                <c:pt idx="240">
                  <c:v>0.99651803607214429</c:v>
                </c:pt>
                <c:pt idx="241">
                  <c:v>0.99734249254142937</c:v>
                </c:pt>
                <c:pt idx="242">
                  <c:v>1.0013945667277524</c:v>
                </c:pt>
                <c:pt idx="243">
                  <c:v>0.99529635467487299</c:v>
                </c:pt>
                <c:pt idx="244">
                  <c:v>0.99407766505072714</c:v>
                </c:pt>
                <c:pt idx="245">
                  <c:v>0.98892766939124555</c:v>
                </c:pt>
                <c:pt idx="246">
                  <c:v>0.98178632246600361</c:v>
                </c:pt>
                <c:pt idx="247">
                  <c:v>0.98642643893633264</c:v>
                </c:pt>
                <c:pt idx="248">
                  <c:v>0.98554178661500413</c:v>
                </c:pt>
                <c:pt idx="249">
                  <c:v>0.98489762570869754</c:v>
                </c:pt>
                <c:pt idx="250">
                  <c:v>0.98216446026753312</c:v>
                </c:pt>
                <c:pt idx="251">
                  <c:v>0.9775066099212707</c:v>
                </c:pt>
                <c:pt idx="252">
                  <c:v>0.97566060225539197</c:v>
                </c:pt>
                <c:pt idx="253">
                  <c:v>0.97622085889570542</c:v>
                </c:pt>
                <c:pt idx="254">
                  <c:v>0.97456111554799929</c:v>
                </c:pt>
                <c:pt idx="255">
                  <c:v>0.97671460910300667</c:v>
                </c:pt>
                <c:pt idx="256">
                  <c:v>0.98703831438538681</c:v>
                </c:pt>
                <c:pt idx="257">
                  <c:v>0.98897192265429601</c:v>
                </c:pt>
                <c:pt idx="258">
                  <c:v>0.98882442717732266</c:v>
                </c:pt>
                <c:pt idx="259">
                  <c:v>0.99043943732105055</c:v>
                </c:pt>
                <c:pt idx="260">
                  <c:v>0.99171349224947281</c:v>
                </c:pt>
                <c:pt idx="261">
                  <c:v>0.98002552239614904</c:v>
                </c:pt>
                <c:pt idx="262">
                  <c:v>0.97791991976243386</c:v>
                </c:pt>
                <c:pt idx="263">
                  <c:v>0.97867535266361294</c:v>
                </c:pt>
                <c:pt idx="264">
                  <c:v>0.98084708736667159</c:v>
                </c:pt>
                <c:pt idx="265">
                  <c:v>0.98528304503754771</c:v>
                </c:pt>
                <c:pt idx="266">
                  <c:v>0.98587395603578598</c:v>
                </c:pt>
                <c:pt idx="267">
                  <c:v>0.99219829499822909</c:v>
                </c:pt>
                <c:pt idx="268">
                  <c:v>0.99367044341866007</c:v>
                </c:pt>
                <c:pt idx="269">
                  <c:v>0.99267861777094613</c:v>
                </c:pt>
                <c:pt idx="270">
                  <c:v>0.98721957514393488</c:v>
                </c:pt>
                <c:pt idx="271">
                  <c:v>0.98285361334156873</c:v>
                </c:pt>
                <c:pt idx="272">
                  <c:v>0.9855124882945463</c:v>
                </c:pt>
                <c:pt idx="273">
                  <c:v>0.98659279393674859</c:v>
                </c:pt>
                <c:pt idx="274">
                  <c:v>0.98078904936366196</c:v>
                </c:pt>
                <c:pt idx="275">
                  <c:v>0.98845588089132719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410496"/>
        <c:axId val="226412032"/>
      </c:lineChart>
      <c:dateAx>
        <c:axId val="226410496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crossAx val="226412032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226412032"/>
        <c:scaling>
          <c:orientation val="minMax"/>
          <c:max val="1.1000000000000001"/>
          <c:min val="0.5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crossAx val="22641049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053335799728699E-2"/>
          <c:y val="3.6471386800334168E-2"/>
          <c:w val="0.90341194968553462"/>
          <c:h val="0.52017743055555554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3.1.1.9'!$B$7</c:f>
              <c:strCache>
                <c:ptCount val="1"/>
                <c:pt idx="0">
                  <c:v>Срочные вклады ЮЛ в нац. валюте</c:v>
                </c:pt>
              </c:strCache>
            </c:strRef>
          </c:tx>
          <c:invertIfNegative val="0"/>
          <c:cat>
            <c:multiLvlStrRef>
              <c:f>'График 3.1.1.9'!$C$4:$AW$6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3.1.1.9'!$C$7:$AW$7</c:f>
              <c:numCache>
                <c:formatCode>0.0%</c:formatCode>
                <c:ptCount val="47"/>
                <c:pt idx="0">
                  <c:v>0.2857989217856961</c:v>
                </c:pt>
                <c:pt idx="1">
                  <c:v>0.29730372383290354</c:v>
                </c:pt>
                <c:pt idx="2">
                  <c:v>0.18709344301792941</c:v>
                </c:pt>
                <c:pt idx="4">
                  <c:v>0.19329443665623749</c:v>
                </c:pt>
                <c:pt idx="5">
                  <c:v>0.17488130438572722</c:v>
                </c:pt>
                <c:pt idx="6">
                  <c:v>0.19695578358247856</c:v>
                </c:pt>
                <c:pt idx="8">
                  <c:v>0.13575553766720327</c:v>
                </c:pt>
                <c:pt idx="9">
                  <c:v>0.11707274145645716</c:v>
                </c:pt>
                <c:pt idx="10">
                  <c:v>0.11156565200182171</c:v>
                </c:pt>
                <c:pt idx="12">
                  <c:v>0.44890706256589247</c:v>
                </c:pt>
                <c:pt idx="13">
                  <c:v>0.38518254872091084</c:v>
                </c:pt>
                <c:pt idx="14">
                  <c:v>0.37461759747021778</c:v>
                </c:pt>
                <c:pt idx="16">
                  <c:v>0.46220819506048694</c:v>
                </c:pt>
                <c:pt idx="17">
                  <c:v>0.44104312205288071</c:v>
                </c:pt>
                <c:pt idx="18">
                  <c:v>0.38616715583206795</c:v>
                </c:pt>
                <c:pt idx="20">
                  <c:v>0.15412614654667406</c:v>
                </c:pt>
                <c:pt idx="21">
                  <c:v>0.1577719825884073</c:v>
                </c:pt>
                <c:pt idx="22">
                  <c:v>0.18793383809187486</c:v>
                </c:pt>
                <c:pt idx="24">
                  <c:v>0.40120546388977679</c:v>
                </c:pt>
                <c:pt idx="25">
                  <c:v>0.43484034539112404</c:v>
                </c:pt>
                <c:pt idx="26">
                  <c:v>0.28882136087112326</c:v>
                </c:pt>
                <c:pt idx="28">
                  <c:v>0.32878505214601633</c:v>
                </c:pt>
                <c:pt idx="29">
                  <c:v>0.33989034909227261</c:v>
                </c:pt>
                <c:pt idx="30">
                  <c:v>0.31081845055546659</c:v>
                </c:pt>
                <c:pt idx="32">
                  <c:v>0.17335234407881778</c:v>
                </c:pt>
                <c:pt idx="33">
                  <c:v>0.1692875444477567</c:v>
                </c:pt>
                <c:pt idx="34">
                  <c:v>0.21379248848822854</c:v>
                </c:pt>
                <c:pt idx="36">
                  <c:v>0.66975061479039855</c:v>
                </c:pt>
                <c:pt idx="37">
                  <c:v>0.62335860008128707</c:v>
                </c:pt>
                <c:pt idx="38">
                  <c:v>0.36491090347395805</c:v>
                </c:pt>
                <c:pt idx="40">
                  <c:v>0.34611170424744397</c:v>
                </c:pt>
                <c:pt idx="41">
                  <c:v>0.35088008652766933</c:v>
                </c:pt>
                <c:pt idx="42">
                  <c:v>0.28143181052288335</c:v>
                </c:pt>
                <c:pt idx="44">
                  <c:v>0.23517686580483596</c:v>
                </c:pt>
                <c:pt idx="45">
                  <c:v>0.28636948589073025</c:v>
                </c:pt>
                <c:pt idx="46">
                  <c:v>0.36248191257469842</c:v>
                </c:pt>
              </c:numCache>
            </c:numRef>
          </c:val>
        </c:ser>
        <c:ser>
          <c:idx val="1"/>
          <c:order val="1"/>
          <c:tx>
            <c:strRef>
              <c:f>'График 3.1.1.9'!$B$8</c:f>
              <c:strCache>
                <c:ptCount val="1"/>
                <c:pt idx="0">
                  <c:v>Срочные вклады ЮЛ в ин. валюте</c:v>
                </c:pt>
              </c:strCache>
            </c:strRef>
          </c:tx>
          <c:invertIfNegative val="0"/>
          <c:cat>
            <c:multiLvlStrRef>
              <c:f>'График 3.1.1.9'!$C$4:$AW$6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3.1.1.9'!$C$8:$AW$8</c:f>
              <c:numCache>
                <c:formatCode>0.0%</c:formatCode>
                <c:ptCount val="47"/>
                <c:pt idx="0">
                  <c:v>0.14153294282675469</c:v>
                </c:pt>
                <c:pt idx="1">
                  <c:v>0.19580521326802908</c:v>
                </c:pt>
                <c:pt idx="2">
                  <c:v>0.31582851593945604</c:v>
                </c:pt>
                <c:pt idx="4">
                  <c:v>0.20915953819919311</c:v>
                </c:pt>
                <c:pt idx="5">
                  <c:v>0.23518905782021646</c:v>
                </c:pt>
                <c:pt idx="6">
                  <c:v>0.32852481091170149</c:v>
                </c:pt>
                <c:pt idx="8">
                  <c:v>0.1503609597157933</c:v>
                </c:pt>
                <c:pt idx="9">
                  <c:v>0.12187877909126084</c:v>
                </c:pt>
                <c:pt idx="10">
                  <c:v>0.11891190866824115</c:v>
                </c:pt>
                <c:pt idx="12">
                  <c:v>8.4042312297864546E-2</c:v>
                </c:pt>
                <c:pt idx="13">
                  <c:v>0.12521013313459292</c:v>
                </c:pt>
                <c:pt idx="14">
                  <c:v>0.14991588030994479</c:v>
                </c:pt>
                <c:pt idx="16">
                  <c:v>0.17683554834294971</c:v>
                </c:pt>
                <c:pt idx="17">
                  <c:v>0.17176208816182525</c:v>
                </c:pt>
                <c:pt idx="18">
                  <c:v>0.23873106856853368</c:v>
                </c:pt>
                <c:pt idx="20">
                  <c:v>0.28887211050492928</c:v>
                </c:pt>
                <c:pt idx="21">
                  <c:v>0.26443911317195812</c:v>
                </c:pt>
                <c:pt idx="22">
                  <c:v>0.25794645402348304</c:v>
                </c:pt>
                <c:pt idx="24">
                  <c:v>0.14625737955435075</c:v>
                </c:pt>
                <c:pt idx="25">
                  <c:v>0.15727516625235846</c:v>
                </c:pt>
                <c:pt idx="26">
                  <c:v>0.28436234788171116</c:v>
                </c:pt>
                <c:pt idx="28">
                  <c:v>0.22927713796932572</c:v>
                </c:pt>
                <c:pt idx="29">
                  <c:v>0.18430031324396193</c:v>
                </c:pt>
                <c:pt idx="30">
                  <c:v>0.29827402944796266</c:v>
                </c:pt>
                <c:pt idx="32">
                  <c:v>0.25280793946631891</c:v>
                </c:pt>
                <c:pt idx="33">
                  <c:v>0.23305005712335164</c:v>
                </c:pt>
                <c:pt idx="34">
                  <c:v>0.2315936616669404</c:v>
                </c:pt>
                <c:pt idx="36">
                  <c:v>0.11937923070113679</c:v>
                </c:pt>
                <c:pt idx="37">
                  <c:v>0.17221890602075615</c:v>
                </c:pt>
                <c:pt idx="38">
                  <c:v>0.29897262641881334</c:v>
                </c:pt>
                <c:pt idx="40">
                  <c:v>8.1420253609673712E-2</c:v>
                </c:pt>
                <c:pt idx="41">
                  <c:v>0.10365309221123196</c:v>
                </c:pt>
                <c:pt idx="42">
                  <c:v>0.14518130405589158</c:v>
                </c:pt>
                <c:pt idx="44">
                  <c:v>0.177035720217885</c:v>
                </c:pt>
                <c:pt idx="45">
                  <c:v>0.16271410517001197</c:v>
                </c:pt>
                <c:pt idx="46">
                  <c:v>0.13622106076072305</c:v>
                </c:pt>
              </c:numCache>
            </c:numRef>
          </c:val>
        </c:ser>
        <c:ser>
          <c:idx val="2"/>
          <c:order val="2"/>
          <c:tx>
            <c:strRef>
              <c:f>'График 3.1.1.9'!$B$9</c:f>
              <c:strCache>
                <c:ptCount val="1"/>
                <c:pt idx="0">
                  <c:v>Срочные вклады ФЛ в ин. валюте</c:v>
                </c:pt>
              </c:strCache>
            </c:strRef>
          </c:tx>
          <c:invertIfNegative val="0"/>
          <c:cat>
            <c:multiLvlStrRef>
              <c:f>'График 3.1.1.9'!$C$4:$AW$6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3.1.1.9'!$C$9:$AW$9</c:f>
              <c:numCache>
                <c:formatCode>0.0%</c:formatCode>
                <c:ptCount val="47"/>
                <c:pt idx="0">
                  <c:v>0.27808601891940826</c:v>
                </c:pt>
                <c:pt idx="1">
                  <c:v>0.27606932806586015</c:v>
                </c:pt>
                <c:pt idx="2">
                  <c:v>0.40053353312612877</c:v>
                </c:pt>
                <c:pt idx="4">
                  <c:v>9.5564559435031643E-2</c:v>
                </c:pt>
                <c:pt idx="5">
                  <c:v>9.9665785002395854E-2</c:v>
                </c:pt>
                <c:pt idx="6">
                  <c:v>0.13236576093950686</c:v>
                </c:pt>
                <c:pt idx="8">
                  <c:v>0.55061722554591586</c:v>
                </c:pt>
                <c:pt idx="9">
                  <c:v>0.56866361957860223</c:v>
                </c:pt>
                <c:pt idx="10">
                  <c:v>0.57239275472998574</c:v>
                </c:pt>
                <c:pt idx="12">
                  <c:v>0.15709869946294269</c:v>
                </c:pt>
                <c:pt idx="13">
                  <c:v>0.20217253754595971</c:v>
                </c:pt>
                <c:pt idx="14">
                  <c:v>0.30465712635983827</c:v>
                </c:pt>
                <c:pt idx="16">
                  <c:v>9.6391114713767698E-2</c:v>
                </c:pt>
                <c:pt idx="17">
                  <c:v>9.6962133478547485E-2</c:v>
                </c:pt>
                <c:pt idx="18">
                  <c:v>0.11254706094652567</c:v>
                </c:pt>
                <c:pt idx="20">
                  <c:v>0.47749924385783565</c:v>
                </c:pt>
                <c:pt idx="21">
                  <c:v>0.47642942409810596</c:v>
                </c:pt>
                <c:pt idx="22">
                  <c:v>0.4965055172920872</c:v>
                </c:pt>
                <c:pt idx="24">
                  <c:v>0.22063243647871239</c:v>
                </c:pt>
                <c:pt idx="25">
                  <c:v>0.18962987400969253</c:v>
                </c:pt>
                <c:pt idx="26">
                  <c:v>0.33640853073960708</c:v>
                </c:pt>
                <c:pt idx="28">
                  <c:v>0.11293123056636736</c:v>
                </c:pt>
                <c:pt idx="29">
                  <c:v>0.11544090843461992</c:v>
                </c:pt>
                <c:pt idx="30">
                  <c:v>0.1359224989459395</c:v>
                </c:pt>
                <c:pt idx="32">
                  <c:v>0.46985884095130998</c:v>
                </c:pt>
                <c:pt idx="33">
                  <c:v>0.47719543270026171</c:v>
                </c:pt>
                <c:pt idx="34">
                  <c:v>0.4619062014212208</c:v>
                </c:pt>
                <c:pt idx="36">
                  <c:v>9.7827198880749255E-2</c:v>
                </c:pt>
                <c:pt idx="37">
                  <c:v>7.7413984339469097E-2</c:v>
                </c:pt>
                <c:pt idx="38">
                  <c:v>0.24525870332469063</c:v>
                </c:pt>
                <c:pt idx="40">
                  <c:v>0.10634452415585542</c:v>
                </c:pt>
                <c:pt idx="41">
                  <c:v>8.4834241154959189E-2</c:v>
                </c:pt>
                <c:pt idx="42">
                  <c:v>0.12626553551018058</c:v>
                </c:pt>
                <c:pt idx="44">
                  <c:v>0.34914526186049016</c:v>
                </c:pt>
                <c:pt idx="45">
                  <c:v>0.28242816756912137</c:v>
                </c:pt>
                <c:pt idx="46">
                  <c:v>0.27140874533201154</c:v>
                </c:pt>
              </c:numCache>
            </c:numRef>
          </c:val>
        </c:ser>
        <c:ser>
          <c:idx val="3"/>
          <c:order val="3"/>
          <c:tx>
            <c:strRef>
              <c:f>'График 3.1.1.9'!$B$10</c:f>
              <c:strCache>
                <c:ptCount val="1"/>
                <c:pt idx="0">
                  <c:v>Срочные вкалды ФЛ в нац. валюте</c:v>
                </c:pt>
              </c:strCache>
            </c:strRef>
          </c:tx>
          <c:invertIfNegative val="0"/>
          <c:cat>
            <c:multiLvlStrRef>
              <c:f>'График 3.1.1.9'!$C$4:$AW$6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3.1.1.9'!$C$10:$AW$10</c:f>
              <c:numCache>
                <c:formatCode>0.0%</c:formatCode>
                <c:ptCount val="47"/>
                <c:pt idx="0">
                  <c:v>0.29458211646814081</c:v>
                </c:pt>
                <c:pt idx="1">
                  <c:v>0.23082173483320731</c:v>
                </c:pt>
                <c:pt idx="2">
                  <c:v>9.6544507916485764E-2</c:v>
                </c:pt>
                <c:pt idx="4">
                  <c:v>0.50198146570953761</c:v>
                </c:pt>
                <c:pt idx="5">
                  <c:v>0.49026385279166046</c:v>
                </c:pt>
                <c:pt idx="6">
                  <c:v>0.34215364456631303</c:v>
                </c:pt>
                <c:pt idx="8">
                  <c:v>0.16326627707108754</c:v>
                </c:pt>
                <c:pt idx="9">
                  <c:v>0.19238485987367987</c:v>
                </c:pt>
                <c:pt idx="10">
                  <c:v>0.19712968459995148</c:v>
                </c:pt>
                <c:pt idx="12">
                  <c:v>0.3099519256733001</c:v>
                </c:pt>
                <c:pt idx="13">
                  <c:v>0.2874347805985365</c:v>
                </c:pt>
                <c:pt idx="14">
                  <c:v>0.17080939585999916</c:v>
                </c:pt>
                <c:pt idx="16">
                  <c:v>0.26456514188279578</c:v>
                </c:pt>
                <c:pt idx="17">
                  <c:v>0.29023265630674638</c:v>
                </c:pt>
                <c:pt idx="18">
                  <c:v>0.26255471465287267</c:v>
                </c:pt>
                <c:pt idx="20">
                  <c:v>7.9502499090560966E-2</c:v>
                </c:pt>
                <c:pt idx="21">
                  <c:v>0.10135948014152861</c:v>
                </c:pt>
                <c:pt idx="22">
                  <c:v>5.7614190592554897E-2</c:v>
                </c:pt>
                <c:pt idx="24">
                  <c:v>0.23190472007716001</c:v>
                </c:pt>
                <c:pt idx="25">
                  <c:v>0.21825461434682486</c:v>
                </c:pt>
                <c:pt idx="26">
                  <c:v>9.0407760507558665E-2</c:v>
                </c:pt>
                <c:pt idx="28">
                  <c:v>0.32900657931829064</c:v>
                </c:pt>
                <c:pt idx="29">
                  <c:v>0.36036842922914553</c:v>
                </c:pt>
                <c:pt idx="30">
                  <c:v>0.2549850210506312</c:v>
                </c:pt>
                <c:pt idx="32">
                  <c:v>0.10398087550355327</c:v>
                </c:pt>
                <c:pt idx="33">
                  <c:v>0.12046696572863001</c:v>
                </c:pt>
                <c:pt idx="34">
                  <c:v>9.2707648423610303E-2</c:v>
                </c:pt>
                <c:pt idx="36">
                  <c:v>0.11304295562771532</c:v>
                </c:pt>
                <c:pt idx="37">
                  <c:v>0.12700850955848761</c:v>
                </c:pt>
                <c:pt idx="38">
                  <c:v>9.0857766782537971E-2</c:v>
                </c:pt>
                <c:pt idx="40">
                  <c:v>0.46612351798702684</c:v>
                </c:pt>
                <c:pt idx="41">
                  <c:v>0.46063258010613967</c:v>
                </c:pt>
                <c:pt idx="42">
                  <c:v>0.44712134991104441</c:v>
                </c:pt>
                <c:pt idx="44">
                  <c:v>0.23864215211678888</c:v>
                </c:pt>
                <c:pt idx="45">
                  <c:v>0.26848824137013649</c:v>
                </c:pt>
                <c:pt idx="46">
                  <c:v>0.22988828133256689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7044736"/>
        <c:axId val="227051392"/>
      </c:barChart>
      <c:lineChart>
        <c:grouping val="standard"/>
        <c:varyColors val="0"/>
        <c:ser>
          <c:idx val="4"/>
          <c:order val="4"/>
          <c:tx>
            <c:strRef>
              <c:f>'График 3.1.1.9'!$B$11</c:f>
              <c:strCache>
                <c:ptCount val="1"/>
                <c:pt idx="0">
                  <c:v>Доля срочных вкладов клиентов в ин. валюте во всех вкладах</c:v>
                </c:pt>
              </c:strCache>
            </c:strRef>
          </c:tx>
          <c:spPr>
            <a:ln w="31750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bg1">
                  <a:lumMod val="50000"/>
                </a:schemeClr>
              </a:solidFill>
              <a:ln>
                <a:solidFill>
                  <a:schemeClr val="bg1">
                    <a:lumMod val="50000"/>
                  </a:schemeClr>
                </a:solidFill>
              </a:ln>
            </c:spPr>
          </c:marker>
          <c:val>
            <c:numRef>
              <c:f>'График 3.1.1.9'!$C$11:$AW$11</c:f>
              <c:numCache>
                <c:formatCode>0.0%</c:formatCode>
                <c:ptCount val="47"/>
                <c:pt idx="0">
                  <c:v>0.41961896174616298</c:v>
                </c:pt>
                <c:pt idx="1">
                  <c:v>0.47187454133388923</c:v>
                </c:pt>
                <c:pt idx="2">
                  <c:v>0.71636204906558487</c:v>
                </c:pt>
                <c:pt idx="4">
                  <c:v>0.30472409763422476</c:v>
                </c:pt>
                <c:pt idx="5">
                  <c:v>0.3348548428226123</c:v>
                </c:pt>
                <c:pt idx="6">
                  <c:v>0.46089057185120835</c:v>
                </c:pt>
                <c:pt idx="8">
                  <c:v>0.70097818526170919</c:v>
                </c:pt>
                <c:pt idx="9">
                  <c:v>0.69054239866986311</c:v>
                </c:pt>
                <c:pt idx="10">
                  <c:v>0.69130466339822694</c:v>
                </c:pt>
                <c:pt idx="12">
                  <c:v>0.24114101176080724</c:v>
                </c:pt>
                <c:pt idx="13">
                  <c:v>0.3273826706805526</c:v>
                </c:pt>
                <c:pt idx="14">
                  <c:v>0.45457300666978306</c:v>
                </c:pt>
                <c:pt idx="16">
                  <c:v>0.27322666305671739</c:v>
                </c:pt>
                <c:pt idx="17">
                  <c:v>0.26872422164037274</c:v>
                </c:pt>
                <c:pt idx="18">
                  <c:v>0.35127812951505932</c:v>
                </c:pt>
                <c:pt idx="20">
                  <c:v>0.76637135436276493</c:v>
                </c:pt>
                <c:pt idx="21">
                  <c:v>0.74086853727006408</c:v>
                </c:pt>
                <c:pt idx="22">
                  <c:v>0.75445197131557018</c:v>
                </c:pt>
                <c:pt idx="24">
                  <c:v>0.36688981603306314</c:v>
                </c:pt>
                <c:pt idx="25">
                  <c:v>0.34690504026205099</c:v>
                </c:pt>
                <c:pt idx="26">
                  <c:v>0.62077087862131819</c:v>
                </c:pt>
                <c:pt idx="28">
                  <c:v>0.34220836853569309</c:v>
                </c:pt>
                <c:pt idx="29">
                  <c:v>0.29974122167858186</c:v>
                </c:pt>
                <c:pt idx="30">
                  <c:v>0.43419652839390216</c:v>
                </c:pt>
                <c:pt idx="32">
                  <c:v>0.72266678041762888</c:v>
                </c:pt>
                <c:pt idx="33">
                  <c:v>0.71024548982361335</c:v>
                </c:pt>
                <c:pt idx="34">
                  <c:v>0.69349986308816125</c:v>
                </c:pt>
                <c:pt idx="36">
                  <c:v>0.21720642958188605</c:v>
                </c:pt>
                <c:pt idx="37">
                  <c:v>0.24963289036022523</c:v>
                </c:pt>
                <c:pt idx="38">
                  <c:v>0.54423132974350397</c:v>
                </c:pt>
                <c:pt idx="40">
                  <c:v>0.18776477776552913</c:v>
                </c:pt>
                <c:pt idx="41">
                  <c:v>0.18848733336619117</c:v>
                </c:pt>
                <c:pt idx="42">
                  <c:v>0.27144683956607218</c:v>
                </c:pt>
                <c:pt idx="44">
                  <c:v>0.52618098207837516</c:v>
                </c:pt>
                <c:pt idx="45">
                  <c:v>0.44514227273913332</c:v>
                </c:pt>
                <c:pt idx="46">
                  <c:v>0.40762980609273458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3.1.1.9'!$B$12</c:f>
              <c:strCache>
                <c:ptCount val="1"/>
                <c:pt idx="0">
                  <c:v>Доля срочных вкладов клиентов к обязательствам перед клиентами</c:v>
                </c:pt>
              </c:strCache>
            </c:strRef>
          </c:tx>
          <c:spPr>
            <a:ln w="31750">
              <a:solidFill>
                <a:srgbClr val="FFC000"/>
              </a:solidFill>
            </a:ln>
          </c:spPr>
          <c:marker>
            <c:symbol val="diamond"/>
            <c:size val="6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val>
            <c:numRef>
              <c:f>'График 3.1.1.9'!$C$12:$AW$12</c:f>
              <c:numCache>
                <c:formatCode>0.0%</c:formatCode>
                <c:ptCount val="47"/>
                <c:pt idx="0">
                  <c:v>0.66077111851358905</c:v>
                </c:pt>
                <c:pt idx="1">
                  <c:v>0.70845424758835451</c:v>
                </c:pt>
                <c:pt idx="2">
                  <c:v>0.73742939217426995</c:v>
                </c:pt>
                <c:pt idx="4">
                  <c:v>0.70067438247370595</c:v>
                </c:pt>
                <c:pt idx="5">
                  <c:v>0.70924007106079245</c:v>
                </c:pt>
                <c:pt idx="6">
                  <c:v>0.7208009794724628</c:v>
                </c:pt>
                <c:pt idx="8">
                  <c:v>0.53128458906659781</c:v>
                </c:pt>
                <c:pt idx="9">
                  <c:v>0.55686845539558638</c:v>
                </c:pt>
                <c:pt idx="10">
                  <c:v>0.57299999999999995</c:v>
                </c:pt>
                <c:pt idx="12">
                  <c:v>0.73168262014376473</c:v>
                </c:pt>
                <c:pt idx="13">
                  <c:v>0.75965040003843798</c:v>
                </c:pt>
                <c:pt idx="14">
                  <c:v>0.75443112096641507</c:v>
                </c:pt>
                <c:pt idx="16">
                  <c:v>0.64956757813356969</c:v>
                </c:pt>
                <c:pt idx="17">
                  <c:v>0.65917872970908742</c:v>
                </c:pt>
                <c:pt idx="18">
                  <c:v>0.71752921359127797</c:v>
                </c:pt>
                <c:pt idx="20">
                  <c:v>0.54922082751202572</c:v>
                </c:pt>
                <c:pt idx="21">
                  <c:v>0.53067189669317594</c:v>
                </c:pt>
                <c:pt idx="22">
                  <c:v>0.54100000000000004</c:v>
                </c:pt>
                <c:pt idx="24">
                  <c:v>0.61578363220317223</c:v>
                </c:pt>
                <c:pt idx="25">
                  <c:v>0.61884452233283649</c:v>
                </c:pt>
                <c:pt idx="26">
                  <c:v>0.61886252738200254</c:v>
                </c:pt>
                <c:pt idx="28">
                  <c:v>0.66490340245137369</c:v>
                </c:pt>
                <c:pt idx="29">
                  <c:v>0.66423432952205674</c:v>
                </c:pt>
                <c:pt idx="30">
                  <c:v>0.67852968703547367</c:v>
                </c:pt>
                <c:pt idx="32">
                  <c:v>0.55957292655781699</c:v>
                </c:pt>
                <c:pt idx="33">
                  <c:v>0.5819811572310698</c:v>
                </c:pt>
                <c:pt idx="34">
                  <c:v>0.623</c:v>
                </c:pt>
                <c:pt idx="36">
                  <c:v>0.50316771067917887</c:v>
                </c:pt>
                <c:pt idx="37">
                  <c:v>0.49198060238161595</c:v>
                </c:pt>
                <c:pt idx="38">
                  <c:v>0.44443994934592118</c:v>
                </c:pt>
                <c:pt idx="40">
                  <c:v>0.69517340445618292</c:v>
                </c:pt>
                <c:pt idx="41">
                  <c:v>0.73564509734494399</c:v>
                </c:pt>
                <c:pt idx="42">
                  <c:v>0.73462915964745257</c:v>
                </c:pt>
                <c:pt idx="44">
                  <c:v>0.56596873857362462</c:v>
                </c:pt>
                <c:pt idx="45">
                  <c:v>0.66178609721088133</c:v>
                </c:pt>
                <c:pt idx="46">
                  <c:v>0.624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044736"/>
        <c:axId val="227051392"/>
      </c:lineChart>
      <c:catAx>
        <c:axId val="227044736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227051392"/>
        <c:crosses val="autoZero"/>
        <c:auto val="1"/>
        <c:lblAlgn val="ctr"/>
        <c:lblOffset val="100"/>
        <c:noMultiLvlLbl val="0"/>
      </c:catAx>
      <c:valAx>
        <c:axId val="227051392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crossAx val="227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4812153447706451"/>
          <c:w val="0.999092843199614"/>
          <c:h val="0.1419318280579166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 w="38100"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'График 3.1.1.10'!$B$7</c:f>
              <c:strCache>
                <c:ptCount val="1"/>
                <c:pt idx="0">
                  <c:v>Ссудный портфель в ин. валюте*</c:v>
                </c:pt>
              </c:strCache>
            </c:strRef>
          </c:tx>
          <c:invertIfNegative val="0"/>
          <c:cat>
            <c:multiLvlStrRef>
              <c:f>'График 3.1.1.10'!$C$4:$AW$6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3.1.1.10'!$C$7:$AW$7</c:f>
              <c:numCache>
                <c:formatCode>0.0%</c:formatCode>
                <c:ptCount val="47"/>
                <c:pt idx="0">
                  <c:v>0.46796526406354255</c:v>
                </c:pt>
                <c:pt idx="1">
                  <c:v>0.47251101299875747</c:v>
                </c:pt>
                <c:pt idx="2">
                  <c:v>0.49719713281316724</c:v>
                </c:pt>
                <c:pt idx="4">
                  <c:v>0.16598123237165502</c:v>
                </c:pt>
                <c:pt idx="5">
                  <c:v>0.17919337247992248</c:v>
                </c:pt>
                <c:pt idx="6">
                  <c:v>0.26498653493571117</c:v>
                </c:pt>
                <c:pt idx="8">
                  <c:v>0.44262564755808032</c:v>
                </c:pt>
                <c:pt idx="9">
                  <c:v>0.47980523044388196</c:v>
                </c:pt>
                <c:pt idx="10">
                  <c:v>0.49575249683068534</c:v>
                </c:pt>
                <c:pt idx="12">
                  <c:v>0.2202345529457185</c:v>
                </c:pt>
                <c:pt idx="13">
                  <c:v>0.25787063596451415</c:v>
                </c:pt>
                <c:pt idx="14">
                  <c:v>0.20382080524882679</c:v>
                </c:pt>
                <c:pt idx="16">
                  <c:v>0.20829493627132692</c:v>
                </c:pt>
                <c:pt idx="17">
                  <c:v>0.16839570269131143</c:v>
                </c:pt>
                <c:pt idx="18">
                  <c:v>0.25125439113468317</c:v>
                </c:pt>
                <c:pt idx="20">
                  <c:v>0.69048172677289488</c:v>
                </c:pt>
                <c:pt idx="21">
                  <c:v>0.71059501851837881</c:v>
                </c:pt>
                <c:pt idx="22">
                  <c:v>0.72415019045431384</c:v>
                </c:pt>
                <c:pt idx="24">
                  <c:v>0.30660732435312726</c:v>
                </c:pt>
                <c:pt idx="25">
                  <c:v>0.20642697374522612</c:v>
                </c:pt>
                <c:pt idx="26">
                  <c:v>0.20457209226198142</c:v>
                </c:pt>
                <c:pt idx="28">
                  <c:v>0.24863430433462094</c:v>
                </c:pt>
                <c:pt idx="29">
                  <c:v>0.22662619952475255</c:v>
                </c:pt>
                <c:pt idx="30">
                  <c:v>0.35536349733160932</c:v>
                </c:pt>
                <c:pt idx="32">
                  <c:v>0.67565817283113627</c:v>
                </c:pt>
                <c:pt idx="33">
                  <c:v>0.69388063065506045</c:v>
                </c:pt>
                <c:pt idx="34">
                  <c:v>0.67089578752006607</c:v>
                </c:pt>
                <c:pt idx="36">
                  <c:v>0.12212655134155502</c:v>
                </c:pt>
                <c:pt idx="37">
                  <c:v>0.10944141252178737</c:v>
                </c:pt>
                <c:pt idx="38">
                  <c:v>0.16750689396465704</c:v>
                </c:pt>
                <c:pt idx="40">
                  <c:v>9.7733784628908763E-2</c:v>
                </c:pt>
                <c:pt idx="41">
                  <c:v>0.10030196421997133</c:v>
                </c:pt>
                <c:pt idx="42">
                  <c:v>0.1589018613285425</c:v>
                </c:pt>
                <c:pt idx="44">
                  <c:v>0.47704659946371619</c:v>
                </c:pt>
                <c:pt idx="45">
                  <c:v>0.40615149711412335</c:v>
                </c:pt>
                <c:pt idx="46">
                  <c:v>0.3834151523488239</c:v>
                </c:pt>
              </c:numCache>
            </c:numRef>
          </c:val>
        </c:ser>
        <c:ser>
          <c:idx val="1"/>
          <c:order val="1"/>
          <c:tx>
            <c:strRef>
              <c:f>'График 3.1.1.10'!$B$8</c:f>
              <c:strCache>
                <c:ptCount val="1"/>
                <c:pt idx="0">
                  <c:v>Ссудный портфель в нац. валюте*</c:v>
                </c:pt>
              </c:strCache>
            </c:strRef>
          </c:tx>
          <c:invertIfNegative val="0"/>
          <c:cat>
            <c:multiLvlStrRef>
              <c:f>'График 3.1.1.10'!$C$4:$AW$6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3.1.1.10'!$C$8:$AW$8</c:f>
              <c:numCache>
                <c:formatCode>0.0%</c:formatCode>
                <c:ptCount val="47"/>
                <c:pt idx="0">
                  <c:v>0.53203473593645745</c:v>
                </c:pt>
                <c:pt idx="1">
                  <c:v>0.52748898700124247</c:v>
                </c:pt>
                <c:pt idx="2">
                  <c:v>0.50280286718683276</c:v>
                </c:pt>
                <c:pt idx="4">
                  <c:v>0.83401876762834504</c:v>
                </c:pt>
                <c:pt idx="5">
                  <c:v>0.82080662752007749</c:v>
                </c:pt>
                <c:pt idx="6">
                  <c:v>0.73501346506428877</c:v>
                </c:pt>
                <c:pt idx="8">
                  <c:v>0.55737435244191968</c:v>
                </c:pt>
                <c:pt idx="9">
                  <c:v>0.52019476955611799</c:v>
                </c:pt>
                <c:pt idx="10">
                  <c:v>0.50424750316931466</c:v>
                </c:pt>
                <c:pt idx="12">
                  <c:v>0.77976544705428152</c:v>
                </c:pt>
                <c:pt idx="13">
                  <c:v>0.74212936403548579</c:v>
                </c:pt>
                <c:pt idx="14">
                  <c:v>0.79617919475117316</c:v>
                </c:pt>
                <c:pt idx="16">
                  <c:v>0.79170506372867311</c:v>
                </c:pt>
                <c:pt idx="17">
                  <c:v>0.83160429730868857</c:v>
                </c:pt>
                <c:pt idx="18">
                  <c:v>0.74874560886531683</c:v>
                </c:pt>
                <c:pt idx="20">
                  <c:v>0.30951827322710512</c:v>
                </c:pt>
                <c:pt idx="21">
                  <c:v>0.28940498148162119</c:v>
                </c:pt>
                <c:pt idx="22">
                  <c:v>0.27584980954568616</c:v>
                </c:pt>
                <c:pt idx="24">
                  <c:v>0.69339267564687268</c:v>
                </c:pt>
                <c:pt idx="25">
                  <c:v>0.79357302625477388</c:v>
                </c:pt>
                <c:pt idx="26">
                  <c:v>0.79542790773801864</c:v>
                </c:pt>
                <c:pt idx="28">
                  <c:v>0.75136569566537903</c:v>
                </c:pt>
                <c:pt idx="29">
                  <c:v>0.77337380047524751</c:v>
                </c:pt>
                <c:pt idx="30">
                  <c:v>0.64463650266839068</c:v>
                </c:pt>
                <c:pt idx="32">
                  <c:v>0.32434182716886373</c:v>
                </c:pt>
                <c:pt idx="33">
                  <c:v>0.30611936934493955</c:v>
                </c:pt>
                <c:pt idx="34">
                  <c:v>0.32910421247993393</c:v>
                </c:pt>
                <c:pt idx="36">
                  <c:v>0.87787344865844497</c:v>
                </c:pt>
                <c:pt idx="37">
                  <c:v>0.89055858747821259</c:v>
                </c:pt>
                <c:pt idx="38">
                  <c:v>0.83249310603534299</c:v>
                </c:pt>
                <c:pt idx="40">
                  <c:v>0.9022662153710912</c:v>
                </c:pt>
                <c:pt idx="41">
                  <c:v>0.89969803578002872</c:v>
                </c:pt>
                <c:pt idx="42">
                  <c:v>0.84109813867145755</c:v>
                </c:pt>
                <c:pt idx="44">
                  <c:v>0.52295340053628381</c:v>
                </c:pt>
                <c:pt idx="45">
                  <c:v>0.59384850288587665</c:v>
                </c:pt>
                <c:pt idx="46">
                  <c:v>0.61658484765117616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7135872"/>
        <c:axId val="227138176"/>
      </c:barChart>
      <c:lineChart>
        <c:grouping val="standard"/>
        <c:varyColors val="0"/>
        <c:ser>
          <c:idx val="2"/>
          <c:order val="2"/>
          <c:tx>
            <c:strRef>
              <c:f>'График 3.1.1.10'!$B$9</c:f>
              <c:strCache>
                <c:ptCount val="1"/>
                <c:pt idx="0">
                  <c:v>Доля ссудного портфеля в активах</c:v>
                </c:pt>
              </c:strCache>
            </c:strRef>
          </c:tx>
          <c:spPr>
            <a:ln w="38100"/>
          </c:spPr>
          <c:marker>
            <c:symbol val="diamond"/>
            <c:size val="5"/>
            <c:spPr>
              <a:ln w="38100"/>
            </c:spPr>
          </c:marker>
          <c:val>
            <c:numRef>
              <c:f>'График 3.1.1.10'!$C$9:$AW$9</c:f>
              <c:numCache>
                <c:formatCode>0.0%</c:formatCode>
                <c:ptCount val="47"/>
                <c:pt idx="0">
                  <c:v>0.60794970832664541</c:v>
                </c:pt>
                <c:pt idx="1">
                  <c:v>0.59403311868063868</c:v>
                </c:pt>
                <c:pt idx="2">
                  <c:v>0.62308430498582124</c:v>
                </c:pt>
                <c:pt idx="4">
                  <c:v>0.63012906977491667</c:v>
                </c:pt>
                <c:pt idx="5">
                  <c:v>0.63439545478070258</c:v>
                </c:pt>
                <c:pt idx="6">
                  <c:v>0.5901987366401894</c:v>
                </c:pt>
                <c:pt idx="8">
                  <c:v>0.66619812956150481</c:v>
                </c:pt>
                <c:pt idx="9">
                  <c:v>0.69628327310275118</c:v>
                </c:pt>
                <c:pt idx="10">
                  <c:v>0.70615702145381654</c:v>
                </c:pt>
                <c:pt idx="12">
                  <c:v>0.60876319396738243</c:v>
                </c:pt>
                <c:pt idx="13">
                  <c:v>0.58373156935231307</c:v>
                </c:pt>
                <c:pt idx="14">
                  <c:v>0.59039880292624536</c:v>
                </c:pt>
                <c:pt idx="16">
                  <c:v>0.56546786432587304</c:v>
                </c:pt>
                <c:pt idx="17">
                  <c:v>0.55341224943316136</c:v>
                </c:pt>
                <c:pt idx="18">
                  <c:v>0.50242499496759918</c:v>
                </c:pt>
                <c:pt idx="20">
                  <c:v>0.58116044795597022</c:v>
                </c:pt>
                <c:pt idx="21">
                  <c:v>0.60990419094721704</c:v>
                </c:pt>
                <c:pt idx="22">
                  <c:v>0.600900791707768</c:v>
                </c:pt>
                <c:pt idx="24">
                  <c:v>0.63589207184087737</c:v>
                </c:pt>
                <c:pt idx="25">
                  <c:v>0.60494150795679613</c:v>
                </c:pt>
                <c:pt idx="26">
                  <c:v>0.62431908572160388</c:v>
                </c:pt>
                <c:pt idx="28">
                  <c:v>0.52299649610879806</c:v>
                </c:pt>
                <c:pt idx="29">
                  <c:v>0.55406804334450077</c:v>
                </c:pt>
                <c:pt idx="30">
                  <c:v>0.5073791827425902</c:v>
                </c:pt>
                <c:pt idx="32">
                  <c:v>0.57595806781534631</c:v>
                </c:pt>
                <c:pt idx="33">
                  <c:v>0.61603800124621788</c:v>
                </c:pt>
                <c:pt idx="34">
                  <c:v>0.61933553188650592</c:v>
                </c:pt>
                <c:pt idx="36">
                  <c:v>0.57196886490989918</c:v>
                </c:pt>
                <c:pt idx="37">
                  <c:v>0.54784883472575641</c:v>
                </c:pt>
                <c:pt idx="38">
                  <c:v>0.54812547513667775</c:v>
                </c:pt>
                <c:pt idx="40">
                  <c:v>0.56844466687550532</c:v>
                </c:pt>
                <c:pt idx="41">
                  <c:v>0.57117119890279344</c:v>
                </c:pt>
                <c:pt idx="42">
                  <c:v>0.53207019223766172</c:v>
                </c:pt>
                <c:pt idx="44">
                  <c:v>0.45163117232035049</c:v>
                </c:pt>
                <c:pt idx="45">
                  <c:v>0.4779396550961067</c:v>
                </c:pt>
                <c:pt idx="46">
                  <c:v>0.45775334218018887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135872"/>
        <c:axId val="227138176"/>
      </c:lineChart>
      <c:catAx>
        <c:axId val="227135872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227138176"/>
        <c:crosses val="autoZero"/>
        <c:auto val="1"/>
        <c:lblAlgn val="ctr"/>
        <c:lblOffset val="100"/>
        <c:noMultiLvlLbl val="0"/>
      </c:catAx>
      <c:valAx>
        <c:axId val="22713817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lgDash"/>
            </a:ln>
          </c:spPr>
        </c:majorGridlines>
        <c:numFmt formatCode="0%" sourceLinked="1"/>
        <c:majorTickMark val="out"/>
        <c:minorTickMark val="none"/>
        <c:tickLblPos val="nextTo"/>
        <c:crossAx val="22713587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tockChart>
        <c:ser>
          <c:idx val="0"/>
          <c:order val="0"/>
          <c:tx>
            <c:strRef>
              <c:f>'Бокс 1 График 4'!$C$4</c:f>
              <c:strCache>
                <c:ptCount val="1"/>
                <c:pt idx="0">
                  <c:v>Min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'Бокс 1 График 4'!$B$5:$B$9</c:f>
              <c:strCache>
                <c:ptCount val="5"/>
                <c:pt idx="0">
                  <c:v>Беларусь</c:v>
                </c:pt>
                <c:pt idx="1">
                  <c:v>Китай</c:v>
                </c:pt>
                <c:pt idx="2">
                  <c:v>Казахстан</c:v>
                </c:pt>
                <c:pt idx="3">
                  <c:v>Россия</c:v>
                </c:pt>
                <c:pt idx="4">
                  <c:v>США</c:v>
                </c:pt>
              </c:strCache>
            </c:strRef>
          </c:cat>
          <c:val>
            <c:numRef>
              <c:f>'Бокс 1 График 4'!$C$5:$C$9</c:f>
              <c:numCache>
                <c:formatCode>0.0</c:formatCode>
                <c:ptCount val="5"/>
                <c:pt idx="0">
                  <c:v>-1.1256893770390768</c:v>
                </c:pt>
                <c:pt idx="1">
                  <c:v>-0.71674773412155968</c:v>
                </c:pt>
                <c:pt idx="2">
                  <c:v>-0.90910523965993584</c:v>
                </c:pt>
                <c:pt idx="3">
                  <c:v>-1.6176946922226114</c:v>
                </c:pt>
                <c:pt idx="4">
                  <c:v>-0.44861354520644309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'Бокс 1 График 4'!$D$4</c:f>
              <c:strCache>
                <c:ptCount val="1"/>
                <c:pt idx="0">
                  <c:v>Median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7"/>
            <c:spPr>
              <a:solidFill>
                <a:srgbClr val="92D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'Бокс 1 График 4'!$B$5:$B$9</c:f>
              <c:strCache>
                <c:ptCount val="5"/>
                <c:pt idx="0">
                  <c:v>Беларусь</c:v>
                </c:pt>
                <c:pt idx="1">
                  <c:v>Китай</c:v>
                </c:pt>
                <c:pt idx="2">
                  <c:v>Казахстан</c:v>
                </c:pt>
                <c:pt idx="3">
                  <c:v>Россия</c:v>
                </c:pt>
                <c:pt idx="4">
                  <c:v>США</c:v>
                </c:pt>
              </c:strCache>
            </c:strRef>
          </c:cat>
          <c:val>
            <c:numRef>
              <c:f>'Бокс 1 График 4'!$D$5:$D$9</c:f>
              <c:numCache>
                <c:formatCode>0.0</c:formatCode>
                <c:ptCount val="5"/>
                <c:pt idx="0">
                  <c:v>-0.86884981337892908</c:v>
                </c:pt>
                <c:pt idx="1">
                  <c:v>-0.41773961821546529</c:v>
                </c:pt>
                <c:pt idx="2">
                  <c:v>-0.68104489960063974</c:v>
                </c:pt>
                <c:pt idx="3">
                  <c:v>-1.294184988766748</c:v>
                </c:pt>
                <c:pt idx="4">
                  <c:v>-0.33324554512040183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'Бокс 1 График 4'!$E$4</c:f>
              <c:strCache>
                <c:ptCount val="1"/>
                <c:pt idx="0">
                  <c:v>Max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strRef>
              <c:f>'Бокс 1 График 4'!$B$5:$B$9</c:f>
              <c:strCache>
                <c:ptCount val="5"/>
                <c:pt idx="0">
                  <c:v>Беларусь</c:v>
                </c:pt>
                <c:pt idx="1">
                  <c:v>Китай</c:v>
                </c:pt>
                <c:pt idx="2">
                  <c:v>Казахстан</c:v>
                </c:pt>
                <c:pt idx="3">
                  <c:v>Россия</c:v>
                </c:pt>
                <c:pt idx="4">
                  <c:v>США</c:v>
                </c:pt>
              </c:strCache>
            </c:strRef>
          </c:cat>
          <c:val>
            <c:numRef>
              <c:f>'Бокс 1 График 4'!$E$5:$E$9</c:f>
              <c:numCache>
                <c:formatCode>0.0</c:formatCode>
                <c:ptCount val="5"/>
                <c:pt idx="0">
                  <c:v>-0.34416371187053563</c:v>
                </c:pt>
                <c:pt idx="1">
                  <c:v>0.14049984076146893</c:v>
                </c:pt>
                <c:pt idx="2">
                  <c:v>-0.28021146705881511</c:v>
                </c:pt>
                <c:pt idx="3">
                  <c:v>-0.6317954642541328</c:v>
                </c:pt>
                <c:pt idx="4">
                  <c:v>-0.18357383087999338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2225">
              <a:gradFill flip="none" rotWithShape="1">
                <a:gsLst>
                  <a:gs pos="0">
                    <a:srgbClr val="000000"/>
                  </a:gs>
                  <a:gs pos="0">
                    <a:srgbClr val="000040"/>
                  </a:gs>
                  <a:gs pos="0">
                    <a:srgbClr val="400040"/>
                  </a:gs>
                  <a:gs pos="29000">
                    <a:srgbClr val="8F0040"/>
                  </a:gs>
                  <a:gs pos="62000">
                    <a:srgbClr val="F27300"/>
                  </a:gs>
                  <a:gs pos="100000">
                    <a:srgbClr val="FFBF00"/>
                  </a:gs>
                </a:gsLst>
                <a:lin ang="16200000" scaled="1"/>
                <a:tileRect/>
              </a:gradFill>
              <a:headEnd type="triangle"/>
              <a:tailEnd type="triangle"/>
            </a:ln>
          </c:spPr>
        </c:hiLowLines>
        <c:axId val="160941568"/>
        <c:axId val="160943104"/>
      </c:stockChart>
      <c:catAx>
        <c:axId val="16094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60943104"/>
        <c:crosses val="autoZero"/>
        <c:auto val="1"/>
        <c:lblAlgn val="ctr"/>
        <c:lblOffset val="100"/>
        <c:noMultiLvlLbl val="0"/>
      </c:catAx>
      <c:valAx>
        <c:axId val="160943104"/>
        <c:scaling>
          <c:orientation val="minMax"/>
          <c:max val="0.2"/>
          <c:min val="-1.7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60941568"/>
        <c:crosses val="autoZero"/>
        <c:crossBetween val="between"/>
        <c:majorUnit val="0.30000000000000004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016883024757041"/>
          <c:y val="8.730164185829388E-2"/>
          <c:w val="0.80028162020288007"/>
          <c:h val="0.619807911391020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3.1.1.11'!$B$5</c:f>
              <c:strCache>
                <c:ptCount val="1"/>
                <c:pt idx="0">
                  <c:v>2012*</c:v>
                </c:pt>
              </c:strCache>
            </c:strRef>
          </c:tx>
          <c:invertIfNegative val="0"/>
          <c:cat>
            <c:strRef>
              <c:f>'График 3.1.1.11'!$C$4:$E$4</c:f>
              <c:strCache>
                <c:ptCount val="3"/>
                <c:pt idx="0">
                  <c:v>Казахстан</c:v>
                </c:pt>
                <c:pt idx="1">
                  <c:v>Россия</c:v>
                </c:pt>
                <c:pt idx="2">
                  <c:v>Беларусь</c:v>
                </c:pt>
              </c:strCache>
            </c:strRef>
          </c:cat>
          <c:val>
            <c:numRef>
              <c:f>'График 3.1.1.11'!$C$5:$E$5</c:f>
              <c:numCache>
                <c:formatCode>0.0%</c:formatCode>
                <c:ptCount val="3"/>
                <c:pt idx="0">
                  <c:v>-4.4999999999999998E-2</c:v>
                </c:pt>
                <c:pt idx="1">
                  <c:v>8.0000000000000002E-3</c:v>
                </c:pt>
                <c:pt idx="2" formatCode="0.00%">
                  <c:v>0.09</c:v>
                </c:pt>
              </c:numCache>
            </c:numRef>
          </c:val>
        </c:ser>
        <c:ser>
          <c:idx val="1"/>
          <c:order val="1"/>
          <c:tx>
            <c:strRef>
              <c:f>'График 3.1.1.11'!$B$6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'График 3.1.1.11'!$C$4:$E$4</c:f>
              <c:strCache>
                <c:ptCount val="3"/>
                <c:pt idx="0">
                  <c:v>Казахстан</c:v>
                </c:pt>
                <c:pt idx="1">
                  <c:v>Россия</c:v>
                </c:pt>
                <c:pt idx="2">
                  <c:v>Беларусь</c:v>
                </c:pt>
              </c:strCache>
            </c:strRef>
          </c:cat>
          <c:val>
            <c:numRef>
              <c:f>'График 3.1.1.11'!$C$6:$E$6</c:f>
              <c:numCache>
                <c:formatCode>0.0%</c:formatCode>
                <c:ptCount val="3"/>
                <c:pt idx="0">
                  <c:v>-1.4999999999999999E-2</c:v>
                </c:pt>
                <c:pt idx="1">
                  <c:v>1.7999999999999999E-2</c:v>
                </c:pt>
                <c:pt idx="2" formatCode="0.00%">
                  <c:v>0.11799999999999999</c:v>
                </c:pt>
              </c:numCache>
            </c:numRef>
          </c:val>
        </c:ser>
        <c:ser>
          <c:idx val="2"/>
          <c:order val="2"/>
          <c:tx>
            <c:strRef>
              <c:f>'График 3.1.1.11'!$B$7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strRef>
              <c:f>'График 3.1.1.11'!$C$4:$E$4</c:f>
              <c:strCache>
                <c:ptCount val="3"/>
                <c:pt idx="0">
                  <c:v>Казахстан</c:v>
                </c:pt>
                <c:pt idx="1">
                  <c:v>Россия</c:v>
                </c:pt>
                <c:pt idx="2">
                  <c:v>Беларусь</c:v>
                </c:pt>
              </c:strCache>
            </c:strRef>
          </c:cat>
          <c:val>
            <c:numRef>
              <c:f>'График 3.1.1.11'!$C$7:$E$7</c:f>
              <c:numCache>
                <c:formatCode>0.0%</c:formatCode>
                <c:ptCount val="3"/>
                <c:pt idx="0">
                  <c:v>-1.4999999999999999E-2</c:v>
                </c:pt>
                <c:pt idx="1">
                  <c:v>5.0000000000000001E-3</c:v>
                </c:pt>
                <c:pt idx="2" formatCode="0.00%">
                  <c:v>9.1999999999999998E-2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7488128"/>
        <c:axId val="227489664"/>
      </c:barChart>
      <c:catAx>
        <c:axId val="227488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27489664"/>
        <c:crosses val="autoZero"/>
        <c:auto val="1"/>
        <c:lblAlgn val="ctr"/>
        <c:lblOffset val="100"/>
        <c:noMultiLvlLbl val="0"/>
      </c:catAx>
      <c:valAx>
        <c:axId val="227489664"/>
        <c:scaling>
          <c:orientation val="minMax"/>
          <c:max val="0.12000000000000001"/>
        </c:scaling>
        <c:delete val="0"/>
        <c:axPos val="l"/>
        <c:majorGridlines>
          <c:spPr>
            <a:ln w="3175">
              <a:prstDash val="lgDash"/>
            </a:ln>
          </c:spPr>
        </c:majorGridlines>
        <c:numFmt formatCode="0%" sourceLinked="0"/>
        <c:majorTickMark val="out"/>
        <c:minorTickMark val="none"/>
        <c:tickLblPos val="nextTo"/>
        <c:crossAx val="227488128"/>
        <c:crosses val="autoZero"/>
        <c:crossBetween val="between"/>
        <c:majorUnit val="4.0000000000000008E-2"/>
      </c:valAx>
    </c:plotArea>
    <c:legend>
      <c:legendPos val="b"/>
      <c:layout>
        <c:manualLayout>
          <c:xMode val="edge"/>
          <c:yMode val="edge"/>
          <c:x val="0.25702012800450419"/>
          <c:y val="0.84155404303275649"/>
          <c:w val="0.48595908161322104"/>
          <c:h val="0.1346364755253051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9970238095238"/>
          <c:y val="4.856512141280353E-2"/>
          <c:w val="0.84144742063492062"/>
          <c:h val="0.60335687382297554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3.1.1.12'!$C$4</c:f>
              <c:strCache>
                <c:ptCount val="1"/>
                <c:pt idx="0">
                  <c:v>Казахстан: TONIA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3.1.1.12'!$B$5:$B$43</c:f>
              <c:numCache>
                <c:formatCode>mm/yyyy</c:formatCode>
                <c:ptCount val="3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</c:numCache>
            </c:numRef>
          </c:cat>
          <c:val>
            <c:numRef>
              <c:f>'График 3.1.1.12'!$C$5:$C$43</c:f>
              <c:numCache>
                <c:formatCode>0.0</c:formatCode>
                <c:ptCount val="39"/>
                <c:pt idx="0">
                  <c:v>0.10453365414007636</c:v>
                </c:pt>
                <c:pt idx="1">
                  <c:v>0.3540005282234025</c:v>
                </c:pt>
                <c:pt idx="2">
                  <c:v>0.1440985559837806</c:v>
                </c:pt>
                <c:pt idx="3">
                  <c:v>0.23499366590400678</c:v>
                </c:pt>
                <c:pt idx="4">
                  <c:v>1.1888740840727752</c:v>
                </c:pt>
                <c:pt idx="5">
                  <c:v>0.64725683404555734</c:v>
                </c:pt>
                <c:pt idx="6">
                  <c:v>0.41287503034110851</c:v>
                </c:pt>
                <c:pt idx="7">
                  <c:v>2.0951712909703519</c:v>
                </c:pt>
                <c:pt idx="8">
                  <c:v>0.99876888999989366</c:v>
                </c:pt>
                <c:pt idx="9">
                  <c:v>1.7656768545827131</c:v>
                </c:pt>
                <c:pt idx="10">
                  <c:v>1.887073824303116</c:v>
                </c:pt>
                <c:pt idx="11">
                  <c:v>1.8743442110170372</c:v>
                </c:pt>
                <c:pt idx="12">
                  <c:v>0.3676462980873389</c:v>
                </c:pt>
                <c:pt idx="13">
                  <c:v>1.7577635275088617</c:v>
                </c:pt>
                <c:pt idx="14">
                  <c:v>0.17068089904824643</c:v>
                </c:pt>
                <c:pt idx="15">
                  <c:v>0.38861310303051716</c:v>
                </c:pt>
                <c:pt idx="16">
                  <c:v>1.2950696006903464</c:v>
                </c:pt>
                <c:pt idx="17">
                  <c:v>1.774650914741859</c:v>
                </c:pt>
                <c:pt idx="18">
                  <c:v>1.8260062917019679</c:v>
                </c:pt>
                <c:pt idx="19">
                  <c:v>4.5132923489572505</c:v>
                </c:pt>
                <c:pt idx="20">
                  <c:v>2.1112765965266971</c:v>
                </c:pt>
                <c:pt idx="21">
                  <c:v>3.0671820052122696</c:v>
                </c:pt>
                <c:pt idx="22">
                  <c:v>4.4865542560300264</c:v>
                </c:pt>
                <c:pt idx="23">
                  <c:v>1.7635449002779828</c:v>
                </c:pt>
                <c:pt idx="24">
                  <c:v>1.9285665635072724</c:v>
                </c:pt>
                <c:pt idx="25">
                  <c:v>4.3131650731608682</c:v>
                </c:pt>
                <c:pt idx="26">
                  <c:v>23.095124414486648</c:v>
                </c:pt>
                <c:pt idx="27">
                  <c:v>0.70931744839053334</c:v>
                </c:pt>
                <c:pt idx="28">
                  <c:v>0.68173626134950294</c:v>
                </c:pt>
                <c:pt idx="29">
                  <c:v>0.77812141279619296</c:v>
                </c:pt>
                <c:pt idx="30">
                  <c:v>1.4761276197694684</c:v>
                </c:pt>
                <c:pt idx="31">
                  <c:v>2.6134992021913157</c:v>
                </c:pt>
                <c:pt idx="32">
                  <c:v>0.64455487409844747</c:v>
                </c:pt>
                <c:pt idx="33">
                  <c:v>7.153498722414203</c:v>
                </c:pt>
                <c:pt idx="34">
                  <c:v>7.4414265561982909</c:v>
                </c:pt>
                <c:pt idx="35">
                  <c:v>45.38770940796163</c:v>
                </c:pt>
                <c:pt idx="36">
                  <c:v>15.070863872543189</c:v>
                </c:pt>
                <c:pt idx="37">
                  <c:v>14.916708266213687</c:v>
                </c:pt>
                <c:pt idx="38">
                  <c:v>14.33774828170778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3.1.1.12'!$D$4</c:f>
              <c:strCache>
                <c:ptCount val="1"/>
                <c:pt idx="0">
                  <c:v>Россия: RUONIA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3.1.1.12'!$B$5:$B$43</c:f>
              <c:numCache>
                <c:formatCode>mm/yyyy</c:formatCode>
                <c:ptCount val="3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</c:numCache>
            </c:numRef>
          </c:cat>
          <c:val>
            <c:numRef>
              <c:f>'График 3.1.1.12'!$D$5:$D$43</c:f>
              <c:numCache>
                <c:formatCode>0.0</c:formatCode>
                <c:ptCount val="39"/>
                <c:pt idx="0">
                  <c:v>4.7686481687014437</c:v>
                </c:pt>
                <c:pt idx="1">
                  <c:v>4.379862786239376</c:v>
                </c:pt>
                <c:pt idx="2">
                  <c:v>5.0478552122255129</c:v>
                </c:pt>
                <c:pt idx="3">
                  <c:v>5.1994466853084562</c:v>
                </c:pt>
                <c:pt idx="4">
                  <c:v>5.7196127484115182</c:v>
                </c:pt>
                <c:pt idx="5">
                  <c:v>5.7400440174376781</c:v>
                </c:pt>
                <c:pt idx="6">
                  <c:v>5.526388256271737</c:v>
                </c:pt>
                <c:pt idx="7">
                  <c:v>5.2417978258531877</c:v>
                </c:pt>
                <c:pt idx="8">
                  <c:v>5.4562286857158462</c:v>
                </c:pt>
                <c:pt idx="9">
                  <c:v>6.0823744061809384</c:v>
                </c:pt>
                <c:pt idx="10">
                  <c:v>6.0935885653950681</c:v>
                </c:pt>
                <c:pt idx="11">
                  <c:v>6.1860915988284955</c:v>
                </c:pt>
                <c:pt idx="12">
                  <c:v>5.3366094177266001</c:v>
                </c:pt>
                <c:pt idx="13">
                  <c:v>5.6193691211711219</c:v>
                </c:pt>
                <c:pt idx="14">
                  <c:v>5.9689777440673835</c:v>
                </c:pt>
                <c:pt idx="15">
                  <c:v>6.0780843744887489</c:v>
                </c:pt>
                <c:pt idx="16">
                  <c:v>6.2861482099631276</c:v>
                </c:pt>
                <c:pt idx="17">
                  <c:v>6.2473842839986329</c:v>
                </c:pt>
                <c:pt idx="18">
                  <c:v>6.0349339028685955</c:v>
                </c:pt>
                <c:pt idx="19">
                  <c:v>6.00962814616181</c:v>
                </c:pt>
                <c:pt idx="20">
                  <c:v>6.180740454800671</c:v>
                </c:pt>
                <c:pt idx="21">
                  <c:v>6.0165644093360946</c:v>
                </c:pt>
                <c:pt idx="22">
                  <c:v>6.1511678003635248</c:v>
                </c:pt>
                <c:pt idx="23">
                  <c:v>6.4167375905754147</c:v>
                </c:pt>
                <c:pt idx="24">
                  <c:v>6.0432646762543687</c:v>
                </c:pt>
                <c:pt idx="25">
                  <c:v>5.8956029725658734</c:v>
                </c:pt>
                <c:pt idx="26">
                  <c:v>7.8067802554139734</c:v>
                </c:pt>
                <c:pt idx="27">
                  <c:v>7.8440353505092864</c:v>
                </c:pt>
                <c:pt idx="28">
                  <c:v>8.0998317342814001</c:v>
                </c:pt>
                <c:pt idx="29">
                  <c:v>8.0787262854683295</c:v>
                </c:pt>
                <c:pt idx="30">
                  <c:v>8.024272670992378</c:v>
                </c:pt>
                <c:pt idx="31">
                  <c:v>7.9563116058444177</c:v>
                </c:pt>
                <c:pt idx="32">
                  <c:v>7.9425844785881266</c:v>
                </c:pt>
                <c:pt idx="33">
                  <c:v>8.254338229396561</c:v>
                </c:pt>
                <c:pt idx="34">
                  <c:v>10.232498069706628</c:v>
                </c:pt>
                <c:pt idx="35">
                  <c:v>14.834726719264989</c:v>
                </c:pt>
                <c:pt idx="36">
                  <c:v>16.987660851110025</c:v>
                </c:pt>
                <c:pt idx="37">
                  <c:v>15.066676229906776</c:v>
                </c:pt>
                <c:pt idx="38">
                  <c:v>14.823310053567836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3.1.1.12'!$E$4</c:f>
              <c:strCache>
                <c:ptCount val="1"/>
                <c:pt idx="0">
                  <c:v>Россия: MOEXREPO ОФЗ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3.1.1.12'!$B$5:$B$43</c:f>
              <c:numCache>
                <c:formatCode>mm/yyyy</c:formatCode>
                <c:ptCount val="3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</c:numCache>
            </c:numRef>
          </c:cat>
          <c:val>
            <c:numRef>
              <c:f>'График 3.1.1.12'!$E$5:$E$43</c:f>
              <c:numCache>
                <c:formatCode>0.0</c:formatCode>
                <c:ptCount val="39"/>
                <c:pt idx="24">
                  <c:v>5.9844842387775685</c:v>
                </c:pt>
                <c:pt idx="25">
                  <c:v>5.8926344635024526</c:v>
                </c:pt>
                <c:pt idx="26">
                  <c:v>7.1862847309579152</c:v>
                </c:pt>
                <c:pt idx="27">
                  <c:v>7.3945027581384393</c:v>
                </c:pt>
                <c:pt idx="28">
                  <c:v>7.7540865049481793</c:v>
                </c:pt>
                <c:pt idx="29">
                  <c:v>7.6582574606693985</c:v>
                </c:pt>
                <c:pt idx="30">
                  <c:v>7.7306772645932913</c:v>
                </c:pt>
                <c:pt idx="31">
                  <c:v>7.9123185953752495</c:v>
                </c:pt>
                <c:pt idx="32">
                  <c:v>7.9710186074014331</c:v>
                </c:pt>
                <c:pt idx="33">
                  <c:v>8.0550377482605011</c:v>
                </c:pt>
                <c:pt idx="34">
                  <c:v>9.739219824588222</c:v>
                </c:pt>
                <c:pt idx="35">
                  <c:v>11.199089816867144</c:v>
                </c:pt>
                <c:pt idx="36">
                  <c:v>16.689814977940056</c:v>
                </c:pt>
                <c:pt idx="37">
                  <c:v>14.835655340990511</c:v>
                </c:pt>
                <c:pt idx="38">
                  <c:v>14.700258359535367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3.1.1.12'!$F$4</c:f>
              <c:strCache>
                <c:ptCount val="1"/>
                <c:pt idx="0">
                  <c:v>Беларусь: Рынок межбанковских кредитов - 1 день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3.1.1.12'!$B$5:$B$43</c:f>
              <c:numCache>
                <c:formatCode>mm/yyyy</c:formatCode>
                <c:ptCount val="3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</c:numCache>
            </c:numRef>
          </c:cat>
          <c:val>
            <c:numRef>
              <c:f>'График 3.1.1.12'!$F$5:$F$43</c:f>
              <c:numCache>
                <c:formatCode>General</c:formatCode>
                <c:ptCount val="39"/>
                <c:pt idx="0">
                  <c:v>55.8</c:v>
                </c:pt>
                <c:pt idx="1">
                  <c:v>41.1</c:v>
                </c:pt>
                <c:pt idx="2">
                  <c:v>28.7</c:v>
                </c:pt>
                <c:pt idx="3">
                  <c:v>24.9</c:v>
                </c:pt>
                <c:pt idx="4">
                  <c:v>21.8</c:v>
                </c:pt>
                <c:pt idx="5">
                  <c:v>20.3</c:v>
                </c:pt>
                <c:pt idx="6">
                  <c:v>20.2</c:v>
                </c:pt>
                <c:pt idx="7">
                  <c:v>19.600000000000001</c:v>
                </c:pt>
                <c:pt idx="8">
                  <c:v>24.5</c:v>
                </c:pt>
                <c:pt idx="9">
                  <c:v>49.2</c:v>
                </c:pt>
                <c:pt idx="10">
                  <c:v>33.799999999999997</c:v>
                </c:pt>
                <c:pt idx="11">
                  <c:v>27.6</c:v>
                </c:pt>
                <c:pt idx="12">
                  <c:v>35.299999999999997</c:v>
                </c:pt>
                <c:pt idx="13">
                  <c:v>29.7</c:v>
                </c:pt>
                <c:pt idx="14">
                  <c:v>18.5</c:v>
                </c:pt>
                <c:pt idx="15">
                  <c:v>18.3</c:v>
                </c:pt>
                <c:pt idx="16">
                  <c:v>17.8</c:v>
                </c:pt>
                <c:pt idx="17">
                  <c:v>17.8</c:v>
                </c:pt>
                <c:pt idx="18">
                  <c:v>34</c:v>
                </c:pt>
                <c:pt idx="19">
                  <c:v>32.700000000000003</c:v>
                </c:pt>
                <c:pt idx="20">
                  <c:v>51.5</c:v>
                </c:pt>
                <c:pt idx="21">
                  <c:v>42.7</c:v>
                </c:pt>
                <c:pt idx="22">
                  <c:v>40.299999999999997</c:v>
                </c:pt>
                <c:pt idx="23">
                  <c:v>33.6</c:v>
                </c:pt>
                <c:pt idx="24">
                  <c:v>28.5</c:v>
                </c:pt>
                <c:pt idx="25">
                  <c:v>27.7</c:v>
                </c:pt>
                <c:pt idx="26">
                  <c:v>26.7</c:v>
                </c:pt>
                <c:pt idx="27">
                  <c:v>25.2</c:v>
                </c:pt>
                <c:pt idx="28">
                  <c:v>26.9</c:v>
                </c:pt>
                <c:pt idx="29">
                  <c:v>21.6</c:v>
                </c:pt>
                <c:pt idx="30">
                  <c:v>20.3</c:v>
                </c:pt>
                <c:pt idx="31">
                  <c:v>19.7</c:v>
                </c:pt>
                <c:pt idx="32">
                  <c:v>18.5</c:v>
                </c:pt>
                <c:pt idx="33">
                  <c:v>18.2</c:v>
                </c:pt>
                <c:pt idx="34">
                  <c:v>18.600000000000001</c:v>
                </c:pt>
                <c:pt idx="35">
                  <c:v>27.4</c:v>
                </c:pt>
                <c:pt idx="36">
                  <c:v>45.2</c:v>
                </c:pt>
                <c:pt idx="37">
                  <c:v>44.4</c:v>
                </c:pt>
                <c:pt idx="38">
                  <c:v>30.1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4854400"/>
        <c:axId val="224855936"/>
      </c:lineChart>
      <c:dateAx>
        <c:axId val="22485440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crossAx val="224855936"/>
        <c:crosses val="autoZero"/>
        <c:auto val="1"/>
        <c:lblOffset val="100"/>
        <c:baseTimeUnit val="months"/>
        <c:majorUnit val="12"/>
        <c:majorTimeUnit val="months"/>
      </c:dateAx>
      <c:valAx>
        <c:axId val="224855936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%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224854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6918949800044711E-2"/>
          <c:y val="0.7947492374264028"/>
          <c:w val="0.91884746267915252"/>
          <c:h val="0.2006214088103851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368485449735451"/>
          <c:y val="4.856512141280353E-2"/>
          <c:w val="0.83575958994708999"/>
          <c:h val="0.6063162037037036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3.1.1.13'!$C$4</c:f>
              <c:strCache>
                <c:ptCount val="1"/>
                <c:pt idx="0">
                  <c:v>Казахстан: ставка рефинансирования/РЕПО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3.1.1.13'!$B$5:$B$43</c:f>
              <c:numCache>
                <c:formatCode>mm/yyyy</c:formatCode>
                <c:ptCount val="3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</c:numCache>
            </c:numRef>
          </c:cat>
          <c:val>
            <c:numRef>
              <c:f>'График 3.1.1.13'!$C$5:$C$43</c:f>
              <c:numCache>
                <c:formatCode>General</c:formatCode>
                <c:ptCount val="39"/>
                <c:pt idx="0">
                  <c:v>7.5</c:v>
                </c:pt>
                <c:pt idx="1">
                  <c:v>7</c:v>
                </c:pt>
                <c:pt idx="2">
                  <c:v>7</c:v>
                </c:pt>
                <c:pt idx="3">
                  <c:v>6.5</c:v>
                </c:pt>
                <c:pt idx="4">
                  <c:v>6.5</c:v>
                </c:pt>
                <c:pt idx="5">
                  <c:v>6</c:v>
                </c:pt>
                <c:pt idx="6">
                  <c:v>6</c:v>
                </c:pt>
                <c:pt idx="7">
                  <c:v>5.5</c:v>
                </c:pt>
                <c:pt idx="8">
                  <c:v>5.5</c:v>
                </c:pt>
                <c:pt idx="9">
                  <c:v>5.5</c:v>
                </c:pt>
                <c:pt idx="10">
                  <c:v>5.5</c:v>
                </c:pt>
                <c:pt idx="11">
                  <c:v>5.5</c:v>
                </c:pt>
                <c:pt idx="12">
                  <c:v>5.5</c:v>
                </c:pt>
                <c:pt idx="13">
                  <c:v>5.5</c:v>
                </c:pt>
                <c:pt idx="14">
                  <c:v>5.5</c:v>
                </c:pt>
                <c:pt idx="15">
                  <c:v>5.5</c:v>
                </c:pt>
                <c:pt idx="16">
                  <c:v>5.5</c:v>
                </c:pt>
                <c:pt idx="17">
                  <c:v>5.5</c:v>
                </c:pt>
                <c:pt idx="18">
                  <c:v>5.5</c:v>
                </c:pt>
                <c:pt idx="19">
                  <c:v>5.5</c:v>
                </c:pt>
                <c:pt idx="20">
                  <c:v>5.5</c:v>
                </c:pt>
                <c:pt idx="21">
                  <c:v>5.5</c:v>
                </c:pt>
                <c:pt idx="22">
                  <c:v>5.5</c:v>
                </c:pt>
                <c:pt idx="23">
                  <c:v>5.5</c:v>
                </c:pt>
                <c:pt idx="24">
                  <c:v>5.5</c:v>
                </c:pt>
                <c:pt idx="25">
                  <c:v>5.5</c:v>
                </c:pt>
                <c:pt idx="26">
                  <c:v>5.5</c:v>
                </c:pt>
                <c:pt idx="27">
                  <c:v>5.5</c:v>
                </c:pt>
                <c:pt idx="28">
                  <c:v>5.5</c:v>
                </c:pt>
                <c:pt idx="29">
                  <c:v>5.5</c:v>
                </c:pt>
                <c:pt idx="30">
                  <c:v>5.5</c:v>
                </c:pt>
                <c:pt idx="31">
                  <c:v>5.5</c:v>
                </c:pt>
                <c:pt idx="32">
                  <c:v>5.5</c:v>
                </c:pt>
                <c:pt idx="33">
                  <c:v>5.5</c:v>
                </c:pt>
                <c:pt idx="34">
                  <c:v>5.5</c:v>
                </c:pt>
                <c:pt idx="35">
                  <c:v>5.5</c:v>
                </c:pt>
                <c:pt idx="36">
                  <c:v>5.5</c:v>
                </c:pt>
                <c:pt idx="37">
                  <c:v>5.5</c:v>
                </c:pt>
                <c:pt idx="38">
                  <c:v>5.5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3.1.1.13'!$D$4</c:f>
              <c:strCache>
                <c:ptCount val="1"/>
                <c:pt idx="0">
                  <c:v>Россия: ставка рефинансирования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3.1.1.13'!$B$5:$B$43</c:f>
              <c:numCache>
                <c:formatCode>mm/yyyy</c:formatCode>
                <c:ptCount val="3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</c:numCache>
            </c:numRef>
          </c:cat>
          <c:val>
            <c:numRef>
              <c:f>'График 3.1.1.13'!$D$5:$D$43</c:f>
              <c:numCache>
                <c:formatCode>General</c:formatCode>
                <c:ptCount val="39"/>
                <c:pt idx="0">
                  <c:v>8</c:v>
                </c:pt>
                <c:pt idx="1">
                  <c:v>8</c:v>
                </c:pt>
                <c:pt idx="2">
                  <c:v>8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3.1.1.13'!$E$4</c:f>
              <c:strCache>
                <c:ptCount val="1"/>
                <c:pt idx="0">
                  <c:v>Россия: ключевая ставка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3.1.1.13'!$B$5:$B$43</c:f>
              <c:numCache>
                <c:formatCode>mm/yyyy</c:formatCode>
                <c:ptCount val="3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</c:numCache>
            </c:numRef>
          </c:cat>
          <c:val>
            <c:numRef>
              <c:f>'График 3.1.1.13'!$E$5:$E$43</c:f>
              <c:numCache>
                <c:formatCode>General</c:formatCode>
                <c:ptCount val="39"/>
                <c:pt idx="20">
                  <c:v>5.5</c:v>
                </c:pt>
                <c:pt idx="21">
                  <c:v>5.5</c:v>
                </c:pt>
                <c:pt idx="22">
                  <c:v>5.5</c:v>
                </c:pt>
                <c:pt idx="23">
                  <c:v>5.5</c:v>
                </c:pt>
                <c:pt idx="24">
                  <c:v>5.5</c:v>
                </c:pt>
                <c:pt idx="25">
                  <c:v>5.5</c:v>
                </c:pt>
                <c:pt idx="26">
                  <c:v>7</c:v>
                </c:pt>
                <c:pt idx="27">
                  <c:v>7</c:v>
                </c:pt>
                <c:pt idx="28">
                  <c:v>7</c:v>
                </c:pt>
                <c:pt idx="29">
                  <c:v>7</c:v>
                </c:pt>
                <c:pt idx="30">
                  <c:v>8</c:v>
                </c:pt>
                <c:pt idx="31">
                  <c:v>8</c:v>
                </c:pt>
                <c:pt idx="32">
                  <c:v>8</c:v>
                </c:pt>
                <c:pt idx="33">
                  <c:v>8</c:v>
                </c:pt>
                <c:pt idx="34">
                  <c:v>9.5</c:v>
                </c:pt>
                <c:pt idx="35">
                  <c:v>17</c:v>
                </c:pt>
                <c:pt idx="36">
                  <c:v>17</c:v>
                </c:pt>
                <c:pt idx="37">
                  <c:v>15</c:v>
                </c:pt>
                <c:pt idx="38">
                  <c:v>14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3.1.1.13'!$F$4</c:f>
              <c:strCache>
                <c:ptCount val="1"/>
                <c:pt idx="0">
                  <c:v>Беларусь: ставка рефинансирования</c:v>
                </c:pt>
              </c:strCache>
            </c:strRef>
          </c:tx>
          <c:spPr>
            <a:ln w="31750"/>
          </c:spPr>
          <c:marker>
            <c:symbol val="none"/>
          </c:marker>
          <c:cat>
            <c:numRef>
              <c:f>'График 3.1.1.13'!$B$5:$B$43</c:f>
              <c:numCache>
                <c:formatCode>mm/yyyy</c:formatCode>
                <c:ptCount val="39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</c:numCache>
            </c:numRef>
          </c:cat>
          <c:val>
            <c:numRef>
              <c:f>'График 3.1.1.13'!$F$5:$F$43</c:f>
              <c:numCache>
                <c:formatCode>General</c:formatCode>
                <c:ptCount val="39"/>
                <c:pt idx="0">
                  <c:v>45</c:v>
                </c:pt>
                <c:pt idx="1">
                  <c:v>43.97</c:v>
                </c:pt>
                <c:pt idx="2">
                  <c:v>38</c:v>
                </c:pt>
                <c:pt idx="3">
                  <c:v>36.07</c:v>
                </c:pt>
                <c:pt idx="4">
                  <c:v>34.97</c:v>
                </c:pt>
                <c:pt idx="5">
                  <c:v>33.270000000000003</c:v>
                </c:pt>
                <c:pt idx="6">
                  <c:v>31.55</c:v>
                </c:pt>
                <c:pt idx="7">
                  <c:v>30.73</c:v>
                </c:pt>
                <c:pt idx="8">
                  <c:v>30.18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30</c:v>
                </c:pt>
                <c:pt idx="13">
                  <c:v>30</c:v>
                </c:pt>
                <c:pt idx="14">
                  <c:v>29.08</c:v>
                </c:pt>
                <c:pt idx="15">
                  <c:v>27.8</c:v>
                </c:pt>
                <c:pt idx="16">
                  <c:v>25.9</c:v>
                </c:pt>
                <c:pt idx="17">
                  <c:v>23.95</c:v>
                </c:pt>
                <c:pt idx="18">
                  <c:v>23.5</c:v>
                </c:pt>
                <c:pt idx="19">
                  <c:v>23.5</c:v>
                </c:pt>
                <c:pt idx="20">
                  <c:v>23.5</c:v>
                </c:pt>
                <c:pt idx="21">
                  <c:v>23.5</c:v>
                </c:pt>
                <c:pt idx="22">
                  <c:v>23.5</c:v>
                </c:pt>
                <c:pt idx="23">
                  <c:v>23.5</c:v>
                </c:pt>
                <c:pt idx="24">
                  <c:v>23.5</c:v>
                </c:pt>
                <c:pt idx="25">
                  <c:v>23.5</c:v>
                </c:pt>
                <c:pt idx="26">
                  <c:v>23.5</c:v>
                </c:pt>
                <c:pt idx="27">
                  <c:v>23</c:v>
                </c:pt>
                <c:pt idx="28">
                  <c:v>22.08</c:v>
                </c:pt>
                <c:pt idx="29">
                  <c:v>21.5</c:v>
                </c:pt>
                <c:pt idx="30">
                  <c:v>20.98</c:v>
                </c:pt>
                <c:pt idx="31">
                  <c:v>20.190000000000001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23.71</c:v>
                </c:pt>
                <c:pt idx="37">
                  <c:v>25</c:v>
                </c:pt>
                <c:pt idx="38">
                  <c:v>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763520"/>
        <c:axId val="226765056"/>
      </c:lineChart>
      <c:dateAx>
        <c:axId val="226763520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crossAx val="226765056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226765056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226763520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14380088924215703"/>
          <c:y val="0.76497105325949089"/>
          <c:w val="0.74315209021585238"/>
          <c:h val="0.2306144746260784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13192488576997E-2"/>
          <c:y val="3.566333808844508E-2"/>
          <c:w val="0.8797554663675945"/>
          <c:h val="0.30027610626457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3.1.1.14'!$B$6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multiLvlStrRef>
              <c:f>'График 3.1.1.14'!$C$4:$H$5</c:f>
              <c:multiLvlStrCache>
                <c:ptCount val="6"/>
                <c:lvl>
                  <c:pt idx="0">
                    <c:v>(1) Коэффициент ликвидности до востребования, k4</c:v>
                  </c:pt>
                  <c:pt idx="1">
                    <c:v>(2) Коэффициент ликвидности до месяца, k4-2</c:v>
                  </c:pt>
                  <c:pt idx="2">
                    <c:v>(1) Коэффициент ликвидности до востребования, H2  </c:v>
                  </c:pt>
                  <c:pt idx="3">
                    <c:v>(2) Коэффициент ликвидности до месяца, Н3</c:v>
                  </c:pt>
                  <c:pt idx="4">
                    <c:v>(1) Коэффициент ликвидности до востребования</c:v>
                  </c:pt>
                  <c:pt idx="5">
                    <c:v>(2) Коэффициент ликвидности до месяца</c:v>
                  </c:pt>
                </c:lvl>
                <c:lvl>
                  <c:pt idx="0">
                    <c:v>Казахстан</c:v>
                  </c:pt>
                  <c:pt idx="2">
                    <c:v>Россия</c:v>
                  </c:pt>
                  <c:pt idx="4">
                    <c:v>Беларусь</c:v>
                  </c:pt>
                </c:lvl>
              </c:multiLvlStrCache>
            </c:multiLvlStrRef>
          </c:cat>
          <c:val>
            <c:numRef>
              <c:f>'График 3.1.1.14'!$C$6:$H$6</c:f>
              <c:numCache>
                <c:formatCode>#,##0.00</c:formatCode>
                <c:ptCount val="6"/>
                <c:pt idx="0">
                  <c:v>0.8</c:v>
                </c:pt>
                <c:pt idx="1">
                  <c:v>2.944</c:v>
                </c:pt>
                <c:pt idx="2">
                  <c:v>0.57999999999999996</c:v>
                </c:pt>
                <c:pt idx="3">
                  <c:v>0.82899999999999996</c:v>
                </c:pt>
                <c:pt idx="4">
                  <c:v>2.504</c:v>
                </c:pt>
                <c:pt idx="5">
                  <c:v>1.276</c:v>
                </c:pt>
              </c:numCache>
            </c:numRef>
          </c:val>
        </c:ser>
        <c:ser>
          <c:idx val="1"/>
          <c:order val="1"/>
          <c:tx>
            <c:strRef>
              <c:f>'График 3.1.1.14'!$B$7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multiLvlStrRef>
              <c:f>'График 3.1.1.14'!$C$4:$H$5</c:f>
              <c:multiLvlStrCache>
                <c:ptCount val="6"/>
                <c:lvl>
                  <c:pt idx="0">
                    <c:v>(1) Коэффициент ликвидности до востребования, k4</c:v>
                  </c:pt>
                  <c:pt idx="1">
                    <c:v>(2) Коэффициент ликвидности до месяца, k4-2</c:v>
                  </c:pt>
                  <c:pt idx="2">
                    <c:v>(1) Коэффициент ликвидности до востребования, H2  </c:v>
                  </c:pt>
                  <c:pt idx="3">
                    <c:v>(2) Коэффициент ликвидности до месяца, Н3</c:v>
                  </c:pt>
                  <c:pt idx="4">
                    <c:v>(1) Коэффициент ликвидности до востребования</c:v>
                  </c:pt>
                  <c:pt idx="5">
                    <c:v>(2) Коэффициент ликвидности до месяца</c:v>
                  </c:pt>
                </c:lvl>
                <c:lvl>
                  <c:pt idx="0">
                    <c:v>Казахстан</c:v>
                  </c:pt>
                  <c:pt idx="2">
                    <c:v>Россия</c:v>
                  </c:pt>
                  <c:pt idx="4">
                    <c:v>Беларусь</c:v>
                  </c:pt>
                </c:lvl>
              </c:multiLvlStrCache>
            </c:multiLvlStrRef>
          </c:cat>
          <c:val>
            <c:numRef>
              <c:f>'График 3.1.1.14'!$C$7:$H$7</c:f>
              <c:numCache>
                <c:formatCode>#,##0.00</c:formatCode>
                <c:ptCount val="6"/>
                <c:pt idx="0">
                  <c:v>0.9</c:v>
                </c:pt>
                <c:pt idx="1">
                  <c:v>2.992</c:v>
                </c:pt>
                <c:pt idx="2">
                  <c:v>0.57499999999999996</c:v>
                </c:pt>
                <c:pt idx="3">
                  <c:v>0.78700000000000003</c:v>
                </c:pt>
                <c:pt idx="4">
                  <c:v>2.3959999999999999</c:v>
                </c:pt>
                <c:pt idx="5">
                  <c:v>1.222</c:v>
                </c:pt>
              </c:numCache>
            </c:numRef>
          </c:val>
        </c:ser>
        <c:ser>
          <c:idx val="2"/>
          <c:order val="2"/>
          <c:tx>
            <c:strRef>
              <c:f>'График 3.1.1.14'!$B$8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cat>
            <c:multiLvlStrRef>
              <c:f>'График 3.1.1.14'!$C$4:$H$5</c:f>
              <c:multiLvlStrCache>
                <c:ptCount val="6"/>
                <c:lvl>
                  <c:pt idx="0">
                    <c:v>(1) Коэффициент ликвидности до востребования, k4</c:v>
                  </c:pt>
                  <c:pt idx="1">
                    <c:v>(2) Коэффициент ликвидности до месяца, k4-2</c:v>
                  </c:pt>
                  <c:pt idx="2">
                    <c:v>(1) Коэффициент ликвидности до востребования, H2  </c:v>
                  </c:pt>
                  <c:pt idx="3">
                    <c:v>(2) Коэффициент ликвидности до месяца, Н3</c:v>
                  </c:pt>
                  <c:pt idx="4">
                    <c:v>(1) Коэффициент ликвидности до востребования</c:v>
                  </c:pt>
                  <c:pt idx="5">
                    <c:v>(2) Коэффициент ликвидности до месяца</c:v>
                  </c:pt>
                </c:lvl>
                <c:lvl>
                  <c:pt idx="0">
                    <c:v>Казахстан</c:v>
                  </c:pt>
                  <c:pt idx="2">
                    <c:v>Россия</c:v>
                  </c:pt>
                  <c:pt idx="4">
                    <c:v>Беларусь</c:v>
                  </c:pt>
                </c:lvl>
              </c:multiLvlStrCache>
            </c:multiLvlStrRef>
          </c:cat>
          <c:val>
            <c:numRef>
              <c:f>'График 3.1.1.14'!$C$8:$H$8</c:f>
              <c:numCache>
                <c:formatCode>#,##0.00</c:formatCode>
                <c:ptCount val="6"/>
                <c:pt idx="0">
                  <c:v>0.92</c:v>
                </c:pt>
                <c:pt idx="1">
                  <c:v>2.9420000000000002</c:v>
                </c:pt>
                <c:pt idx="2">
                  <c:v>0.67</c:v>
                </c:pt>
                <c:pt idx="3">
                  <c:v>0.80400000000000005</c:v>
                </c:pt>
                <c:pt idx="4">
                  <c:v>2.5169999999999999</c:v>
                </c:pt>
                <c:pt idx="5">
                  <c:v>1.337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804096"/>
        <c:axId val="226805632"/>
      </c:barChart>
      <c:catAx>
        <c:axId val="226804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26805632"/>
        <c:crosses val="autoZero"/>
        <c:auto val="1"/>
        <c:lblAlgn val="ctr"/>
        <c:lblOffset val="100"/>
        <c:noMultiLvlLbl val="0"/>
      </c:catAx>
      <c:valAx>
        <c:axId val="226805632"/>
        <c:scaling>
          <c:orientation val="minMax"/>
          <c:max val="3"/>
        </c:scaling>
        <c:delete val="0"/>
        <c:axPos val="l"/>
        <c:majorGridlines>
          <c:spPr>
            <a:ln w="3175">
              <a:prstDash val="lgDash"/>
            </a:ln>
          </c:spPr>
        </c:majorGridlines>
        <c:numFmt formatCode="#,##0" sourceLinked="0"/>
        <c:majorTickMark val="out"/>
        <c:minorTickMark val="none"/>
        <c:tickLblPos val="nextTo"/>
        <c:crossAx val="226804096"/>
        <c:crosses val="autoZero"/>
        <c:crossBetween val="between"/>
        <c:majorUnit val="1"/>
      </c:valAx>
    </c:plotArea>
    <c:legend>
      <c:legendPos val="b"/>
      <c:layout>
        <c:manualLayout>
          <c:xMode val="edge"/>
          <c:yMode val="edge"/>
          <c:x val="0.24021626634210155"/>
          <c:y val="0.93955257720444518"/>
          <c:w val="0.50836963991488437"/>
          <c:h val="6.044697604288829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88686868686869"/>
          <c:y val="7.7611111111111117E-2"/>
          <c:w val="0.8005575757575758"/>
          <c:h val="0.5810804592732751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3.1.1.15'!$C$5</c:f>
              <c:strCache>
                <c:ptCount val="1"/>
                <c:pt idx="0">
                  <c:v>Спрэд ФЛ в нац.валюте</c:v>
                </c:pt>
              </c:strCache>
            </c:strRef>
          </c:tx>
          <c:spPr>
            <a:ln>
              <a:solidFill>
                <a:srgbClr val="0070C0"/>
              </a:solidFill>
              <a:prstDash val="sysDash"/>
            </a:ln>
          </c:spPr>
          <c:marker>
            <c:symbol val="none"/>
          </c:marker>
          <c:cat>
            <c:numRef>
              <c:f>'График 3.1.1.15'!$B$6:$B$41</c:f>
              <c:numCache>
                <c:formatCode>mm/yyyy</c:formatCode>
                <c:ptCount val="3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</c:numCache>
            </c:numRef>
          </c:cat>
          <c:val>
            <c:numRef>
              <c:f>'График 3.1.1.15'!$C$6:$C$41</c:f>
              <c:numCache>
                <c:formatCode>#,##0.0</c:formatCode>
                <c:ptCount val="36"/>
                <c:pt idx="0">
                  <c:v>14.9</c:v>
                </c:pt>
                <c:pt idx="1">
                  <c:v>14.100000000000001</c:v>
                </c:pt>
                <c:pt idx="2">
                  <c:v>14.2</c:v>
                </c:pt>
                <c:pt idx="3">
                  <c:v>13.599999999999998</c:v>
                </c:pt>
                <c:pt idx="4">
                  <c:v>14.399999999999999</c:v>
                </c:pt>
                <c:pt idx="5">
                  <c:v>14.499999999999998</c:v>
                </c:pt>
                <c:pt idx="6">
                  <c:v>14.600000000000001</c:v>
                </c:pt>
                <c:pt idx="7">
                  <c:v>14.6</c:v>
                </c:pt>
                <c:pt idx="8">
                  <c:v>14.8</c:v>
                </c:pt>
                <c:pt idx="9">
                  <c:v>15.500000000000002</c:v>
                </c:pt>
                <c:pt idx="10">
                  <c:v>14.499999999999998</c:v>
                </c:pt>
                <c:pt idx="11">
                  <c:v>14.5</c:v>
                </c:pt>
                <c:pt idx="12">
                  <c:v>15.3</c:v>
                </c:pt>
                <c:pt idx="13">
                  <c:v>14.4</c:v>
                </c:pt>
                <c:pt idx="14">
                  <c:v>15.400000000000002</c:v>
                </c:pt>
                <c:pt idx="15">
                  <c:v>15.4</c:v>
                </c:pt>
                <c:pt idx="16">
                  <c:v>13.6</c:v>
                </c:pt>
                <c:pt idx="17">
                  <c:v>13.4</c:v>
                </c:pt>
                <c:pt idx="18">
                  <c:v>13.600000000000001</c:v>
                </c:pt>
                <c:pt idx="19">
                  <c:v>14</c:v>
                </c:pt>
                <c:pt idx="20">
                  <c:v>13.700000000000001</c:v>
                </c:pt>
                <c:pt idx="21">
                  <c:v>13.399999999999999</c:v>
                </c:pt>
                <c:pt idx="22">
                  <c:v>13.099999999999998</c:v>
                </c:pt>
                <c:pt idx="23">
                  <c:v>14</c:v>
                </c:pt>
                <c:pt idx="24">
                  <c:v>14.799999999999999</c:v>
                </c:pt>
                <c:pt idx="25">
                  <c:v>13.1</c:v>
                </c:pt>
                <c:pt idx="26">
                  <c:v>13</c:v>
                </c:pt>
                <c:pt idx="27">
                  <c:v>10.1</c:v>
                </c:pt>
                <c:pt idx="28">
                  <c:v>11.5</c:v>
                </c:pt>
                <c:pt idx="29">
                  <c:v>12.600000000000001</c:v>
                </c:pt>
                <c:pt idx="30">
                  <c:v>11.5</c:v>
                </c:pt>
                <c:pt idx="31">
                  <c:v>11.3</c:v>
                </c:pt>
                <c:pt idx="32">
                  <c:v>11.000000000000002</c:v>
                </c:pt>
                <c:pt idx="33">
                  <c:v>11.799999999999999</c:v>
                </c:pt>
                <c:pt idx="34">
                  <c:v>11.899999999999999</c:v>
                </c:pt>
                <c:pt idx="35">
                  <c:v>11.7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3.1.1.15'!$D$5</c:f>
              <c:strCache>
                <c:ptCount val="1"/>
                <c:pt idx="0">
                  <c:v>Спрэд ФЛ в ин.валюте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numRef>
              <c:f>'График 3.1.1.15'!$B$6:$B$41</c:f>
              <c:numCache>
                <c:formatCode>mm/yyyy</c:formatCode>
                <c:ptCount val="3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</c:numCache>
            </c:numRef>
          </c:cat>
          <c:val>
            <c:numRef>
              <c:f>'График 3.1.1.15'!$D$6:$D$41</c:f>
              <c:numCache>
                <c:formatCode>#,##0.0</c:formatCode>
                <c:ptCount val="36"/>
                <c:pt idx="0">
                  <c:v>9</c:v>
                </c:pt>
                <c:pt idx="1">
                  <c:v>8.3000000000000007</c:v>
                </c:pt>
                <c:pt idx="2">
                  <c:v>10.199999999999999</c:v>
                </c:pt>
                <c:pt idx="3">
                  <c:v>7.6000000000000005</c:v>
                </c:pt>
                <c:pt idx="4">
                  <c:v>9.5</c:v>
                </c:pt>
                <c:pt idx="5">
                  <c:v>8.4</c:v>
                </c:pt>
                <c:pt idx="6">
                  <c:v>8.1000000000000014</c:v>
                </c:pt>
                <c:pt idx="7">
                  <c:v>6.9</c:v>
                </c:pt>
                <c:pt idx="8">
                  <c:v>5.3000000000000007</c:v>
                </c:pt>
                <c:pt idx="9">
                  <c:v>8.2000000000000011</c:v>
                </c:pt>
                <c:pt idx="10">
                  <c:v>5.2</c:v>
                </c:pt>
                <c:pt idx="11">
                  <c:v>8.8999999999999986</c:v>
                </c:pt>
                <c:pt idx="12">
                  <c:v>7.9</c:v>
                </c:pt>
                <c:pt idx="13">
                  <c:v>7.4999999999999991</c:v>
                </c:pt>
                <c:pt idx="14">
                  <c:v>7.4999999999999991</c:v>
                </c:pt>
                <c:pt idx="15">
                  <c:v>7.2</c:v>
                </c:pt>
                <c:pt idx="16">
                  <c:v>3.8999999999999995</c:v>
                </c:pt>
                <c:pt idx="17">
                  <c:v>7.9999999999999991</c:v>
                </c:pt>
                <c:pt idx="18">
                  <c:v>7.4</c:v>
                </c:pt>
                <c:pt idx="19">
                  <c:v>9.3000000000000007</c:v>
                </c:pt>
                <c:pt idx="20">
                  <c:v>9.5</c:v>
                </c:pt>
                <c:pt idx="21">
                  <c:v>8.6999999999999993</c:v>
                </c:pt>
                <c:pt idx="22">
                  <c:v>5.6999999999999993</c:v>
                </c:pt>
                <c:pt idx="23">
                  <c:v>7.2</c:v>
                </c:pt>
                <c:pt idx="24">
                  <c:v>8.3999999999999986</c:v>
                </c:pt>
                <c:pt idx="25">
                  <c:v>2.8000000000000003</c:v>
                </c:pt>
                <c:pt idx="26">
                  <c:v>2.2000000000000002</c:v>
                </c:pt>
                <c:pt idx="27">
                  <c:v>9.5</c:v>
                </c:pt>
                <c:pt idx="28">
                  <c:v>4.4000000000000004</c:v>
                </c:pt>
                <c:pt idx="29">
                  <c:v>3.4</c:v>
                </c:pt>
                <c:pt idx="30">
                  <c:v>7.5</c:v>
                </c:pt>
                <c:pt idx="31">
                  <c:v>4</c:v>
                </c:pt>
                <c:pt idx="32">
                  <c:v>3.3</c:v>
                </c:pt>
                <c:pt idx="33">
                  <c:v>3.0000000000000004</c:v>
                </c:pt>
                <c:pt idx="34">
                  <c:v>3.1000000000000005</c:v>
                </c:pt>
                <c:pt idx="35">
                  <c:v>2.1999999999999997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3.1.1.15'!$E$5</c:f>
              <c:strCache>
                <c:ptCount val="1"/>
                <c:pt idx="0">
                  <c:v>Спрэд ЮЛ в нац.валюте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'График 3.1.1.15'!$B$6:$B$41</c:f>
              <c:numCache>
                <c:formatCode>mm/yyyy</c:formatCode>
                <c:ptCount val="3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</c:numCache>
            </c:numRef>
          </c:cat>
          <c:val>
            <c:numRef>
              <c:f>'График 3.1.1.15'!$E$6:$E$41</c:f>
              <c:numCache>
                <c:formatCode>#,##0.0</c:formatCode>
                <c:ptCount val="36"/>
                <c:pt idx="0">
                  <c:v>8.3999999999999986</c:v>
                </c:pt>
                <c:pt idx="1">
                  <c:v>8.6999999999999993</c:v>
                </c:pt>
                <c:pt idx="2">
                  <c:v>9</c:v>
                </c:pt>
                <c:pt idx="3">
                  <c:v>9.2000000000000011</c:v>
                </c:pt>
                <c:pt idx="4">
                  <c:v>9.3000000000000007</c:v>
                </c:pt>
                <c:pt idx="5">
                  <c:v>9</c:v>
                </c:pt>
                <c:pt idx="6">
                  <c:v>9.1</c:v>
                </c:pt>
                <c:pt idx="7">
                  <c:v>9.1999999999999993</c:v>
                </c:pt>
                <c:pt idx="8">
                  <c:v>8.6999999999999993</c:v>
                </c:pt>
                <c:pt idx="9">
                  <c:v>8.6</c:v>
                </c:pt>
                <c:pt idx="10">
                  <c:v>8.6</c:v>
                </c:pt>
                <c:pt idx="11">
                  <c:v>6.8000000000000007</c:v>
                </c:pt>
                <c:pt idx="12">
                  <c:v>7.6</c:v>
                </c:pt>
                <c:pt idx="13">
                  <c:v>8</c:v>
                </c:pt>
                <c:pt idx="14">
                  <c:v>7.8999999999999995</c:v>
                </c:pt>
                <c:pt idx="15">
                  <c:v>7.6999999999999993</c:v>
                </c:pt>
                <c:pt idx="16">
                  <c:v>7.8000000000000007</c:v>
                </c:pt>
                <c:pt idx="17">
                  <c:v>6.8000000000000007</c:v>
                </c:pt>
                <c:pt idx="18">
                  <c:v>7</c:v>
                </c:pt>
                <c:pt idx="19">
                  <c:v>6.7</c:v>
                </c:pt>
                <c:pt idx="20">
                  <c:v>6.2</c:v>
                </c:pt>
                <c:pt idx="21">
                  <c:v>5.8999999999999995</c:v>
                </c:pt>
                <c:pt idx="22">
                  <c:v>5.9</c:v>
                </c:pt>
                <c:pt idx="23">
                  <c:v>4.4000000000000004</c:v>
                </c:pt>
                <c:pt idx="24">
                  <c:v>5.7</c:v>
                </c:pt>
                <c:pt idx="25">
                  <c:v>5.8999999999999995</c:v>
                </c:pt>
                <c:pt idx="26">
                  <c:v>4.7999999999999989</c:v>
                </c:pt>
                <c:pt idx="27">
                  <c:v>5.0000000000000009</c:v>
                </c:pt>
                <c:pt idx="28">
                  <c:v>5.5</c:v>
                </c:pt>
                <c:pt idx="29">
                  <c:v>5.4</c:v>
                </c:pt>
                <c:pt idx="30">
                  <c:v>5.4</c:v>
                </c:pt>
                <c:pt idx="31">
                  <c:v>5.0999999999999996</c:v>
                </c:pt>
                <c:pt idx="32">
                  <c:v>4.8999999999999995</c:v>
                </c:pt>
                <c:pt idx="33">
                  <c:v>4.8000000000000007</c:v>
                </c:pt>
                <c:pt idx="34">
                  <c:v>5.1000000000000005</c:v>
                </c:pt>
                <c:pt idx="35">
                  <c:v>5.8000000000000007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3.1.1.15'!$F$5</c:f>
              <c:strCache>
                <c:ptCount val="1"/>
                <c:pt idx="0">
                  <c:v>Спрэд ЮЛ в ин.валюте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'График 3.1.1.15'!$B$6:$B$41</c:f>
              <c:numCache>
                <c:formatCode>mm/yyyy</c:formatCode>
                <c:ptCount val="3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</c:numCache>
            </c:numRef>
          </c:cat>
          <c:val>
            <c:numRef>
              <c:f>'График 3.1.1.15'!$F$6:$F$41</c:f>
              <c:numCache>
                <c:formatCode>#,##0.0</c:formatCode>
                <c:ptCount val="36"/>
                <c:pt idx="0">
                  <c:v>5.8000000000000007</c:v>
                </c:pt>
                <c:pt idx="1">
                  <c:v>7.1999999999999993</c:v>
                </c:pt>
                <c:pt idx="2">
                  <c:v>5.6999999999999993</c:v>
                </c:pt>
                <c:pt idx="3">
                  <c:v>5.6999999999999993</c:v>
                </c:pt>
                <c:pt idx="4">
                  <c:v>7.4</c:v>
                </c:pt>
                <c:pt idx="5">
                  <c:v>6.3</c:v>
                </c:pt>
                <c:pt idx="6">
                  <c:v>7.7000000000000011</c:v>
                </c:pt>
                <c:pt idx="7">
                  <c:v>7.6999999999999993</c:v>
                </c:pt>
                <c:pt idx="8">
                  <c:v>8.1000000000000014</c:v>
                </c:pt>
                <c:pt idx="9">
                  <c:v>7.9</c:v>
                </c:pt>
                <c:pt idx="10">
                  <c:v>5.9</c:v>
                </c:pt>
                <c:pt idx="11">
                  <c:v>6.7999999999999989</c:v>
                </c:pt>
                <c:pt idx="12">
                  <c:v>6</c:v>
                </c:pt>
                <c:pt idx="13">
                  <c:v>6.1</c:v>
                </c:pt>
                <c:pt idx="14">
                  <c:v>6.4</c:v>
                </c:pt>
                <c:pt idx="15">
                  <c:v>5.5</c:v>
                </c:pt>
                <c:pt idx="16">
                  <c:v>6.2</c:v>
                </c:pt>
                <c:pt idx="17">
                  <c:v>5.5</c:v>
                </c:pt>
                <c:pt idx="18">
                  <c:v>7.3000000000000007</c:v>
                </c:pt>
                <c:pt idx="19">
                  <c:v>5.9</c:v>
                </c:pt>
                <c:pt idx="20">
                  <c:v>4.9000000000000004</c:v>
                </c:pt>
                <c:pt idx="21">
                  <c:v>5.5</c:v>
                </c:pt>
                <c:pt idx="22">
                  <c:v>4.3000000000000007</c:v>
                </c:pt>
                <c:pt idx="23">
                  <c:v>5</c:v>
                </c:pt>
                <c:pt idx="24">
                  <c:v>5</c:v>
                </c:pt>
                <c:pt idx="25">
                  <c:v>7.6000000000000005</c:v>
                </c:pt>
                <c:pt idx="26">
                  <c:v>5.7</c:v>
                </c:pt>
                <c:pt idx="27">
                  <c:v>5.6999999999999993</c:v>
                </c:pt>
                <c:pt idx="28">
                  <c:v>5.6999999999999993</c:v>
                </c:pt>
                <c:pt idx="29">
                  <c:v>5.2</c:v>
                </c:pt>
                <c:pt idx="30">
                  <c:v>6.6</c:v>
                </c:pt>
                <c:pt idx="31">
                  <c:v>4.9000000000000004</c:v>
                </c:pt>
                <c:pt idx="32">
                  <c:v>5</c:v>
                </c:pt>
                <c:pt idx="33">
                  <c:v>6.7000000000000011</c:v>
                </c:pt>
                <c:pt idx="34">
                  <c:v>6.6000000000000005</c:v>
                </c:pt>
                <c:pt idx="35">
                  <c:v>5.6999999999999993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283328"/>
        <c:axId val="227284864"/>
      </c:lineChart>
      <c:dateAx>
        <c:axId val="22728332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227284864"/>
        <c:crosses val="autoZero"/>
        <c:auto val="1"/>
        <c:lblOffset val="100"/>
        <c:baseTimeUnit val="months"/>
        <c:majorUnit val="12"/>
        <c:majorTimeUnit val="months"/>
      </c:dateAx>
      <c:valAx>
        <c:axId val="227284864"/>
        <c:scaling>
          <c:orientation val="minMax"/>
          <c:min val="-5"/>
        </c:scaling>
        <c:delete val="0"/>
        <c:axPos val="l"/>
        <c:majorGridlines>
          <c:spPr>
            <a:ln w="3175">
              <a:prstDash val="lg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%</a:t>
                </a:r>
                <a:endParaRPr lang="ru-RU" b="0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7283328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12926070361078681"/>
          <c:y val="0.76478331611263517"/>
          <c:w val="0.63335833809417363"/>
          <c:h val="0.2281611857341361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88686868686869"/>
          <c:y val="7.7611111111111117E-2"/>
          <c:w val="0.82575595238095234"/>
          <c:h val="0.5810804592732751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3.1.1.15'!$I$5</c:f>
              <c:strCache>
                <c:ptCount val="1"/>
                <c:pt idx="0">
                  <c:v>Спрэд ФЛ в нац.валюте</c:v>
                </c:pt>
              </c:strCache>
            </c:strRef>
          </c:tx>
          <c:spPr>
            <a:ln>
              <a:solidFill>
                <a:srgbClr val="0070C0"/>
              </a:solidFill>
              <a:prstDash val="sysDash"/>
            </a:ln>
          </c:spPr>
          <c:marker>
            <c:symbol val="none"/>
          </c:marker>
          <c:cat>
            <c:numRef>
              <c:f>'График 3.1.1.15'!$H$6:$H$41</c:f>
              <c:numCache>
                <c:formatCode>mm/yyyy</c:formatCode>
                <c:ptCount val="3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</c:numCache>
            </c:numRef>
          </c:cat>
          <c:val>
            <c:numRef>
              <c:f>'График 3.1.1.15'!$I$6:$I$41</c:f>
              <c:numCache>
                <c:formatCode>#,##0.0</c:formatCode>
                <c:ptCount val="36"/>
                <c:pt idx="0">
                  <c:v>11.899999999999999</c:v>
                </c:pt>
                <c:pt idx="1">
                  <c:v>12.5</c:v>
                </c:pt>
                <c:pt idx="2">
                  <c:v>12.8</c:v>
                </c:pt>
                <c:pt idx="3">
                  <c:v>13</c:v>
                </c:pt>
                <c:pt idx="4">
                  <c:v>13.400000000000002</c:v>
                </c:pt>
                <c:pt idx="5">
                  <c:v>12.999999999999998</c:v>
                </c:pt>
                <c:pt idx="6">
                  <c:v>13.7</c:v>
                </c:pt>
                <c:pt idx="7">
                  <c:v>13.900000000000002</c:v>
                </c:pt>
                <c:pt idx="8">
                  <c:v>14.100000000000001</c:v>
                </c:pt>
                <c:pt idx="9">
                  <c:v>13.899999999999999</c:v>
                </c:pt>
                <c:pt idx="10">
                  <c:v>13.899999999999999</c:v>
                </c:pt>
                <c:pt idx="11">
                  <c:v>13.6</c:v>
                </c:pt>
                <c:pt idx="12">
                  <c:v>14.700000000000001</c:v>
                </c:pt>
                <c:pt idx="13">
                  <c:v>14.3</c:v>
                </c:pt>
                <c:pt idx="14">
                  <c:v>14.299999999999999</c:v>
                </c:pt>
                <c:pt idx="15">
                  <c:v>14.1</c:v>
                </c:pt>
                <c:pt idx="16">
                  <c:v>14.400000000000002</c:v>
                </c:pt>
                <c:pt idx="17">
                  <c:v>13.700000000000001</c:v>
                </c:pt>
                <c:pt idx="18">
                  <c:v>13.9</c:v>
                </c:pt>
                <c:pt idx="19">
                  <c:v>13.399999999999999</c:v>
                </c:pt>
                <c:pt idx="20">
                  <c:v>13.200000000000001</c:v>
                </c:pt>
                <c:pt idx="21">
                  <c:v>12.799999999999999</c:v>
                </c:pt>
                <c:pt idx="22">
                  <c:v>12.8</c:v>
                </c:pt>
                <c:pt idx="23">
                  <c:v>12.200000000000001</c:v>
                </c:pt>
                <c:pt idx="24">
                  <c:v>13.009999999999998</c:v>
                </c:pt>
                <c:pt idx="25">
                  <c:v>12.91</c:v>
                </c:pt>
                <c:pt idx="26">
                  <c:v>12.71</c:v>
                </c:pt>
                <c:pt idx="27">
                  <c:v>12.559999999999999</c:v>
                </c:pt>
                <c:pt idx="28">
                  <c:v>12.48</c:v>
                </c:pt>
                <c:pt idx="29">
                  <c:v>12.200000000000001</c:v>
                </c:pt>
                <c:pt idx="30">
                  <c:v>11.990000000000002</c:v>
                </c:pt>
                <c:pt idx="31">
                  <c:v>11.760000000000002</c:v>
                </c:pt>
                <c:pt idx="32">
                  <c:v>11.95</c:v>
                </c:pt>
                <c:pt idx="33">
                  <c:v>11.650000000000002</c:v>
                </c:pt>
                <c:pt idx="34">
                  <c:v>11.489999999999998</c:v>
                </c:pt>
                <c:pt idx="35">
                  <c:v>5.0800000000000018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3.1.1.15'!$J$5</c:f>
              <c:strCache>
                <c:ptCount val="1"/>
                <c:pt idx="0">
                  <c:v>Спрэд ФЛ в долларах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numRef>
              <c:f>'График 3.1.1.15'!$H$6:$H$41</c:f>
              <c:numCache>
                <c:formatCode>mm/yyyy</c:formatCode>
                <c:ptCount val="3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</c:numCache>
            </c:numRef>
          </c:cat>
          <c:val>
            <c:numRef>
              <c:f>'График 3.1.1.15'!$J$6:$J$41</c:f>
              <c:numCache>
                <c:formatCode>#,##0.0</c:formatCode>
                <c:ptCount val="36"/>
                <c:pt idx="0">
                  <c:v>9.8000000000000007</c:v>
                </c:pt>
                <c:pt idx="1">
                  <c:v>8.8000000000000007</c:v>
                </c:pt>
                <c:pt idx="2">
                  <c:v>8.6999999999999993</c:v>
                </c:pt>
                <c:pt idx="3">
                  <c:v>8.3000000000000007</c:v>
                </c:pt>
                <c:pt idx="4">
                  <c:v>9</c:v>
                </c:pt>
                <c:pt idx="5">
                  <c:v>9.3000000000000007</c:v>
                </c:pt>
                <c:pt idx="6">
                  <c:v>8.4</c:v>
                </c:pt>
                <c:pt idx="7">
                  <c:v>9.1000000000000014</c:v>
                </c:pt>
                <c:pt idx="8">
                  <c:v>8.6</c:v>
                </c:pt>
                <c:pt idx="9">
                  <c:v>8.6999999999999993</c:v>
                </c:pt>
                <c:pt idx="10">
                  <c:v>6.5</c:v>
                </c:pt>
                <c:pt idx="11">
                  <c:v>7.3000000000000007</c:v>
                </c:pt>
                <c:pt idx="12">
                  <c:v>7.8000000000000007</c:v>
                </c:pt>
                <c:pt idx="13">
                  <c:v>8.1999999999999993</c:v>
                </c:pt>
                <c:pt idx="14">
                  <c:v>5.3000000000000007</c:v>
                </c:pt>
                <c:pt idx="15">
                  <c:v>8.4</c:v>
                </c:pt>
                <c:pt idx="16">
                  <c:v>9</c:v>
                </c:pt>
                <c:pt idx="17">
                  <c:v>8.4</c:v>
                </c:pt>
                <c:pt idx="18">
                  <c:v>8.7000000000000011</c:v>
                </c:pt>
                <c:pt idx="19">
                  <c:v>8.1</c:v>
                </c:pt>
                <c:pt idx="20">
                  <c:v>9</c:v>
                </c:pt>
                <c:pt idx="21">
                  <c:v>9.1000000000000014</c:v>
                </c:pt>
                <c:pt idx="22">
                  <c:v>9.8000000000000007</c:v>
                </c:pt>
                <c:pt idx="23">
                  <c:v>8.6999999999999993</c:v>
                </c:pt>
                <c:pt idx="24">
                  <c:v>11.36</c:v>
                </c:pt>
                <c:pt idx="25">
                  <c:v>9.120000000000001</c:v>
                </c:pt>
                <c:pt idx="26">
                  <c:v>9.16</c:v>
                </c:pt>
                <c:pt idx="27">
                  <c:v>8.8000000000000007</c:v>
                </c:pt>
                <c:pt idx="28">
                  <c:v>9.59</c:v>
                </c:pt>
                <c:pt idx="29">
                  <c:v>9.0399999999999991</c:v>
                </c:pt>
                <c:pt idx="30">
                  <c:v>9.61</c:v>
                </c:pt>
                <c:pt idx="31">
                  <c:v>8.56</c:v>
                </c:pt>
                <c:pt idx="32">
                  <c:v>9.23</c:v>
                </c:pt>
                <c:pt idx="33">
                  <c:v>9.59</c:v>
                </c:pt>
                <c:pt idx="34">
                  <c:v>8.5400000000000009</c:v>
                </c:pt>
                <c:pt idx="35">
                  <c:v>5.080000000000001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3.1.1.15'!$K$5</c:f>
              <c:strCache>
                <c:ptCount val="1"/>
                <c:pt idx="0">
                  <c:v>Спрэд ЮЛ в нац.валюте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'График 3.1.1.15'!$H$6:$H$41</c:f>
              <c:numCache>
                <c:formatCode>mm/yyyy</c:formatCode>
                <c:ptCount val="3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</c:numCache>
            </c:numRef>
          </c:cat>
          <c:val>
            <c:numRef>
              <c:f>'График 3.1.1.15'!$K$6:$K$41</c:f>
              <c:numCache>
                <c:formatCode>#,##0.0</c:formatCode>
                <c:ptCount val="36"/>
                <c:pt idx="0">
                  <c:v>5.8</c:v>
                </c:pt>
                <c:pt idx="1">
                  <c:v>7.1</c:v>
                </c:pt>
                <c:pt idx="2">
                  <c:v>6.7</c:v>
                </c:pt>
                <c:pt idx="3">
                  <c:v>6</c:v>
                </c:pt>
                <c:pt idx="4">
                  <c:v>6.2999999999999989</c:v>
                </c:pt>
                <c:pt idx="5">
                  <c:v>5.6999999999999993</c:v>
                </c:pt>
                <c:pt idx="6">
                  <c:v>5.6999999999999993</c:v>
                </c:pt>
                <c:pt idx="7">
                  <c:v>5.3</c:v>
                </c:pt>
                <c:pt idx="8">
                  <c:v>5.4999999999999991</c:v>
                </c:pt>
                <c:pt idx="9">
                  <c:v>5.6000000000000005</c:v>
                </c:pt>
                <c:pt idx="10">
                  <c:v>6.1000000000000005</c:v>
                </c:pt>
                <c:pt idx="11">
                  <c:v>5</c:v>
                </c:pt>
                <c:pt idx="12">
                  <c:v>6.7999999999999989</c:v>
                </c:pt>
                <c:pt idx="13">
                  <c:v>6.7999999999999989</c:v>
                </c:pt>
                <c:pt idx="14">
                  <c:v>6.2000000000000011</c:v>
                </c:pt>
                <c:pt idx="15">
                  <c:v>6.3000000000000007</c:v>
                </c:pt>
                <c:pt idx="16">
                  <c:v>6.0000000000000009</c:v>
                </c:pt>
                <c:pt idx="17">
                  <c:v>5.6000000000000005</c:v>
                </c:pt>
                <c:pt idx="18">
                  <c:v>5.7000000000000011</c:v>
                </c:pt>
                <c:pt idx="19">
                  <c:v>5.6</c:v>
                </c:pt>
                <c:pt idx="20">
                  <c:v>5.6</c:v>
                </c:pt>
                <c:pt idx="21">
                  <c:v>5.9</c:v>
                </c:pt>
                <c:pt idx="22">
                  <c:v>5.3000000000000007</c:v>
                </c:pt>
                <c:pt idx="23">
                  <c:v>4.6999999999999993</c:v>
                </c:pt>
                <c:pt idx="24">
                  <c:v>5.03</c:v>
                </c:pt>
                <c:pt idx="25">
                  <c:v>5.55</c:v>
                </c:pt>
                <c:pt idx="26">
                  <c:v>3.6999999999999993</c:v>
                </c:pt>
                <c:pt idx="27">
                  <c:v>3.830000000000001</c:v>
                </c:pt>
                <c:pt idx="28">
                  <c:v>3.6900000000000004</c:v>
                </c:pt>
                <c:pt idx="29">
                  <c:v>4.16</c:v>
                </c:pt>
                <c:pt idx="30">
                  <c:v>4.43</c:v>
                </c:pt>
                <c:pt idx="31">
                  <c:v>4.4800000000000004</c:v>
                </c:pt>
                <c:pt idx="32">
                  <c:v>4.6800000000000006</c:v>
                </c:pt>
                <c:pt idx="33">
                  <c:v>4.62</c:v>
                </c:pt>
                <c:pt idx="34">
                  <c:v>3.3600000000000012</c:v>
                </c:pt>
                <c:pt idx="35">
                  <c:v>-1.5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3.1.1.15'!$L$5</c:f>
              <c:strCache>
                <c:ptCount val="1"/>
                <c:pt idx="0">
                  <c:v>Спрэд ЮЛ в долларах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'График 3.1.1.15'!$H$6:$H$41</c:f>
              <c:numCache>
                <c:formatCode>mm/yyyy</c:formatCode>
                <c:ptCount val="3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</c:numCache>
            </c:numRef>
          </c:cat>
          <c:val>
            <c:numRef>
              <c:f>'График 3.1.1.15'!$L$6:$L$41</c:f>
              <c:numCache>
                <c:formatCode>#,##0.0</c:formatCode>
                <c:ptCount val="36"/>
                <c:pt idx="0">
                  <c:v>6.8</c:v>
                </c:pt>
                <c:pt idx="1">
                  <c:v>7.2</c:v>
                </c:pt>
                <c:pt idx="2">
                  <c:v>7.5</c:v>
                </c:pt>
                <c:pt idx="3">
                  <c:v>6.9</c:v>
                </c:pt>
                <c:pt idx="4">
                  <c:v>6.7</c:v>
                </c:pt>
                <c:pt idx="5">
                  <c:v>8.1</c:v>
                </c:pt>
                <c:pt idx="6">
                  <c:v>7.4</c:v>
                </c:pt>
                <c:pt idx="7">
                  <c:v>7.8000000000000007</c:v>
                </c:pt>
                <c:pt idx="8">
                  <c:v>8.3000000000000007</c:v>
                </c:pt>
                <c:pt idx="9">
                  <c:v>7.5</c:v>
                </c:pt>
                <c:pt idx="10">
                  <c:v>7</c:v>
                </c:pt>
                <c:pt idx="11">
                  <c:v>7.3</c:v>
                </c:pt>
                <c:pt idx="12">
                  <c:v>7.1000000000000005</c:v>
                </c:pt>
                <c:pt idx="13">
                  <c:v>6.8</c:v>
                </c:pt>
                <c:pt idx="14">
                  <c:v>6.5</c:v>
                </c:pt>
                <c:pt idx="15">
                  <c:v>5.2</c:v>
                </c:pt>
                <c:pt idx="16">
                  <c:v>6.7</c:v>
                </c:pt>
                <c:pt idx="17">
                  <c:v>6.3</c:v>
                </c:pt>
                <c:pt idx="18">
                  <c:v>6.1000000000000005</c:v>
                </c:pt>
                <c:pt idx="19">
                  <c:v>6.3999999999999995</c:v>
                </c:pt>
                <c:pt idx="20">
                  <c:v>6.1999999999999993</c:v>
                </c:pt>
                <c:pt idx="21">
                  <c:v>6.1</c:v>
                </c:pt>
                <c:pt idx="22">
                  <c:v>6.3</c:v>
                </c:pt>
                <c:pt idx="23">
                  <c:v>5.7</c:v>
                </c:pt>
                <c:pt idx="24">
                  <c:v>6.63</c:v>
                </c:pt>
                <c:pt idx="25">
                  <c:v>6.29</c:v>
                </c:pt>
                <c:pt idx="26">
                  <c:v>5.1100000000000003</c:v>
                </c:pt>
                <c:pt idx="27">
                  <c:v>5.1100000000000003</c:v>
                </c:pt>
                <c:pt idx="28">
                  <c:v>6.37</c:v>
                </c:pt>
                <c:pt idx="29">
                  <c:v>6.76</c:v>
                </c:pt>
                <c:pt idx="30">
                  <c:v>6.32</c:v>
                </c:pt>
                <c:pt idx="31">
                  <c:v>6.6499999999999995</c:v>
                </c:pt>
                <c:pt idx="32">
                  <c:v>6.13</c:v>
                </c:pt>
                <c:pt idx="33">
                  <c:v>5.75</c:v>
                </c:pt>
                <c:pt idx="34">
                  <c:v>5.52</c:v>
                </c:pt>
                <c:pt idx="35">
                  <c:v>5.0500000000000007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324672"/>
        <c:axId val="227326208"/>
      </c:lineChart>
      <c:dateAx>
        <c:axId val="227324672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txPr>
          <a:bodyPr/>
          <a:lstStyle/>
          <a:p>
            <a:pPr>
              <a:defRPr sz="900"/>
            </a:pPr>
            <a:endParaRPr lang="ru-RU"/>
          </a:p>
        </c:txPr>
        <c:crossAx val="227326208"/>
        <c:crosses val="autoZero"/>
        <c:auto val="1"/>
        <c:lblOffset val="100"/>
        <c:baseTimeUnit val="months"/>
        <c:majorUnit val="12"/>
        <c:majorTimeUnit val="months"/>
      </c:dateAx>
      <c:valAx>
        <c:axId val="227326208"/>
        <c:scaling>
          <c:orientation val="minMax"/>
          <c:min val="-5"/>
        </c:scaling>
        <c:delete val="0"/>
        <c:axPos val="l"/>
        <c:majorGridlines>
          <c:spPr>
            <a:ln w="3175">
              <a:prstDash val="lg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%</a:t>
                </a:r>
                <a:endParaRPr lang="ru-RU" b="0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7324672"/>
        <c:crosses val="autoZero"/>
        <c:crossBetween val="between"/>
        <c:majorUnit val="5"/>
      </c:valAx>
    </c:plotArea>
    <c:legend>
      <c:legendPos val="b"/>
      <c:layout>
        <c:manualLayout>
          <c:xMode val="edge"/>
          <c:yMode val="edge"/>
          <c:x val="0.23328942372769443"/>
          <c:y val="0.76478331611263517"/>
          <c:w val="0.52281252579276649"/>
          <c:h val="0.2281611857341361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888686868686869"/>
          <c:y val="7.7611111111111117E-2"/>
          <c:w val="0.8005575757575758"/>
          <c:h val="0.5943617087286045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3.1.1.15'!$O$5</c:f>
              <c:strCache>
                <c:ptCount val="1"/>
                <c:pt idx="0">
                  <c:v>Спрэд ФЛ в нац.валюте</c:v>
                </c:pt>
              </c:strCache>
            </c:strRef>
          </c:tx>
          <c:spPr>
            <a:ln>
              <a:solidFill>
                <a:srgbClr val="0070C0"/>
              </a:solidFill>
              <a:prstDash val="sysDash"/>
            </a:ln>
          </c:spPr>
          <c:marker>
            <c:symbol val="none"/>
          </c:marker>
          <c:cat>
            <c:numRef>
              <c:f>'График 3.1.1.15'!$N$6:$N$41</c:f>
              <c:numCache>
                <c:formatCode>mm/yyyy</c:formatCode>
                <c:ptCount val="3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</c:numCache>
            </c:numRef>
          </c:cat>
          <c:val>
            <c:numRef>
              <c:f>'График 3.1.1.15'!$O$6:$O$41</c:f>
              <c:numCache>
                <c:formatCode>#,##0.0</c:formatCode>
                <c:ptCount val="36"/>
                <c:pt idx="0">
                  <c:v>-30.02</c:v>
                </c:pt>
                <c:pt idx="1">
                  <c:v>-36.849999999999994</c:v>
                </c:pt>
                <c:pt idx="2">
                  <c:v>-24.749999999999996</c:v>
                </c:pt>
                <c:pt idx="3">
                  <c:v>-14.970000000000002</c:v>
                </c:pt>
                <c:pt idx="4">
                  <c:v>-14.52</c:v>
                </c:pt>
                <c:pt idx="5">
                  <c:v>-10.290000000000003</c:v>
                </c:pt>
                <c:pt idx="6">
                  <c:v>-1.7999999999999972</c:v>
                </c:pt>
                <c:pt idx="7">
                  <c:v>-7.9400000000000013</c:v>
                </c:pt>
                <c:pt idx="8">
                  <c:v>-4.16</c:v>
                </c:pt>
                <c:pt idx="9">
                  <c:v>-5.2800000000000011</c:v>
                </c:pt>
                <c:pt idx="10">
                  <c:v>-11.559999999999995</c:v>
                </c:pt>
                <c:pt idx="11">
                  <c:v>-11.000000000000004</c:v>
                </c:pt>
                <c:pt idx="12">
                  <c:v>-14.57</c:v>
                </c:pt>
                <c:pt idx="13">
                  <c:v>-12.620000000000001</c:v>
                </c:pt>
                <c:pt idx="14">
                  <c:v>-7.18</c:v>
                </c:pt>
                <c:pt idx="15">
                  <c:v>-1.1802875500620758</c:v>
                </c:pt>
                <c:pt idx="16">
                  <c:v>4.3003207945290889</c:v>
                </c:pt>
                <c:pt idx="17">
                  <c:v>6.1882530033487804</c:v>
                </c:pt>
                <c:pt idx="18">
                  <c:v>-0.65427045006166651</c:v>
                </c:pt>
                <c:pt idx="19">
                  <c:v>-3.7068279051425002</c:v>
                </c:pt>
                <c:pt idx="20">
                  <c:v>-9.3153786506042913</c:v>
                </c:pt>
                <c:pt idx="21">
                  <c:v>-11.250309846110788</c:v>
                </c:pt>
                <c:pt idx="22">
                  <c:v>-20.590236503761165</c:v>
                </c:pt>
                <c:pt idx="23">
                  <c:v>-18.961587628524406</c:v>
                </c:pt>
                <c:pt idx="24">
                  <c:v>-17.956137639852791</c:v>
                </c:pt>
                <c:pt idx="25">
                  <c:v>-17.596077346362677</c:v>
                </c:pt>
                <c:pt idx="26">
                  <c:v>-12.885658523405951</c:v>
                </c:pt>
                <c:pt idx="27">
                  <c:v>-9.1020678060076072</c:v>
                </c:pt>
                <c:pt idx="28">
                  <c:v>-12.053802796320706</c:v>
                </c:pt>
                <c:pt idx="29">
                  <c:v>-8.459751817420134</c:v>
                </c:pt>
                <c:pt idx="30">
                  <c:v>-6.3937105680885225</c:v>
                </c:pt>
                <c:pt idx="31">
                  <c:v>-5.443373015527964</c:v>
                </c:pt>
                <c:pt idx="32">
                  <c:v>-4.4872848336331863</c:v>
                </c:pt>
                <c:pt idx="33">
                  <c:v>-3.5280168039818349</c:v>
                </c:pt>
                <c:pt idx="34">
                  <c:v>-4.6854078072959524</c:v>
                </c:pt>
                <c:pt idx="35">
                  <c:v>-13.304994766669328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3.1.1.15'!$P$5</c:f>
              <c:strCache>
                <c:ptCount val="1"/>
                <c:pt idx="0">
                  <c:v>Спрэд ФЛ в ин.валюте</c:v>
                </c:pt>
              </c:strCache>
            </c:strRef>
          </c:tx>
          <c:spPr>
            <a:ln>
              <a:solidFill>
                <a:srgbClr val="C00000"/>
              </a:solidFill>
              <a:prstDash val="sysDash"/>
            </a:ln>
          </c:spPr>
          <c:marker>
            <c:symbol val="none"/>
          </c:marker>
          <c:cat>
            <c:numRef>
              <c:f>'График 3.1.1.15'!$N$6:$N$41</c:f>
              <c:numCache>
                <c:formatCode>mm/yyyy</c:formatCode>
                <c:ptCount val="3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</c:numCache>
            </c:numRef>
          </c:cat>
          <c:val>
            <c:numRef>
              <c:f>'График 3.1.1.15'!$P$6:$P$41</c:f>
              <c:numCache>
                <c:formatCode>#,##0.0</c:formatCode>
                <c:ptCount val="36"/>
                <c:pt idx="0">
                  <c:v>-7.94</c:v>
                </c:pt>
                <c:pt idx="1">
                  <c:v>-7.09</c:v>
                </c:pt>
                <c:pt idx="2">
                  <c:v>-6.7</c:v>
                </c:pt>
                <c:pt idx="3">
                  <c:v>-6.21</c:v>
                </c:pt>
                <c:pt idx="4">
                  <c:v>-5.79</c:v>
                </c:pt>
                <c:pt idx="5">
                  <c:v>-5.34</c:v>
                </c:pt>
                <c:pt idx="6">
                  <c:v>-5.19</c:v>
                </c:pt>
                <c:pt idx="7">
                  <c:v>-5.35</c:v>
                </c:pt>
                <c:pt idx="8">
                  <c:v>-5.08</c:v>
                </c:pt>
                <c:pt idx="9">
                  <c:v>-4.8600000000000003</c:v>
                </c:pt>
                <c:pt idx="10">
                  <c:v>-4.84</c:v>
                </c:pt>
                <c:pt idx="11">
                  <c:v>-4.53</c:v>
                </c:pt>
                <c:pt idx="12">
                  <c:v>-4.58</c:v>
                </c:pt>
                <c:pt idx="13">
                  <c:v>-4.59</c:v>
                </c:pt>
                <c:pt idx="14">
                  <c:v>-4.5199999999999996</c:v>
                </c:pt>
                <c:pt idx="15">
                  <c:v>-4.6086227177356296</c:v>
                </c:pt>
                <c:pt idx="16">
                  <c:v>-4.6794709495481994</c:v>
                </c:pt>
                <c:pt idx="17">
                  <c:v>-4.6979766252449986</c:v>
                </c:pt>
                <c:pt idx="18">
                  <c:v>-4.7516407015588298</c:v>
                </c:pt>
                <c:pt idx="19">
                  <c:v>-4.849222915080186</c:v>
                </c:pt>
                <c:pt idx="20">
                  <c:v>-4.50416889807624</c:v>
                </c:pt>
                <c:pt idx="21">
                  <c:v>-4.4391333675811628</c:v>
                </c:pt>
                <c:pt idx="22">
                  <c:v>-4.2237295141642077</c:v>
                </c:pt>
                <c:pt idx="23">
                  <c:v>-4.7570424383480443</c:v>
                </c:pt>
                <c:pt idx="24">
                  <c:v>-4.936322417817073</c:v>
                </c:pt>
                <c:pt idx="25">
                  <c:v>-4.8116749867459232</c:v>
                </c:pt>
                <c:pt idx="26">
                  <c:v>-4.8517069440674723</c:v>
                </c:pt>
                <c:pt idx="27">
                  <c:v>-5.0242774766433582</c:v>
                </c:pt>
                <c:pt idx="28">
                  <c:v>-4.8790110591999358</c:v>
                </c:pt>
                <c:pt idx="29">
                  <c:v>-4.2625860888292593</c:v>
                </c:pt>
                <c:pt idx="30">
                  <c:v>-4.2403252630910204</c:v>
                </c:pt>
                <c:pt idx="31">
                  <c:v>-4.4359080176020651</c:v>
                </c:pt>
                <c:pt idx="32">
                  <c:v>-4.3898829056584852</c:v>
                </c:pt>
                <c:pt idx="33">
                  <c:v>-4.311999744884031</c:v>
                </c:pt>
                <c:pt idx="34">
                  <c:v>-4.3715245319427352</c:v>
                </c:pt>
                <c:pt idx="35">
                  <c:v>-4.5227766087309451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3.1.1.15'!$Q$5</c:f>
              <c:strCache>
                <c:ptCount val="1"/>
                <c:pt idx="0">
                  <c:v>Спрэд ЮЛ в нац.валюте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'График 3.1.1.15'!$N$6:$N$41</c:f>
              <c:numCache>
                <c:formatCode>mm/yyyy</c:formatCode>
                <c:ptCount val="3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</c:numCache>
            </c:numRef>
          </c:cat>
          <c:val>
            <c:numRef>
              <c:f>'График 3.1.1.15'!$Q$6:$Q$41</c:f>
              <c:numCache>
                <c:formatCode>#,##0.0</c:formatCode>
                <c:ptCount val="36"/>
                <c:pt idx="0">
                  <c:v>-12.630000000000003</c:v>
                </c:pt>
                <c:pt idx="1">
                  <c:v>-19.580000000000002</c:v>
                </c:pt>
                <c:pt idx="2">
                  <c:v>-6.9699999999999989</c:v>
                </c:pt>
                <c:pt idx="3">
                  <c:v>-8.240000000000002</c:v>
                </c:pt>
                <c:pt idx="4">
                  <c:v>-0.84999999999999787</c:v>
                </c:pt>
                <c:pt idx="5">
                  <c:v>3.0700000000000003</c:v>
                </c:pt>
                <c:pt idx="6">
                  <c:v>1.4799999999999969</c:v>
                </c:pt>
                <c:pt idx="7">
                  <c:v>2.4399999999999977</c:v>
                </c:pt>
                <c:pt idx="8">
                  <c:v>1.4400000000000013</c:v>
                </c:pt>
                <c:pt idx="9">
                  <c:v>-14.139999999999997</c:v>
                </c:pt>
                <c:pt idx="10">
                  <c:v>-11.120000000000001</c:v>
                </c:pt>
                <c:pt idx="11">
                  <c:v>2.1799999999999962</c:v>
                </c:pt>
                <c:pt idx="12">
                  <c:v>-0.92000000000000171</c:v>
                </c:pt>
                <c:pt idx="13">
                  <c:v>1.8399999999999999</c:v>
                </c:pt>
                <c:pt idx="14">
                  <c:v>-0.38000000000000256</c:v>
                </c:pt>
                <c:pt idx="15">
                  <c:v>-0.86823794548472932</c:v>
                </c:pt>
                <c:pt idx="16">
                  <c:v>-5.485183402356812</c:v>
                </c:pt>
                <c:pt idx="17">
                  <c:v>-1.5359415827858882</c:v>
                </c:pt>
                <c:pt idx="18">
                  <c:v>-13.809375409658855</c:v>
                </c:pt>
                <c:pt idx="19">
                  <c:v>-11.579663752720759</c:v>
                </c:pt>
                <c:pt idx="20">
                  <c:v>-17.030909712943732</c:v>
                </c:pt>
                <c:pt idx="21">
                  <c:v>-15.535089851723928</c:v>
                </c:pt>
                <c:pt idx="22">
                  <c:v>-16.547282340048834</c:v>
                </c:pt>
                <c:pt idx="23">
                  <c:v>-8.2748136226386428</c:v>
                </c:pt>
                <c:pt idx="24">
                  <c:v>2.2958905379679209</c:v>
                </c:pt>
                <c:pt idx="25">
                  <c:v>0.41923556048901034</c:v>
                </c:pt>
                <c:pt idx="26">
                  <c:v>-3.9698848881272539</c:v>
                </c:pt>
                <c:pt idx="27">
                  <c:v>0.40674187357242531</c:v>
                </c:pt>
                <c:pt idx="28">
                  <c:v>-3.0788298537638177</c:v>
                </c:pt>
                <c:pt idx="29">
                  <c:v>-0.94442624146386933</c:v>
                </c:pt>
                <c:pt idx="30">
                  <c:v>-1.8090361499657348</c:v>
                </c:pt>
                <c:pt idx="31">
                  <c:v>-3.030222351826815</c:v>
                </c:pt>
                <c:pt idx="32">
                  <c:v>0.42945690813697723</c:v>
                </c:pt>
                <c:pt idx="33">
                  <c:v>0.56089392476985722</c:v>
                </c:pt>
                <c:pt idx="34">
                  <c:v>-0.72239040325849047</c:v>
                </c:pt>
                <c:pt idx="35">
                  <c:v>-6.6943795184931076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3.1.1.15'!$R$5</c:f>
              <c:strCache>
                <c:ptCount val="1"/>
                <c:pt idx="0">
                  <c:v>Спрэд ЮЛ в ин.валюте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'График 3.1.1.15'!$N$6:$N$41</c:f>
              <c:numCache>
                <c:formatCode>mm/yyyy</c:formatCode>
                <c:ptCount val="36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</c:numCache>
            </c:numRef>
          </c:cat>
          <c:val>
            <c:numRef>
              <c:f>'График 3.1.1.15'!$R$6:$R$41</c:f>
              <c:numCache>
                <c:formatCode>#,##0.0</c:formatCode>
                <c:ptCount val="36"/>
                <c:pt idx="0">
                  <c:v>4.3600000000000003</c:v>
                </c:pt>
                <c:pt idx="1">
                  <c:v>7.48</c:v>
                </c:pt>
                <c:pt idx="2">
                  <c:v>6.97</c:v>
                </c:pt>
                <c:pt idx="3">
                  <c:v>6.21</c:v>
                </c:pt>
                <c:pt idx="4">
                  <c:v>7.9599999999999991</c:v>
                </c:pt>
                <c:pt idx="5">
                  <c:v>8.41</c:v>
                </c:pt>
                <c:pt idx="6">
                  <c:v>7.91</c:v>
                </c:pt>
                <c:pt idx="7">
                  <c:v>6.26</c:v>
                </c:pt>
                <c:pt idx="8">
                  <c:v>6.57</c:v>
                </c:pt>
                <c:pt idx="9">
                  <c:v>6.06</c:v>
                </c:pt>
                <c:pt idx="10">
                  <c:v>7.4500000000000011</c:v>
                </c:pt>
                <c:pt idx="11">
                  <c:v>4.0999999999999996</c:v>
                </c:pt>
                <c:pt idx="12">
                  <c:v>4.34</c:v>
                </c:pt>
                <c:pt idx="13">
                  <c:v>4.3500000000000005</c:v>
                </c:pt>
                <c:pt idx="14">
                  <c:v>4.2299999999999995</c:v>
                </c:pt>
                <c:pt idx="15">
                  <c:v>4.1097609948298954</c:v>
                </c:pt>
                <c:pt idx="16">
                  <c:v>4.5354747731130605</c:v>
                </c:pt>
                <c:pt idx="17">
                  <c:v>4.264039865761271</c:v>
                </c:pt>
                <c:pt idx="18">
                  <c:v>4.5191151804036007</c:v>
                </c:pt>
                <c:pt idx="19">
                  <c:v>3.2587954001410226</c:v>
                </c:pt>
                <c:pt idx="20">
                  <c:v>3.0640839078244877</c:v>
                </c:pt>
                <c:pt idx="21">
                  <c:v>3.5471205631957341</c:v>
                </c:pt>
                <c:pt idx="22">
                  <c:v>4.125834307324121</c:v>
                </c:pt>
                <c:pt idx="23">
                  <c:v>3.9964011221604832</c:v>
                </c:pt>
                <c:pt idx="24">
                  <c:v>4.0709056492529481</c:v>
                </c:pt>
                <c:pt idx="25">
                  <c:v>3.2142409965145591</c:v>
                </c:pt>
                <c:pt idx="26">
                  <c:v>4.0577920422199227</c:v>
                </c:pt>
                <c:pt idx="27">
                  <c:v>4.677372532285677</c:v>
                </c:pt>
                <c:pt idx="28">
                  <c:v>3.6507811221652524</c:v>
                </c:pt>
                <c:pt idx="29">
                  <c:v>4.044637003385235</c:v>
                </c:pt>
                <c:pt idx="30">
                  <c:v>3.0149768361077518</c:v>
                </c:pt>
                <c:pt idx="31">
                  <c:v>4.5933305547207821</c:v>
                </c:pt>
                <c:pt idx="32">
                  <c:v>5.831381983555918</c:v>
                </c:pt>
                <c:pt idx="33">
                  <c:v>4.7897973127713591</c:v>
                </c:pt>
                <c:pt idx="34">
                  <c:v>5.0273196911888336</c:v>
                </c:pt>
                <c:pt idx="35">
                  <c:v>4.8038739571219686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435648"/>
        <c:axId val="227437184"/>
      </c:lineChart>
      <c:dateAx>
        <c:axId val="227435648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low"/>
        <c:crossAx val="227437184"/>
        <c:crosses val="autoZero"/>
        <c:auto val="1"/>
        <c:lblOffset val="100"/>
        <c:baseTimeUnit val="months"/>
        <c:majorUnit val="12"/>
        <c:majorTimeUnit val="months"/>
      </c:dateAx>
      <c:valAx>
        <c:axId val="227437184"/>
        <c:scaling>
          <c:orientation val="minMax"/>
          <c:max val="10"/>
        </c:scaling>
        <c:delete val="0"/>
        <c:axPos val="l"/>
        <c:majorGridlines>
          <c:spPr>
            <a:ln w="3175">
              <a:prstDash val="lg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%</a:t>
                </a:r>
                <a:endParaRPr lang="ru-RU" b="0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7435648"/>
        <c:crosses val="autoZero"/>
        <c:crossBetween val="between"/>
        <c:majorUnit val="10"/>
      </c:valAx>
    </c:plotArea>
    <c:legend>
      <c:legendPos val="b"/>
      <c:layout>
        <c:manualLayout>
          <c:xMode val="edge"/>
          <c:yMode val="edge"/>
          <c:x val="0.23719077568134173"/>
          <c:y val="0.76478331611263517"/>
          <c:w val="0.50466861453639056"/>
          <c:h val="0.22816118573413613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530834472137262E-2"/>
          <c:y val="3.8787878787878788E-2"/>
          <c:w val="0.88546461988304093"/>
          <c:h val="0.527291666666666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3.1.1.16'!$B$6</c:f>
              <c:strCache>
                <c:ptCount val="1"/>
                <c:pt idx="0">
                  <c:v>Неработающие займы</c:v>
                </c:pt>
              </c:strCache>
            </c:strRef>
          </c:tx>
          <c:invertIfNegative val="0"/>
          <c:cat>
            <c:multiLvlStrRef>
              <c:f>'График 3.1.1.16'!$C$4:$AO$5</c:f>
              <c:multiLvlStrCache>
                <c:ptCount val="39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07.2014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07.2014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07.2014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07.2014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07.2014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07.2014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07.2014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07.2014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07.2014</c:v>
                  </c:pt>
                </c:lvl>
                <c:lvl>
                  <c:pt idx="0">
                    <c:v>Казахстан*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Аргентина</c:v>
                  </c:pt>
                  <c:pt idx="16">
                    <c:v>Венгрия</c:v>
                  </c:pt>
                  <c:pt idx="20">
                    <c:v>Индонезия</c:v>
                  </c:pt>
                  <c:pt idx="24">
                    <c:v>Колумбия</c:v>
                  </c:pt>
                  <c:pt idx="28">
                    <c:v>Латвия</c:v>
                  </c:pt>
                  <c:pt idx="32">
                    <c:v>Малайзия</c:v>
                  </c:pt>
                  <c:pt idx="36">
                    <c:v>Польша</c:v>
                  </c:pt>
                </c:lvl>
              </c:multiLvlStrCache>
            </c:multiLvlStrRef>
          </c:cat>
          <c:val>
            <c:numRef>
              <c:f>'График 3.1.1.16'!$C$6:$AO$6</c:f>
              <c:numCache>
                <c:formatCode>0.0%</c:formatCode>
                <c:ptCount val="39"/>
                <c:pt idx="0">
                  <c:v>0.29792415825650365</c:v>
                </c:pt>
                <c:pt idx="1">
                  <c:v>0.31151927340527352</c:v>
                </c:pt>
                <c:pt idx="2">
                  <c:v>0.2354840559247994</c:v>
                </c:pt>
                <c:pt idx="4">
                  <c:v>6.0266463917742236E-2</c:v>
                </c:pt>
                <c:pt idx="5">
                  <c:v>6.0006913389648364E-2</c:v>
                </c:pt>
                <c:pt idx="6">
                  <c:v>6.4937498031045315E-2</c:v>
                </c:pt>
                <c:pt idx="8">
                  <c:v>5.5018740060900767E-2</c:v>
                </c:pt>
                <c:pt idx="9">
                  <c:v>4.4473313575554306E-2</c:v>
                </c:pt>
                <c:pt idx="10">
                  <c:v>4.6777564201339619E-2</c:v>
                </c:pt>
                <c:pt idx="12">
                  <c:v>1.7331314975005237E-2</c:v>
                </c:pt>
                <c:pt idx="13">
                  <c:v>1.732582431367365E-2</c:v>
                </c:pt>
                <c:pt idx="14">
                  <c:v>2.0160238788646388E-2</c:v>
                </c:pt>
                <c:pt idx="16">
                  <c:v>0.16042828623318967</c:v>
                </c:pt>
                <c:pt idx="17">
                  <c:v>0.16825728365143389</c:v>
                </c:pt>
                <c:pt idx="18">
                  <c:v>0.16304757574194886</c:v>
                </c:pt>
                <c:pt idx="20">
                  <c:v>1.7733818853230894E-2</c:v>
                </c:pt>
                <c:pt idx="21">
                  <c:v>1.6867667801747827E-2</c:v>
                </c:pt>
                <c:pt idx="22">
                  <c:v>2.0888003796138022E-2</c:v>
                </c:pt>
                <c:pt idx="24">
                  <c:v>2.7584412659085886E-2</c:v>
                </c:pt>
                <c:pt idx="25">
                  <c:v>2.7719926663116599E-2</c:v>
                </c:pt>
                <c:pt idx="26">
                  <c:v>3.0394956421613058E-2</c:v>
                </c:pt>
                <c:pt idx="28">
                  <c:v>8.7237917347653876E-2</c:v>
                </c:pt>
                <c:pt idx="29">
                  <c:v>6.4070404515205973E-2</c:v>
                </c:pt>
                <c:pt idx="30">
                  <c:v>5.25954049273979E-2</c:v>
                </c:pt>
                <c:pt idx="32">
                  <c:v>2.0158431132069578E-2</c:v>
                </c:pt>
                <c:pt idx="33">
                  <c:v>1.8491465714120772E-2</c:v>
                </c:pt>
                <c:pt idx="34">
                  <c:v>1.7791250760577828E-2</c:v>
                </c:pt>
                <c:pt idx="36">
                  <c:v>5.2020398316072289E-2</c:v>
                </c:pt>
                <c:pt idx="37">
                  <c:v>4.9779122860612868E-2</c:v>
                </c:pt>
                <c:pt idx="38">
                  <c:v>4.8468699544952462E-2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227870592"/>
        <c:axId val="227872128"/>
      </c:barChart>
      <c:lineChart>
        <c:grouping val="standard"/>
        <c:varyColors val="0"/>
        <c:ser>
          <c:idx val="1"/>
          <c:order val="1"/>
          <c:tx>
            <c:strRef>
              <c:f>'График 3.1.1.16'!$B$8</c:f>
              <c:strCache>
                <c:ptCount val="1"/>
                <c:pt idx="0">
                  <c:v>Покрытие неработающих займов провизиями (правая ось) 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square"/>
            <c:size val="5"/>
          </c:marker>
          <c:cat>
            <c:multiLvlStrRef>
              <c:f>'График 3.1.1.16'!$C$4:$AO$5</c:f>
              <c:multiLvlStrCache>
                <c:ptCount val="39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07.2014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07.2014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07.2014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07.2014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07.2014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07.2014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07.2014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07.2014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07.2014</c:v>
                  </c:pt>
                </c:lvl>
                <c:lvl>
                  <c:pt idx="0">
                    <c:v>Казахстан*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Аргентина</c:v>
                  </c:pt>
                  <c:pt idx="16">
                    <c:v>Венгрия</c:v>
                  </c:pt>
                  <c:pt idx="20">
                    <c:v>Индонезия</c:v>
                  </c:pt>
                  <c:pt idx="24">
                    <c:v>Колумбия</c:v>
                  </c:pt>
                  <c:pt idx="28">
                    <c:v>Латвия</c:v>
                  </c:pt>
                  <c:pt idx="32">
                    <c:v>Малайзия</c:v>
                  </c:pt>
                  <c:pt idx="36">
                    <c:v>Польша</c:v>
                  </c:pt>
                </c:lvl>
              </c:multiLvlStrCache>
            </c:multiLvlStrRef>
          </c:cat>
          <c:val>
            <c:numRef>
              <c:f>'График 3.1.1.16'!$C$8:$AO$8</c:f>
              <c:numCache>
                <c:formatCode>0.0%</c:formatCode>
                <c:ptCount val="39"/>
                <c:pt idx="0">
                  <c:v>0.76638543669554404</c:v>
                </c:pt>
                <c:pt idx="1">
                  <c:v>0.83444566471822956</c:v>
                </c:pt>
                <c:pt idx="2">
                  <c:v>0.80365982295709204</c:v>
                </c:pt>
                <c:pt idx="4">
                  <c:v>0.72172133010414719</c:v>
                </c:pt>
                <c:pt idx="5">
                  <c:v>0.7105157439787867</c:v>
                </c:pt>
                <c:pt idx="6">
                  <c:v>0.69752869370744985</c:v>
                </c:pt>
                <c:pt idx="8">
                  <c:v>0.33810647738861727</c:v>
                </c:pt>
                <c:pt idx="9">
                  <c:v>0.38918706587162166</c:v>
                </c:pt>
                <c:pt idx="10">
                  <c:v>0.38297953614023938</c:v>
                </c:pt>
                <c:pt idx="12">
                  <c:v>0.58972952432319792</c:v>
                </c:pt>
                <c:pt idx="13">
                  <c:v>0.52241549178044022</c:v>
                </c:pt>
                <c:pt idx="14">
                  <c:v>0.61738164052427913</c:v>
                </c:pt>
                <c:pt idx="16">
                  <c:v>0.48630662845818995</c:v>
                </c:pt>
                <c:pt idx="17">
                  <c:v>0.51725703465707262</c:v>
                </c:pt>
                <c:pt idx="18">
                  <c:v>0.5727736648032199</c:v>
                </c:pt>
                <c:pt idx="20">
                  <c:v>0.51985955778784942</c:v>
                </c:pt>
                <c:pt idx="21">
                  <c:v>0.50908957365742313</c:v>
                </c:pt>
                <c:pt idx="22">
                  <c:v>0.46783008886721034</c:v>
                </c:pt>
                <c:pt idx="24">
                  <c:v>0.36110830034718511</c:v>
                </c:pt>
                <c:pt idx="25">
                  <c:v>0.39302640346461809</c:v>
                </c:pt>
                <c:pt idx="26">
                  <c:v>0.54474047425716188</c:v>
                </c:pt>
                <c:pt idx="28">
                  <c:v>0.7168244452261161</c:v>
                </c:pt>
                <c:pt idx="29">
                  <c:v>0.73639422341657346</c:v>
                </c:pt>
                <c:pt idx="30">
                  <c:v>0.77700227691110191</c:v>
                </c:pt>
                <c:pt idx="32">
                  <c:v>0.33085981003330273</c:v>
                </c:pt>
                <c:pt idx="33">
                  <c:v>0.30120766082258055</c:v>
                </c:pt>
                <c:pt idx="34">
                  <c:v>0.30062218707962918</c:v>
                </c:pt>
                <c:pt idx="36">
                  <c:v>0.68231406956684693</c:v>
                </c:pt>
                <c:pt idx="37">
                  <c:v>0.67809940676092206</c:v>
                </c:pt>
                <c:pt idx="38">
                  <c:v>0.69102295761708787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882112"/>
        <c:axId val="227883648"/>
      </c:lineChart>
      <c:catAx>
        <c:axId val="22787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7872128"/>
        <c:crosses val="autoZero"/>
        <c:auto val="1"/>
        <c:lblAlgn val="ctr"/>
        <c:lblOffset val="100"/>
        <c:noMultiLvlLbl val="0"/>
      </c:catAx>
      <c:valAx>
        <c:axId val="2278721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crossAx val="227870592"/>
        <c:crosses val="autoZero"/>
        <c:crossBetween val="between"/>
      </c:valAx>
      <c:catAx>
        <c:axId val="227882112"/>
        <c:scaling>
          <c:orientation val="minMax"/>
        </c:scaling>
        <c:delete val="1"/>
        <c:axPos val="b"/>
        <c:majorTickMark val="out"/>
        <c:minorTickMark val="none"/>
        <c:tickLblPos val="nextTo"/>
        <c:crossAx val="227883648"/>
        <c:crosses val="autoZero"/>
        <c:auto val="1"/>
        <c:lblAlgn val="ctr"/>
        <c:lblOffset val="100"/>
        <c:noMultiLvlLbl val="0"/>
      </c:catAx>
      <c:valAx>
        <c:axId val="227883648"/>
        <c:scaling>
          <c:orientation val="minMax"/>
          <c:max val="1"/>
        </c:scaling>
        <c:delete val="0"/>
        <c:axPos val="r"/>
        <c:numFmt formatCode="0%" sourceLinked="0"/>
        <c:majorTickMark val="out"/>
        <c:minorTickMark val="none"/>
        <c:tickLblPos val="nextTo"/>
        <c:crossAx val="227882112"/>
        <c:crosses val="max"/>
        <c:crossBetween val="between"/>
        <c:majorUnit val="0.2"/>
      </c:valAx>
    </c:plotArea>
    <c:legend>
      <c:legendPos val="b"/>
      <c:layout>
        <c:manualLayout>
          <c:xMode val="edge"/>
          <c:yMode val="edge"/>
          <c:x val="7.5994144681845219E-2"/>
          <c:y val="0.9125722941020038"/>
          <c:w val="0.80047864670601854"/>
          <c:h val="6.996195960086482E-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705887827851318E-2"/>
          <c:y val="3.6471386800334168E-2"/>
          <c:w val="0.91475944230375461"/>
          <c:h val="0.5319763888888888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3.1.1.17'!$B$7</c:f>
              <c:strCache>
                <c:ptCount val="1"/>
                <c:pt idx="0">
                  <c:v>Ссудный портфель ЮЛ*</c:v>
                </c:pt>
              </c:strCache>
            </c:strRef>
          </c:tx>
          <c:invertIfNegative val="0"/>
          <c:cat>
            <c:multiLvlStrRef>
              <c:f>'График 3.1.1.17'!$C$4:$AW$6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3.1.1.17'!$C$7:$AW$7</c:f>
              <c:numCache>
                <c:formatCode>0.0%</c:formatCode>
                <c:ptCount val="47"/>
                <c:pt idx="0">
                  <c:v>0.84475225227950712</c:v>
                </c:pt>
                <c:pt idx="1">
                  <c:v>0.84398940312072879</c:v>
                </c:pt>
                <c:pt idx="2">
                  <c:v>0.85193713695100248</c:v>
                </c:pt>
                <c:pt idx="4">
                  <c:v>0.75646806204562089</c:v>
                </c:pt>
                <c:pt idx="5">
                  <c:v>0.73296523885965525</c:v>
                </c:pt>
                <c:pt idx="6">
                  <c:v>0.75902519266636825</c:v>
                </c:pt>
                <c:pt idx="8">
                  <c:v>0.81104455181861279</c:v>
                </c:pt>
                <c:pt idx="9">
                  <c:v>0.80433921182622736</c:v>
                </c:pt>
                <c:pt idx="10">
                  <c:v>0.80854810878224626</c:v>
                </c:pt>
                <c:pt idx="12">
                  <c:v>0.63062970136457863</c:v>
                </c:pt>
                <c:pt idx="13">
                  <c:v>0.5862508416858262</c:v>
                </c:pt>
                <c:pt idx="14">
                  <c:v>0.56120735196418825</c:v>
                </c:pt>
                <c:pt idx="16">
                  <c:v>0.70906073656765523</c:v>
                </c:pt>
                <c:pt idx="17">
                  <c:v>0.67598030619607774</c:v>
                </c:pt>
                <c:pt idx="18">
                  <c:v>0.72954720271479889</c:v>
                </c:pt>
                <c:pt idx="20">
                  <c:v>0.82006843287535069</c:v>
                </c:pt>
                <c:pt idx="21">
                  <c:v>0.80594907238542823</c:v>
                </c:pt>
                <c:pt idx="22">
                  <c:v>0.85411196325097205</c:v>
                </c:pt>
                <c:pt idx="24">
                  <c:v>0.75545865533915102</c:v>
                </c:pt>
                <c:pt idx="25">
                  <c:v>0.7050071055402195</c:v>
                </c:pt>
                <c:pt idx="26">
                  <c:v>0.68100583356238709</c:v>
                </c:pt>
                <c:pt idx="28">
                  <c:v>0.52372426465437527</c:v>
                </c:pt>
                <c:pt idx="29">
                  <c:v>0.48222240545753103</c:v>
                </c:pt>
                <c:pt idx="30">
                  <c:v>0.5664070538129955</c:v>
                </c:pt>
                <c:pt idx="32">
                  <c:v>0.8569660799306914</c:v>
                </c:pt>
                <c:pt idx="33">
                  <c:v>0.83332260072568487</c:v>
                </c:pt>
                <c:pt idx="34">
                  <c:v>0.83422331871751176</c:v>
                </c:pt>
                <c:pt idx="36">
                  <c:v>0.79179597077127872</c:v>
                </c:pt>
                <c:pt idx="37">
                  <c:v>0.67877703328150751</c:v>
                </c:pt>
                <c:pt idx="38">
                  <c:v>0.63570620798716748</c:v>
                </c:pt>
                <c:pt idx="40">
                  <c:v>0.58718470511942311</c:v>
                </c:pt>
                <c:pt idx="41">
                  <c:v>0.5541685706677506</c:v>
                </c:pt>
                <c:pt idx="42">
                  <c:v>0.59925818535713282</c:v>
                </c:pt>
                <c:pt idx="44">
                  <c:v>0.62459840034158942</c:v>
                </c:pt>
                <c:pt idx="45">
                  <c:v>0.51249567659656969</c:v>
                </c:pt>
                <c:pt idx="46">
                  <c:v>0.51537197014020764</c:v>
                </c:pt>
              </c:numCache>
            </c:numRef>
          </c:val>
        </c:ser>
        <c:ser>
          <c:idx val="1"/>
          <c:order val="1"/>
          <c:tx>
            <c:strRef>
              <c:f>'График 3.1.1.17'!$B$8</c:f>
              <c:strCache>
                <c:ptCount val="1"/>
                <c:pt idx="0">
                  <c:v>Ссудный портфель ФЛ*</c:v>
                </c:pt>
              </c:strCache>
            </c:strRef>
          </c:tx>
          <c:invertIfNegative val="0"/>
          <c:cat>
            <c:multiLvlStrRef>
              <c:f>'График 3.1.1.17'!$C$4:$AW$6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3.1.1.17'!$C$8:$AW$8</c:f>
              <c:numCache>
                <c:formatCode>0.0%</c:formatCode>
                <c:ptCount val="47"/>
                <c:pt idx="0">
                  <c:v>0.15524774772049291</c:v>
                </c:pt>
                <c:pt idx="1">
                  <c:v>0.15601059687927124</c:v>
                </c:pt>
                <c:pt idx="2">
                  <c:v>0.14806286304899741</c:v>
                </c:pt>
                <c:pt idx="4">
                  <c:v>0.24353193795437911</c:v>
                </c:pt>
                <c:pt idx="5">
                  <c:v>0.26703476114034463</c:v>
                </c:pt>
                <c:pt idx="6">
                  <c:v>0.24097480733363172</c:v>
                </c:pt>
                <c:pt idx="8">
                  <c:v>0.18895544818138726</c:v>
                </c:pt>
                <c:pt idx="9">
                  <c:v>0.19566078817377258</c:v>
                </c:pt>
                <c:pt idx="10">
                  <c:v>0.19145189121775374</c:v>
                </c:pt>
                <c:pt idx="12">
                  <c:v>0.36937029863542142</c:v>
                </c:pt>
                <c:pt idx="13">
                  <c:v>0.41374915831417375</c:v>
                </c:pt>
                <c:pt idx="14">
                  <c:v>0.43879264803581175</c:v>
                </c:pt>
                <c:pt idx="16">
                  <c:v>0.29093926343234472</c:v>
                </c:pt>
                <c:pt idx="17">
                  <c:v>0.3240196938039222</c:v>
                </c:pt>
                <c:pt idx="18">
                  <c:v>0.27045279728520116</c:v>
                </c:pt>
                <c:pt idx="20">
                  <c:v>0.17993156712464942</c:v>
                </c:pt>
                <c:pt idx="21">
                  <c:v>0.19405092761457174</c:v>
                </c:pt>
                <c:pt idx="22">
                  <c:v>0.14588803674902789</c:v>
                </c:pt>
                <c:pt idx="24">
                  <c:v>0.24454134466084901</c:v>
                </c:pt>
                <c:pt idx="25">
                  <c:v>0.29499289445978033</c:v>
                </c:pt>
                <c:pt idx="26">
                  <c:v>0.3189941664376128</c:v>
                </c:pt>
                <c:pt idx="28">
                  <c:v>0.47627573534562473</c:v>
                </c:pt>
                <c:pt idx="29">
                  <c:v>0.51777759454246897</c:v>
                </c:pt>
                <c:pt idx="30">
                  <c:v>0.43359294618700456</c:v>
                </c:pt>
                <c:pt idx="32">
                  <c:v>0.14303392006930865</c:v>
                </c:pt>
                <c:pt idx="33">
                  <c:v>0.16667739927431519</c:v>
                </c:pt>
                <c:pt idx="34">
                  <c:v>0.16577668128248829</c:v>
                </c:pt>
                <c:pt idx="36">
                  <c:v>0.20820402922872136</c:v>
                </c:pt>
                <c:pt idx="37">
                  <c:v>0.32122296671849254</c:v>
                </c:pt>
                <c:pt idx="38">
                  <c:v>0.36429379201283252</c:v>
                </c:pt>
                <c:pt idx="40">
                  <c:v>0.41281529488057689</c:v>
                </c:pt>
                <c:pt idx="41">
                  <c:v>0.44583142933224934</c:v>
                </c:pt>
                <c:pt idx="42">
                  <c:v>0.40074181464286718</c:v>
                </c:pt>
                <c:pt idx="44">
                  <c:v>0.37540159965841052</c:v>
                </c:pt>
                <c:pt idx="45">
                  <c:v>0.48750432340343036</c:v>
                </c:pt>
                <c:pt idx="46">
                  <c:v>0.48462802985979231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7988224"/>
        <c:axId val="227990528"/>
      </c:barChart>
      <c:lineChart>
        <c:grouping val="standard"/>
        <c:varyColors val="0"/>
        <c:ser>
          <c:idx val="2"/>
          <c:order val="2"/>
          <c:tx>
            <c:strRef>
              <c:f>'График 3.1.1.17'!$B$9</c:f>
              <c:strCache>
                <c:ptCount val="1"/>
                <c:pt idx="0">
                  <c:v>Неработающие займы ЮЛ**</c:v>
                </c:pt>
              </c:strCache>
            </c:strRef>
          </c:tx>
          <c:spPr>
            <a:ln w="38100">
              <a:solidFill>
                <a:srgbClr val="00B0F0"/>
              </a:solidFill>
            </a:ln>
          </c:spPr>
          <c:marker>
            <c:symbol val="square"/>
            <c:size val="5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</c:spPr>
          </c:marker>
          <c:val>
            <c:numRef>
              <c:f>'График 3.1.1.17'!$C$9:$AW$9</c:f>
              <c:numCache>
                <c:formatCode>0.0%</c:formatCode>
                <c:ptCount val="47"/>
                <c:pt idx="0">
                  <c:v>0.40639945671625954</c:v>
                </c:pt>
                <c:pt idx="1">
                  <c:v>0.4255834422320588</c:v>
                </c:pt>
                <c:pt idx="2">
                  <c:v>0.34638481856994924</c:v>
                </c:pt>
                <c:pt idx="4">
                  <c:v>6.9900956005022621E-2</c:v>
                </c:pt>
                <c:pt idx="5">
                  <c:v>6.070592204076608E-2</c:v>
                </c:pt>
                <c:pt idx="6">
                  <c:v>4.7985751487092332E-2</c:v>
                </c:pt>
                <c:pt idx="8">
                  <c:v>6.87117288453407E-2</c:v>
                </c:pt>
                <c:pt idx="9">
                  <c:v>5.4238195783834015E-2</c:v>
                </c:pt>
                <c:pt idx="10">
                  <c:v>5.0338406548764654E-2</c:v>
                </c:pt>
                <c:pt idx="12">
                  <c:v>0.14901520293040676</c:v>
                </c:pt>
                <c:pt idx="13">
                  <c:v>0.23178628147179359</c:v>
                </c:pt>
                <c:pt idx="14">
                  <c:v>0.12762104887872702</c:v>
                </c:pt>
                <c:pt idx="16">
                  <c:v>8.9347080197811637E-2</c:v>
                </c:pt>
                <c:pt idx="17">
                  <c:v>0.10871738971504648</c:v>
                </c:pt>
                <c:pt idx="18">
                  <c:v>0.13563809296874976</c:v>
                </c:pt>
                <c:pt idx="20">
                  <c:v>3.4666975213819659E-2</c:v>
                </c:pt>
                <c:pt idx="21">
                  <c:v>4.7426245974205514E-2</c:v>
                </c:pt>
                <c:pt idx="22">
                  <c:v>6.3977718233333619E-2</c:v>
                </c:pt>
                <c:pt idx="24">
                  <c:v>0.16338396070715197</c:v>
                </c:pt>
                <c:pt idx="25">
                  <c:v>7.3861347485680962E-2</c:v>
                </c:pt>
                <c:pt idx="26">
                  <c:v>5.9150003004468973E-2</c:v>
                </c:pt>
                <c:pt idx="28">
                  <c:v>9.8478554149400627E-2</c:v>
                </c:pt>
                <c:pt idx="29">
                  <c:v>0.11104462367783219</c:v>
                </c:pt>
                <c:pt idx="30">
                  <c:v>0.10626672788625324</c:v>
                </c:pt>
                <c:pt idx="32">
                  <c:v>5.4076423214838173E-2</c:v>
                </c:pt>
                <c:pt idx="33">
                  <c:v>5.9118227384442522E-2</c:v>
                </c:pt>
                <c:pt idx="34">
                  <c:v>6.6976901103827285E-2</c:v>
                </c:pt>
                <c:pt idx="36">
                  <c:v>4.1582840955746554E-2</c:v>
                </c:pt>
                <c:pt idx="37">
                  <c:v>4.8437704381417694E-2</c:v>
                </c:pt>
                <c:pt idx="38">
                  <c:v>4.7084034689457141E-2</c:v>
                </c:pt>
                <c:pt idx="40">
                  <c:v>9.5896042579907859E-2</c:v>
                </c:pt>
                <c:pt idx="41">
                  <c:v>9.9166519787804872E-2</c:v>
                </c:pt>
                <c:pt idx="42">
                  <c:v>7.9468182959838887E-2</c:v>
                </c:pt>
                <c:pt idx="44">
                  <c:v>0.11624904156487614</c:v>
                </c:pt>
                <c:pt idx="45">
                  <c:v>0.17272122467115125</c:v>
                </c:pt>
                <c:pt idx="46">
                  <c:v>0.10438340579072609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3.1.1.17'!$B$10</c:f>
              <c:strCache>
                <c:ptCount val="1"/>
                <c:pt idx="0">
                  <c:v>Неработающие займы ФЛ**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squar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'График 3.1.1.17'!$C$10:$AW$10</c:f>
              <c:numCache>
                <c:formatCode>0.0%</c:formatCode>
                <c:ptCount val="47"/>
                <c:pt idx="0">
                  <c:v>0.2215768810912388</c:v>
                </c:pt>
                <c:pt idx="1">
                  <c:v>0.19245129797880878</c:v>
                </c:pt>
                <c:pt idx="2">
                  <c:v>0.16076804200257813</c:v>
                </c:pt>
                <c:pt idx="4">
                  <c:v>3.9011548871668279E-2</c:v>
                </c:pt>
                <c:pt idx="5">
                  <c:v>4.1485869796044635E-2</c:v>
                </c:pt>
                <c:pt idx="6">
                  <c:v>5.7539239476858677E-2</c:v>
                </c:pt>
                <c:pt idx="8">
                  <c:v>6.3278288800731463E-4</c:v>
                </c:pt>
                <c:pt idx="9">
                  <c:v>6.2430725457599228E-4</c:v>
                </c:pt>
                <c:pt idx="10">
                  <c:v>1.3060100275288299E-3</c:v>
                </c:pt>
                <c:pt idx="12">
                  <c:v>0.19682120419158888</c:v>
                </c:pt>
                <c:pt idx="13">
                  <c:v>0.18205266030478148</c:v>
                </c:pt>
                <c:pt idx="14">
                  <c:v>0.13738961094819335</c:v>
                </c:pt>
                <c:pt idx="16">
                  <c:v>8.7818517727551088E-2</c:v>
                </c:pt>
                <c:pt idx="17">
                  <c:v>0.10901996699905041</c:v>
                </c:pt>
                <c:pt idx="18">
                  <c:v>0.13354160775189727</c:v>
                </c:pt>
                <c:pt idx="20">
                  <c:v>1.8771947655464052E-2</c:v>
                </c:pt>
                <c:pt idx="21">
                  <c:v>3.2064215263393502E-2</c:v>
                </c:pt>
                <c:pt idx="22">
                  <c:v>2.8821208370352271E-2</c:v>
                </c:pt>
                <c:pt idx="24">
                  <c:v>0.10460266205048514</c:v>
                </c:pt>
                <c:pt idx="25">
                  <c:v>0.10322890069567861</c:v>
                </c:pt>
                <c:pt idx="26">
                  <c:v>9.7345780276837962E-2</c:v>
                </c:pt>
                <c:pt idx="28">
                  <c:v>9.5396725212322259E-2</c:v>
                </c:pt>
                <c:pt idx="29">
                  <c:v>0.12507962364901473</c:v>
                </c:pt>
                <c:pt idx="30">
                  <c:v>0.15099169339787838</c:v>
                </c:pt>
                <c:pt idx="32">
                  <c:v>1.7181571327698365E-2</c:v>
                </c:pt>
                <c:pt idx="33">
                  <c:v>3.4544885885482809E-2</c:v>
                </c:pt>
                <c:pt idx="34">
                  <c:v>5.0581044618662953E-2</c:v>
                </c:pt>
                <c:pt idx="36">
                  <c:v>5.0907514521827693E-2</c:v>
                </c:pt>
                <c:pt idx="37">
                  <c:v>6.2277474873904337E-2</c:v>
                </c:pt>
                <c:pt idx="38">
                  <c:v>5.4049139147315864E-2</c:v>
                </c:pt>
                <c:pt idx="40">
                  <c:v>9.924008139918046E-2</c:v>
                </c:pt>
                <c:pt idx="41">
                  <c:v>0.11200810534935994</c:v>
                </c:pt>
                <c:pt idx="42">
                  <c:v>0.18424305063535482</c:v>
                </c:pt>
                <c:pt idx="44">
                  <c:v>1.9566431906115157E-2</c:v>
                </c:pt>
                <c:pt idx="45">
                  <c:v>4.7023832543662034E-2</c:v>
                </c:pt>
                <c:pt idx="46">
                  <c:v>7.7877054873037324E-2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'График 3.1.1.17'!$B$13</c:f>
              <c:strCache>
                <c:ptCount val="1"/>
                <c:pt idx="0">
                  <c:v>Покрытие провизиями неработающих займов ЮЛ</c:v>
                </c:pt>
              </c:strCache>
            </c:strRef>
          </c:tx>
          <c:spPr>
            <a:ln w="38100">
              <a:solidFill>
                <a:srgbClr val="92D050"/>
              </a:solidFill>
            </a:ln>
          </c:spPr>
          <c:marker>
            <c:symbol val="diamond"/>
            <c:size val="5"/>
            <c:spPr>
              <a:solidFill>
                <a:srgbClr val="92D050"/>
              </a:solidFill>
              <a:ln w="38100">
                <a:solidFill>
                  <a:srgbClr val="92D050"/>
                </a:solidFill>
              </a:ln>
            </c:spPr>
          </c:marker>
          <c:val>
            <c:numRef>
              <c:f>'График 3.1.1.17'!$C$13:$AW$13</c:f>
              <c:numCache>
                <c:formatCode>0.0%</c:formatCode>
                <c:ptCount val="47"/>
                <c:pt idx="0">
                  <c:v>0.88159165735118561</c:v>
                </c:pt>
                <c:pt idx="1">
                  <c:v>0.91814493176273626</c:v>
                </c:pt>
                <c:pt idx="2">
                  <c:v>0.91587321541822864</c:v>
                </c:pt>
                <c:pt idx="4">
                  <c:v>0.74653757918371788</c:v>
                </c:pt>
                <c:pt idx="5">
                  <c:v>0.70581511550797082</c:v>
                </c:pt>
                <c:pt idx="6">
                  <c:v>0.76903474964486052</c:v>
                </c:pt>
                <c:pt idx="8">
                  <c:v>0.33834235257538897</c:v>
                </c:pt>
                <c:pt idx="9">
                  <c:v>0.38061292006875319</c:v>
                </c:pt>
                <c:pt idx="10">
                  <c:v>0.34290184400983131</c:v>
                </c:pt>
                <c:pt idx="12">
                  <c:v>0.90720534934421182</c:v>
                </c:pt>
                <c:pt idx="13">
                  <c:v>0.80628856222464773</c:v>
                </c:pt>
                <c:pt idx="14">
                  <c:v>0.59070454044702825</c:v>
                </c:pt>
                <c:pt idx="16">
                  <c:v>0.67383345046236054</c:v>
                </c:pt>
                <c:pt idx="17">
                  <c:v>0.67034339412755695</c:v>
                </c:pt>
                <c:pt idx="18">
                  <c:v>0.60359702879972954</c:v>
                </c:pt>
                <c:pt idx="20">
                  <c:v>0.35176492883461491</c:v>
                </c:pt>
                <c:pt idx="21">
                  <c:v>0.3493068185266785</c:v>
                </c:pt>
                <c:pt idx="22">
                  <c:v>0.41333594447095467</c:v>
                </c:pt>
                <c:pt idx="24">
                  <c:v>0.59162959026409978</c:v>
                </c:pt>
                <c:pt idx="25">
                  <c:v>0.59142501763073352</c:v>
                </c:pt>
                <c:pt idx="26">
                  <c:v>0.62617577988635664</c:v>
                </c:pt>
                <c:pt idx="28">
                  <c:v>0.5634426712551458</c:v>
                </c:pt>
                <c:pt idx="29">
                  <c:v>0.51964985809570641</c:v>
                </c:pt>
                <c:pt idx="30">
                  <c:v>0.44734441291560723</c:v>
                </c:pt>
                <c:pt idx="32">
                  <c:v>0.34560689489738899</c:v>
                </c:pt>
                <c:pt idx="33">
                  <c:v>0.35642189745962094</c:v>
                </c:pt>
                <c:pt idx="34">
                  <c:v>0.37609116916420515</c:v>
                </c:pt>
                <c:pt idx="36">
                  <c:v>0.81307694818740661</c:v>
                </c:pt>
                <c:pt idx="37">
                  <c:v>0.65906591362819744</c:v>
                </c:pt>
                <c:pt idx="38">
                  <c:v>0.62293503307756837</c:v>
                </c:pt>
                <c:pt idx="40">
                  <c:v>0.64326327597159061</c:v>
                </c:pt>
                <c:pt idx="41">
                  <c:v>0.65964808002344599</c:v>
                </c:pt>
                <c:pt idx="42">
                  <c:v>0.60303412674875378</c:v>
                </c:pt>
                <c:pt idx="44">
                  <c:v>0.39641710580209916</c:v>
                </c:pt>
                <c:pt idx="45">
                  <c:v>0.40796207466669421</c:v>
                </c:pt>
                <c:pt idx="46">
                  <c:v>0.41676211331152269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3.1.1.17'!$B$14</c:f>
              <c:strCache>
                <c:ptCount val="1"/>
                <c:pt idx="0">
                  <c:v>Покрытие провизиями неработающих займов ФЛ</c:v>
                </c:pt>
              </c:strCache>
            </c:strRef>
          </c:tx>
          <c:spPr>
            <a:ln w="38100">
              <a:solidFill>
                <a:srgbClr val="FFC000"/>
              </a:solidFill>
            </a:ln>
          </c:spPr>
          <c:marker>
            <c:symbol val="diamond"/>
            <c:size val="5"/>
            <c:spPr>
              <a:solidFill>
                <a:srgbClr val="FFC000"/>
              </a:solidFill>
              <a:ln w="38100">
                <a:solidFill>
                  <a:srgbClr val="FFC000"/>
                </a:solidFill>
              </a:ln>
            </c:spPr>
          </c:marker>
          <c:val>
            <c:numRef>
              <c:f>'График 3.1.1.17'!$C$14:$AW$14</c:f>
              <c:numCache>
                <c:formatCode>0.0%</c:formatCode>
                <c:ptCount val="47"/>
                <c:pt idx="0">
                  <c:v>0.42039302697326925</c:v>
                </c:pt>
                <c:pt idx="1">
                  <c:v>0.4029535030178551</c:v>
                </c:pt>
                <c:pt idx="2">
                  <c:v>0.61560339820947652</c:v>
                </c:pt>
                <c:pt idx="4">
                  <c:v>0.82906655905795035</c:v>
                </c:pt>
                <c:pt idx="5">
                  <c:v>0.82645679784438852</c:v>
                </c:pt>
                <c:pt idx="6">
                  <c:v>0.84053094846827037</c:v>
                </c:pt>
                <c:pt idx="8">
                  <c:v>0.45531045989387797</c:v>
                </c:pt>
                <c:pt idx="9">
                  <c:v>0.47948844941508001</c:v>
                </c:pt>
                <c:pt idx="10">
                  <c:v>0.50770834048368618</c:v>
                </c:pt>
                <c:pt idx="12">
                  <c:v>0.57412315662196778</c:v>
                </c:pt>
                <c:pt idx="13">
                  <c:v>0.47126613198246281</c:v>
                </c:pt>
                <c:pt idx="14">
                  <c:v>0.28263899566580114</c:v>
                </c:pt>
                <c:pt idx="16">
                  <c:v>0.8296097981529047</c:v>
                </c:pt>
                <c:pt idx="17">
                  <c:v>0.78375344023591853</c:v>
                </c:pt>
                <c:pt idx="18">
                  <c:v>0.81916589149933861</c:v>
                </c:pt>
                <c:pt idx="20">
                  <c:v>0.48812807500580374</c:v>
                </c:pt>
                <c:pt idx="21">
                  <c:v>0.52825201268094235</c:v>
                </c:pt>
                <c:pt idx="22">
                  <c:v>0.55463689815366846</c:v>
                </c:pt>
                <c:pt idx="24">
                  <c:v>0.4303884418654374</c:v>
                </c:pt>
                <c:pt idx="25">
                  <c:v>0.31766106419012258</c:v>
                </c:pt>
                <c:pt idx="26">
                  <c:v>0.40977368993562324</c:v>
                </c:pt>
                <c:pt idx="28">
                  <c:v>0.77907031542946226</c:v>
                </c:pt>
                <c:pt idx="29">
                  <c:v>0.76741184508196736</c:v>
                </c:pt>
                <c:pt idx="30">
                  <c:v>0.8110693654079999</c:v>
                </c:pt>
                <c:pt idx="32">
                  <c:v>0.48395913324926321</c:v>
                </c:pt>
                <c:pt idx="33">
                  <c:v>0.53050983692829701</c:v>
                </c:pt>
                <c:pt idx="34">
                  <c:v>0.58304632550367186</c:v>
                </c:pt>
                <c:pt idx="36">
                  <c:v>0.83997860237860311</c:v>
                </c:pt>
                <c:pt idx="37">
                  <c:v>0.74302170723649308</c:v>
                </c:pt>
                <c:pt idx="38">
                  <c:v>0.74468296530801525</c:v>
                </c:pt>
                <c:pt idx="40">
                  <c:v>0.80120488248956268</c:v>
                </c:pt>
                <c:pt idx="41">
                  <c:v>0.78329754891524439</c:v>
                </c:pt>
                <c:pt idx="42">
                  <c:v>0.81112275886159158</c:v>
                </c:pt>
                <c:pt idx="44">
                  <c:v>0.48788300525243139</c:v>
                </c:pt>
                <c:pt idx="45">
                  <c:v>0.52524522727237788</c:v>
                </c:pt>
                <c:pt idx="46">
                  <c:v>0.57962655754922565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7988224"/>
        <c:axId val="227990528"/>
      </c:lineChart>
      <c:catAx>
        <c:axId val="22798822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crossAx val="227990528"/>
        <c:crosses val="autoZero"/>
        <c:auto val="1"/>
        <c:lblAlgn val="ctr"/>
        <c:lblOffset val="100"/>
        <c:noMultiLvlLbl val="0"/>
      </c:catAx>
      <c:valAx>
        <c:axId val="2279905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crossAx val="2279882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7.0432906595993994E-2"/>
          <c:y val="0.84695269526952699"/>
          <c:w val="0.89695370137147323"/>
          <c:h val="0.1423178538326274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52829773503804"/>
          <c:y val="7.2968490878938641E-2"/>
          <c:w val="0.84334420320007064"/>
          <c:h val="0.508722762595852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'График 3.1.1.18'!$C$4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cat>
            <c:strRef>
              <c:f>'График 3.1.1.18'!$B$5:$B$15</c:f>
              <c:strCache>
                <c:ptCount val="11"/>
                <c:pt idx="0">
                  <c:v>Латвия</c:v>
                </c:pt>
                <c:pt idx="1">
                  <c:v>Индонезия</c:v>
                </c:pt>
                <c:pt idx="2">
                  <c:v>Беларусь*</c:v>
                </c:pt>
                <c:pt idx="3">
                  <c:v>Казахстан*</c:v>
                </c:pt>
                <c:pt idx="4">
                  <c:v>Чехия</c:v>
                </c:pt>
                <c:pt idx="5">
                  <c:v>Колумбия</c:v>
                </c:pt>
                <c:pt idx="6">
                  <c:v>Венгрия</c:v>
                </c:pt>
                <c:pt idx="7">
                  <c:v>Польша</c:v>
                </c:pt>
                <c:pt idx="8">
                  <c:v>Малайзия</c:v>
                </c:pt>
                <c:pt idx="9">
                  <c:v>Аргентина</c:v>
                </c:pt>
                <c:pt idx="10">
                  <c:v>Россия*</c:v>
                </c:pt>
              </c:strCache>
            </c:strRef>
          </c:cat>
          <c:val>
            <c:numRef>
              <c:f>'График 3.1.1.18'!$C$5:$C$15</c:f>
              <c:numCache>
                <c:formatCode>0.0%</c:formatCode>
                <c:ptCount val="11"/>
                <c:pt idx="0">
                  <c:v>0.16736660340484982</c:v>
                </c:pt>
                <c:pt idx="1">
                  <c:v>0.17322624904746969</c:v>
                </c:pt>
                <c:pt idx="2">
                  <c:v>0.20805188845624212</c:v>
                </c:pt>
                <c:pt idx="3">
                  <c:v>0.1796699046375769</c:v>
                </c:pt>
                <c:pt idx="4">
                  <c:v>0.15621717758045484</c:v>
                </c:pt>
                <c:pt idx="5">
                  <c:v>0.1808002296465368</c:v>
                </c:pt>
                <c:pt idx="6">
                  <c:v>0.16312016942847232</c:v>
                </c:pt>
                <c:pt idx="7">
                  <c:v>0.14762121709012704</c:v>
                </c:pt>
                <c:pt idx="8">
                  <c:v>0.17637004097173187</c:v>
                </c:pt>
                <c:pt idx="9">
                  <c:v>0.17121851579088573</c:v>
                </c:pt>
                <c:pt idx="10">
                  <c:v>0.13693645912026695</c:v>
                </c:pt>
              </c:numCache>
            </c:numRef>
          </c:val>
        </c:ser>
        <c:ser>
          <c:idx val="1"/>
          <c:order val="1"/>
          <c:tx>
            <c:strRef>
              <c:f>'График 3.1.1.18'!$D$4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cat>
            <c:strRef>
              <c:f>'График 3.1.1.18'!$B$5:$B$15</c:f>
              <c:strCache>
                <c:ptCount val="11"/>
                <c:pt idx="0">
                  <c:v>Латвия</c:v>
                </c:pt>
                <c:pt idx="1">
                  <c:v>Индонезия</c:v>
                </c:pt>
                <c:pt idx="2">
                  <c:v>Беларусь*</c:v>
                </c:pt>
                <c:pt idx="3">
                  <c:v>Казахстан*</c:v>
                </c:pt>
                <c:pt idx="4">
                  <c:v>Чехия</c:v>
                </c:pt>
                <c:pt idx="5">
                  <c:v>Колумбия</c:v>
                </c:pt>
                <c:pt idx="6">
                  <c:v>Венгрия</c:v>
                </c:pt>
                <c:pt idx="7">
                  <c:v>Польша</c:v>
                </c:pt>
                <c:pt idx="8">
                  <c:v>Малайзия</c:v>
                </c:pt>
                <c:pt idx="9">
                  <c:v>Аргентина</c:v>
                </c:pt>
                <c:pt idx="10">
                  <c:v>Россия*</c:v>
                </c:pt>
              </c:strCache>
            </c:strRef>
          </c:cat>
          <c:val>
            <c:numRef>
              <c:f>'График 3.1.1.18'!$D$5:$D$15</c:f>
              <c:numCache>
                <c:formatCode>0.0%</c:formatCode>
                <c:ptCount val="11"/>
                <c:pt idx="0">
                  <c:v>0.18051897558212704</c:v>
                </c:pt>
                <c:pt idx="1">
                  <c:v>0.19816898667648628</c:v>
                </c:pt>
                <c:pt idx="2">
                  <c:v>0.15496401565269841</c:v>
                </c:pt>
                <c:pt idx="3">
                  <c:v>0.18473295867628356</c:v>
                </c:pt>
                <c:pt idx="4">
                  <c:v>0.16521051147591354</c:v>
                </c:pt>
                <c:pt idx="5">
                  <c:v>0.16963357616807148</c:v>
                </c:pt>
                <c:pt idx="6">
                  <c:v>0.17457535655276274</c:v>
                </c:pt>
                <c:pt idx="7">
                  <c:v>0.15681112010398229</c:v>
                </c:pt>
                <c:pt idx="8">
                  <c:v>0.1457993503368688</c:v>
                </c:pt>
                <c:pt idx="9">
                  <c:v>0.13611241933711507</c:v>
                </c:pt>
                <c:pt idx="10">
                  <c:v>0.13462594884516346</c:v>
                </c:pt>
              </c:numCache>
            </c:numRef>
          </c:val>
        </c:ser>
        <c:ser>
          <c:idx val="2"/>
          <c:order val="2"/>
          <c:tx>
            <c:strRef>
              <c:f>'График 3.1.1.18'!$E$4</c:f>
              <c:strCache>
                <c:ptCount val="1"/>
                <c:pt idx="0">
                  <c:v>07.2014</c:v>
                </c:pt>
              </c:strCache>
            </c:strRef>
          </c:tx>
          <c:invertIfNegative val="0"/>
          <c:cat>
            <c:strRef>
              <c:f>'График 3.1.1.18'!$B$5:$B$15</c:f>
              <c:strCache>
                <c:ptCount val="11"/>
                <c:pt idx="0">
                  <c:v>Латвия</c:v>
                </c:pt>
                <c:pt idx="1">
                  <c:v>Индонезия</c:v>
                </c:pt>
                <c:pt idx="2">
                  <c:v>Беларусь*</c:v>
                </c:pt>
                <c:pt idx="3">
                  <c:v>Казахстан*</c:v>
                </c:pt>
                <c:pt idx="4">
                  <c:v>Чехия</c:v>
                </c:pt>
                <c:pt idx="5">
                  <c:v>Колумбия</c:v>
                </c:pt>
                <c:pt idx="6">
                  <c:v>Венгрия</c:v>
                </c:pt>
                <c:pt idx="7">
                  <c:v>Польша</c:v>
                </c:pt>
                <c:pt idx="8">
                  <c:v>Малайзия</c:v>
                </c:pt>
                <c:pt idx="9">
                  <c:v>Аргентина</c:v>
                </c:pt>
                <c:pt idx="10">
                  <c:v>Россия*</c:v>
                </c:pt>
              </c:strCache>
            </c:strRef>
          </c:cat>
          <c:val>
            <c:numRef>
              <c:f>'График 3.1.1.18'!$E$5:$E$15</c:f>
              <c:numCache>
                <c:formatCode>0.0%</c:formatCode>
                <c:ptCount val="11"/>
                <c:pt idx="0">
                  <c:v>0.19863786255082969</c:v>
                </c:pt>
                <c:pt idx="1">
                  <c:v>0.18910356994060859</c:v>
                </c:pt>
                <c:pt idx="2">
                  <c:v>0.17399999999999999</c:v>
                </c:pt>
                <c:pt idx="3">
                  <c:v>0.17267281545884508</c:v>
                </c:pt>
                <c:pt idx="4">
                  <c:v>0.17004664336363468</c:v>
                </c:pt>
                <c:pt idx="5">
                  <c:v>0.16802946270050179</c:v>
                </c:pt>
                <c:pt idx="6">
                  <c:v>0.16596126285348439</c:v>
                </c:pt>
                <c:pt idx="7">
                  <c:v>0.14786759285390508</c:v>
                </c:pt>
                <c:pt idx="8">
                  <c:v>0.14491910688846743</c:v>
                </c:pt>
                <c:pt idx="9">
                  <c:v>0.13981483675558348</c:v>
                </c:pt>
                <c:pt idx="10">
                  <c:v>0.125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228094720"/>
        <c:axId val="228096256"/>
      </c:barChart>
      <c:catAx>
        <c:axId val="22809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28096256"/>
        <c:crosses val="autoZero"/>
        <c:auto val="1"/>
        <c:lblAlgn val="ctr"/>
        <c:lblOffset val="100"/>
        <c:noMultiLvlLbl val="0"/>
      </c:catAx>
      <c:valAx>
        <c:axId val="228096256"/>
        <c:scaling>
          <c:orientation val="minMax"/>
          <c:max val="0.2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0"/>
        <c:majorTickMark val="out"/>
        <c:minorTickMark val="none"/>
        <c:tickLblPos val="nextTo"/>
        <c:crossAx val="2280947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3743626683888489"/>
          <c:y val="0.87219891761317436"/>
          <c:w val="0.5251277975111156"/>
          <c:h val="0.105242840220193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299487913661145E-2"/>
          <c:y val="0.10071942446043165"/>
          <c:w val="0.88305948644531318"/>
          <c:h val="0.86570743405275774"/>
        </c:manualLayout>
      </c:layout>
      <c:stockChart>
        <c:ser>
          <c:idx val="0"/>
          <c:order val="0"/>
          <c:tx>
            <c:strRef>
              <c:f>'Бокс 1 График 5'!$C$4</c:f>
              <c:strCache>
                <c:ptCount val="1"/>
                <c:pt idx="0">
                  <c:v>Min</c:v>
                </c:pt>
              </c:strCache>
            </c:strRef>
          </c:tx>
          <c:spPr>
            <a:ln w="28575">
              <a:noFill/>
            </a:ln>
          </c:spPr>
          <c:marker>
            <c:symbol val="none"/>
          </c:marker>
          <c:cat>
            <c:strRef>
              <c:f>'Бокс 1 График 5'!$B$5:$B$11</c:f>
              <c:strCache>
                <c:ptCount val="7"/>
                <c:pt idx="0">
                  <c:v>Беларусь</c:v>
                </c:pt>
                <c:pt idx="1">
                  <c:v>Китай</c:v>
                </c:pt>
                <c:pt idx="2">
                  <c:v>Европ.страны (10)*</c:v>
                </c:pt>
                <c:pt idx="3">
                  <c:v>Казахстан</c:v>
                </c:pt>
                <c:pt idx="4">
                  <c:v>Остальные страны</c:v>
                </c:pt>
                <c:pt idx="5">
                  <c:v>Россия</c:v>
                </c:pt>
                <c:pt idx="6">
                  <c:v>США</c:v>
                </c:pt>
              </c:strCache>
            </c:strRef>
          </c:cat>
          <c:val>
            <c:numRef>
              <c:f>'Бокс 1 График 5'!$C$5:$C$11</c:f>
              <c:numCache>
                <c:formatCode>0.00</c:formatCode>
                <c:ptCount val="7"/>
                <c:pt idx="0">
                  <c:v>-1.0440956648137543E-2</c:v>
                </c:pt>
                <c:pt idx="1">
                  <c:v>-6.5385403136492123E-3</c:v>
                </c:pt>
                <c:pt idx="2">
                  <c:v>-4.5581692146235663E-3</c:v>
                </c:pt>
                <c:pt idx="3">
                  <c:v>-8.1006576746748202E-3</c:v>
                </c:pt>
                <c:pt idx="4">
                  <c:v>-3.6973388656711148E-3</c:v>
                </c:pt>
                <c:pt idx="5">
                  <c:v>-1.9217045569862545E-2</c:v>
                </c:pt>
                <c:pt idx="6">
                  <c:v>-4.1918560352823576E-3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'Бокс 1 График 5'!$D$4</c:f>
              <c:strCache>
                <c:ptCount val="1"/>
                <c:pt idx="0">
                  <c:v>Median</c:v>
                </c:pt>
              </c:strCache>
            </c:strRef>
          </c:tx>
          <c:spPr>
            <a:ln w="28575">
              <a:noFill/>
            </a:ln>
          </c:spPr>
          <c:marker>
            <c:symbol val="diamond"/>
            <c:size val="5"/>
            <c:spPr>
              <a:solidFill>
                <a:srgbClr val="92D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'Бокс 1 График 5'!$B$5:$B$11</c:f>
              <c:strCache>
                <c:ptCount val="7"/>
                <c:pt idx="0">
                  <c:v>Беларусь</c:v>
                </c:pt>
                <c:pt idx="1">
                  <c:v>Китай</c:v>
                </c:pt>
                <c:pt idx="2">
                  <c:v>Европ.страны (10)*</c:v>
                </c:pt>
                <c:pt idx="3">
                  <c:v>Казахстан</c:v>
                </c:pt>
                <c:pt idx="4">
                  <c:v>Остальные страны</c:v>
                </c:pt>
                <c:pt idx="5">
                  <c:v>Россия</c:v>
                </c:pt>
                <c:pt idx="6">
                  <c:v>США</c:v>
                </c:pt>
              </c:strCache>
            </c:strRef>
          </c:cat>
          <c:val>
            <c:numRef>
              <c:f>'Бокс 1 График 5'!$D$5:$D$11</c:f>
              <c:numCache>
                <c:formatCode>0.00</c:formatCode>
                <c:ptCount val="7"/>
                <c:pt idx="0">
                  <c:v>-2.8844807704847498E-3</c:v>
                </c:pt>
                <c:pt idx="1">
                  <c:v>-1.2862899792648907E-3</c:v>
                </c:pt>
                <c:pt idx="2">
                  <c:v>-4.572983810898961E-4</c:v>
                </c:pt>
                <c:pt idx="3">
                  <c:v>-2.0727892898069747E-3</c:v>
                </c:pt>
                <c:pt idx="4">
                  <c:v>-7.3871647859446055E-4</c:v>
                </c:pt>
                <c:pt idx="5">
                  <c:v>-7.0981140650768987E-3</c:v>
                </c:pt>
                <c:pt idx="6">
                  <c:v>-1.4636354168523504E-3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'Бокс 1 График 5'!$E$4</c:f>
              <c:strCache>
                <c:ptCount val="1"/>
                <c:pt idx="0">
                  <c:v>Max</c:v>
                </c:pt>
              </c:strCache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strRef>
              <c:f>'Бокс 1 График 5'!$B$5:$B$11</c:f>
              <c:strCache>
                <c:ptCount val="7"/>
                <c:pt idx="0">
                  <c:v>Беларусь</c:v>
                </c:pt>
                <c:pt idx="1">
                  <c:v>Китай</c:v>
                </c:pt>
                <c:pt idx="2">
                  <c:v>Европ.страны (10)*</c:v>
                </c:pt>
                <c:pt idx="3">
                  <c:v>Казахстан</c:v>
                </c:pt>
                <c:pt idx="4">
                  <c:v>Остальные страны</c:v>
                </c:pt>
                <c:pt idx="5">
                  <c:v>Россия</c:v>
                </c:pt>
                <c:pt idx="6">
                  <c:v>США</c:v>
                </c:pt>
              </c:strCache>
            </c:strRef>
          </c:cat>
          <c:val>
            <c:numRef>
              <c:f>'Бокс 1 График 5'!$E$5:$E$11</c:f>
              <c:numCache>
                <c:formatCode>0.00</c:formatCode>
                <c:ptCount val="7"/>
                <c:pt idx="0">
                  <c:v>3.8489903355068055E-3</c:v>
                </c:pt>
                <c:pt idx="1">
                  <c:v>3.5774660621957243E-3</c:v>
                </c:pt>
                <c:pt idx="2">
                  <c:v>4.2336986797662374E-3</c:v>
                </c:pt>
                <c:pt idx="3">
                  <c:v>4.2468243354327993E-3</c:v>
                </c:pt>
                <c:pt idx="4">
                  <c:v>2.3517323066033938E-3</c:v>
                </c:pt>
                <c:pt idx="5">
                  <c:v>3.2204501224821678E-3</c:v>
                </c:pt>
                <c:pt idx="6">
                  <c:v>7.3439490202914818E-4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25400">
              <a:gradFill flip="none" rotWithShape="1">
                <a:gsLst>
                  <a:gs pos="0">
                    <a:srgbClr val="000082"/>
                  </a:gs>
                  <a:gs pos="13000">
                    <a:srgbClr val="66008F"/>
                  </a:gs>
                  <a:gs pos="41000">
                    <a:srgbClr val="BA0066"/>
                  </a:gs>
                  <a:gs pos="61000">
                    <a:srgbClr val="FF0000"/>
                  </a:gs>
                  <a:gs pos="100000">
                    <a:srgbClr val="FF8200"/>
                  </a:gs>
                </a:gsLst>
                <a:lin ang="16200000" scaled="1"/>
                <a:tileRect/>
              </a:gradFill>
              <a:headEnd type="triangle"/>
              <a:tailEnd type="triangle"/>
            </a:ln>
          </c:spPr>
        </c:hiLowLines>
        <c:axId val="161424512"/>
        <c:axId val="161426048"/>
      </c:stockChart>
      <c:catAx>
        <c:axId val="161424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61426048"/>
        <c:crosses val="autoZero"/>
        <c:auto val="1"/>
        <c:lblAlgn val="ctr"/>
        <c:lblOffset val="100"/>
        <c:noMultiLvlLbl val="0"/>
      </c:catAx>
      <c:valAx>
        <c:axId val="161426048"/>
        <c:scaling>
          <c:orientation val="minMax"/>
          <c:max val="5.000000000000001E-3"/>
          <c:min val="-3.0000000000000006E-2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.00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ru-RU"/>
          </a:p>
        </c:txPr>
        <c:crossAx val="1614245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606032625423212E-2"/>
          <c:y val="3.681129908103592E-2"/>
          <c:w val="0.90789504462911663"/>
          <c:h val="0.5450565972222222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'График 3.1.1.19'!$B$7</c:f>
              <c:strCache>
                <c:ptCount val="1"/>
                <c:pt idx="0">
                  <c:v>Чистый процентный доход</c:v>
                </c:pt>
              </c:strCache>
            </c:strRef>
          </c:tx>
          <c:invertIfNegative val="0"/>
          <c:cat>
            <c:multiLvlStrRef>
              <c:f>'График 3.1.1.19'!$C$4:$AW$6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3.1.1.19'!$C$7:$AW$7</c:f>
              <c:numCache>
                <c:formatCode>#,##0.00</c:formatCode>
                <c:ptCount val="47"/>
                <c:pt idx="0">
                  <c:v>2.4027546325599753</c:v>
                </c:pt>
                <c:pt idx="1">
                  <c:v>2.2561600729506832</c:v>
                </c:pt>
                <c:pt idx="2">
                  <c:v>5.2044771670244243</c:v>
                </c:pt>
                <c:pt idx="4">
                  <c:v>1.9213473532891152</c:v>
                </c:pt>
                <c:pt idx="5">
                  <c:v>2.239478710453477</c:v>
                </c:pt>
                <c:pt idx="6">
                  <c:v>3.197250465806369</c:v>
                </c:pt>
                <c:pt idx="8">
                  <c:v>2.8401863492808403</c:v>
                </c:pt>
                <c:pt idx="9">
                  <c:v>2.3261871289972436</c:v>
                </c:pt>
                <c:pt idx="10">
                  <c:v>2.3543101666560511</c:v>
                </c:pt>
                <c:pt idx="12">
                  <c:v>1.7715117847954871</c:v>
                </c:pt>
                <c:pt idx="13">
                  <c:v>3.8478997582246683</c:v>
                </c:pt>
                <c:pt idx="14">
                  <c:v>1.4037603939152028</c:v>
                </c:pt>
                <c:pt idx="16">
                  <c:v>2.3904783805185232</c:v>
                </c:pt>
                <c:pt idx="17">
                  <c:v>3.3226547399439132</c:v>
                </c:pt>
                <c:pt idx="18">
                  <c:v>4.5772218181997326</c:v>
                </c:pt>
                <c:pt idx="20">
                  <c:v>1.0270156164194393</c:v>
                </c:pt>
                <c:pt idx="21">
                  <c:v>1.4029684200379722</c:v>
                </c:pt>
                <c:pt idx="22">
                  <c:v>1.5411938460183108</c:v>
                </c:pt>
                <c:pt idx="24">
                  <c:v>2.6273157770128757</c:v>
                </c:pt>
                <c:pt idx="25">
                  <c:v>2.6071447143488049</c:v>
                </c:pt>
                <c:pt idx="26">
                  <c:v>2.6903519747317119</c:v>
                </c:pt>
                <c:pt idx="28">
                  <c:v>2.0642871831007503</c:v>
                </c:pt>
                <c:pt idx="29">
                  <c:v>3.2662715314172681</c:v>
                </c:pt>
                <c:pt idx="30">
                  <c:v>3.4411353823868671</c:v>
                </c:pt>
                <c:pt idx="32">
                  <c:v>1.1800720648036138</c:v>
                </c:pt>
                <c:pt idx="33">
                  <c:v>1.4750677056545876</c:v>
                </c:pt>
                <c:pt idx="34">
                  <c:v>1.8300653504259063</c:v>
                </c:pt>
                <c:pt idx="36">
                  <c:v>2.6196865151799589</c:v>
                </c:pt>
                <c:pt idx="37">
                  <c:v>2.6975151939109732</c:v>
                </c:pt>
                <c:pt idx="38">
                  <c:v>3.2740527402162294</c:v>
                </c:pt>
                <c:pt idx="40">
                  <c:v>3.2274955399404837</c:v>
                </c:pt>
                <c:pt idx="41">
                  <c:v>5.0017368038997416</c:v>
                </c:pt>
                <c:pt idx="42">
                  <c:v>4.4989544884402708</c:v>
                </c:pt>
                <c:pt idx="44">
                  <c:v>0.26286225530875851</c:v>
                </c:pt>
                <c:pt idx="45">
                  <c:v>1.2220077636342612</c:v>
                </c:pt>
                <c:pt idx="46">
                  <c:v>2.2762553683738251</c:v>
                </c:pt>
              </c:numCache>
            </c:numRef>
          </c:val>
        </c:ser>
        <c:ser>
          <c:idx val="1"/>
          <c:order val="1"/>
          <c:tx>
            <c:strRef>
              <c:f>'График 3.1.1.19'!$B$8</c:f>
              <c:strCache>
                <c:ptCount val="1"/>
                <c:pt idx="0">
                  <c:v>Чистый коммисионный доход</c:v>
                </c:pt>
              </c:strCache>
            </c:strRef>
          </c:tx>
          <c:invertIfNegative val="0"/>
          <c:cat>
            <c:multiLvlStrRef>
              <c:f>'График 3.1.1.19'!$C$4:$AW$6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3.1.1.19'!$C$8:$AW$8</c:f>
              <c:numCache>
                <c:formatCode>#,##0.00</c:formatCode>
                <c:ptCount val="47"/>
                <c:pt idx="0">
                  <c:v>0.69727626597531112</c:v>
                </c:pt>
                <c:pt idx="1">
                  <c:v>0.63717358627658649</c:v>
                </c:pt>
                <c:pt idx="2">
                  <c:v>1.2183506404201179</c:v>
                </c:pt>
                <c:pt idx="4">
                  <c:v>0.47750814169675887</c:v>
                </c:pt>
                <c:pt idx="5">
                  <c:v>0.51797489875108538</c:v>
                </c:pt>
                <c:pt idx="6">
                  <c:v>0.75708471333527716</c:v>
                </c:pt>
                <c:pt idx="8">
                  <c:v>0.78460911896691665</c:v>
                </c:pt>
                <c:pt idx="9">
                  <c:v>0.92017925877626316</c:v>
                </c:pt>
                <c:pt idx="10">
                  <c:v>0.96157634101945166</c:v>
                </c:pt>
                <c:pt idx="12">
                  <c:v>0.74696205427906526</c:v>
                </c:pt>
                <c:pt idx="13">
                  <c:v>2.0508734816604877</c:v>
                </c:pt>
                <c:pt idx="14">
                  <c:v>0.77146425849890643</c:v>
                </c:pt>
                <c:pt idx="16">
                  <c:v>0.5933687723881278</c:v>
                </c:pt>
                <c:pt idx="17">
                  <c:v>0.81618488480940932</c:v>
                </c:pt>
                <c:pt idx="18">
                  <c:v>1.276826496025675</c:v>
                </c:pt>
                <c:pt idx="20">
                  <c:v>1.2130179332663147</c:v>
                </c:pt>
                <c:pt idx="21">
                  <c:v>1.21808204198954</c:v>
                </c:pt>
                <c:pt idx="22">
                  <c:v>1.1188204360171587</c:v>
                </c:pt>
                <c:pt idx="24">
                  <c:v>0.93250534520752515</c:v>
                </c:pt>
                <c:pt idx="25">
                  <c:v>0.85605370169587436</c:v>
                </c:pt>
                <c:pt idx="26">
                  <c:v>0.89718582346336673</c:v>
                </c:pt>
                <c:pt idx="28">
                  <c:v>0.55180025437165747</c:v>
                </c:pt>
                <c:pt idx="29">
                  <c:v>0.87424108307616855</c:v>
                </c:pt>
                <c:pt idx="30">
                  <c:v>0.82577357168438181</c:v>
                </c:pt>
                <c:pt idx="32">
                  <c:v>1.3120562833483904</c:v>
                </c:pt>
                <c:pt idx="33">
                  <c:v>1.1978903605939786</c:v>
                </c:pt>
                <c:pt idx="34">
                  <c:v>1.2062872953731234</c:v>
                </c:pt>
                <c:pt idx="36">
                  <c:v>0.95125512755479047</c:v>
                </c:pt>
                <c:pt idx="37">
                  <c:v>0.89925140748090238</c:v>
                </c:pt>
                <c:pt idx="38">
                  <c:v>0.88454493712265236</c:v>
                </c:pt>
                <c:pt idx="40">
                  <c:v>0.89256087853098831</c:v>
                </c:pt>
                <c:pt idx="41">
                  <c:v>1.3316420291276196</c:v>
                </c:pt>
                <c:pt idx="42">
                  <c:v>1.2255193905787227</c:v>
                </c:pt>
                <c:pt idx="44">
                  <c:v>3.2782449476097724</c:v>
                </c:pt>
                <c:pt idx="45">
                  <c:v>1.7023952861813678</c:v>
                </c:pt>
                <c:pt idx="46">
                  <c:v>1.8024857361395277</c:v>
                </c:pt>
              </c:numCache>
            </c:numRef>
          </c:val>
        </c:ser>
        <c:ser>
          <c:idx val="2"/>
          <c:order val="2"/>
          <c:tx>
            <c:strRef>
              <c:f>'График 3.1.1.19'!$B$9</c:f>
              <c:strCache>
                <c:ptCount val="1"/>
                <c:pt idx="0">
                  <c:v>Чистый доход по ЦБ</c:v>
                </c:pt>
              </c:strCache>
            </c:strRef>
          </c:tx>
          <c:invertIfNegative val="0"/>
          <c:cat>
            <c:multiLvlStrRef>
              <c:f>'График 3.1.1.19'!$C$4:$AW$6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3.1.1.19'!$C$9:$AW$9</c:f>
              <c:numCache>
                <c:formatCode>#,##0.00</c:formatCode>
                <c:ptCount val="47"/>
                <c:pt idx="0">
                  <c:v>0.32474157499112705</c:v>
                </c:pt>
                <c:pt idx="1">
                  <c:v>0.17968494021223527</c:v>
                </c:pt>
                <c:pt idx="2">
                  <c:v>0.26862735342793564</c:v>
                </c:pt>
                <c:pt idx="4">
                  <c:v>2.361469218666095E-2</c:v>
                </c:pt>
                <c:pt idx="5">
                  <c:v>-1.2436775110444599E-2</c:v>
                </c:pt>
                <c:pt idx="6">
                  <c:v>-0.17691192972695502</c:v>
                </c:pt>
                <c:pt idx="8">
                  <c:v>3.548304522433654E-3</c:v>
                </c:pt>
                <c:pt idx="9">
                  <c:v>1.8011669116296567E-2</c:v>
                </c:pt>
                <c:pt idx="10">
                  <c:v>3.7691833407209152E-3</c:v>
                </c:pt>
                <c:pt idx="12">
                  <c:v>0.19933816577371571</c:v>
                </c:pt>
                <c:pt idx="13">
                  <c:v>0.31178153132001091</c:v>
                </c:pt>
                <c:pt idx="14">
                  <c:v>0.16989996464623922</c:v>
                </c:pt>
                <c:pt idx="16">
                  <c:v>7.413330517161712E-2</c:v>
                </c:pt>
                <c:pt idx="17">
                  <c:v>-4.8062745796260652E-2</c:v>
                </c:pt>
                <c:pt idx="18">
                  <c:v>-0.25831054826236527</c:v>
                </c:pt>
                <c:pt idx="20">
                  <c:v>5.068982270031866E-2</c:v>
                </c:pt>
                <c:pt idx="21">
                  <c:v>7.2344817598219554E-3</c:v>
                </c:pt>
                <c:pt idx="22">
                  <c:v>7.2562227658694934E-3</c:v>
                </c:pt>
                <c:pt idx="24">
                  <c:v>0.38243548416470896</c:v>
                </c:pt>
                <c:pt idx="25">
                  <c:v>0.29951784055883096</c:v>
                </c:pt>
                <c:pt idx="26">
                  <c:v>0.33458962149384486</c:v>
                </c:pt>
                <c:pt idx="28">
                  <c:v>0.10041431490853837</c:v>
                </c:pt>
                <c:pt idx="29">
                  <c:v>7.7533626536562525E-2</c:v>
                </c:pt>
                <c:pt idx="30">
                  <c:v>-0.16527156857658787</c:v>
                </c:pt>
                <c:pt idx="32">
                  <c:v>3.3174721222132691E-2</c:v>
                </c:pt>
                <c:pt idx="33">
                  <c:v>8.9552456621136891E-3</c:v>
                </c:pt>
                <c:pt idx="34">
                  <c:v>1.8637588796858822E-3</c:v>
                </c:pt>
                <c:pt idx="36">
                  <c:v>0.2550413799163615</c:v>
                </c:pt>
                <c:pt idx="37">
                  <c:v>0.24853427191609417</c:v>
                </c:pt>
                <c:pt idx="38">
                  <c:v>0.12305358960085837</c:v>
                </c:pt>
                <c:pt idx="40">
                  <c:v>0.15093737626804793</c:v>
                </c:pt>
                <c:pt idx="41">
                  <c:v>-5.2344217241833385E-2</c:v>
                </c:pt>
                <c:pt idx="42">
                  <c:v>-0.4533764751783369</c:v>
                </c:pt>
                <c:pt idx="44">
                  <c:v>-1.6201676626191985E-2</c:v>
                </c:pt>
                <c:pt idx="45">
                  <c:v>-2.9284844043011137E-3</c:v>
                </c:pt>
                <c:pt idx="46">
                  <c:v>1.3146265719976973E-2</c:v>
                </c:pt>
              </c:numCache>
            </c:numRef>
          </c:val>
        </c:ser>
        <c:ser>
          <c:idx val="3"/>
          <c:order val="3"/>
          <c:tx>
            <c:strRef>
              <c:f>'График 3.1.1.19'!$B$10</c:f>
              <c:strCache>
                <c:ptCount val="1"/>
                <c:pt idx="0">
                  <c:v>Чистый доход по ПФИ</c:v>
                </c:pt>
              </c:strCache>
            </c:strRef>
          </c:tx>
          <c:invertIfNegative val="0"/>
          <c:cat>
            <c:multiLvlStrRef>
              <c:f>'График 3.1.1.19'!$C$4:$AW$6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3.1.1.19'!$C$10:$AW$10</c:f>
              <c:numCache>
                <c:formatCode>#,##0.00</c:formatCode>
                <c:ptCount val="47"/>
                <c:pt idx="0">
                  <c:v>-2.1674138839351755E-3</c:v>
                </c:pt>
                <c:pt idx="1">
                  <c:v>-2.1298446398561714E-2</c:v>
                </c:pt>
                <c:pt idx="2">
                  <c:v>-5.1483833223310536E-3</c:v>
                </c:pt>
                <c:pt idx="4">
                  <c:v>-2.1865266228190416E-2</c:v>
                </c:pt>
                <c:pt idx="5">
                  <c:v>4.5864935661989771E-2</c:v>
                </c:pt>
                <c:pt idx="6">
                  <c:v>0.19205633602643912</c:v>
                </c:pt>
                <c:pt idx="8">
                  <c:v>5.9301605603726527E-2</c:v>
                </c:pt>
                <c:pt idx="9">
                  <c:v>0.20348007419576189</c:v>
                </c:pt>
                <c:pt idx="10">
                  <c:v>0.39243637255424457</c:v>
                </c:pt>
                <c:pt idx="12">
                  <c:v>8.9262022483835857E-3</c:v>
                </c:pt>
                <c:pt idx="13">
                  <c:v>3.6351376057685354E-2</c:v>
                </c:pt>
                <c:pt idx="14">
                  <c:v>-3.787552561851705E-2</c:v>
                </c:pt>
                <c:pt idx="16">
                  <c:v>4.7950707762510744E-2</c:v>
                </c:pt>
                <c:pt idx="17">
                  <c:v>-1.4278273793676553E-2</c:v>
                </c:pt>
                <c:pt idx="18">
                  <c:v>0.24843830365765215</c:v>
                </c:pt>
                <c:pt idx="20">
                  <c:v>0.13451607313499198</c:v>
                </c:pt>
                <c:pt idx="21">
                  <c:v>0.33267810407730264</c:v>
                </c:pt>
                <c:pt idx="22">
                  <c:v>0.30355255043608492</c:v>
                </c:pt>
                <c:pt idx="24">
                  <c:v>2.4272232238795096E-2</c:v>
                </c:pt>
                <c:pt idx="25">
                  <c:v>3.8420806380038648E-2</c:v>
                </c:pt>
                <c:pt idx="26">
                  <c:v>-0.18236082977407905</c:v>
                </c:pt>
                <c:pt idx="28">
                  <c:v>0.12431739297304611</c:v>
                </c:pt>
                <c:pt idx="29">
                  <c:v>-3.3318402099180314E-2</c:v>
                </c:pt>
                <c:pt idx="30">
                  <c:v>-6.6480986759993421E-2</c:v>
                </c:pt>
                <c:pt idx="32">
                  <c:v>8.8040992100153939E-2</c:v>
                </c:pt>
                <c:pt idx="33">
                  <c:v>0.1946517410633532</c:v>
                </c:pt>
                <c:pt idx="34">
                  <c:v>0.20263917489605648</c:v>
                </c:pt>
                <c:pt idx="36">
                  <c:v>-1.7008603507706811E-2</c:v>
                </c:pt>
                <c:pt idx="37">
                  <c:v>-9.7103983146945988E-3</c:v>
                </c:pt>
                <c:pt idx="38">
                  <c:v>0.18282827135328095</c:v>
                </c:pt>
                <c:pt idx="40">
                  <c:v>2.5453296018745394E-2</c:v>
                </c:pt>
                <c:pt idx="41">
                  <c:v>4.0239359895036875E-3</c:v>
                </c:pt>
                <c:pt idx="42">
                  <c:v>0.17557749922007193</c:v>
                </c:pt>
                <c:pt idx="44">
                  <c:v>2.0071828953109739E-3</c:v>
                </c:pt>
                <c:pt idx="45">
                  <c:v>0.12116185261384438</c:v>
                </c:pt>
                <c:pt idx="46">
                  <c:v>-2.7242554548624155E-2</c:v>
                </c:pt>
              </c:numCache>
            </c:numRef>
          </c:val>
        </c:ser>
        <c:ser>
          <c:idx val="4"/>
          <c:order val="4"/>
          <c:tx>
            <c:strRef>
              <c:f>'График 3.1.1.19'!$B$11</c:f>
              <c:strCache>
                <c:ptCount val="1"/>
                <c:pt idx="0">
                  <c:v>Чистые отчисления в резервы</c:v>
                </c:pt>
              </c:strCache>
            </c:strRef>
          </c:tx>
          <c:invertIfNegative val="0"/>
          <c:cat>
            <c:multiLvlStrRef>
              <c:f>'График 3.1.1.19'!$C$4:$AW$6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3.1.1.19'!$C$11:$AW$11</c:f>
              <c:numCache>
                <c:formatCode>#,##0.00</c:formatCode>
                <c:ptCount val="47"/>
                <c:pt idx="0">
                  <c:v>-2.6449091543556582</c:v>
                </c:pt>
                <c:pt idx="1">
                  <c:v>-0.98526677875603852</c:v>
                </c:pt>
                <c:pt idx="2">
                  <c:v>-2.7118592873212086</c:v>
                </c:pt>
                <c:pt idx="4">
                  <c:v>-6.3446478244977692E-2</c:v>
                </c:pt>
                <c:pt idx="5">
                  <c:v>-0.41478850707202841</c:v>
                </c:pt>
                <c:pt idx="6">
                  <c:v>-1.4366596785340393</c:v>
                </c:pt>
                <c:pt idx="8">
                  <c:v>-1.1229328736163862</c:v>
                </c:pt>
                <c:pt idx="9">
                  <c:v>-0.42953360130668322</c:v>
                </c:pt>
                <c:pt idx="10">
                  <c:v>-0.4171635411345333</c:v>
                </c:pt>
                <c:pt idx="12">
                  <c:v>-0.34766525799369152</c:v>
                </c:pt>
                <c:pt idx="13">
                  <c:v>-3.7286481200221542</c:v>
                </c:pt>
                <c:pt idx="14">
                  <c:v>-1.2765777070245337</c:v>
                </c:pt>
                <c:pt idx="16">
                  <c:v>-0.34389875718297197</c:v>
                </c:pt>
                <c:pt idx="17">
                  <c:v>-1.1853556053538066</c:v>
                </c:pt>
                <c:pt idx="18">
                  <c:v>-3.2107932566619661</c:v>
                </c:pt>
                <c:pt idx="20">
                  <c:v>-0.40638765389119696</c:v>
                </c:pt>
                <c:pt idx="21">
                  <c:v>-0.37139751702473062</c:v>
                </c:pt>
                <c:pt idx="22">
                  <c:v>-0.65378050392035947</c:v>
                </c:pt>
                <c:pt idx="24">
                  <c:v>-0.70831435648072261</c:v>
                </c:pt>
                <c:pt idx="25">
                  <c:v>-0.99600588076650298</c:v>
                </c:pt>
                <c:pt idx="26">
                  <c:v>-1.2235270547825647</c:v>
                </c:pt>
                <c:pt idx="28">
                  <c:v>-0.33772337807633446</c:v>
                </c:pt>
                <c:pt idx="29">
                  <c:v>-1.1898530778763303</c:v>
                </c:pt>
                <c:pt idx="30">
                  <c:v>-1.5803312847064224</c:v>
                </c:pt>
                <c:pt idx="32">
                  <c:v>-0.36114839739883919</c:v>
                </c:pt>
                <c:pt idx="33">
                  <c:v>-0.36848444608687247</c:v>
                </c:pt>
                <c:pt idx="34">
                  <c:v>-0.72928319487278204</c:v>
                </c:pt>
                <c:pt idx="36">
                  <c:v>-0.73618720617663158</c:v>
                </c:pt>
                <c:pt idx="37">
                  <c:v>-0.76715879198517045</c:v>
                </c:pt>
                <c:pt idx="38">
                  <c:v>-1.1042693719871668</c:v>
                </c:pt>
                <c:pt idx="40">
                  <c:v>-0.83106392249559935</c:v>
                </c:pt>
                <c:pt idx="41">
                  <c:v>-1.7410758120930492</c:v>
                </c:pt>
                <c:pt idx="42">
                  <c:v>-3.0534840232300793</c:v>
                </c:pt>
                <c:pt idx="44">
                  <c:v>-0.3163647558961431</c:v>
                </c:pt>
                <c:pt idx="45">
                  <c:v>-0.5860803143439538</c:v>
                </c:pt>
                <c:pt idx="46">
                  <c:v>-1.4768561937993085</c:v>
                </c:pt>
              </c:numCache>
            </c:numRef>
          </c:val>
        </c:ser>
        <c:ser>
          <c:idx val="5"/>
          <c:order val="5"/>
          <c:tx>
            <c:strRef>
              <c:f>'График 3.1.1.19'!$B$12</c:f>
              <c:strCache>
                <c:ptCount val="1"/>
                <c:pt idx="0">
                  <c:v>Чистый прочие доход</c:v>
                </c:pt>
              </c:strCache>
            </c:strRef>
          </c:tx>
          <c:invertIfNegative val="0"/>
          <c:cat>
            <c:multiLvlStrRef>
              <c:f>'График 3.1.1.19'!$C$4:$AW$6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3.1.1.19'!$C$12:$AW$12</c:f>
              <c:numCache>
                <c:formatCode>#,##0.00</c:formatCode>
                <c:ptCount val="47"/>
                <c:pt idx="0">
                  <c:v>0.35272747800044191</c:v>
                </c:pt>
                <c:pt idx="1">
                  <c:v>-0.95406642787026341</c:v>
                </c:pt>
                <c:pt idx="2">
                  <c:v>-2.4047785456815842</c:v>
                </c:pt>
                <c:pt idx="4">
                  <c:v>-1.0848174567180764</c:v>
                </c:pt>
                <c:pt idx="5">
                  <c:v>-1.1568760806231766</c:v>
                </c:pt>
                <c:pt idx="6">
                  <c:v>-1.3162726665348912</c:v>
                </c:pt>
                <c:pt idx="8">
                  <c:v>-1.4037734382104716</c:v>
                </c:pt>
                <c:pt idx="9">
                  <c:v>-1.8376906306310645</c:v>
                </c:pt>
                <c:pt idx="10">
                  <c:v>-2.1244987384782967</c:v>
                </c:pt>
                <c:pt idx="12">
                  <c:v>-1.2671471078677599</c:v>
                </c:pt>
                <c:pt idx="13">
                  <c:v>-1.1580954534093342</c:v>
                </c:pt>
                <c:pt idx="14">
                  <c:v>-1.3581290647953652E-2</c:v>
                </c:pt>
                <c:pt idx="16">
                  <c:v>-1.5038159542336087</c:v>
                </c:pt>
                <c:pt idx="17">
                  <c:v>-1.6188547312033523</c:v>
                </c:pt>
                <c:pt idx="18">
                  <c:v>-1.7527337757934371</c:v>
                </c:pt>
                <c:pt idx="20">
                  <c:v>-0.822938570954866</c:v>
                </c:pt>
                <c:pt idx="21">
                  <c:v>-1.3733499419216506</c:v>
                </c:pt>
                <c:pt idx="22">
                  <c:v>-1.1169644490827646</c:v>
                </c:pt>
                <c:pt idx="24">
                  <c:v>-2.078128303192555</c:v>
                </c:pt>
                <c:pt idx="25">
                  <c:v>-1.5359502947550914</c:v>
                </c:pt>
                <c:pt idx="26">
                  <c:v>-1.2251201155240734</c:v>
                </c:pt>
                <c:pt idx="28">
                  <c:v>-1.2927445244816982</c:v>
                </c:pt>
                <c:pt idx="29">
                  <c:v>-1.6913282314784153</c:v>
                </c:pt>
                <c:pt idx="30">
                  <c:v>-1.4076782370548773</c:v>
                </c:pt>
                <c:pt idx="32">
                  <c:v>-1.0716926256310413</c:v>
                </c:pt>
                <c:pt idx="33">
                  <c:v>-1.2927814634002419</c:v>
                </c:pt>
                <c:pt idx="34">
                  <c:v>-1.2986759579951448</c:v>
                </c:pt>
                <c:pt idx="36">
                  <c:v>-1.8278746759704909</c:v>
                </c:pt>
                <c:pt idx="37">
                  <c:v>-1.8241071115485454</c:v>
                </c:pt>
                <c:pt idx="38">
                  <c:v>-2.0917651921553673</c:v>
                </c:pt>
                <c:pt idx="40">
                  <c:v>-2.146406623654002</c:v>
                </c:pt>
                <c:pt idx="41">
                  <c:v>-3.2815688282383824</c:v>
                </c:pt>
                <c:pt idx="42">
                  <c:v>-1.5133489579379698</c:v>
                </c:pt>
                <c:pt idx="44">
                  <c:v>-2.0352822984339061</c:v>
                </c:pt>
                <c:pt idx="45">
                  <c:v>-1.2496449162384418</c:v>
                </c:pt>
                <c:pt idx="46">
                  <c:v>-1.3361541226678486</c:v>
                </c:pt>
              </c:numCache>
            </c:numRef>
          </c:val>
        </c:ser>
        <c:ser>
          <c:idx val="6"/>
          <c:order val="6"/>
          <c:tx>
            <c:strRef>
              <c:f>'График 3.1.1.19'!$B$13</c:f>
              <c:strCache>
                <c:ptCount val="1"/>
                <c:pt idx="0">
                  <c:v>КПН</c:v>
                </c:pt>
              </c:strCache>
            </c:strRef>
          </c:tx>
          <c:invertIfNegative val="0"/>
          <c:cat>
            <c:multiLvlStrRef>
              <c:f>'График 3.1.1.19'!$C$4:$AW$6</c:f>
              <c:multiLvlStrCache>
                <c:ptCount val="47"/>
                <c:lvl>
                  <c:pt idx="0">
                    <c:v>2012</c:v>
                  </c:pt>
                  <c:pt idx="1">
                    <c:v>2013</c:v>
                  </c:pt>
                  <c:pt idx="2">
                    <c:v>2014</c:v>
                  </c:pt>
                  <c:pt idx="4">
                    <c:v>2012</c:v>
                  </c:pt>
                  <c:pt idx="5">
                    <c:v>2013</c:v>
                  </c:pt>
                  <c:pt idx="6">
                    <c:v>2014</c:v>
                  </c:pt>
                  <c:pt idx="8">
                    <c:v>2012</c:v>
                  </c:pt>
                  <c:pt idx="9">
                    <c:v>2013</c:v>
                  </c:pt>
                  <c:pt idx="10">
                    <c:v>2014</c:v>
                  </c:pt>
                  <c:pt idx="12">
                    <c:v>2012</c:v>
                  </c:pt>
                  <c:pt idx="13">
                    <c:v>2013</c:v>
                  </c:pt>
                  <c:pt idx="14">
                    <c:v>2014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2012</c:v>
                  </c:pt>
                  <c:pt idx="21">
                    <c:v>2013</c:v>
                  </c:pt>
                  <c:pt idx="22">
                    <c:v>2014</c:v>
                  </c:pt>
                  <c:pt idx="24">
                    <c:v>2012</c:v>
                  </c:pt>
                  <c:pt idx="25">
                    <c:v>2013</c:v>
                  </c:pt>
                  <c:pt idx="26">
                    <c:v>2014</c:v>
                  </c:pt>
                  <c:pt idx="28">
                    <c:v>2012</c:v>
                  </c:pt>
                  <c:pt idx="29">
                    <c:v>2013</c:v>
                  </c:pt>
                  <c:pt idx="30">
                    <c:v>2014</c:v>
                  </c:pt>
                  <c:pt idx="32">
                    <c:v>2012</c:v>
                  </c:pt>
                  <c:pt idx="33">
                    <c:v>2013</c:v>
                  </c:pt>
                  <c:pt idx="34">
                    <c:v>2014</c:v>
                  </c:pt>
                  <c:pt idx="36">
                    <c:v>2012</c:v>
                  </c:pt>
                  <c:pt idx="37">
                    <c:v>2013</c:v>
                  </c:pt>
                  <c:pt idx="38">
                    <c:v>2014</c:v>
                  </c:pt>
                  <c:pt idx="40">
                    <c:v>2012</c:v>
                  </c:pt>
                  <c:pt idx="41">
                    <c:v>2013</c:v>
                  </c:pt>
                  <c:pt idx="42">
                    <c:v>2014</c:v>
                  </c:pt>
                  <c:pt idx="44">
                    <c:v>2012</c:v>
                  </c:pt>
                  <c:pt idx="45">
                    <c:v>2013</c:v>
                  </c:pt>
                  <c:pt idx="46">
                    <c:v>2014</c:v>
                  </c:pt>
                </c:lvl>
                <c:lvl>
                  <c:pt idx="0">
                    <c:v>Казахстан</c:v>
                  </c:pt>
                  <c:pt idx="4">
                    <c:v>Россия</c:v>
                  </c:pt>
                  <c:pt idx="8">
                    <c:v>Беларусь</c:v>
                  </c:pt>
                  <c:pt idx="12">
                    <c:v>Казахстан</c:v>
                  </c:pt>
                  <c:pt idx="16">
                    <c:v>Россия</c:v>
                  </c:pt>
                  <c:pt idx="20">
                    <c:v>Беларусь</c:v>
                  </c:pt>
                  <c:pt idx="24">
                    <c:v>Казахстан</c:v>
                  </c:pt>
                  <c:pt idx="28">
                    <c:v>Россия</c:v>
                  </c:pt>
                  <c:pt idx="32">
                    <c:v>Беларусь</c:v>
                  </c:pt>
                  <c:pt idx="36">
                    <c:v>Казахстан</c:v>
                  </c:pt>
                  <c:pt idx="40">
                    <c:v>Россия</c:v>
                  </c:pt>
                  <c:pt idx="44">
                    <c:v>Беларусь</c:v>
                  </c:pt>
                </c:lvl>
                <c:lvl>
                  <c:pt idx="0">
                    <c:v>Топ 5</c:v>
                  </c:pt>
                  <c:pt idx="12">
                    <c:v>Средние банки</c:v>
                  </c:pt>
                  <c:pt idx="24">
                    <c:v>Иностранные банки</c:v>
                  </c:pt>
                  <c:pt idx="36">
                    <c:v>Мелкие</c:v>
                  </c:pt>
                  <c:pt idx="40">
                    <c:v>Регион</c:v>
                  </c:pt>
                  <c:pt idx="44">
                    <c:v>Мелкие</c:v>
                  </c:pt>
                </c:lvl>
              </c:multiLvlStrCache>
            </c:multiLvlStrRef>
          </c:cat>
          <c:val>
            <c:numRef>
              <c:f>'График 3.1.1.19'!$C$13:$AW$13</c:f>
              <c:numCache>
                <c:formatCode>#,##0.00</c:formatCode>
                <c:ptCount val="47"/>
                <c:pt idx="0">
                  <c:v>-0.13042338328726205</c:v>
                </c:pt>
                <c:pt idx="1">
                  <c:v>-0.1123869464146407</c:v>
                </c:pt>
                <c:pt idx="2">
                  <c:v>-0.56966894454735384</c:v>
                </c:pt>
                <c:pt idx="4">
                  <c:v>-0.25234098598129062</c:v>
                </c:pt>
                <c:pt idx="5">
                  <c:v>-0.21921718206090243</c:v>
                </c:pt>
                <c:pt idx="6">
                  <c:v>-0.21654724037219969</c:v>
                </c:pt>
                <c:pt idx="8">
                  <c:v>-0.16093906654705945</c:v>
                </c:pt>
                <c:pt idx="9">
                  <c:v>-0.20063389914781765</c:v>
                </c:pt>
                <c:pt idx="10">
                  <c:v>-0.17042978395763816</c:v>
                </c:pt>
                <c:pt idx="12">
                  <c:v>-0.11192584123520044</c:v>
                </c:pt>
                <c:pt idx="13">
                  <c:v>-0.36016257383136419</c:v>
                </c:pt>
                <c:pt idx="14">
                  <c:v>-1.7090093769343995E-2</c:v>
                </c:pt>
                <c:pt idx="16">
                  <c:v>-0.25821645442419822</c:v>
                </c:pt>
                <c:pt idx="17">
                  <c:v>-0.27228826860622646</c:v>
                </c:pt>
                <c:pt idx="18">
                  <c:v>0.11935096283470938</c:v>
                </c:pt>
                <c:pt idx="20">
                  <c:v>-0.19591322067500169</c:v>
                </c:pt>
                <c:pt idx="21">
                  <c:v>-0.21621558891825535</c:v>
                </c:pt>
                <c:pt idx="22">
                  <c:v>-0.20007810223429992</c:v>
                </c:pt>
                <c:pt idx="24">
                  <c:v>-0.1800861789506274</c:v>
                </c:pt>
                <c:pt idx="25">
                  <c:v>-0.26918088746195468</c:v>
                </c:pt>
                <c:pt idx="26">
                  <c:v>-0.29111941960820642</c:v>
                </c:pt>
                <c:pt idx="28">
                  <c:v>-0.21035124279595949</c:v>
                </c:pt>
                <c:pt idx="29">
                  <c:v>-0.30354652957607342</c:v>
                </c:pt>
                <c:pt idx="30">
                  <c:v>-4.7146876973368002E-2</c:v>
                </c:pt>
                <c:pt idx="32">
                  <c:v>-0.18050303844440979</c:v>
                </c:pt>
                <c:pt idx="33">
                  <c:v>-0.21529914348691928</c:v>
                </c:pt>
                <c:pt idx="34">
                  <c:v>-0.21289642670684539</c:v>
                </c:pt>
                <c:pt idx="36">
                  <c:v>-0.2449125369962814</c:v>
                </c:pt>
                <c:pt idx="37">
                  <c:v>-0.2443245714595588</c:v>
                </c:pt>
                <c:pt idx="38">
                  <c:v>-0.26844497415048779</c:v>
                </c:pt>
                <c:pt idx="40">
                  <c:v>-0.3189765446086642</c:v>
                </c:pt>
                <c:pt idx="41">
                  <c:v>-0.26241391144360016</c:v>
                </c:pt>
                <c:pt idx="42">
                  <c:v>0.12015807810732035</c:v>
                </c:pt>
                <c:pt idx="44">
                  <c:v>-0.17526565485759785</c:v>
                </c:pt>
                <c:pt idx="45">
                  <c:v>-0.20691118744277687</c:v>
                </c:pt>
                <c:pt idx="46">
                  <c:v>-0.25163449921754855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26633984"/>
        <c:axId val="226656256"/>
      </c:barChart>
      <c:catAx>
        <c:axId val="226633984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low"/>
        <c:crossAx val="226656256"/>
        <c:crosses val="autoZero"/>
        <c:auto val="1"/>
        <c:lblAlgn val="ctr"/>
        <c:lblOffset val="100"/>
        <c:noMultiLvlLbl val="0"/>
      </c:catAx>
      <c:valAx>
        <c:axId val="226656256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numFmt formatCode="0%" sourceLinked="1"/>
        <c:majorTickMark val="out"/>
        <c:minorTickMark val="none"/>
        <c:tickLblPos val="nextTo"/>
        <c:crossAx val="2266339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532068519290242"/>
          <c:y val="0.86464340964002018"/>
          <c:w val="0.70962165244664754"/>
          <c:h val="0.122127548625958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71522309711286E-2"/>
          <c:y val="5.0925925925925923E-2"/>
          <c:w val="0.89072922134733157"/>
          <c:h val="0.45314027777777777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3.1.1.20'!$B$7</c:f>
              <c:strCache>
                <c:ptCount val="1"/>
                <c:pt idx="0">
                  <c:v>Топ 5</c:v>
                </c:pt>
              </c:strCache>
            </c:strRef>
          </c:tx>
          <c:spPr>
            <a:ln w="57150"/>
          </c:spPr>
          <c:marker>
            <c:symbol val="none"/>
          </c:marker>
          <c:cat>
            <c:multiLvlStrRef>
              <c:f>'График 3.1.1.20'!$C$5:$J$6</c:f>
              <c:multiLvlStrCache>
                <c:ptCount val="8"/>
                <c:lvl>
                  <c:pt idx="0">
                    <c:v>2013</c:v>
                  </c:pt>
                  <c:pt idx="1">
                    <c:v>2014</c:v>
                  </c:pt>
                  <c:pt idx="3">
                    <c:v>2013</c:v>
                  </c:pt>
                  <c:pt idx="4">
                    <c:v>2014</c:v>
                  </c:pt>
                  <c:pt idx="6">
                    <c:v>2013</c:v>
                  </c:pt>
                  <c:pt idx="7">
                    <c:v>2014</c:v>
                  </c:pt>
                </c:lvl>
                <c:lvl>
                  <c:pt idx="0">
                    <c:v>Казахстан</c:v>
                  </c:pt>
                  <c:pt idx="3">
                    <c:v>Россия</c:v>
                  </c:pt>
                  <c:pt idx="6">
                    <c:v>Беларусь</c:v>
                  </c:pt>
                </c:lvl>
              </c:multiLvlStrCache>
            </c:multiLvlStrRef>
          </c:cat>
          <c:val>
            <c:numRef>
              <c:f>'График 3.1.1.20'!$C$7:$J$7</c:f>
              <c:numCache>
                <c:formatCode>0.0%</c:formatCode>
                <c:ptCount val="8"/>
                <c:pt idx="0">
                  <c:v>2.1401760586269584E-2</c:v>
                </c:pt>
                <c:pt idx="1">
                  <c:v>9.2635711546155373E-3</c:v>
                </c:pt>
                <c:pt idx="3">
                  <c:v>1.8259636502457034E-2</c:v>
                </c:pt>
                <c:pt idx="4">
                  <c:v>1.1333670789384982E-2</c:v>
                </c:pt>
                <c:pt idx="6">
                  <c:v>1.4334500991596074E-2</c:v>
                </c:pt>
                <c:pt idx="7">
                  <c:v>1.3373261464949323E-2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3.1.1.20'!$B$8</c:f>
              <c:strCache>
                <c:ptCount val="1"/>
                <c:pt idx="0">
                  <c:v>Средние банки</c:v>
                </c:pt>
              </c:strCache>
            </c:strRef>
          </c:tx>
          <c:spPr>
            <a:ln w="57150"/>
          </c:spPr>
          <c:marker>
            <c:symbol val="none"/>
          </c:marker>
          <c:cat>
            <c:multiLvlStrRef>
              <c:f>'График 3.1.1.20'!$C$5:$J$6</c:f>
              <c:multiLvlStrCache>
                <c:ptCount val="8"/>
                <c:lvl>
                  <c:pt idx="0">
                    <c:v>2013</c:v>
                  </c:pt>
                  <c:pt idx="1">
                    <c:v>2014</c:v>
                  </c:pt>
                  <c:pt idx="3">
                    <c:v>2013</c:v>
                  </c:pt>
                  <c:pt idx="4">
                    <c:v>2014</c:v>
                  </c:pt>
                  <c:pt idx="6">
                    <c:v>2013</c:v>
                  </c:pt>
                  <c:pt idx="7">
                    <c:v>2014</c:v>
                  </c:pt>
                </c:lvl>
                <c:lvl>
                  <c:pt idx="0">
                    <c:v>Казахстан</c:v>
                  </c:pt>
                  <c:pt idx="3">
                    <c:v>Россия</c:v>
                  </c:pt>
                  <c:pt idx="6">
                    <c:v>Беларусь</c:v>
                  </c:pt>
                </c:lvl>
              </c:multiLvlStrCache>
            </c:multiLvlStrRef>
          </c:cat>
          <c:val>
            <c:numRef>
              <c:f>'График 3.1.1.20'!$C$8:$J$8</c:f>
              <c:numCache>
                <c:formatCode>0.0%</c:formatCode>
                <c:ptCount val="8"/>
                <c:pt idx="0">
                  <c:v>1.1144091068407979E-2</c:v>
                </c:pt>
                <c:pt idx="1">
                  <c:v>2.7058764421470406E-2</c:v>
                </c:pt>
                <c:pt idx="3">
                  <c:v>1.3556169119106785E-2</c:v>
                </c:pt>
                <c:pt idx="4">
                  <c:v>8.321738595776099E-3</c:v>
                </c:pt>
                <c:pt idx="6" formatCode="0.00%">
                  <c:v>3.3502453412294866E-2</c:v>
                </c:pt>
                <c:pt idx="7" formatCode="0.00%">
                  <c:v>3.5701543091070619E-2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3.1.1.20'!$B$9</c:f>
              <c:strCache>
                <c:ptCount val="1"/>
                <c:pt idx="0">
                  <c:v>Мелкие (в РФ - Региональные) банки</c:v>
                </c:pt>
              </c:strCache>
            </c:strRef>
          </c:tx>
          <c:spPr>
            <a:ln w="57150"/>
          </c:spPr>
          <c:marker>
            <c:symbol val="none"/>
          </c:marker>
          <c:cat>
            <c:multiLvlStrRef>
              <c:f>'График 3.1.1.20'!$C$5:$J$6</c:f>
              <c:multiLvlStrCache>
                <c:ptCount val="8"/>
                <c:lvl>
                  <c:pt idx="0">
                    <c:v>2013</c:v>
                  </c:pt>
                  <c:pt idx="1">
                    <c:v>2014</c:v>
                  </c:pt>
                  <c:pt idx="3">
                    <c:v>2013</c:v>
                  </c:pt>
                  <c:pt idx="4">
                    <c:v>2014</c:v>
                  </c:pt>
                  <c:pt idx="6">
                    <c:v>2013</c:v>
                  </c:pt>
                  <c:pt idx="7">
                    <c:v>2014</c:v>
                  </c:pt>
                </c:lvl>
                <c:lvl>
                  <c:pt idx="0">
                    <c:v>Казахстан</c:v>
                  </c:pt>
                  <c:pt idx="3">
                    <c:v>Россия</c:v>
                  </c:pt>
                  <c:pt idx="6">
                    <c:v>Беларусь</c:v>
                  </c:pt>
                </c:lvl>
              </c:multiLvlStrCache>
            </c:multiLvlStrRef>
          </c:cat>
          <c:val>
            <c:numRef>
              <c:f>'График 3.1.1.20'!$C$9:$J$9</c:f>
              <c:numCache>
                <c:formatCode>0.0%</c:formatCode>
                <c:ptCount val="8"/>
                <c:pt idx="0">
                  <c:v>2.1387667988530628E-2</c:v>
                </c:pt>
                <c:pt idx="1">
                  <c:v>1.9733187271099739E-2</c:v>
                </c:pt>
                <c:pt idx="3">
                  <c:v>1.0123834311037153E-2</c:v>
                </c:pt>
                <c:pt idx="4">
                  <c:v>9.7730922885140986E-3</c:v>
                </c:pt>
                <c:pt idx="6">
                  <c:v>4.0979565777820609E-2</c:v>
                </c:pt>
                <c:pt idx="7">
                  <c:v>2.8652284297559522E-2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3.1.1.20'!$B$10</c:f>
              <c:strCache>
                <c:ptCount val="1"/>
                <c:pt idx="0">
                  <c:v>Иностранные банки</c:v>
                </c:pt>
              </c:strCache>
            </c:strRef>
          </c:tx>
          <c:spPr>
            <a:ln w="57150"/>
          </c:spPr>
          <c:marker>
            <c:symbol val="none"/>
          </c:marker>
          <c:cat>
            <c:multiLvlStrRef>
              <c:f>'График 3.1.1.20'!$C$5:$J$6</c:f>
              <c:multiLvlStrCache>
                <c:ptCount val="8"/>
                <c:lvl>
                  <c:pt idx="0">
                    <c:v>2013</c:v>
                  </c:pt>
                  <c:pt idx="1">
                    <c:v>2014</c:v>
                  </c:pt>
                  <c:pt idx="3">
                    <c:v>2013</c:v>
                  </c:pt>
                  <c:pt idx="4">
                    <c:v>2014</c:v>
                  </c:pt>
                  <c:pt idx="6">
                    <c:v>2013</c:v>
                  </c:pt>
                  <c:pt idx="7">
                    <c:v>2014</c:v>
                  </c:pt>
                </c:lvl>
                <c:lvl>
                  <c:pt idx="0">
                    <c:v>Казахстан</c:v>
                  </c:pt>
                  <c:pt idx="3">
                    <c:v>Россия</c:v>
                  </c:pt>
                  <c:pt idx="6">
                    <c:v>Беларусь</c:v>
                  </c:pt>
                </c:lvl>
              </c:multiLvlStrCache>
            </c:multiLvlStrRef>
          </c:cat>
          <c:val>
            <c:numRef>
              <c:f>'График 3.1.1.20'!$C$10:$J$10</c:f>
              <c:numCache>
                <c:formatCode>0.0%</c:formatCode>
                <c:ptCount val="8"/>
                <c:pt idx="0">
                  <c:v>1.7822292656763682E-2</c:v>
                </c:pt>
                <c:pt idx="1">
                  <c:v>1.764783098893152E-2</c:v>
                </c:pt>
                <c:pt idx="3">
                  <c:v>1.7473658430500923E-2</c:v>
                </c:pt>
                <c:pt idx="4">
                  <c:v>1.4149719798147432E-2</c:v>
                </c:pt>
                <c:pt idx="6">
                  <c:v>3.0735386118742616E-2</c:v>
                </c:pt>
                <c:pt idx="7">
                  <c:v>2.8177610145984893E-2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691328"/>
        <c:axId val="226693120"/>
      </c:lineChart>
      <c:catAx>
        <c:axId val="2266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6693120"/>
        <c:crosses val="autoZero"/>
        <c:auto val="1"/>
        <c:lblAlgn val="ctr"/>
        <c:lblOffset val="100"/>
        <c:noMultiLvlLbl val="0"/>
      </c:catAx>
      <c:valAx>
        <c:axId val="226693120"/>
        <c:scaling>
          <c:orientation val="minMax"/>
        </c:scaling>
        <c:delete val="0"/>
        <c:axPos val="l"/>
        <c:majorGridlines>
          <c:spPr>
            <a:ln>
              <a:prstDash val="lgDash"/>
            </a:ln>
          </c:spPr>
        </c:majorGridlines>
        <c:numFmt formatCode="0%" sourceLinked="0"/>
        <c:majorTickMark val="out"/>
        <c:minorTickMark val="none"/>
        <c:tickLblPos val="nextTo"/>
        <c:crossAx val="226691328"/>
        <c:crosses val="autoZero"/>
        <c:crossBetween val="between"/>
        <c:majorUnit val="1.0000000000000002E-2"/>
      </c:valAx>
    </c:plotArea>
    <c:legend>
      <c:legendPos val="b"/>
      <c:layout>
        <c:manualLayout>
          <c:xMode val="edge"/>
          <c:yMode val="edge"/>
          <c:x val="9.8755655543057111E-2"/>
          <c:y val="0.73828998647896282"/>
          <c:w val="0.80875690538682665"/>
          <c:h val="0.25227619274863367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71522309711286E-2"/>
          <c:y val="5.0925925925925923E-2"/>
          <c:w val="0.89072922134733157"/>
          <c:h val="0.44138101851851852"/>
        </c:manualLayout>
      </c:layout>
      <c:lineChart>
        <c:grouping val="standard"/>
        <c:varyColors val="0"/>
        <c:ser>
          <c:idx val="0"/>
          <c:order val="0"/>
          <c:tx>
            <c:strRef>
              <c:f>'График 3.1.1.20'!$B$15</c:f>
              <c:strCache>
                <c:ptCount val="1"/>
                <c:pt idx="0">
                  <c:v>Топ 5</c:v>
                </c:pt>
              </c:strCache>
            </c:strRef>
          </c:tx>
          <c:spPr>
            <a:ln w="57150"/>
          </c:spPr>
          <c:marker>
            <c:symbol val="none"/>
          </c:marker>
          <c:cat>
            <c:multiLvlStrRef>
              <c:f>'График 3.1.1.20'!$C$13:$J$14</c:f>
              <c:multiLvlStrCache>
                <c:ptCount val="8"/>
                <c:lvl>
                  <c:pt idx="0">
                    <c:v>2013</c:v>
                  </c:pt>
                  <c:pt idx="1">
                    <c:v>2014</c:v>
                  </c:pt>
                  <c:pt idx="3">
                    <c:v>2013</c:v>
                  </c:pt>
                  <c:pt idx="4">
                    <c:v>2014</c:v>
                  </c:pt>
                  <c:pt idx="6">
                    <c:v>2013</c:v>
                  </c:pt>
                  <c:pt idx="7">
                    <c:v>2014</c:v>
                  </c:pt>
                </c:lvl>
                <c:lvl>
                  <c:pt idx="0">
                    <c:v>Казахстан</c:v>
                  </c:pt>
                  <c:pt idx="3">
                    <c:v>Россия</c:v>
                  </c:pt>
                  <c:pt idx="6">
                    <c:v>Беларусь</c:v>
                  </c:pt>
                </c:lvl>
              </c:multiLvlStrCache>
            </c:multiLvlStrRef>
          </c:cat>
          <c:val>
            <c:numRef>
              <c:f>'График 3.1.1.20'!$C$15:$J$15</c:f>
              <c:numCache>
                <c:formatCode>0.0%</c:formatCode>
                <c:ptCount val="8"/>
                <c:pt idx="0">
                  <c:v>0.15709875455474739</c:v>
                </c:pt>
                <c:pt idx="1">
                  <c:v>7.141582814750147E-2</c:v>
                </c:pt>
                <c:pt idx="3">
                  <c:v>0.1536356646416718</c:v>
                </c:pt>
                <c:pt idx="4">
                  <c:v>0.11336684084834117</c:v>
                </c:pt>
                <c:pt idx="6">
                  <c:v>0.10201167733843264</c:v>
                </c:pt>
                <c:pt idx="7">
                  <c:v>0.10296274704928733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'График 3.1.1.20'!$B$16</c:f>
              <c:strCache>
                <c:ptCount val="1"/>
                <c:pt idx="0">
                  <c:v>Средние банки</c:v>
                </c:pt>
              </c:strCache>
            </c:strRef>
          </c:tx>
          <c:spPr>
            <a:ln w="57150"/>
          </c:spPr>
          <c:marker>
            <c:symbol val="none"/>
          </c:marker>
          <c:cat>
            <c:multiLvlStrRef>
              <c:f>'График 3.1.1.20'!$C$13:$J$14</c:f>
              <c:multiLvlStrCache>
                <c:ptCount val="8"/>
                <c:lvl>
                  <c:pt idx="0">
                    <c:v>2013</c:v>
                  </c:pt>
                  <c:pt idx="1">
                    <c:v>2014</c:v>
                  </c:pt>
                  <c:pt idx="3">
                    <c:v>2013</c:v>
                  </c:pt>
                  <c:pt idx="4">
                    <c:v>2014</c:v>
                  </c:pt>
                  <c:pt idx="6">
                    <c:v>2013</c:v>
                  </c:pt>
                  <c:pt idx="7">
                    <c:v>2014</c:v>
                  </c:pt>
                </c:lvl>
                <c:lvl>
                  <c:pt idx="0">
                    <c:v>Казахстан</c:v>
                  </c:pt>
                  <c:pt idx="3">
                    <c:v>Россия</c:v>
                  </c:pt>
                  <c:pt idx="6">
                    <c:v>Беларусь</c:v>
                  </c:pt>
                </c:lvl>
              </c:multiLvlStrCache>
            </c:multiLvlStrRef>
          </c:cat>
          <c:val>
            <c:numRef>
              <c:f>'График 3.1.1.20'!$C$16:$J$16</c:f>
              <c:numCache>
                <c:formatCode>0.0%</c:formatCode>
                <c:ptCount val="8"/>
                <c:pt idx="0">
                  <c:v>9.1518497801443041E-2</c:v>
                </c:pt>
                <c:pt idx="1">
                  <c:v>0.23105577410047787</c:v>
                </c:pt>
                <c:pt idx="3">
                  <c:v>0.12196286927897709</c:v>
                </c:pt>
                <c:pt idx="4">
                  <c:v>8.8243589648489676E-2</c:v>
                </c:pt>
                <c:pt idx="6" formatCode="0.00%">
                  <c:v>0.24877054933290754</c:v>
                </c:pt>
                <c:pt idx="7" formatCode="0.00%">
                  <c:v>0.25305722586275525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'График 3.1.1.20'!$B$17</c:f>
              <c:strCache>
                <c:ptCount val="1"/>
                <c:pt idx="0">
                  <c:v>Мелкие (в РФ - Региональные) банки</c:v>
                </c:pt>
              </c:strCache>
            </c:strRef>
          </c:tx>
          <c:spPr>
            <a:ln w="57150"/>
          </c:spPr>
          <c:marker>
            <c:symbol val="none"/>
          </c:marker>
          <c:cat>
            <c:multiLvlStrRef>
              <c:f>'График 3.1.1.20'!$C$13:$J$14</c:f>
              <c:multiLvlStrCache>
                <c:ptCount val="8"/>
                <c:lvl>
                  <c:pt idx="0">
                    <c:v>2013</c:v>
                  </c:pt>
                  <c:pt idx="1">
                    <c:v>2014</c:v>
                  </c:pt>
                  <c:pt idx="3">
                    <c:v>2013</c:v>
                  </c:pt>
                  <c:pt idx="4">
                    <c:v>2014</c:v>
                  </c:pt>
                  <c:pt idx="6">
                    <c:v>2013</c:v>
                  </c:pt>
                  <c:pt idx="7">
                    <c:v>2014</c:v>
                  </c:pt>
                </c:lvl>
                <c:lvl>
                  <c:pt idx="0">
                    <c:v>Казахстан</c:v>
                  </c:pt>
                  <c:pt idx="3">
                    <c:v>Россия</c:v>
                  </c:pt>
                  <c:pt idx="6">
                    <c:v>Беларусь</c:v>
                  </c:pt>
                </c:lvl>
              </c:multiLvlStrCache>
            </c:multiLvlStrRef>
          </c:cat>
          <c:val>
            <c:numRef>
              <c:f>'График 3.1.1.20'!$C$17:$J$17</c:f>
              <c:numCache>
                <c:formatCode>0.0%</c:formatCode>
                <c:ptCount val="8"/>
                <c:pt idx="0">
                  <c:v>8.7210664230011517E-2</c:v>
                </c:pt>
                <c:pt idx="1">
                  <c:v>8.7300891378359294E-2</c:v>
                </c:pt>
                <c:pt idx="3">
                  <c:v>9.0422198022076988E-2</c:v>
                </c:pt>
                <c:pt idx="4">
                  <c:v>9.4429464744841429E-2</c:v>
                </c:pt>
                <c:pt idx="6">
                  <c:v>0.17675356681831852</c:v>
                </c:pt>
                <c:pt idx="7">
                  <c:v>0.12004867573071901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'График 3.1.1.20'!$B$18</c:f>
              <c:strCache>
                <c:ptCount val="1"/>
                <c:pt idx="0">
                  <c:v>Иностранные банки</c:v>
                </c:pt>
              </c:strCache>
            </c:strRef>
          </c:tx>
          <c:spPr>
            <a:ln w="57150"/>
          </c:spPr>
          <c:marker>
            <c:symbol val="none"/>
          </c:marker>
          <c:cat>
            <c:multiLvlStrRef>
              <c:f>'График 3.1.1.20'!$C$13:$J$14</c:f>
              <c:multiLvlStrCache>
                <c:ptCount val="8"/>
                <c:lvl>
                  <c:pt idx="0">
                    <c:v>2013</c:v>
                  </c:pt>
                  <c:pt idx="1">
                    <c:v>2014</c:v>
                  </c:pt>
                  <c:pt idx="3">
                    <c:v>2013</c:v>
                  </c:pt>
                  <c:pt idx="4">
                    <c:v>2014</c:v>
                  </c:pt>
                  <c:pt idx="6">
                    <c:v>2013</c:v>
                  </c:pt>
                  <c:pt idx="7">
                    <c:v>2014</c:v>
                  </c:pt>
                </c:lvl>
                <c:lvl>
                  <c:pt idx="0">
                    <c:v>Казахстан</c:v>
                  </c:pt>
                  <c:pt idx="3">
                    <c:v>Россия</c:v>
                  </c:pt>
                  <c:pt idx="6">
                    <c:v>Беларусь</c:v>
                  </c:pt>
                </c:lvl>
              </c:multiLvlStrCache>
            </c:multiLvlStrRef>
          </c:cat>
          <c:val>
            <c:numRef>
              <c:f>'График 3.1.1.20'!$C$18:$J$18</c:f>
              <c:numCache>
                <c:formatCode>0.0%</c:formatCode>
                <c:ptCount val="8"/>
                <c:pt idx="0">
                  <c:v>0.13827677389912119</c:v>
                </c:pt>
                <c:pt idx="1">
                  <c:v>0.13937297649766367</c:v>
                </c:pt>
                <c:pt idx="3">
                  <c:v>0.12016159781648884</c:v>
                </c:pt>
                <c:pt idx="4">
                  <c:v>0.10608704906333173</c:v>
                </c:pt>
                <c:pt idx="6">
                  <c:v>0.23516400705456747</c:v>
                </c:pt>
                <c:pt idx="7">
                  <c:v>0.20935967149048076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711424"/>
        <c:axId val="226712960"/>
      </c:lineChart>
      <c:catAx>
        <c:axId val="22671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6712960"/>
        <c:crosses val="autoZero"/>
        <c:auto val="1"/>
        <c:lblAlgn val="ctr"/>
        <c:lblOffset val="100"/>
        <c:noMultiLvlLbl val="0"/>
      </c:catAx>
      <c:valAx>
        <c:axId val="226712960"/>
        <c:scaling>
          <c:orientation val="minMax"/>
        </c:scaling>
        <c:delete val="0"/>
        <c:axPos val="l"/>
        <c:majorGridlines>
          <c:spPr>
            <a:ln>
              <a:prstDash val="lgDash"/>
            </a:ln>
          </c:spPr>
        </c:majorGridlines>
        <c:numFmt formatCode="0%" sourceLinked="0"/>
        <c:majorTickMark val="out"/>
        <c:minorTickMark val="none"/>
        <c:tickLblPos val="nextTo"/>
        <c:crossAx val="22671142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295524768264726"/>
          <c:y val="0.74416925157082647"/>
          <c:w val="0.82975547360377422"/>
          <c:h val="0.2463969276567702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874950649195867E-2"/>
          <c:y val="3.9309284349230297E-2"/>
          <c:w val="0.89722951103595716"/>
          <c:h val="0.7616648891810374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3.1.2.1'!$B$5</c:f>
              <c:strCache>
                <c:ptCount val="1"/>
                <c:pt idx="0">
                  <c:v>Межбанковские займы</c:v>
                </c:pt>
              </c:strCache>
            </c:strRef>
          </c:tx>
          <c:invertIfNegative val="0"/>
          <c:cat>
            <c:numRef>
              <c:f>'График 3.1.2.1'!$C$4:$BK$4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3.1.2.1'!$C$5:$BK$5</c:f>
              <c:numCache>
                <c:formatCode>#,##0.00</c:formatCode>
                <c:ptCount val="61"/>
                <c:pt idx="0">
                  <c:v>-6.3076261324351221E-2</c:v>
                </c:pt>
                <c:pt idx="1">
                  <c:v>4.9425063892503888E-2</c:v>
                </c:pt>
                <c:pt idx="2">
                  <c:v>-7.8344192074107394E-2</c:v>
                </c:pt>
                <c:pt idx="3">
                  <c:v>0.16770417163614368</c:v>
                </c:pt>
                <c:pt idx="4">
                  <c:v>-0.18542527288059893</c:v>
                </c:pt>
                <c:pt idx="5">
                  <c:v>-0.19643147704277134</c:v>
                </c:pt>
                <c:pt idx="6">
                  <c:v>-0.28126902083030164</c:v>
                </c:pt>
                <c:pt idx="7">
                  <c:v>-0.35642574697049856</c:v>
                </c:pt>
                <c:pt idx="8">
                  <c:v>-4.3205376190447904E-2</c:v>
                </c:pt>
                <c:pt idx="9">
                  <c:v>-5.1968835497892317E-3</c:v>
                </c:pt>
                <c:pt idx="10">
                  <c:v>-1.9235232912688848E-3</c:v>
                </c:pt>
                <c:pt idx="11">
                  <c:v>-0.1229549896660638</c:v>
                </c:pt>
                <c:pt idx="12">
                  <c:v>-0.11005961961402121</c:v>
                </c:pt>
                <c:pt idx="13">
                  <c:v>-9.4624567053061825E-2</c:v>
                </c:pt>
                <c:pt idx="14">
                  <c:v>-4.128101408325844E-2</c:v>
                </c:pt>
                <c:pt idx="15">
                  <c:v>-9.4843233500236768E-2</c:v>
                </c:pt>
                <c:pt idx="16">
                  <c:v>0.22043666905231232</c:v>
                </c:pt>
                <c:pt idx="17">
                  <c:v>0.39823620872364979</c:v>
                </c:pt>
                <c:pt idx="18">
                  <c:v>0.47453073324455047</c:v>
                </c:pt>
                <c:pt idx="19">
                  <c:v>0.55528185632252669</c:v>
                </c:pt>
                <c:pt idx="20">
                  <c:v>1.3364515474499738E-3</c:v>
                </c:pt>
                <c:pt idx="21">
                  <c:v>-3.4738161899996282E-2</c:v>
                </c:pt>
                <c:pt idx="22">
                  <c:v>-8.8539101901676971E-3</c:v>
                </c:pt>
                <c:pt idx="23">
                  <c:v>3.5977908312383927E-2</c:v>
                </c:pt>
                <c:pt idx="24">
                  <c:v>6.9295924558712141E-2</c:v>
                </c:pt>
                <c:pt idx="25">
                  <c:v>0.19116530209216068</c:v>
                </c:pt>
                <c:pt idx="26">
                  <c:v>0.31695231082133279</c:v>
                </c:pt>
                <c:pt idx="27">
                  <c:v>0.19965727790351309</c:v>
                </c:pt>
                <c:pt idx="28">
                  <c:v>0.15907916517474074</c:v>
                </c:pt>
                <c:pt idx="29">
                  <c:v>-0.12640497328114358</c:v>
                </c:pt>
                <c:pt idx="30">
                  <c:v>-7.1668881137008186E-2</c:v>
                </c:pt>
                <c:pt idx="31">
                  <c:v>-0.23771706056725425</c:v>
                </c:pt>
                <c:pt idx="32">
                  <c:v>-0.12314622001347972</c:v>
                </c:pt>
                <c:pt idx="33">
                  <c:v>-5.8979907117234859E-2</c:v>
                </c:pt>
                <c:pt idx="34">
                  <c:v>4.7892916266559789E-2</c:v>
                </c:pt>
                <c:pt idx="35">
                  <c:v>0.59343587866876613</c:v>
                </c:pt>
                <c:pt idx="36">
                  <c:v>-0.14039713182159416</c:v>
                </c:pt>
                <c:pt idx="37">
                  <c:v>-0.28172620032586226</c:v>
                </c:pt>
                <c:pt idx="38">
                  <c:v>-0.38307079484257683</c:v>
                </c:pt>
                <c:pt idx="39">
                  <c:v>-0.12535868894404167</c:v>
                </c:pt>
                <c:pt idx="40">
                  <c:v>-6.2506057709522153E-2</c:v>
                </c:pt>
                <c:pt idx="41">
                  <c:v>0.14916819230981018</c:v>
                </c:pt>
                <c:pt idx="42">
                  <c:v>-9.1203081760596702E-2</c:v>
                </c:pt>
                <c:pt idx="43">
                  <c:v>-4.654647328160056E-3</c:v>
                </c:pt>
                <c:pt idx="44">
                  <c:v>-2.7339791462943033E-2</c:v>
                </c:pt>
                <c:pt idx="45">
                  <c:v>-0.20633173418065875</c:v>
                </c:pt>
                <c:pt idx="46">
                  <c:v>-0.57298178735749627</c:v>
                </c:pt>
                <c:pt idx="47">
                  <c:v>-1.0602341061050444</c:v>
                </c:pt>
                <c:pt idx="48">
                  <c:v>-0.23191864132691831</c:v>
                </c:pt>
                <c:pt idx="49">
                  <c:v>-0.29682504053460762</c:v>
                </c:pt>
                <c:pt idx="50">
                  <c:v>-0.35456898770796869</c:v>
                </c:pt>
                <c:pt idx="51">
                  <c:v>-0.40999034413976176</c:v>
                </c:pt>
                <c:pt idx="52">
                  <c:v>-0.44298542004907487</c:v>
                </c:pt>
                <c:pt idx="53">
                  <c:v>-0.40682237541208943</c:v>
                </c:pt>
                <c:pt idx="54">
                  <c:v>-0.26105561289858203</c:v>
                </c:pt>
                <c:pt idx="55">
                  <c:v>-0.26431488138694137</c:v>
                </c:pt>
                <c:pt idx="56">
                  <c:v>-0.22016224617249433</c:v>
                </c:pt>
                <c:pt idx="57">
                  <c:v>-9.7185675059187043E-2</c:v>
                </c:pt>
                <c:pt idx="58">
                  <c:v>9.3366922321468718E-2</c:v>
                </c:pt>
                <c:pt idx="59">
                  <c:v>5.5504973060068213E-2</c:v>
                </c:pt>
                <c:pt idx="60">
                  <c:v>-0.14217095267126531</c:v>
                </c:pt>
              </c:numCache>
            </c:numRef>
          </c:val>
        </c:ser>
        <c:ser>
          <c:idx val="1"/>
          <c:order val="1"/>
          <c:tx>
            <c:strRef>
              <c:f>'График 3.1.2.1'!$B$6</c:f>
              <c:strCache>
                <c:ptCount val="1"/>
                <c:pt idx="0">
                  <c:v>Крупный бизнес</c:v>
                </c:pt>
              </c:strCache>
            </c:strRef>
          </c:tx>
          <c:invertIfNegative val="0"/>
          <c:cat>
            <c:numRef>
              <c:f>'График 3.1.2.1'!$C$4:$BK$4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3.1.2.1'!$C$6:$BK$6</c:f>
              <c:numCache>
                <c:formatCode>#,##0.00</c:formatCode>
                <c:ptCount val="61"/>
                <c:pt idx="0">
                  <c:v>5.567380138832263</c:v>
                </c:pt>
                <c:pt idx="1">
                  <c:v>6.0119157703533581</c:v>
                </c:pt>
                <c:pt idx="2">
                  <c:v>-2.7900584276719025</c:v>
                </c:pt>
                <c:pt idx="3">
                  <c:v>-4.7915439174442227</c:v>
                </c:pt>
                <c:pt idx="4">
                  <c:v>-5.2863422412557588</c:v>
                </c:pt>
                <c:pt idx="5">
                  <c:v>-5.8736636924163559</c:v>
                </c:pt>
                <c:pt idx="6">
                  <c:v>-7.7833134594316471</c:v>
                </c:pt>
                <c:pt idx="7">
                  <c:v>-7.3752397998443531</c:v>
                </c:pt>
                <c:pt idx="8">
                  <c:v>-8.0800828649380136</c:v>
                </c:pt>
                <c:pt idx="9">
                  <c:v>-6.6657313680845505</c:v>
                </c:pt>
                <c:pt idx="10">
                  <c:v>-7.0558033647192877</c:v>
                </c:pt>
                <c:pt idx="11">
                  <c:v>-8.1294153298558118</c:v>
                </c:pt>
                <c:pt idx="12">
                  <c:v>-6.857974411660468</c:v>
                </c:pt>
                <c:pt idx="13">
                  <c:v>-6.4788710055696042</c:v>
                </c:pt>
                <c:pt idx="14">
                  <c:v>-6.2749654083217195</c:v>
                </c:pt>
                <c:pt idx="15">
                  <c:v>-5.2416983027525585</c:v>
                </c:pt>
                <c:pt idx="16">
                  <c:v>-4.1426112570186779</c:v>
                </c:pt>
                <c:pt idx="17">
                  <c:v>-3.55299601195579</c:v>
                </c:pt>
                <c:pt idx="18">
                  <c:v>-1.3860157196069611</c:v>
                </c:pt>
                <c:pt idx="19">
                  <c:v>1.8044512214792356</c:v>
                </c:pt>
                <c:pt idx="20">
                  <c:v>3.9915468394544336</c:v>
                </c:pt>
                <c:pt idx="21">
                  <c:v>4.7587160570542189</c:v>
                </c:pt>
                <c:pt idx="22">
                  <c:v>5.4414985241950422</c:v>
                </c:pt>
                <c:pt idx="23">
                  <c:v>9.964947033666709</c:v>
                </c:pt>
                <c:pt idx="24">
                  <c:v>11.627858794842735</c:v>
                </c:pt>
                <c:pt idx="25">
                  <c:v>11.45479270450196</c:v>
                </c:pt>
                <c:pt idx="26">
                  <c:v>10.911880974031902</c:v>
                </c:pt>
                <c:pt idx="27">
                  <c:v>10.217018657809669</c:v>
                </c:pt>
                <c:pt idx="28">
                  <c:v>10.725391145556609</c:v>
                </c:pt>
                <c:pt idx="29">
                  <c:v>11.053863651416844</c:v>
                </c:pt>
                <c:pt idx="30">
                  <c:v>11.653364120194819</c:v>
                </c:pt>
                <c:pt idx="31">
                  <c:v>7.5222702891120514</c:v>
                </c:pt>
                <c:pt idx="32">
                  <c:v>5.6393523444493079</c:v>
                </c:pt>
                <c:pt idx="33">
                  <c:v>4.2555765039291567</c:v>
                </c:pt>
                <c:pt idx="34">
                  <c:v>4.8551633499154923</c:v>
                </c:pt>
                <c:pt idx="35">
                  <c:v>3.7397168371215885</c:v>
                </c:pt>
                <c:pt idx="36">
                  <c:v>3.5505371418226925</c:v>
                </c:pt>
                <c:pt idx="37">
                  <c:v>3.0065003186917449</c:v>
                </c:pt>
                <c:pt idx="38">
                  <c:v>2.9735225606186573</c:v>
                </c:pt>
                <c:pt idx="39">
                  <c:v>3.4712832594324734</c:v>
                </c:pt>
                <c:pt idx="40">
                  <c:v>3.5186584245186685</c:v>
                </c:pt>
                <c:pt idx="41">
                  <c:v>2.4004123406065245</c:v>
                </c:pt>
                <c:pt idx="42">
                  <c:v>2.0119356971059212</c:v>
                </c:pt>
                <c:pt idx="43">
                  <c:v>3.1358870712565072</c:v>
                </c:pt>
                <c:pt idx="44">
                  <c:v>3.1075171162182964</c:v>
                </c:pt>
                <c:pt idx="45">
                  <c:v>3.796563858136158</c:v>
                </c:pt>
                <c:pt idx="46">
                  <c:v>4.5293287711391832</c:v>
                </c:pt>
                <c:pt idx="47">
                  <c:v>7.8308922546875994</c:v>
                </c:pt>
                <c:pt idx="48">
                  <c:v>4.1099059296275176</c:v>
                </c:pt>
                <c:pt idx="49">
                  <c:v>4.7949876275106478</c:v>
                </c:pt>
                <c:pt idx="50">
                  <c:v>10.909456185819669</c:v>
                </c:pt>
                <c:pt idx="51">
                  <c:v>8.8192948346307567</c:v>
                </c:pt>
                <c:pt idx="52">
                  <c:v>7.254170609328507</c:v>
                </c:pt>
                <c:pt idx="53">
                  <c:v>8.1980025292414282</c:v>
                </c:pt>
                <c:pt idx="54">
                  <c:v>5.870351613230083</c:v>
                </c:pt>
                <c:pt idx="55">
                  <c:v>4.4339029618997703</c:v>
                </c:pt>
                <c:pt idx="56">
                  <c:v>4.6586991955591017</c:v>
                </c:pt>
                <c:pt idx="57">
                  <c:v>2.2074722967282532</c:v>
                </c:pt>
                <c:pt idx="58">
                  <c:v>-1.7980666849907532</c:v>
                </c:pt>
                <c:pt idx="59">
                  <c:v>-4.0194723412023672</c:v>
                </c:pt>
                <c:pt idx="60">
                  <c:v>-3.4580135132891847</c:v>
                </c:pt>
              </c:numCache>
            </c:numRef>
          </c:val>
        </c:ser>
        <c:ser>
          <c:idx val="2"/>
          <c:order val="2"/>
          <c:tx>
            <c:strRef>
              <c:f>'График 3.1.2.1'!$B$7</c:f>
              <c:strCache>
                <c:ptCount val="1"/>
                <c:pt idx="0">
                  <c:v>Физические лица</c:v>
                </c:pt>
              </c:strCache>
            </c:strRef>
          </c:tx>
          <c:invertIfNegative val="0"/>
          <c:cat>
            <c:numRef>
              <c:f>'График 3.1.2.1'!$C$4:$BK$4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3.1.2.1'!$C$7:$BK$7</c:f>
              <c:numCache>
                <c:formatCode>#,##0.00</c:formatCode>
                <c:ptCount val="61"/>
                <c:pt idx="0">
                  <c:v>-1.535490044848989</c:v>
                </c:pt>
                <c:pt idx="1">
                  <c:v>-1.6105833490517512</c:v>
                </c:pt>
                <c:pt idx="2">
                  <c:v>-3.2482716543126622</c:v>
                </c:pt>
                <c:pt idx="3">
                  <c:v>-2.152918341984718</c:v>
                </c:pt>
                <c:pt idx="4">
                  <c:v>-2.1816996998710194</c:v>
                </c:pt>
                <c:pt idx="5">
                  <c:v>-2.0023495217447196</c:v>
                </c:pt>
                <c:pt idx="6">
                  <c:v>-1.8632566203469672</c:v>
                </c:pt>
                <c:pt idx="7">
                  <c:v>-1.7283107128741113</c:v>
                </c:pt>
                <c:pt idx="8">
                  <c:v>-1.5097829703255183</c:v>
                </c:pt>
                <c:pt idx="9">
                  <c:v>-1.2745383882646852</c:v>
                </c:pt>
                <c:pt idx="10">
                  <c:v>-1.1520769727707083</c:v>
                </c:pt>
                <c:pt idx="11">
                  <c:v>-1.0385027305874344</c:v>
                </c:pt>
                <c:pt idx="12">
                  <c:v>-0.8599092258362504</c:v>
                </c:pt>
                <c:pt idx="13">
                  <c:v>-0.59001519184104179</c:v>
                </c:pt>
                <c:pt idx="14">
                  <c:v>-0.33188056241383157</c:v>
                </c:pt>
                <c:pt idx="15">
                  <c:v>-0.16735481726194731</c:v>
                </c:pt>
                <c:pt idx="16">
                  <c:v>0.13344179268336392</c:v>
                </c:pt>
                <c:pt idx="17">
                  <c:v>0.31728996801362608</c:v>
                </c:pt>
                <c:pt idx="18">
                  <c:v>0.82371116190225135</c:v>
                </c:pt>
                <c:pt idx="19">
                  <c:v>1.0628808348784036</c:v>
                </c:pt>
                <c:pt idx="20">
                  <c:v>0.93160381239596468</c:v>
                </c:pt>
                <c:pt idx="21">
                  <c:v>1.2735956822033145</c:v>
                </c:pt>
                <c:pt idx="22">
                  <c:v>1.5460696696544691</c:v>
                </c:pt>
                <c:pt idx="23">
                  <c:v>2.0837298265405564</c:v>
                </c:pt>
                <c:pt idx="24">
                  <c:v>2.4673697861814752</c:v>
                </c:pt>
                <c:pt idx="25">
                  <c:v>2.4658906988411444</c:v>
                </c:pt>
                <c:pt idx="26">
                  <c:v>2.6557274285868848</c:v>
                </c:pt>
                <c:pt idx="27">
                  <c:v>2.8439978218731139</c:v>
                </c:pt>
                <c:pt idx="28">
                  <c:v>3.1508333858267839</c:v>
                </c:pt>
                <c:pt idx="29">
                  <c:v>3.5108807820602488</c:v>
                </c:pt>
                <c:pt idx="30">
                  <c:v>3.5615325801831821</c:v>
                </c:pt>
                <c:pt idx="31">
                  <c:v>3.7862309268883907</c:v>
                </c:pt>
                <c:pt idx="32">
                  <c:v>4.3942473484390083</c:v>
                </c:pt>
                <c:pt idx="33">
                  <c:v>4.3888258294729567</c:v>
                </c:pt>
                <c:pt idx="34">
                  <c:v>4.6462089897689127</c:v>
                </c:pt>
                <c:pt idx="35">
                  <c:v>4.8103797727454145</c:v>
                </c:pt>
                <c:pt idx="36">
                  <c:v>4.8882189611949274</c:v>
                </c:pt>
                <c:pt idx="37">
                  <c:v>5.1710224325950325</c:v>
                </c:pt>
                <c:pt idx="38">
                  <c:v>5.3750649871853824</c:v>
                </c:pt>
                <c:pt idx="39">
                  <c:v>5.5292835492104846</c:v>
                </c:pt>
                <c:pt idx="40">
                  <c:v>5.813276682820816</c:v>
                </c:pt>
                <c:pt idx="41">
                  <c:v>6.1984186643375061</c:v>
                </c:pt>
                <c:pt idx="42">
                  <c:v>6.3520904365555078</c:v>
                </c:pt>
                <c:pt idx="43">
                  <c:v>6.7871537866629668</c:v>
                </c:pt>
                <c:pt idx="44">
                  <c:v>6.6587893947082826</c:v>
                </c:pt>
                <c:pt idx="45">
                  <c:v>6.780555814928416</c:v>
                </c:pt>
                <c:pt idx="46">
                  <c:v>6.8091682084472911</c:v>
                </c:pt>
                <c:pt idx="47">
                  <c:v>6.8174511301952982</c:v>
                </c:pt>
                <c:pt idx="48">
                  <c:v>6.5762202325328705</c:v>
                </c:pt>
                <c:pt idx="49">
                  <c:v>6.5904802220242003</c:v>
                </c:pt>
                <c:pt idx="50">
                  <c:v>7.3023547592556994</c:v>
                </c:pt>
                <c:pt idx="51">
                  <c:v>7.4921247735766334</c:v>
                </c:pt>
                <c:pt idx="52">
                  <c:v>7.0900087241001577</c:v>
                </c:pt>
                <c:pt idx="53">
                  <c:v>6.5715542770446387</c:v>
                </c:pt>
                <c:pt idx="54">
                  <c:v>5.9545319843404227</c:v>
                </c:pt>
                <c:pt idx="55">
                  <c:v>5.5547316964903528</c:v>
                </c:pt>
                <c:pt idx="56">
                  <c:v>5.0736364880077902</c:v>
                </c:pt>
                <c:pt idx="57">
                  <c:v>4.5534094394808742</c:v>
                </c:pt>
                <c:pt idx="58">
                  <c:v>4.1077052546534052</c:v>
                </c:pt>
                <c:pt idx="59">
                  <c:v>3.2049401001392317</c:v>
                </c:pt>
                <c:pt idx="60">
                  <c:v>3.0778950036784245</c:v>
                </c:pt>
              </c:numCache>
            </c:numRef>
          </c:val>
        </c:ser>
        <c:ser>
          <c:idx val="3"/>
          <c:order val="3"/>
          <c:tx>
            <c:strRef>
              <c:f>'График 3.1.2.1'!$B$8</c:f>
              <c:strCache>
                <c:ptCount val="1"/>
                <c:pt idx="0">
                  <c:v>МСБ</c:v>
                </c:pt>
              </c:strCache>
            </c:strRef>
          </c:tx>
          <c:invertIfNegative val="0"/>
          <c:cat>
            <c:numRef>
              <c:f>'График 3.1.2.1'!$C$4:$BK$4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3.1.2.1'!$C$8:$BK$8</c:f>
              <c:numCache>
                <c:formatCode>#,##0.00</c:formatCode>
                <c:ptCount val="61"/>
                <c:pt idx="0">
                  <c:v>0.29649595955574587</c:v>
                </c:pt>
                <c:pt idx="1">
                  <c:v>0.38673318585195215</c:v>
                </c:pt>
                <c:pt idx="2">
                  <c:v>-0.59704797291627221</c:v>
                </c:pt>
                <c:pt idx="3">
                  <c:v>-0.85587314852426066</c:v>
                </c:pt>
                <c:pt idx="4">
                  <c:v>-0.31194572658647657</c:v>
                </c:pt>
                <c:pt idx="5">
                  <c:v>-0.67618750111258608</c:v>
                </c:pt>
                <c:pt idx="6">
                  <c:v>-0.80014145432266726</c:v>
                </c:pt>
                <c:pt idx="7">
                  <c:v>-0.92888270051613153</c:v>
                </c:pt>
                <c:pt idx="8">
                  <c:v>-0.64533508408847517</c:v>
                </c:pt>
                <c:pt idx="9">
                  <c:v>-0.72916907728563218</c:v>
                </c:pt>
                <c:pt idx="10">
                  <c:v>-0.30136739335571561</c:v>
                </c:pt>
                <c:pt idx="11">
                  <c:v>0.49781224840923172</c:v>
                </c:pt>
                <c:pt idx="12">
                  <c:v>1.8841133621393062</c:v>
                </c:pt>
                <c:pt idx="13">
                  <c:v>1.7388533422714711</c:v>
                </c:pt>
                <c:pt idx="14">
                  <c:v>1.6956178593626119</c:v>
                </c:pt>
                <c:pt idx="15">
                  <c:v>1.8645969272332907</c:v>
                </c:pt>
                <c:pt idx="16">
                  <c:v>1.6307061711632493</c:v>
                </c:pt>
                <c:pt idx="17">
                  <c:v>1.7272231750394218</c:v>
                </c:pt>
                <c:pt idx="18">
                  <c:v>2.608068584455689</c:v>
                </c:pt>
                <c:pt idx="19">
                  <c:v>2.9990872766424768</c:v>
                </c:pt>
                <c:pt idx="20">
                  <c:v>2.5759235272892722</c:v>
                </c:pt>
                <c:pt idx="21">
                  <c:v>3.0363325361370164</c:v>
                </c:pt>
                <c:pt idx="22">
                  <c:v>3.076307552988184</c:v>
                </c:pt>
                <c:pt idx="23">
                  <c:v>1.9481688659881438</c:v>
                </c:pt>
                <c:pt idx="24">
                  <c:v>1.353269964295605</c:v>
                </c:pt>
                <c:pt idx="25">
                  <c:v>1.4485804584909292</c:v>
                </c:pt>
                <c:pt idx="26">
                  <c:v>1.8885035435898236</c:v>
                </c:pt>
                <c:pt idx="27">
                  <c:v>2.7093906247637816</c:v>
                </c:pt>
                <c:pt idx="28">
                  <c:v>2.5470191288038655</c:v>
                </c:pt>
                <c:pt idx="29">
                  <c:v>2.5037878859537992</c:v>
                </c:pt>
                <c:pt idx="30">
                  <c:v>1.9956468049420104</c:v>
                </c:pt>
                <c:pt idx="31">
                  <c:v>1.8466503870682038</c:v>
                </c:pt>
                <c:pt idx="32">
                  <c:v>2.4093275834175127</c:v>
                </c:pt>
                <c:pt idx="33">
                  <c:v>2.3122734007613928</c:v>
                </c:pt>
                <c:pt idx="34">
                  <c:v>2.833209010119579</c:v>
                </c:pt>
                <c:pt idx="35">
                  <c:v>2.9969459529132103</c:v>
                </c:pt>
                <c:pt idx="36">
                  <c:v>3.0177201597789374</c:v>
                </c:pt>
                <c:pt idx="37">
                  <c:v>3.1234552916113136</c:v>
                </c:pt>
                <c:pt idx="38">
                  <c:v>2.8123851150648251</c:v>
                </c:pt>
                <c:pt idx="39">
                  <c:v>2.4445439678679839</c:v>
                </c:pt>
                <c:pt idx="40">
                  <c:v>2.6219326261511009</c:v>
                </c:pt>
                <c:pt idx="41">
                  <c:v>3.1620739046954061</c:v>
                </c:pt>
                <c:pt idx="42">
                  <c:v>3.5744963331051927</c:v>
                </c:pt>
                <c:pt idx="43">
                  <c:v>3.5931821972109175</c:v>
                </c:pt>
                <c:pt idx="44">
                  <c:v>3.8691163132944242</c:v>
                </c:pt>
                <c:pt idx="45">
                  <c:v>2.8296510597384357</c:v>
                </c:pt>
                <c:pt idx="46">
                  <c:v>1.9272828856611337</c:v>
                </c:pt>
                <c:pt idx="47">
                  <c:v>1.9604996175388498</c:v>
                </c:pt>
                <c:pt idx="48">
                  <c:v>4.0449805839190835</c:v>
                </c:pt>
                <c:pt idx="49">
                  <c:v>4.1765141623452235</c:v>
                </c:pt>
                <c:pt idx="50">
                  <c:v>5.8748317233549878</c:v>
                </c:pt>
                <c:pt idx="51">
                  <c:v>7.1877278107339002</c:v>
                </c:pt>
                <c:pt idx="52">
                  <c:v>7.9711702372068967</c:v>
                </c:pt>
                <c:pt idx="53">
                  <c:v>7.3581580428782196</c:v>
                </c:pt>
                <c:pt idx="54">
                  <c:v>7.0389065520115564</c:v>
                </c:pt>
                <c:pt idx="55">
                  <c:v>7.1333737766660201</c:v>
                </c:pt>
                <c:pt idx="56">
                  <c:v>6.5088477838383927</c:v>
                </c:pt>
                <c:pt idx="57">
                  <c:v>7.3709475850585582</c:v>
                </c:pt>
                <c:pt idx="58">
                  <c:v>9.0377975769161711</c:v>
                </c:pt>
                <c:pt idx="59">
                  <c:v>9.0622447737021794</c:v>
                </c:pt>
                <c:pt idx="60">
                  <c:v>6.7867061414458849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227789824"/>
        <c:axId val="228463360"/>
      </c:barChart>
      <c:lineChart>
        <c:grouping val="standard"/>
        <c:varyColors val="0"/>
        <c:ser>
          <c:idx val="4"/>
          <c:order val="4"/>
          <c:tx>
            <c:strRef>
              <c:f>'График 3.1.2.1'!$B$9</c:f>
              <c:strCache>
                <c:ptCount val="1"/>
                <c:pt idx="0">
                  <c:v>Изменение СП</c:v>
                </c:pt>
              </c:strCache>
            </c:strRef>
          </c:tx>
          <c:spPr>
            <a:ln w="28575"/>
          </c:spPr>
          <c:marker>
            <c:symbol val="none"/>
          </c:marker>
          <c:dLbls>
            <c:dLbl>
              <c:idx val="0"/>
              <c:layout>
                <c:manualLayout>
                  <c:x val="-3.0672688706301261E-2"/>
                  <c:y val="-8.584044641478638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5.0872065955021861E-2"/>
                  <c:y val="-0.17547630075652307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4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15,5</a:t>
                    </a:r>
                  </a:p>
                </c:rich>
              </c:tx>
              <c:numFmt formatCode="#,##0.0" sourceLinked="0"/>
              <c:spPr/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6"/>
              <c:layout/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11,3</a:t>
                    </a:r>
                  </a:p>
                </c:rich>
              </c:tx>
              <c:numFmt formatCode="#,##0.0" sourceLinked="0"/>
              <c:spPr/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8"/>
              <c:layout>
                <c:manualLayout>
                  <c:x val="-6.5410533510127156E-2"/>
                  <c:y val="-9.1442687311144924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14,5</a:t>
                    </a:r>
                  </a:p>
                </c:rich>
              </c:tx>
              <c:numFmt formatCode="#,##0.0" sourceLinked="0"/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60"/>
              <c:layout>
                <c:manualLayout>
                  <c:x val="0"/>
                  <c:y val="-0.14746509627473037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3.1.2.1'!$C$4:$BK$4</c:f>
              <c:numCache>
                <c:formatCode>mm/yyyy</c:formatCode>
                <c:ptCount val="61"/>
                <c:pt idx="0">
                  <c:v>40178</c:v>
                </c:pt>
                <c:pt idx="1">
                  <c:v>40209</c:v>
                </c:pt>
                <c:pt idx="2">
                  <c:v>40237</c:v>
                </c:pt>
                <c:pt idx="3">
                  <c:v>40268</c:v>
                </c:pt>
                <c:pt idx="4">
                  <c:v>40298</c:v>
                </c:pt>
                <c:pt idx="5">
                  <c:v>40329</c:v>
                </c:pt>
                <c:pt idx="6">
                  <c:v>40359</c:v>
                </c:pt>
                <c:pt idx="7">
                  <c:v>40390</c:v>
                </c:pt>
                <c:pt idx="8">
                  <c:v>40421</c:v>
                </c:pt>
                <c:pt idx="9">
                  <c:v>40451</c:v>
                </c:pt>
                <c:pt idx="10">
                  <c:v>40482</c:v>
                </c:pt>
                <c:pt idx="11">
                  <c:v>40512</c:v>
                </c:pt>
                <c:pt idx="12">
                  <c:v>40543</c:v>
                </c:pt>
                <c:pt idx="13">
                  <c:v>40574</c:v>
                </c:pt>
                <c:pt idx="14">
                  <c:v>40602</c:v>
                </c:pt>
                <c:pt idx="15">
                  <c:v>40633</c:v>
                </c:pt>
                <c:pt idx="16">
                  <c:v>40663</c:v>
                </c:pt>
                <c:pt idx="17">
                  <c:v>40694</c:v>
                </c:pt>
                <c:pt idx="18">
                  <c:v>40724</c:v>
                </c:pt>
                <c:pt idx="19">
                  <c:v>40755</c:v>
                </c:pt>
                <c:pt idx="20">
                  <c:v>40786</c:v>
                </c:pt>
                <c:pt idx="21">
                  <c:v>40816</c:v>
                </c:pt>
                <c:pt idx="22">
                  <c:v>40847</c:v>
                </c:pt>
                <c:pt idx="23">
                  <c:v>40877</c:v>
                </c:pt>
                <c:pt idx="24">
                  <c:v>40908</c:v>
                </c:pt>
                <c:pt idx="25">
                  <c:v>40939</c:v>
                </c:pt>
                <c:pt idx="26">
                  <c:v>40968</c:v>
                </c:pt>
                <c:pt idx="27">
                  <c:v>40999</c:v>
                </c:pt>
                <c:pt idx="28">
                  <c:v>41029</c:v>
                </c:pt>
                <c:pt idx="29">
                  <c:v>41060</c:v>
                </c:pt>
                <c:pt idx="30">
                  <c:v>41090</c:v>
                </c:pt>
                <c:pt idx="31">
                  <c:v>41121</c:v>
                </c:pt>
                <c:pt idx="32">
                  <c:v>41152</c:v>
                </c:pt>
                <c:pt idx="33">
                  <c:v>41182</c:v>
                </c:pt>
                <c:pt idx="34">
                  <c:v>41213</c:v>
                </c:pt>
                <c:pt idx="35">
                  <c:v>41243</c:v>
                </c:pt>
                <c:pt idx="36">
                  <c:v>41274</c:v>
                </c:pt>
                <c:pt idx="37">
                  <c:v>41305</c:v>
                </c:pt>
                <c:pt idx="38">
                  <c:v>41333</c:v>
                </c:pt>
                <c:pt idx="39">
                  <c:v>41364</c:v>
                </c:pt>
                <c:pt idx="40">
                  <c:v>41394</c:v>
                </c:pt>
                <c:pt idx="41">
                  <c:v>41425</c:v>
                </c:pt>
                <c:pt idx="42">
                  <c:v>41455</c:v>
                </c:pt>
                <c:pt idx="43">
                  <c:v>41486</c:v>
                </c:pt>
                <c:pt idx="44">
                  <c:v>41517</c:v>
                </c:pt>
                <c:pt idx="45">
                  <c:v>41547</c:v>
                </c:pt>
                <c:pt idx="46">
                  <c:v>41578</c:v>
                </c:pt>
                <c:pt idx="47">
                  <c:v>41608</c:v>
                </c:pt>
                <c:pt idx="48">
                  <c:v>41639</c:v>
                </c:pt>
                <c:pt idx="49">
                  <c:v>41670</c:v>
                </c:pt>
                <c:pt idx="50">
                  <c:v>41698</c:v>
                </c:pt>
                <c:pt idx="51">
                  <c:v>41729</c:v>
                </c:pt>
                <c:pt idx="52">
                  <c:v>41759</c:v>
                </c:pt>
                <c:pt idx="53">
                  <c:v>41790</c:v>
                </c:pt>
                <c:pt idx="54">
                  <c:v>41820</c:v>
                </c:pt>
                <c:pt idx="55">
                  <c:v>41851</c:v>
                </c:pt>
                <c:pt idx="56">
                  <c:v>41882</c:v>
                </c:pt>
                <c:pt idx="57">
                  <c:v>41912</c:v>
                </c:pt>
                <c:pt idx="58">
                  <c:v>41943</c:v>
                </c:pt>
                <c:pt idx="59">
                  <c:v>41973</c:v>
                </c:pt>
                <c:pt idx="60">
                  <c:v>42004</c:v>
                </c:pt>
              </c:numCache>
            </c:numRef>
          </c:cat>
          <c:val>
            <c:numRef>
              <c:f>'График 3.1.2.1'!$C$9:$BK$9</c:f>
              <c:numCache>
                <c:formatCode>#,##0.00</c:formatCode>
                <c:ptCount val="61"/>
                <c:pt idx="0">
                  <c:v>4.2653097922146657</c:v>
                </c:pt>
                <c:pt idx="1">
                  <c:v>4.8374906710460692</c:v>
                </c:pt>
                <c:pt idx="2">
                  <c:v>-6.7137222469749389</c:v>
                </c:pt>
                <c:pt idx="3">
                  <c:v>-7.632631236317053</c:v>
                </c:pt>
                <c:pt idx="4">
                  <c:v>-7.9654129405938505</c:v>
                </c:pt>
                <c:pt idx="5">
                  <c:v>-8.7486321923164354</c:v>
                </c:pt>
                <c:pt idx="6">
                  <c:v>-10.727980554931577</c:v>
                </c:pt>
                <c:pt idx="7">
                  <c:v>-10.388858960205098</c:v>
                </c:pt>
                <c:pt idx="8">
                  <c:v>-10.278406295542453</c:v>
                </c:pt>
                <c:pt idx="9">
                  <c:v>-8.6746357171846569</c:v>
                </c:pt>
                <c:pt idx="10">
                  <c:v>-8.5111712541369826</c:v>
                </c:pt>
                <c:pt idx="11">
                  <c:v>-8.7930608017000793</c:v>
                </c:pt>
                <c:pt idx="12">
                  <c:v>-5.9438298949714294</c:v>
                </c:pt>
                <c:pt idx="13">
                  <c:v>-5.4246574221922401</c:v>
                </c:pt>
                <c:pt idx="14">
                  <c:v>-4.9525091254561886</c:v>
                </c:pt>
                <c:pt idx="15">
                  <c:v>-3.639299426281454</c:v>
                </c:pt>
                <c:pt idx="16">
                  <c:v>-2.1580266241197563</c:v>
                </c:pt>
                <c:pt idx="17">
                  <c:v>-1.1102466601790866</c:v>
                </c:pt>
                <c:pt idx="18">
                  <c:v>2.5202947599955365</c:v>
                </c:pt>
                <c:pt idx="19">
                  <c:v>6.4217011893226328</c:v>
                </c:pt>
                <c:pt idx="20">
                  <c:v>7.5004106306871137</c:v>
                </c:pt>
                <c:pt idx="21">
                  <c:v>9.0339061134945524</c:v>
                </c:pt>
                <c:pt idx="22">
                  <c:v>10.055021836647526</c:v>
                </c:pt>
                <c:pt idx="23">
                  <c:v>14.032823634507793</c:v>
                </c:pt>
                <c:pt idx="24">
                  <c:v>15.517794469878538</c:v>
                </c:pt>
                <c:pt idx="25">
                  <c:v>15.560429163926187</c:v>
                </c:pt>
                <c:pt idx="26">
                  <c:v>15.77306425702993</c:v>
                </c:pt>
                <c:pt idx="27">
                  <c:v>15.970064382350074</c:v>
                </c:pt>
                <c:pt idx="28">
                  <c:v>16.582322825362013</c:v>
                </c:pt>
                <c:pt idx="29">
                  <c:v>16.942127346149746</c:v>
                </c:pt>
                <c:pt idx="30">
                  <c:v>17.138874624183003</c:v>
                </c:pt>
                <c:pt idx="31">
                  <c:v>12.917434542501383</c:v>
                </c:pt>
                <c:pt idx="32">
                  <c:v>12.319781056292342</c:v>
                </c:pt>
                <c:pt idx="33">
                  <c:v>10.897695827046277</c:v>
                </c:pt>
                <c:pt idx="34">
                  <c:v>12.38247426607056</c:v>
                </c:pt>
                <c:pt idx="35">
                  <c:v>12.140478441448991</c:v>
                </c:pt>
                <c:pt idx="36">
                  <c:v>11.31607913097497</c:v>
                </c:pt>
                <c:pt idx="37">
                  <c:v>11.019251842572217</c:v>
                </c:pt>
                <c:pt idx="38">
                  <c:v>10.777901868026291</c:v>
                </c:pt>
                <c:pt idx="39">
                  <c:v>11.319752087566897</c:v>
                </c:pt>
                <c:pt idx="40">
                  <c:v>11.89136167578107</c:v>
                </c:pt>
                <c:pt idx="41">
                  <c:v>11.910073101949251</c:v>
                </c:pt>
                <c:pt idx="42">
                  <c:v>11.847319385006031</c:v>
                </c:pt>
                <c:pt idx="43">
                  <c:v>13.51156840780223</c:v>
                </c:pt>
                <c:pt idx="44">
                  <c:v>13.60808303275806</c:v>
                </c:pt>
                <c:pt idx="45">
                  <c:v>13.20043899862236</c:v>
                </c:pt>
                <c:pt idx="46">
                  <c:v>12.692798077890117</c:v>
                </c:pt>
                <c:pt idx="47">
                  <c:v>15.548608896316708</c:v>
                </c:pt>
                <c:pt idx="48">
                  <c:v>14.499188121908333</c:v>
                </c:pt>
                <c:pt idx="49">
                  <c:v>15.265156971345476</c:v>
                </c:pt>
                <c:pt idx="50">
                  <c:v>23.732073680722394</c:v>
                </c:pt>
                <c:pt idx="51">
                  <c:v>23.08915707480152</c:v>
                </c:pt>
                <c:pt idx="52">
                  <c:v>21.872364150586492</c:v>
                </c:pt>
                <c:pt idx="53">
                  <c:v>21.720892473752201</c:v>
                </c:pt>
                <c:pt idx="54">
                  <c:v>18.602734536683485</c:v>
                </c:pt>
                <c:pt idx="55">
                  <c:v>16.857693553669193</c:v>
                </c:pt>
                <c:pt idx="56">
                  <c:v>16.021021221232786</c:v>
                </c:pt>
                <c:pt idx="57">
                  <c:v>14.034643646208494</c:v>
                </c:pt>
                <c:pt idx="58">
                  <c:v>11.440803068900294</c:v>
                </c:pt>
                <c:pt idx="59">
                  <c:v>8.3032175056991093</c:v>
                </c:pt>
                <c:pt idx="60">
                  <c:v>6.2644166641805441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465280"/>
        <c:axId val="228475264"/>
      </c:lineChart>
      <c:dateAx>
        <c:axId val="227789824"/>
        <c:scaling>
          <c:orientation val="minMax"/>
        </c:scaling>
        <c:delete val="0"/>
        <c:axPos val="b"/>
        <c:numFmt formatCode="mm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28463360"/>
        <c:crosses val="autoZero"/>
        <c:auto val="1"/>
        <c:lblOffset val="100"/>
        <c:baseTimeUnit val="months"/>
        <c:majorUnit val="12"/>
      </c:dateAx>
      <c:valAx>
        <c:axId val="228463360"/>
        <c:scaling>
          <c:orientation val="minMax"/>
          <c:max val="30"/>
          <c:min val="-1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%</a:t>
                </a:r>
                <a:endParaRPr lang="ru-RU" b="0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7789824"/>
        <c:crosses val="autoZero"/>
        <c:crossBetween val="between"/>
        <c:majorUnit val="15"/>
      </c:valAx>
      <c:dateAx>
        <c:axId val="228465280"/>
        <c:scaling>
          <c:orientation val="minMax"/>
        </c:scaling>
        <c:delete val="1"/>
        <c:axPos val="b"/>
        <c:numFmt formatCode="mm/yyyy" sourceLinked="1"/>
        <c:majorTickMark val="out"/>
        <c:minorTickMark val="none"/>
        <c:tickLblPos val="nextTo"/>
        <c:crossAx val="228475264"/>
        <c:crosses val="autoZero"/>
        <c:auto val="1"/>
        <c:lblOffset val="100"/>
        <c:baseTimeUnit val="months"/>
      </c:dateAx>
      <c:valAx>
        <c:axId val="228475264"/>
        <c:scaling>
          <c:orientation val="minMax"/>
        </c:scaling>
        <c:delete val="1"/>
        <c:axPos val="r"/>
        <c:numFmt formatCode="#,##0.00" sourceLinked="1"/>
        <c:majorTickMark val="out"/>
        <c:minorTickMark val="none"/>
        <c:tickLblPos val="nextTo"/>
        <c:crossAx val="22846528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8.7220815801572482E-2"/>
          <c:y val="0.80167273208495993"/>
          <c:w val="0.91277918419842752"/>
          <c:h val="0.1966214517302984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8.5991068054290729E-2"/>
          <c:y val="4.0207114563555933E-2"/>
          <c:w val="0.88359540120363578"/>
          <c:h val="0.63513568422809163"/>
        </c:manualLayout>
      </c:layout>
      <c:lineChart>
        <c:grouping val="standard"/>
        <c:varyColors val="0"/>
        <c:ser>
          <c:idx val="2"/>
          <c:order val="1"/>
          <c:tx>
            <c:strRef>
              <c:f>'График 3.1.2.2'!$B$8</c:f>
              <c:strCache>
                <c:ptCount val="1"/>
                <c:pt idx="0">
                  <c:v>Всего неработающие займы</c:v>
                </c:pt>
              </c:strCache>
            </c:strRef>
          </c:tx>
          <c:spPr>
            <a:ln w="28575"/>
          </c:spPr>
          <c:marker>
            <c:symbol val="none"/>
          </c:marker>
          <c:dPt>
            <c:idx val="0"/>
            <c:bubble3D val="0"/>
          </c:dPt>
          <c:dLbls>
            <c:dLbl>
              <c:idx val="72"/>
              <c:layout>
                <c:manualLayout>
                  <c:x val="-6.0086688226260711E-2"/>
                  <c:y val="-5.0100734034927707E-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3.1.2.2'!$C$4:$ES$4</c:f>
              <c:numCache>
                <c:formatCode>mm/yyyy</c:formatCode>
                <c:ptCount val="147"/>
                <c:pt idx="1">
                  <c:v>39844</c:v>
                </c:pt>
                <c:pt idx="2">
                  <c:v>39872</c:v>
                </c:pt>
                <c:pt idx="3">
                  <c:v>39903</c:v>
                </c:pt>
                <c:pt idx="4">
                  <c:v>39933</c:v>
                </c:pt>
                <c:pt idx="5">
                  <c:v>39964</c:v>
                </c:pt>
                <c:pt idx="6">
                  <c:v>39994</c:v>
                </c:pt>
                <c:pt idx="7">
                  <c:v>40025</c:v>
                </c:pt>
                <c:pt idx="8">
                  <c:v>40056</c:v>
                </c:pt>
                <c:pt idx="9">
                  <c:v>40086</c:v>
                </c:pt>
                <c:pt idx="10">
                  <c:v>40117</c:v>
                </c:pt>
                <c:pt idx="11">
                  <c:v>40147</c:v>
                </c:pt>
                <c:pt idx="12">
                  <c:v>40178</c:v>
                </c:pt>
                <c:pt idx="13">
                  <c:v>40209</c:v>
                </c:pt>
                <c:pt idx="14">
                  <c:v>40237</c:v>
                </c:pt>
                <c:pt idx="15">
                  <c:v>40268</c:v>
                </c:pt>
                <c:pt idx="16">
                  <c:v>40298</c:v>
                </c:pt>
                <c:pt idx="17">
                  <c:v>40329</c:v>
                </c:pt>
                <c:pt idx="18">
                  <c:v>40359</c:v>
                </c:pt>
                <c:pt idx="19">
                  <c:v>40390</c:v>
                </c:pt>
                <c:pt idx="20">
                  <c:v>40421</c:v>
                </c:pt>
                <c:pt idx="21">
                  <c:v>40451</c:v>
                </c:pt>
                <c:pt idx="22">
                  <c:v>40482</c:v>
                </c:pt>
                <c:pt idx="23">
                  <c:v>40512</c:v>
                </c:pt>
                <c:pt idx="24">
                  <c:v>40543</c:v>
                </c:pt>
                <c:pt idx="25">
                  <c:v>40574</c:v>
                </c:pt>
                <c:pt idx="26">
                  <c:v>40602</c:v>
                </c:pt>
                <c:pt idx="27">
                  <c:v>40633</c:v>
                </c:pt>
                <c:pt idx="28">
                  <c:v>40663</c:v>
                </c:pt>
                <c:pt idx="29">
                  <c:v>40694</c:v>
                </c:pt>
                <c:pt idx="30">
                  <c:v>40724</c:v>
                </c:pt>
                <c:pt idx="31">
                  <c:v>40755</c:v>
                </c:pt>
                <c:pt idx="32">
                  <c:v>40786</c:v>
                </c:pt>
                <c:pt idx="33">
                  <c:v>40816</c:v>
                </c:pt>
                <c:pt idx="34">
                  <c:v>40847</c:v>
                </c:pt>
                <c:pt idx="35">
                  <c:v>40877</c:v>
                </c:pt>
                <c:pt idx="36">
                  <c:v>40908</c:v>
                </c:pt>
                <c:pt idx="37">
                  <c:v>40939</c:v>
                </c:pt>
                <c:pt idx="38">
                  <c:v>40968</c:v>
                </c:pt>
                <c:pt idx="39">
                  <c:v>40999</c:v>
                </c:pt>
                <c:pt idx="40">
                  <c:v>41029</c:v>
                </c:pt>
                <c:pt idx="41">
                  <c:v>41060</c:v>
                </c:pt>
                <c:pt idx="42">
                  <c:v>41090</c:v>
                </c:pt>
                <c:pt idx="43">
                  <c:v>41121</c:v>
                </c:pt>
                <c:pt idx="44">
                  <c:v>41152</c:v>
                </c:pt>
                <c:pt idx="45">
                  <c:v>41182</c:v>
                </c:pt>
                <c:pt idx="46">
                  <c:v>41213</c:v>
                </c:pt>
                <c:pt idx="47">
                  <c:v>41243</c:v>
                </c:pt>
                <c:pt idx="48">
                  <c:v>41274</c:v>
                </c:pt>
                <c:pt idx="49">
                  <c:v>41305</c:v>
                </c:pt>
                <c:pt idx="50">
                  <c:v>41333</c:v>
                </c:pt>
                <c:pt idx="51">
                  <c:v>41364</c:v>
                </c:pt>
                <c:pt idx="52">
                  <c:v>41394</c:v>
                </c:pt>
                <c:pt idx="53">
                  <c:v>41425</c:v>
                </c:pt>
                <c:pt idx="54">
                  <c:v>41455</c:v>
                </c:pt>
                <c:pt idx="55">
                  <c:v>41486</c:v>
                </c:pt>
                <c:pt idx="56">
                  <c:v>41517</c:v>
                </c:pt>
                <c:pt idx="57">
                  <c:v>41547</c:v>
                </c:pt>
                <c:pt idx="58">
                  <c:v>41578</c:v>
                </c:pt>
                <c:pt idx="59">
                  <c:v>41608</c:v>
                </c:pt>
                <c:pt idx="60">
                  <c:v>41639</c:v>
                </c:pt>
                <c:pt idx="61">
                  <c:v>41670</c:v>
                </c:pt>
                <c:pt idx="62">
                  <c:v>41698</c:v>
                </c:pt>
                <c:pt idx="63">
                  <c:v>41729</c:v>
                </c:pt>
                <c:pt idx="64">
                  <c:v>41759</c:v>
                </c:pt>
                <c:pt idx="65">
                  <c:v>41790</c:v>
                </c:pt>
                <c:pt idx="66">
                  <c:v>41820</c:v>
                </c:pt>
                <c:pt idx="67">
                  <c:v>41851</c:v>
                </c:pt>
                <c:pt idx="68">
                  <c:v>41882</c:v>
                </c:pt>
                <c:pt idx="69">
                  <c:v>41912</c:v>
                </c:pt>
                <c:pt idx="70">
                  <c:v>41943</c:v>
                </c:pt>
                <c:pt idx="71">
                  <c:v>41973</c:v>
                </c:pt>
                <c:pt idx="72">
                  <c:v>42004</c:v>
                </c:pt>
                <c:pt idx="74">
                  <c:v>39844</c:v>
                </c:pt>
                <c:pt idx="75">
                  <c:v>39872</c:v>
                </c:pt>
                <c:pt idx="76">
                  <c:v>39903</c:v>
                </c:pt>
                <c:pt idx="77">
                  <c:v>39933</c:v>
                </c:pt>
                <c:pt idx="78">
                  <c:v>39964</c:v>
                </c:pt>
                <c:pt idx="79">
                  <c:v>39994</c:v>
                </c:pt>
                <c:pt idx="80">
                  <c:v>40025</c:v>
                </c:pt>
                <c:pt idx="81">
                  <c:v>40056</c:v>
                </c:pt>
                <c:pt idx="82">
                  <c:v>40086</c:v>
                </c:pt>
                <c:pt idx="83">
                  <c:v>40117</c:v>
                </c:pt>
                <c:pt idx="84">
                  <c:v>40147</c:v>
                </c:pt>
                <c:pt idx="85">
                  <c:v>40178</c:v>
                </c:pt>
                <c:pt idx="86">
                  <c:v>40209</c:v>
                </c:pt>
                <c:pt idx="87">
                  <c:v>40237</c:v>
                </c:pt>
                <c:pt idx="88">
                  <c:v>40268</c:v>
                </c:pt>
                <c:pt idx="89">
                  <c:v>40298</c:v>
                </c:pt>
                <c:pt idx="90">
                  <c:v>40329</c:v>
                </c:pt>
                <c:pt idx="91">
                  <c:v>40359</c:v>
                </c:pt>
                <c:pt idx="92">
                  <c:v>40390</c:v>
                </c:pt>
                <c:pt idx="93">
                  <c:v>40421</c:v>
                </c:pt>
                <c:pt idx="94">
                  <c:v>40451</c:v>
                </c:pt>
                <c:pt idx="95">
                  <c:v>40482</c:v>
                </c:pt>
                <c:pt idx="96">
                  <c:v>40512</c:v>
                </c:pt>
                <c:pt idx="97">
                  <c:v>40543</c:v>
                </c:pt>
                <c:pt idx="98">
                  <c:v>40574</c:v>
                </c:pt>
                <c:pt idx="99">
                  <c:v>40602</c:v>
                </c:pt>
                <c:pt idx="100">
                  <c:v>40633</c:v>
                </c:pt>
                <c:pt idx="101">
                  <c:v>40663</c:v>
                </c:pt>
                <c:pt idx="102">
                  <c:v>40694</c:v>
                </c:pt>
                <c:pt idx="103">
                  <c:v>40724</c:v>
                </c:pt>
                <c:pt idx="104">
                  <c:v>40755</c:v>
                </c:pt>
                <c:pt idx="105">
                  <c:v>40786</c:v>
                </c:pt>
                <c:pt idx="106">
                  <c:v>40816</c:v>
                </c:pt>
                <c:pt idx="107">
                  <c:v>40847</c:v>
                </c:pt>
                <c:pt idx="108">
                  <c:v>40877</c:v>
                </c:pt>
                <c:pt idx="109">
                  <c:v>40908</c:v>
                </c:pt>
                <c:pt idx="110">
                  <c:v>40939</c:v>
                </c:pt>
                <c:pt idx="111">
                  <c:v>40968</c:v>
                </c:pt>
                <c:pt idx="112">
                  <c:v>40999</c:v>
                </c:pt>
                <c:pt idx="113">
                  <c:v>41029</c:v>
                </c:pt>
                <c:pt idx="114">
                  <c:v>41060</c:v>
                </c:pt>
                <c:pt idx="115">
                  <c:v>41090</c:v>
                </c:pt>
                <c:pt idx="116">
                  <c:v>41121</c:v>
                </c:pt>
                <c:pt idx="117">
                  <c:v>41152</c:v>
                </c:pt>
                <c:pt idx="118">
                  <c:v>41182</c:v>
                </c:pt>
                <c:pt idx="119">
                  <c:v>41213</c:v>
                </c:pt>
                <c:pt idx="120">
                  <c:v>41243</c:v>
                </c:pt>
                <c:pt idx="121">
                  <c:v>41274</c:v>
                </c:pt>
                <c:pt idx="122">
                  <c:v>41305</c:v>
                </c:pt>
                <c:pt idx="123">
                  <c:v>41333</c:v>
                </c:pt>
                <c:pt idx="124">
                  <c:v>41364</c:v>
                </c:pt>
                <c:pt idx="125">
                  <c:v>41394</c:v>
                </c:pt>
                <c:pt idx="126">
                  <c:v>41425</c:v>
                </c:pt>
                <c:pt idx="127">
                  <c:v>41455</c:v>
                </c:pt>
                <c:pt idx="128">
                  <c:v>41486</c:v>
                </c:pt>
                <c:pt idx="129">
                  <c:v>41517</c:v>
                </c:pt>
                <c:pt idx="130">
                  <c:v>41547</c:v>
                </c:pt>
                <c:pt idx="131">
                  <c:v>41578</c:v>
                </c:pt>
                <c:pt idx="132">
                  <c:v>41608</c:v>
                </c:pt>
                <c:pt idx="133">
                  <c:v>41639</c:v>
                </c:pt>
                <c:pt idx="134">
                  <c:v>41670</c:v>
                </c:pt>
                <c:pt idx="135">
                  <c:v>41698</c:v>
                </c:pt>
                <c:pt idx="136">
                  <c:v>41729</c:v>
                </c:pt>
                <c:pt idx="137">
                  <c:v>41759</c:v>
                </c:pt>
                <c:pt idx="138">
                  <c:v>41790</c:v>
                </c:pt>
                <c:pt idx="139">
                  <c:v>41820</c:v>
                </c:pt>
                <c:pt idx="140">
                  <c:v>41851</c:v>
                </c:pt>
                <c:pt idx="141">
                  <c:v>41882</c:v>
                </c:pt>
                <c:pt idx="142">
                  <c:v>41912</c:v>
                </c:pt>
                <c:pt idx="143">
                  <c:v>41943</c:v>
                </c:pt>
                <c:pt idx="144">
                  <c:v>41973</c:v>
                </c:pt>
                <c:pt idx="145">
                  <c:v>42004</c:v>
                </c:pt>
              </c:numCache>
            </c:numRef>
          </c:cat>
          <c:val>
            <c:numRef>
              <c:f>'График 3.1.2.2'!$C$8:$ES$8</c:f>
              <c:numCache>
                <c:formatCode>#,##0.0</c:formatCode>
                <c:ptCount val="147"/>
                <c:pt idx="1">
                  <c:v>5.8130259068488002</c:v>
                </c:pt>
                <c:pt idx="2">
                  <c:v>6.4079026868810827</c:v>
                </c:pt>
                <c:pt idx="3">
                  <c:v>7.6446906295246375</c:v>
                </c:pt>
                <c:pt idx="4">
                  <c:v>9.6423481647752265</c:v>
                </c:pt>
                <c:pt idx="5">
                  <c:v>11.479658070562948</c:v>
                </c:pt>
                <c:pt idx="6">
                  <c:v>13.419417779916905</c:v>
                </c:pt>
                <c:pt idx="7">
                  <c:v>14.76414543089501</c:v>
                </c:pt>
                <c:pt idx="8">
                  <c:v>15.775607693592624</c:v>
                </c:pt>
                <c:pt idx="9">
                  <c:v>17.523972635070191</c:v>
                </c:pt>
                <c:pt idx="10">
                  <c:v>19.728432880988052</c:v>
                </c:pt>
                <c:pt idx="11">
                  <c:v>20.560270636423709</c:v>
                </c:pt>
                <c:pt idx="12">
                  <c:v>21.167799275062801</c:v>
                </c:pt>
                <c:pt idx="13">
                  <c:v>21.915235435993715</c:v>
                </c:pt>
                <c:pt idx="14">
                  <c:v>24.548626606122774</c:v>
                </c:pt>
                <c:pt idx="15">
                  <c:v>24.956364882754674</c:v>
                </c:pt>
                <c:pt idx="16">
                  <c:v>26.095681107589375</c:v>
                </c:pt>
                <c:pt idx="17">
                  <c:v>26.839852379449692</c:v>
                </c:pt>
                <c:pt idx="18">
                  <c:v>25.251847201758888</c:v>
                </c:pt>
                <c:pt idx="19">
                  <c:v>25.77317446169306</c:v>
                </c:pt>
                <c:pt idx="20">
                  <c:v>25.647287535680256</c:v>
                </c:pt>
                <c:pt idx="21">
                  <c:v>25.8336598502095</c:v>
                </c:pt>
                <c:pt idx="22">
                  <c:v>26.024000490786303</c:v>
                </c:pt>
                <c:pt idx="23">
                  <c:v>25.773281532615609</c:v>
                </c:pt>
                <c:pt idx="24">
                  <c:v>23.752118042867224</c:v>
                </c:pt>
                <c:pt idx="25">
                  <c:v>24.671732878868287</c:v>
                </c:pt>
                <c:pt idx="26">
                  <c:v>24.684285767326823</c:v>
                </c:pt>
                <c:pt idx="27">
                  <c:v>25.269660842336165</c:v>
                </c:pt>
                <c:pt idx="28">
                  <c:v>26.463903830947132</c:v>
                </c:pt>
                <c:pt idx="29">
                  <c:v>26.196619480287293</c:v>
                </c:pt>
                <c:pt idx="30">
                  <c:v>26.267151695902118</c:v>
                </c:pt>
                <c:pt idx="31">
                  <c:v>28.623398615226236</c:v>
                </c:pt>
                <c:pt idx="32">
                  <c:v>28.713035485983728</c:v>
                </c:pt>
                <c:pt idx="33">
                  <c:v>29.456812873608669</c:v>
                </c:pt>
                <c:pt idx="34">
                  <c:v>31.37267237736933</c:v>
                </c:pt>
                <c:pt idx="35">
                  <c:v>31.042748516344442</c:v>
                </c:pt>
                <c:pt idx="36">
                  <c:v>30.799765021000209</c:v>
                </c:pt>
                <c:pt idx="37">
                  <c:v>30.958606423609737</c:v>
                </c:pt>
                <c:pt idx="38">
                  <c:v>31.826779757607081</c:v>
                </c:pt>
                <c:pt idx="39">
                  <c:v>31.903962041632184</c:v>
                </c:pt>
                <c:pt idx="40">
                  <c:v>32.294748185680398</c:v>
                </c:pt>
                <c:pt idx="41">
                  <c:v>31.730192390491407</c:v>
                </c:pt>
                <c:pt idx="42">
                  <c:v>30.897383298657182</c:v>
                </c:pt>
                <c:pt idx="43">
                  <c:v>31.482575930494328</c:v>
                </c:pt>
                <c:pt idx="44">
                  <c:v>31.659814981556817</c:v>
                </c:pt>
                <c:pt idx="45">
                  <c:v>30.936040210956662</c:v>
                </c:pt>
                <c:pt idx="46">
                  <c:v>30.51786277067372</c:v>
                </c:pt>
                <c:pt idx="47">
                  <c:v>29.633259859564433</c:v>
                </c:pt>
                <c:pt idx="48">
                  <c:v>29.792415825650366</c:v>
                </c:pt>
                <c:pt idx="49">
                  <c:v>30.166981370564532</c:v>
                </c:pt>
                <c:pt idx="50">
                  <c:v>30.461723392291045</c:v>
                </c:pt>
                <c:pt idx="51">
                  <c:v>30.179486314063414</c:v>
                </c:pt>
                <c:pt idx="52">
                  <c:v>30.487808817798928</c:v>
                </c:pt>
                <c:pt idx="53">
                  <c:v>30.443642236857158</c:v>
                </c:pt>
                <c:pt idx="54">
                  <c:v>29.968870198083287</c:v>
                </c:pt>
                <c:pt idx="55">
                  <c:v>29.91462044203444</c:v>
                </c:pt>
                <c:pt idx="56">
                  <c:v>29.737071782640268</c:v>
                </c:pt>
                <c:pt idx="57">
                  <c:v>29.907793177123025</c:v>
                </c:pt>
                <c:pt idx="58">
                  <c:v>29.446440238885081</c:v>
                </c:pt>
                <c:pt idx="59">
                  <c:v>31.354440093351421</c:v>
                </c:pt>
                <c:pt idx="60">
                  <c:v>31.151927340527347</c:v>
                </c:pt>
                <c:pt idx="61">
                  <c:v>32.2384615701285</c:v>
                </c:pt>
                <c:pt idx="62">
                  <c:v>33.543867691594684</c:v>
                </c:pt>
                <c:pt idx="63">
                  <c:v>32.890597201121999</c:v>
                </c:pt>
                <c:pt idx="64">
                  <c:v>33.706493333047419</c:v>
                </c:pt>
                <c:pt idx="65">
                  <c:v>33.502006775956552</c:v>
                </c:pt>
                <c:pt idx="66">
                  <c:v>32.225714358821598</c:v>
                </c:pt>
                <c:pt idx="67">
                  <c:v>31.606360344356403</c:v>
                </c:pt>
                <c:pt idx="68">
                  <c:v>30.037130009093595</c:v>
                </c:pt>
                <c:pt idx="69">
                  <c:v>29.717381380901436</c:v>
                </c:pt>
                <c:pt idx="70">
                  <c:v>27.572993364079629</c:v>
                </c:pt>
                <c:pt idx="71">
                  <c:v>26.325088674927557</c:v>
                </c:pt>
                <c:pt idx="72">
                  <c:v>23.548405592479941</c:v>
                </c:pt>
              </c:numCache>
            </c:numRef>
          </c:val>
          <c:smooth val="0"/>
        </c:ser>
        <c:ser>
          <c:idx val="3"/>
          <c:order val="2"/>
          <c:tx>
            <c:strRef>
              <c:f>'График 3.1.2.2'!$B$5</c:f>
              <c:strCache>
                <c:ptCount val="1"/>
                <c:pt idx="0">
                  <c:v>Крупный бизнес</c:v>
                </c:pt>
              </c:strCache>
            </c:strRef>
          </c:tx>
          <c:spPr>
            <a:ln w="28575"/>
          </c:spPr>
          <c:marker>
            <c:symbol val="none"/>
          </c:marker>
          <c:dLbls>
            <c:dLbl>
              <c:idx val="132"/>
              <c:layout>
                <c:manualLayout>
                  <c:x val="-4.6289667659516413E-2"/>
                  <c:y val="-0.11594374989397975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4</a:t>
                    </a:r>
                    <a:r>
                      <a:rPr lang="ru-RU"/>
                      <a:t>4,6</a:t>
                    </a:r>
                    <a:endParaRPr lang="en-US"/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3.1.2.2'!$C$4:$ES$4</c:f>
              <c:numCache>
                <c:formatCode>mm/yyyy</c:formatCode>
                <c:ptCount val="147"/>
                <c:pt idx="1">
                  <c:v>39844</c:v>
                </c:pt>
                <c:pt idx="2">
                  <c:v>39872</c:v>
                </c:pt>
                <c:pt idx="3">
                  <c:v>39903</c:v>
                </c:pt>
                <c:pt idx="4">
                  <c:v>39933</c:v>
                </c:pt>
                <c:pt idx="5">
                  <c:v>39964</c:v>
                </c:pt>
                <c:pt idx="6">
                  <c:v>39994</c:v>
                </c:pt>
                <c:pt idx="7">
                  <c:v>40025</c:v>
                </c:pt>
                <c:pt idx="8">
                  <c:v>40056</c:v>
                </c:pt>
                <c:pt idx="9">
                  <c:v>40086</c:v>
                </c:pt>
                <c:pt idx="10">
                  <c:v>40117</c:v>
                </c:pt>
                <c:pt idx="11">
                  <c:v>40147</c:v>
                </c:pt>
                <c:pt idx="12">
                  <c:v>40178</c:v>
                </c:pt>
                <c:pt idx="13">
                  <c:v>40209</c:v>
                </c:pt>
                <c:pt idx="14">
                  <c:v>40237</c:v>
                </c:pt>
                <c:pt idx="15">
                  <c:v>40268</c:v>
                </c:pt>
                <c:pt idx="16">
                  <c:v>40298</c:v>
                </c:pt>
                <c:pt idx="17">
                  <c:v>40329</c:v>
                </c:pt>
                <c:pt idx="18">
                  <c:v>40359</c:v>
                </c:pt>
                <c:pt idx="19">
                  <c:v>40390</c:v>
                </c:pt>
                <c:pt idx="20">
                  <c:v>40421</c:v>
                </c:pt>
                <c:pt idx="21">
                  <c:v>40451</c:v>
                </c:pt>
                <c:pt idx="22">
                  <c:v>40482</c:v>
                </c:pt>
                <c:pt idx="23">
                  <c:v>40512</c:v>
                </c:pt>
                <c:pt idx="24">
                  <c:v>40543</c:v>
                </c:pt>
                <c:pt idx="25">
                  <c:v>40574</c:v>
                </c:pt>
                <c:pt idx="26">
                  <c:v>40602</c:v>
                </c:pt>
                <c:pt idx="27">
                  <c:v>40633</c:v>
                </c:pt>
                <c:pt idx="28">
                  <c:v>40663</c:v>
                </c:pt>
                <c:pt idx="29">
                  <c:v>40694</c:v>
                </c:pt>
                <c:pt idx="30">
                  <c:v>40724</c:v>
                </c:pt>
                <c:pt idx="31">
                  <c:v>40755</c:v>
                </c:pt>
                <c:pt idx="32">
                  <c:v>40786</c:v>
                </c:pt>
                <c:pt idx="33">
                  <c:v>40816</c:v>
                </c:pt>
                <c:pt idx="34">
                  <c:v>40847</c:v>
                </c:pt>
                <c:pt idx="35">
                  <c:v>40877</c:v>
                </c:pt>
                <c:pt idx="36">
                  <c:v>40908</c:v>
                </c:pt>
                <c:pt idx="37">
                  <c:v>40939</c:v>
                </c:pt>
                <c:pt idx="38">
                  <c:v>40968</c:v>
                </c:pt>
                <c:pt idx="39">
                  <c:v>40999</c:v>
                </c:pt>
                <c:pt idx="40">
                  <c:v>41029</c:v>
                </c:pt>
                <c:pt idx="41">
                  <c:v>41060</c:v>
                </c:pt>
                <c:pt idx="42">
                  <c:v>41090</c:v>
                </c:pt>
                <c:pt idx="43">
                  <c:v>41121</c:v>
                </c:pt>
                <c:pt idx="44">
                  <c:v>41152</c:v>
                </c:pt>
                <c:pt idx="45">
                  <c:v>41182</c:v>
                </c:pt>
                <c:pt idx="46">
                  <c:v>41213</c:v>
                </c:pt>
                <c:pt idx="47">
                  <c:v>41243</c:v>
                </c:pt>
                <c:pt idx="48">
                  <c:v>41274</c:v>
                </c:pt>
                <c:pt idx="49">
                  <c:v>41305</c:v>
                </c:pt>
                <c:pt idx="50">
                  <c:v>41333</c:v>
                </c:pt>
                <c:pt idx="51">
                  <c:v>41364</c:v>
                </c:pt>
                <c:pt idx="52">
                  <c:v>41394</c:v>
                </c:pt>
                <c:pt idx="53">
                  <c:v>41425</c:v>
                </c:pt>
                <c:pt idx="54">
                  <c:v>41455</c:v>
                </c:pt>
                <c:pt idx="55">
                  <c:v>41486</c:v>
                </c:pt>
                <c:pt idx="56">
                  <c:v>41517</c:v>
                </c:pt>
                <c:pt idx="57">
                  <c:v>41547</c:v>
                </c:pt>
                <c:pt idx="58">
                  <c:v>41578</c:v>
                </c:pt>
                <c:pt idx="59">
                  <c:v>41608</c:v>
                </c:pt>
                <c:pt idx="60">
                  <c:v>41639</c:v>
                </c:pt>
                <c:pt idx="61">
                  <c:v>41670</c:v>
                </c:pt>
                <c:pt idx="62">
                  <c:v>41698</c:v>
                </c:pt>
                <c:pt idx="63">
                  <c:v>41729</c:v>
                </c:pt>
                <c:pt idx="64">
                  <c:v>41759</c:v>
                </c:pt>
                <c:pt idx="65">
                  <c:v>41790</c:v>
                </c:pt>
                <c:pt idx="66">
                  <c:v>41820</c:v>
                </c:pt>
                <c:pt idx="67">
                  <c:v>41851</c:v>
                </c:pt>
                <c:pt idx="68">
                  <c:v>41882</c:v>
                </c:pt>
                <c:pt idx="69">
                  <c:v>41912</c:v>
                </c:pt>
                <c:pt idx="70">
                  <c:v>41943</c:v>
                </c:pt>
                <c:pt idx="71">
                  <c:v>41973</c:v>
                </c:pt>
                <c:pt idx="72">
                  <c:v>42004</c:v>
                </c:pt>
                <c:pt idx="74">
                  <c:v>39844</c:v>
                </c:pt>
                <c:pt idx="75">
                  <c:v>39872</c:v>
                </c:pt>
                <c:pt idx="76">
                  <c:v>39903</c:v>
                </c:pt>
                <c:pt idx="77">
                  <c:v>39933</c:v>
                </c:pt>
                <c:pt idx="78">
                  <c:v>39964</c:v>
                </c:pt>
                <c:pt idx="79">
                  <c:v>39994</c:v>
                </c:pt>
                <c:pt idx="80">
                  <c:v>40025</c:v>
                </c:pt>
                <c:pt idx="81">
                  <c:v>40056</c:v>
                </c:pt>
                <c:pt idx="82">
                  <c:v>40086</c:v>
                </c:pt>
                <c:pt idx="83">
                  <c:v>40117</c:v>
                </c:pt>
                <c:pt idx="84">
                  <c:v>40147</c:v>
                </c:pt>
                <c:pt idx="85">
                  <c:v>40178</c:v>
                </c:pt>
                <c:pt idx="86">
                  <c:v>40209</c:v>
                </c:pt>
                <c:pt idx="87">
                  <c:v>40237</c:v>
                </c:pt>
                <c:pt idx="88">
                  <c:v>40268</c:v>
                </c:pt>
                <c:pt idx="89">
                  <c:v>40298</c:v>
                </c:pt>
                <c:pt idx="90">
                  <c:v>40329</c:v>
                </c:pt>
                <c:pt idx="91">
                  <c:v>40359</c:v>
                </c:pt>
                <c:pt idx="92">
                  <c:v>40390</c:v>
                </c:pt>
                <c:pt idx="93">
                  <c:v>40421</c:v>
                </c:pt>
                <c:pt idx="94">
                  <c:v>40451</c:v>
                </c:pt>
                <c:pt idx="95">
                  <c:v>40482</c:v>
                </c:pt>
                <c:pt idx="96">
                  <c:v>40512</c:v>
                </c:pt>
                <c:pt idx="97">
                  <c:v>40543</c:v>
                </c:pt>
                <c:pt idx="98">
                  <c:v>40574</c:v>
                </c:pt>
                <c:pt idx="99">
                  <c:v>40602</c:v>
                </c:pt>
                <c:pt idx="100">
                  <c:v>40633</c:v>
                </c:pt>
                <c:pt idx="101">
                  <c:v>40663</c:v>
                </c:pt>
                <c:pt idx="102">
                  <c:v>40694</c:v>
                </c:pt>
                <c:pt idx="103">
                  <c:v>40724</c:v>
                </c:pt>
                <c:pt idx="104">
                  <c:v>40755</c:v>
                </c:pt>
                <c:pt idx="105">
                  <c:v>40786</c:v>
                </c:pt>
                <c:pt idx="106">
                  <c:v>40816</c:v>
                </c:pt>
                <c:pt idx="107">
                  <c:v>40847</c:v>
                </c:pt>
                <c:pt idx="108">
                  <c:v>40877</c:v>
                </c:pt>
                <c:pt idx="109">
                  <c:v>40908</c:v>
                </c:pt>
                <c:pt idx="110">
                  <c:v>40939</c:v>
                </c:pt>
                <c:pt idx="111">
                  <c:v>40968</c:v>
                </c:pt>
                <c:pt idx="112">
                  <c:v>40999</c:v>
                </c:pt>
                <c:pt idx="113">
                  <c:v>41029</c:v>
                </c:pt>
                <c:pt idx="114">
                  <c:v>41060</c:v>
                </c:pt>
                <c:pt idx="115">
                  <c:v>41090</c:v>
                </c:pt>
                <c:pt idx="116">
                  <c:v>41121</c:v>
                </c:pt>
                <c:pt idx="117">
                  <c:v>41152</c:v>
                </c:pt>
                <c:pt idx="118">
                  <c:v>41182</c:v>
                </c:pt>
                <c:pt idx="119">
                  <c:v>41213</c:v>
                </c:pt>
                <c:pt idx="120">
                  <c:v>41243</c:v>
                </c:pt>
                <c:pt idx="121">
                  <c:v>41274</c:v>
                </c:pt>
                <c:pt idx="122">
                  <c:v>41305</c:v>
                </c:pt>
                <c:pt idx="123">
                  <c:v>41333</c:v>
                </c:pt>
                <c:pt idx="124">
                  <c:v>41364</c:v>
                </c:pt>
                <c:pt idx="125">
                  <c:v>41394</c:v>
                </c:pt>
                <c:pt idx="126">
                  <c:v>41425</c:v>
                </c:pt>
                <c:pt idx="127">
                  <c:v>41455</c:v>
                </c:pt>
                <c:pt idx="128">
                  <c:v>41486</c:v>
                </c:pt>
                <c:pt idx="129">
                  <c:v>41517</c:v>
                </c:pt>
                <c:pt idx="130">
                  <c:v>41547</c:v>
                </c:pt>
                <c:pt idx="131">
                  <c:v>41578</c:v>
                </c:pt>
                <c:pt idx="132">
                  <c:v>41608</c:v>
                </c:pt>
                <c:pt idx="133">
                  <c:v>41639</c:v>
                </c:pt>
                <c:pt idx="134">
                  <c:v>41670</c:v>
                </c:pt>
                <c:pt idx="135">
                  <c:v>41698</c:v>
                </c:pt>
                <c:pt idx="136">
                  <c:v>41729</c:v>
                </c:pt>
                <c:pt idx="137">
                  <c:v>41759</c:v>
                </c:pt>
                <c:pt idx="138">
                  <c:v>41790</c:v>
                </c:pt>
                <c:pt idx="139">
                  <c:v>41820</c:v>
                </c:pt>
                <c:pt idx="140">
                  <c:v>41851</c:v>
                </c:pt>
                <c:pt idx="141">
                  <c:v>41882</c:v>
                </c:pt>
                <c:pt idx="142">
                  <c:v>41912</c:v>
                </c:pt>
                <c:pt idx="143">
                  <c:v>41943</c:v>
                </c:pt>
                <c:pt idx="144">
                  <c:v>41973</c:v>
                </c:pt>
                <c:pt idx="145">
                  <c:v>42004</c:v>
                </c:pt>
              </c:numCache>
            </c:numRef>
          </c:cat>
          <c:val>
            <c:numRef>
              <c:f>'График 3.1.2.2'!$C$5:$ES$5</c:f>
              <c:numCache>
                <c:formatCode>#,##0.0</c:formatCode>
                <c:ptCount val="147"/>
                <c:pt idx="1">
                  <c:v>2.2471277187289465</c:v>
                </c:pt>
                <c:pt idx="2">
                  <c:v>2.2898235715752779</c:v>
                </c:pt>
                <c:pt idx="3">
                  <c:v>2.5346856683581618</c:v>
                </c:pt>
                <c:pt idx="4">
                  <c:v>3.6101353421190718</c:v>
                </c:pt>
                <c:pt idx="5">
                  <c:v>4.7469496875881854</c:v>
                </c:pt>
                <c:pt idx="6">
                  <c:v>6.2658806740572341</c:v>
                </c:pt>
                <c:pt idx="7">
                  <c:v>7.2400679087104649</c:v>
                </c:pt>
                <c:pt idx="8">
                  <c:v>7.8080824465011105</c:v>
                </c:pt>
                <c:pt idx="9">
                  <c:v>9.1187136667146138</c:v>
                </c:pt>
                <c:pt idx="10">
                  <c:v>11.122594123649629</c:v>
                </c:pt>
                <c:pt idx="11">
                  <c:v>11.491651614886582</c:v>
                </c:pt>
                <c:pt idx="12">
                  <c:v>12.207130547007402</c:v>
                </c:pt>
                <c:pt idx="13">
                  <c:v>12.645737715740998</c:v>
                </c:pt>
                <c:pt idx="14">
                  <c:v>15.368400513617983</c:v>
                </c:pt>
                <c:pt idx="15">
                  <c:v>15.521472469339226</c:v>
                </c:pt>
                <c:pt idx="16">
                  <c:v>16.338509381355909</c:v>
                </c:pt>
                <c:pt idx="17">
                  <c:v>17.022380642352228</c:v>
                </c:pt>
                <c:pt idx="18">
                  <c:v>15.328756767344911</c:v>
                </c:pt>
                <c:pt idx="19">
                  <c:v>15.943266143575375</c:v>
                </c:pt>
                <c:pt idx="20">
                  <c:v>15.941007895667136</c:v>
                </c:pt>
                <c:pt idx="21">
                  <c:v>16.207104633364512</c:v>
                </c:pt>
                <c:pt idx="22">
                  <c:v>16.426049472062083</c:v>
                </c:pt>
                <c:pt idx="23">
                  <c:v>15.606084656532673</c:v>
                </c:pt>
                <c:pt idx="24">
                  <c:v>14.098999179710582</c:v>
                </c:pt>
                <c:pt idx="25">
                  <c:v>14.583632825472531</c:v>
                </c:pt>
                <c:pt idx="26">
                  <c:v>14.605611098400425</c:v>
                </c:pt>
                <c:pt idx="27">
                  <c:v>15.172031360268784</c:v>
                </c:pt>
                <c:pt idx="28">
                  <c:v>16.247211340016619</c:v>
                </c:pt>
                <c:pt idx="29">
                  <c:v>16.034477077549951</c:v>
                </c:pt>
                <c:pt idx="30">
                  <c:v>16.293889895625689</c:v>
                </c:pt>
                <c:pt idx="31">
                  <c:v>18.555932313524732</c:v>
                </c:pt>
                <c:pt idx="32">
                  <c:v>19.123574138310186</c:v>
                </c:pt>
                <c:pt idx="33">
                  <c:v>20.417846163813362</c:v>
                </c:pt>
                <c:pt idx="34">
                  <c:v>22.097945152407711</c:v>
                </c:pt>
                <c:pt idx="35">
                  <c:v>21.93219372060258</c:v>
                </c:pt>
                <c:pt idx="36">
                  <c:v>22.104542264336747</c:v>
                </c:pt>
                <c:pt idx="37">
                  <c:v>22.088541327584181</c:v>
                </c:pt>
                <c:pt idx="38">
                  <c:v>22.921798301550552</c:v>
                </c:pt>
                <c:pt idx="39">
                  <c:v>23.029038604696037</c:v>
                </c:pt>
                <c:pt idx="40">
                  <c:v>23.315958517094941</c:v>
                </c:pt>
                <c:pt idx="41">
                  <c:v>22.620940547033818</c:v>
                </c:pt>
                <c:pt idx="42">
                  <c:v>21.928078020578543</c:v>
                </c:pt>
                <c:pt idx="43">
                  <c:v>22.330301017553968</c:v>
                </c:pt>
                <c:pt idx="44">
                  <c:v>22.560218837228319</c:v>
                </c:pt>
                <c:pt idx="45">
                  <c:v>22.083317221059605</c:v>
                </c:pt>
                <c:pt idx="46">
                  <c:v>21.840723081502091</c:v>
                </c:pt>
                <c:pt idx="47">
                  <c:v>21.134656399768918</c:v>
                </c:pt>
                <c:pt idx="48">
                  <c:v>21.435029756954386</c:v>
                </c:pt>
                <c:pt idx="49">
                  <c:v>21.582236254901694</c:v>
                </c:pt>
                <c:pt idx="50">
                  <c:v>21.839518944156371</c:v>
                </c:pt>
                <c:pt idx="51">
                  <c:v>21.597760144077451</c:v>
                </c:pt>
                <c:pt idx="52">
                  <c:v>21.871662277850689</c:v>
                </c:pt>
                <c:pt idx="53">
                  <c:v>21.755581802477757</c:v>
                </c:pt>
                <c:pt idx="54">
                  <c:v>21.321069571282528</c:v>
                </c:pt>
                <c:pt idx="55">
                  <c:v>21.276666734274087</c:v>
                </c:pt>
                <c:pt idx="56">
                  <c:v>21.033243950522781</c:v>
                </c:pt>
                <c:pt idx="57">
                  <c:v>21.176845210368377</c:v>
                </c:pt>
                <c:pt idx="58">
                  <c:v>21.105927073739092</c:v>
                </c:pt>
                <c:pt idx="59">
                  <c:v>23.198176086175888</c:v>
                </c:pt>
                <c:pt idx="60">
                  <c:v>22.753838705180648</c:v>
                </c:pt>
                <c:pt idx="61">
                  <c:v>23.615119445636225</c:v>
                </c:pt>
                <c:pt idx="62">
                  <c:v>24.577104262070755</c:v>
                </c:pt>
                <c:pt idx="63">
                  <c:v>23.827400203165197</c:v>
                </c:pt>
                <c:pt idx="64">
                  <c:v>24.492035351804166</c:v>
                </c:pt>
                <c:pt idx="65">
                  <c:v>24.262465661534286</c:v>
                </c:pt>
                <c:pt idx="66">
                  <c:v>23.110865219733878</c:v>
                </c:pt>
                <c:pt idx="67">
                  <c:v>22.53529008883751</c:v>
                </c:pt>
                <c:pt idx="68">
                  <c:v>21.763548168761293</c:v>
                </c:pt>
                <c:pt idx="69">
                  <c:v>21.534849551104536</c:v>
                </c:pt>
                <c:pt idx="70">
                  <c:v>19.651977008273285</c:v>
                </c:pt>
                <c:pt idx="71">
                  <c:v>19.106488419339357</c:v>
                </c:pt>
                <c:pt idx="72">
                  <c:v>17.237323023498575</c:v>
                </c:pt>
                <c:pt idx="74">
                  <c:v>3.567216196811021</c:v>
                </c:pt>
                <c:pt idx="75">
                  <c:v>3.5524006321003929</c:v>
                </c:pt>
                <c:pt idx="76">
                  <c:v>3.8491451768994955</c:v>
                </c:pt>
                <c:pt idx="77">
                  <c:v>5.4885352907568965</c:v>
                </c:pt>
                <c:pt idx="78">
                  <c:v>7.2098218221195758</c:v>
                </c:pt>
                <c:pt idx="79">
                  <c:v>9.4925753909747392</c:v>
                </c:pt>
                <c:pt idx="80">
                  <c:v>10.994754552252871</c:v>
                </c:pt>
                <c:pt idx="81">
                  <c:v>11.785698696521901</c:v>
                </c:pt>
                <c:pt idx="82">
                  <c:v>13.757475354891591</c:v>
                </c:pt>
                <c:pt idx="83">
                  <c:v>16.703388461179085</c:v>
                </c:pt>
                <c:pt idx="84">
                  <c:v>17.441518005265518</c:v>
                </c:pt>
                <c:pt idx="85">
                  <c:v>18.548273210866022</c:v>
                </c:pt>
                <c:pt idx="86">
                  <c:v>19.212118162515562</c:v>
                </c:pt>
                <c:pt idx="87">
                  <c:v>23.24789192665099</c:v>
                </c:pt>
                <c:pt idx="88">
                  <c:v>23.480174340450581</c:v>
                </c:pt>
                <c:pt idx="89">
                  <c:v>24.858953815296157</c:v>
                </c:pt>
                <c:pt idx="90">
                  <c:v>25.903107223338299</c:v>
                </c:pt>
                <c:pt idx="91">
                  <c:v>23.502466529186091</c:v>
                </c:pt>
                <c:pt idx="92">
                  <c:v>24.432582011066501</c:v>
                </c:pt>
                <c:pt idx="93">
                  <c:v>24.587291855357194</c:v>
                </c:pt>
                <c:pt idx="94">
                  <c:v>24.827495627238029</c:v>
                </c:pt>
                <c:pt idx="95">
                  <c:v>25.243123555624763</c:v>
                </c:pt>
                <c:pt idx="96">
                  <c:v>24.644192889553487</c:v>
                </c:pt>
                <c:pt idx="97">
                  <c:v>22.493472754648831</c:v>
                </c:pt>
                <c:pt idx="98">
                  <c:v>23.242112089947707</c:v>
                </c:pt>
                <c:pt idx="99">
                  <c:v>23.202202982208796</c:v>
                </c:pt>
                <c:pt idx="100">
                  <c:v>24.021001670746166</c:v>
                </c:pt>
                <c:pt idx="101">
                  <c:v>25.813600270588715</c:v>
                </c:pt>
                <c:pt idx="102">
                  <c:v>25.50803131852344</c:v>
                </c:pt>
                <c:pt idx="103">
                  <c:v>26.16794990970789</c:v>
                </c:pt>
                <c:pt idx="104">
                  <c:v>29.448195466129732</c:v>
                </c:pt>
                <c:pt idx="105">
                  <c:v>29.869460867987073</c:v>
                </c:pt>
                <c:pt idx="106">
                  <c:v>31.786332941629798</c:v>
                </c:pt>
                <c:pt idx="107">
                  <c:v>34.490008103149286</c:v>
                </c:pt>
                <c:pt idx="108">
                  <c:v>34.124315509066165</c:v>
                </c:pt>
                <c:pt idx="109">
                  <c:v>34.363177629732071</c:v>
                </c:pt>
                <c:pt idx="110">
                  <c:v>34.400454758610302</c:v>
                </c:pt>
                <c:pt idx="111">
                  <c:v>35.928600741358693</c:v>
                </c:pt>
                <c:pt idx="112">
                  <c:v>36.39591218665182</c:v>
                </c:pt>
                <c:pt idx="113">
                  <c:v>36.89941487506956</c:v>
                </c:pt>
                <c:pt idx="114">
                  <c:v>35.789265199053524</c:v>
                </c:pt>
                <c:pt idx="115">
                  <c:v>34.748809537030787</c:v>
                </c:pt>
                <c:pt idx="116">
                  <c:v>35.74823979100637</c:v>
                </c:pt>
                <c:pt idx="117">
                  <c:v>36.374431916179759</c:v>
                </c:pt>
                <c:pt idx="118">
                  <c:v>35.756755311973855</c:v>
                </c:pt>
                <c:pt idx="119">
                  <c:v>35.611002486343516</c:v>
                </c:pt>
                <c:pt idx="120">
                  <c:v>34.847958853054969</c:v>
                </c:pt>
                <c:pt idx="121">
                  <c:v>35.152865959020488</c:v>
                </c:pt>
                <c:pt idx="122">
                  <c:v>35.646645455389745</c:v>
                </c:pt>
                <c:pt idx="123">
                  <c:v>36.232947439960313</c:v>
                </c:pt>
                <c:pt idx="124">
                  <c:v>36.021545803113099</c:v>
                </c:pt>
                <c:pt idx="125">
                  <c:v>36.686808819196706</c:v>
                </c:pt>
                <c:pt idx="126">
                  <c:v>37.110260830178795</c:v>
                </c:pt>
                <c:pt idx="127">
                  <c:v>36.622134154246474</c:v>
                </c:pt>
                <c:pt idx="128">
                  <c:v>36.815523834645944</c:v>
                </c:pt>
                <c:pt idx="129">
                  <c:v>36.689042145054117</c:v>
                </c:pt>
                <c:pt idx="130">
                  <c:v>36.567410548592335</c:v>
                </c:pt>
                <c:pt idx="131">
                  <c:v>36.113877825884806</c:v>
                </c:pt>
                <c:pt idx="132">
                  <c:v>39.143587732385882</c:v>
                </c:pt>
                <c:pt idx="133">
                  <c:v>40.028193100848682</c:v>
                </c:pt>
                <c:pt idx="134">
                  <c:v>41.659074295706276</c:v>
                </c:pt>
                <c:pt idx="135">
                  <c:v>42.719482368338582</c:v>
                </c:pt>
                <c:pt idx="136">
                  <c:v>42.643421001958728</c:v>
                </c:pt>
                <c:pt idx="137">
                  <c:v>44.636449195083728</c:v>
                </c:pt>
                <c:pt idx="138">
                  <c:v>44.195645440746631</c:v>
                </c:pt>
                <c:pt idx="139">
                  <c:v>42.768546150352307</c:v>
                </c:pt>
                <c:pt idx="140">
                  <c:v>42.31990861817566</c:v>
                </c:pt>
                <c:pt idx="141">
                  <c:v>40.734745955694187</c:v>
                </c:pt>
                <c:pt idx="142">
                  <c:v>40.847449597735007</c:v>
                </c:pt>
                <c:pt idx="143">
                  <c:v>38.662654855027093</c:v>
                </c:pt>
                <c:pt idx="144">
                  <c:v>37.456789870364325</c:v>
                </c:pt>
                <c:pt idx="145">
                  <c:v>34.31042436432223</c:v>
                </c:pt>
              </c:numCache>
            </c:numRef>
          </c:val>
          <c:smooth val="0"/>
        </c:ser>
        <c:ser>
          <c:idx val="4"/>
          <c:order val="3"/>
          <c:tx>
            <c:strRef>
              <c:f>'График 3.1.2.2'!$B$7</c:f>
              <c:strCache>
                <c:ptCount val="1"/>
                <c:pt idx="0">
                  <c:v>МСБ</c:v>
                </c:pt>
              </c:strCache>
            </c:strRef>
          </c:tx>
          <c:spPr>
            <a:ln w="28575"/>
          </c:spPr>
          <c:marker>
            <c:symbol val="none"/>
          </c:marker>
          <c:dLbls>
            <c:dLbl>
              <c:idx val="135"/>
              <c:layout>
                <c:manualLayout>
                  <c:x val="-2.5570468082518921E-2"/>
                  <c:y val="-5.994986143629842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'График 3.1.2.2'!$C$4:$ES$4</c:f>
              <c:numCache>
                <c:formatCode>mm/yyyy</c:formatCode>
                <c:ptCount val="147"/>
                <c:pt idx="1">
                  <c:v>39844</c:v>
                </c:pt>
                <c:pt idx="2">
                  <c:v>39872</c:v>
                </c:pt>
                <c:pt idx="3">
                  <c:v>39903</c:v>
                </c:pt>
                <c:pt idx="4">
                  <c:v>39933</c:v>
                </c:pt>
                <c:pt idx="5">
                  <c:v>39964</c:v>
                </c:pt>
                <c:pt idx="6">
                  <c:v>39994</c:v>
                </c:pt>
                <c:pt idx="7">
                  <c:v>40025</c:v>
                </c:pt>
                <c:pt idx="8">
                  <c:v>40056</c:v>
                </c:pt>
                <c:pt idx="9">
                  <c:v>40086</c:v>
                </c:pt>
                <c:pt idx="10">
                  <c:v>40117</c:v>
                </c:pt>
                <c:pt idx="11">
                  <c:v>40147</c:v>
                </c:pt>
                <c:pt idx="12">
                  <c:v>40178</c:v>
                </c:pt>
                <c:pt idx="13">
                  <c:v>40209</c:v>
                </c:pt>
                <c:pt idx="14">
                  <c:v>40237</c:v>
                </c:pt>
                <c:pt idx="15">
                  <c:v>40268</c:v>
                </c:pt>
                <c:pt idx="16">
                  <c:v>40298</c:v>
                </c:pt>
                <c:pt idx="17">
                  <c:v>40329</c:v>
                </c:pt>
                <c:pt idx="18">
                  <c:v>40359</c:v>
                </c:pt>
                <c:pt idx="19">
                  <c:v>40390</c:v>
                </c:pt>
                <c:pt idx="20">
                  <c:v>40421</c:v>
                </c:pt>
                <c:pt idx="21">
                  <c:v>40451</c:v>
                </c:pt>
                <c:pt idx="22">
                  <c:v>40482</c:v>
                </c:pt>
                <c:pt idx="23">
                  <c:v>40512</c:v>
                </c:pt>
                <c:pt idx="24">
                  <c:v>40543</c:v>
                </c:pt>
                <c:pt idx="25">
                  <c:v>40574</c:v>
                </c:pt>
                <c:pt idx="26">
                  <c:v>40602</c:v>
                </c:pt>
                <c:pt idx="27">
                  <c:v>40633</c:v>
                </c:pt>
                <c:pt idx="28">
                  <c:v>40663</c:v>
                </c:pt>
                <c:pt idx="29">
                  <c:v>40694</c:v>
                </c:pt>
                <c:pt idx="30">
                  <c:v>40724</c:v>
                </c:pt>
                <c:pt idx="31">
                  <c:v>40755</c:v>
                </c:pt>
                <c:pt idx="32">
                  <c:v>40786</c:v>
                </c:pt>
                <c:pt idx="33">
                  <c:v>40816</c:v>
                </c:pt>
                <c:pt idx="34">
                  <c:v>40847</c:v>
                </c:pt>
                <c:pt idx="35">
                  <c:v>40877</c:v>
                </c:pt>
                <c:pt idx="36">
                  <c:v>40908</c:v>
                </c:pt>
                <c:pt idx="37">
                  <c:v>40939</c:v>
                </c:pt>
                <c:pt idx="38">
                  <c:v>40968</c:v>
                </c:pt>
                <c:pt idx="39">
                  <c:v>40999</c:v>
                </c:pt>
                <c:pt idx="40">
                  <c:v>41029</c:v>
                </c:pt>
                <c:pt idx="41">
                  <c:v>41060</c:v>
                </c:pt>
                <c:pt idx="42">
                  <c:v>41090</c:v>
                </c:pt>
                <c:pt idx="43">
                  <c:v>41121</c:v>
                </c:pt>
                <c:pt idx="44">
                  <c:v>41152</c:v>
                </c:pt>
                <c:pt idx="45">
                  <c:v>41182</c:v>
                </c:pt>
                <c:pt idx="46">
                  <c:v>41213</c:v>
                </c:pt>
                <c:pt idx="47">
                  <c:v>41243</c:v>
                </c:pt>
                <c:pt idx="48">
                  <c:v>41274</c:v>
                </c:pt>
                <c:pt idx="49">
                  <c:v>41305</c:v>
                </c:pt>
                <c:pt idx="50">
                  <c:v>41333</c:v>
                </c:pt>
                <c:pt idx="51">
                  <c:v>41364</c:v>
                </c:pt>
                <c:pt idx="52">
                  <c:v>41394</c:v>
                </c:pt>
                <c:pt idx="53">
                  <c:v>41425</c:v>
                </c:pt>
                <c:pt idx="54">
                  <c:v>41455</c:v>
                </c:pt>
                <c:pt idx="55">
                  <c:v>41486</c:v>
                </c:pt>
                <c:pt idx="56">
                  <c:v>41517</c:v>
                </c:pt>
                <c:pt idx="57">
                  <c:v>41547</c:v>
                </c:pt>
                <c:pt idx="58">
                  <c:v>41578</c:v>
                </c:pt>
                <c:pt idx="59">
                  <c:v>41608</c:v>
                </c:pt>
                <c:pt idx="60">
                  <c:v>41639</c:v>
                </c:pt>
                <c:pt idx="61">
                  <c:v>41670</c:v>
                </c:pt>
                <c:pt idx="62">
                  <c:v>41698</c:v>
                </c:pt>
                <c:pt idx="63">
                  <c:v>41729</c:v>
                </c:pt>
                <c:pt idx="64">
                  <c:v>41759</c:v>
                </c:pt>
                <c:pt idx="65">
                  <c:v>41790</c:v>
                </c:pt>
                <c:pt idx="66">
                  <c:v>41820</c:v>
                </c:pt>
                <c:pt idx="67">
                  <c:v>41851</c:v>
                </c:pt>
                <c:pt idx="68">
                  <c:v>41882</c:v>
                </c:pt>
                <c:pt idx="69">
                  <c:v>41912</c:v>
                </c:pt>
                <c:pt idx="70">
                  <c:v>41943</c:v>
                </c:pt>
                <c:pt idx="71">
                  <c:v>41973</c:v>
                </c:pt>
                <c:pt idx="72">
                  <c:v>42004</c:v>
                </c:pt>
                <c:pt idx="74">
                  <c:v>39844</c:v>
                </c:pt>
                <c:pt idx="75">
                  <c:v>39872</c:v>
                </c:pt>
                <c:pt idx="76">
                  <c:v>39903</c:v>
                </c:pt>
                <c:pt idx="77">
                  <c:v>39933</c:v>
                </c:pt>
                <c:pt idx="78">
                  <c:v>39964</c:v>
                </c:pt>
                <c:pt idx="79">
                  <c:v>39994</c:v>
                </c:pt>
                <c:pt idx="80">
                  <c:v>40025</c:v>
                </c:pt>
                <c:pt idx="81">
                  <c:v>40056</c:v>
                </c:pt>
                <c:pt idx="82">
                  <c:v>40086</c:v>
                </c:pt>
                <c:pt idx="83">
                  <c:v>40117</c:v>
                </c:pt>
                <c:pt idx="84">
                  <c:v>40147</c:v>
                </c:pt>
                <c:pt idx="85">
                  <c:v>40178</c:v>
                </c:pt>
                <c:pt idx="86">
                  <c:v>40209</c:v>
                </c:pt>
                <c:pt idx="87">
                  <c:v>40237</c:v>
                </c:pt>
                <c:pt idx="88">
                  <c:v>40268</c:v>
                </c:pt>
                <c:pt idx="89">
                  <c:v>40298</c:v>
                </c:pt>
                <c:pt idx="90">
                  <c:v>40329</c:v>
                </c:pt>
                <c:pt idx="91">
                  <c:v>40359</c:v>
                </c:pt>
                <c:pt idx="92">
                  <c:v>40390</c:v>
                </c:pt>
                <c:pt idx="93">
                  <c:v>40421</c:v>
                </c:pt>
                <c:pt idx="94">
                  <c:v>40451</c:v>
                </c:pt>
                <c:pt idx="95">
                  <c:v>40482</c:v>
                </c:pt>
                <c:pt idx="96">
                  <c:v>40512</c:v>
                </c:pt>
                <c:pt idx="97">
                  <c:v>40543</c:v>
                </c:pt>
                <c:pt idx="98">
                  <c:v>40574</c:v>
                </c:pt>
                <c:pt idx="99">
                  <c:v>40602</c:v>
                </c:pt>
                <c:pt idx="100">
                  <c:v>40633</c:v>
                </c:pt>
                <c:pt idx="101">
                  <c:v>40663</c:v>
                </c:pt>
                <c:pt idx="102">
                  <c:v>40694</c:v>
                </c:pt>
                <c:pt idx="103">
                  <c:v>40724</c:v>
                </c:pt>
                <c:pt idx="104">
                  <c:v>40755</c:v>
                </c:pt>
                <c:pt idx="105">
                  <c:v>40786</c:v>
                </c:pt>
                <c:pt idx="106">
                  <c:v>40816</c:v>
                </c:pt>
                <c:pt idx="107">
                  <c:v>40847</c:v>
                </c:pt>
                <c:pt idx="108">
                  <c:v>40877</c:v>
                </c:pt>
                <c:pt idx="109">
                  <c:v>40908</c:v>
                </c:pt>
                <c:pt idx="110">
                  <c:v>40939</c:v>
                </c:pt>
                <c:pt idx="111">
                  <c:v>40968</c:v>
                </c:pt>
                <c:pt idx="112">
                  <c:v>40999</c:v>
                </c:pt>
                <c:pt idx="113">
                  <c:v>41029</c:v>
                </c:pt>
                <c:pt idx="114">
                  <c:v>41060</c:v>
                </c:pt>
                <c:pt idx="115">
                  <c:v>41090</c:v>
                </c:pt>
                <c:pt idx="116">
                  <c:v>41121</c:v>
                </c:pt>
                <c:pt idx="117">
                  <c:v>41152</c:v>
                </c:pt>
                <c:pt idx="118">
                  <c:v>41182</c:v>
                </c:pt>
                <c:pt idx="119">
                  <c:v>41213</c:v>
                </c:pt>
                <c:pt idx="120">
                  <c:v>41243</c:v>
                </c:pt>
                <c:pt idx="121">
                  <c:v>41274</c:v>
                </c:pt>
                <c:pt idx="122">
                  <c:v>41305</c:v>
                </c:pt>
                <c:pt idx="123">
                  <c:v>41333</c:v>
                </c:pt>
                <c:pt idx="124">
                  <c:v>41364</c:v>
                </c:pt>
                <c:pt idx="125">
                  <c:v>41394</c:v>
                </c:pt>
                <c:pt idx="126">
                  <c:v>41425</c:v>
                </c:pt>
                <c:pt idx="127">
                  <c:v>41455</c:v>
                </c:pt>
                <c:pt idx="128">
                  <c:v>41486</c:v>
                </c:pt>
                <c:pt idx="129">
                  <c:v>41517</c:v>
                </c:pt>
                <c:pt idx="130">
                  <c:v>41547</c:v>
                </c:pt>
                <c:pt idx="131">
                  <c:v>41578</c:v>
                </c:pt>
                <c:pt idx="132">
                  <c:v>41608</c:v>
                </c:pt>
                <c:pt idx="133">
                  <c:v>41639</c:v>
                </c:pt>
                <c:pt idx="134">
                  <c:v>41670</c:v>
                </c:pt>
                <c:pt idx="135">
                  <c:v>41698</c:v>
                </c:pt>
                <c:pt idx="136">
                  <c:v>41729</c:v>
                </c:pt>
                <c:pt idx="137">
                  <c:v>41759</c:v>
                </c:pt>
                <c:pt idx="138">
                  <c:v>41790</c:v>
                </c:pt>
                <c:pt idx="139">
                  <c:v>41820</c:v>
                </c:pt>
                <c:pt idx="140">
                  <c:v>41851</c:v>
                </c:pt>
                <c:pt idx="141">
                  <c:v>41882</c:v>
                </c:pt>
                <c:pt idx="142">
                  <c:v>41912</c:v>
                </c:pt>
                <c:pt idx="143">
                  <c:v>41943</c:v>
                </c:pt>
                <c:pt idx="144">
                  <c:v>41973</c:v>
                </c:pt>
                <c:pt idx="145">
                  <c:v>42004</c:v>
                </c:pt>
              </c:numCache>
            </c:numRef>
          </c:cat>
          <c:val>
            <c:numRef>
              <c:f>'График 3.1.2.2'!$C$7:$ES$7</c:f>
              <c:numCache>
                <c:formatCode>#,##0.0</c:formatCode>
                <c:ptCount val="147"/>
                <c:pt idx="1">
                  <c:v>1.0991624894810954</c:v>
                </c:pt>
                <c:pt idx="2">
                  <c:v>1.1923286019418053</c:v>
                </c:pt>
                <c:pt idx="3">
                  <c:v>1.7238441999754255</c:v>
                </c:pt>
                <c:pt idx="4">
                  <c:v>2.1574804667369709</c:v>
                </c:pt>
                <c:pt idx="5">
                  <c:v>2.4080240036601053</c:v>
                </c:pt>
                <c:pt idx="6">
                  <c:v>2.4714627206963038</c:v>
                </c:pt>
                <c:pt idx="7">
                  <c:v>2.7300805832786534</c:v>
                </c:pt>
                <c:pt idx="8">
                  <c:v>2.7502450707626784</c:v>
                </c:pt>
                <c:pt idx="9">
                  <c:v>2.9452964429935089</c:v>
                </c:pt>
                <c:pt idx="10">
                  <c:v>2.9241114360396834</c:v>
                </c:pt>
                <c:pt idx="11">
                  <c:v>3.3145511720028815</c:v>
                </c:pt>
                <c:pt idx="12">
                  <c:v>3.2354215821592862</c:v>
                </c:pt>
                <c:pt idx="13">
                  <c:v>3.334668995249642</c:v>
                </c:pt>
                <c:pt idx="14">
                  <c:v>3.4334527574510276</c:v>
                </c:pt>
                <c:pt idx="15">
                  <c:v>3.5783170542367149</c:v>
                </c:pt>
                <c:pt idx="16">
                  <c:v>3.8555529177652947</c:v>
                </c:pt>
                <c:pt idx="17">
                  <c:v>3.9495151381854545</c:v>
                </c:pt>
                <c:pt idx="18">
                  <c:v>3.8875370898581867</c:v>
                </c:pt>
                <c:pt idx="19">
                  <c:v>3.7710848035675886</c:v>
                </c:pt>
                <c:pt idx="20">
                  <c:v>3.6447162349242856</c:v>
                </c:pt>
                <c:pt idx="21">
                  <c:v>3.6433105743734351</c:v>
                </c:pt>
                <c:pt idx="22">
                  <c:v>3.5227664670251859</c:v>
                </c:pt>
                <c:pt idx="23">
                  <c:v>3.5634727346214081</c:v>
                </c:pt>
                <c:pt idx="24">
                  <c:v>3.3802101639097359</c:v>
                </c:pt>
                <c:pt idx="25">
                  <c:v>3.4181966152318042</c:v>
                </c:pt>
                <c:pt idx="26">
                  <c:v>3.4628736231337909</c:v>
                </c:pt>
                <c:pt idx="27">
                  <c:v>3.5070670186369486</c:v>
                </c:pt>
                <c:pt idx="28">
                  <c:v>3.6667939486950663</c:v>
                </c:pt>
                <c:pt idx="29">
                  <c:v>3.6494168186278126</c:v>
                </c:pt>
                <c:pt idx="30">
                  <c:v>3.582923165190957</c:v>
                </c:pt>
                <c:pt idx="31">
                  <c:v>3.8325002982270679</c:v>
                </c:pt>
                <c:pt idx="32">
                  <c:v>3.8736484887000775</c:v>
                </c:pt>
                <c:pt idx="33">
                  <c:v>3.7692242242402965</c:v>
                </c:pt>
                <c:pt idx="34">
                  <c:v>3.935514980071543</c:v>
                </c:pt>
                <c:pt idx="35">
                  <c:v>3.8826534485200654</c:v>
                </c:pt>
                <c:pt idx="36">
                  <c:v>3.6467696145844384</c:v>
                </c:pt>
                <c:pt idx="37">
                  <c:v>3.7363969185429537</c:v>
                </c:pt>
                <c:pt idx="38">
                  <c:v>3.760321584773151</c:v>
                </c:pt>
                <c:pt idx="39">
                  <c:v>3.7503407104618498</c:v>
                </c:pt>
                <c:pt idx="40">
                  <c:v>3.8878462931716187</c:v>
                </c:pt>
                <c:pt idx="41">
                  <c:v>4.0123230391729283</c:v>
                </c:pt>
                <c:pt idx="42">
                  <c:v>3.919012068595777</c:v>
                </c:pt>
                <c:pt idx="43">
                  <c:v>4.0544484781722154</c:v>
                </c:pt>
                <c:pt idx="44">
                  <c:v>4.0270698207992117</c:v>
                </c:pt>
                <c:pt idx="45">
                  <c:v>3.8578341483667171</c:v>
                </c:pt>
                <c:pt idx="46">
                  <c:v>3.7319227576069003</c:v>
                </c:pt>
                <c:pt idx="47">
                  <c:v>3.616373567692825</c:v>
                </c:pt>
                <c:pt idx="48">
                  <c:v>3.5829039138770482</c:v>
                </c:pt>
                <c:pt idx="49">
                  <c:v>3.7312692462953643</c:v>
                </c:pt>
                <c:pt idx="50">
                  <c:v>3.7673405211399098</c:v>
                </c:pt>
                <c:pt idx="51">
                  <c:v>3.75426472020661</c:v>
                </c:pt>
                <c:pt idx="52">
                  <c:v>3.7499095754139469</c:v>
                </c:pt>
                <c:pt idx="53">
                  <c:v>3.7687350844977394</c:v>
                </c:pt>
                <c:pt idx="54">
                  <c:v>3.7551574265524046</c:v>
                </c:pt>
                <c:pt idx="55">
                  <c:v>3.7704211633799174</c:v>
                </c:pt>
                <c:pt idx="56">
                  <c:v>3.8618775911883727</c:v>
                </c:pt>
                <c:pt idx="57">
                  <c:v>3.8804644037918536</c:v>
                </c:pt>
                <c:pt idx="58">
                  <c:v>3.7936392938463475</c:v>
                </c:pt>
                <c:pt idx="59">
                  <c:v>3.6915411701833594</c:v>
                </c:pt>
                <c:pt idx="60">
                  <c:v>3.9302933084985781</c:v>
                </c:pt>
                <c:pt idx="61">
                  <c:v>4.0114535681822376</c:v>
                </c:pt>
                <c:pt idx="62">
                  <c:v>4.227377524320465</c:v>
                </c:pt>
                <c:pt idx="63">
                  <c:v>4.2430398397938784</c:v>
                </c:pt>
                <c:pt idx="64">
                  <c:v>4.3038651401992194</c:v>
                </c:pt>
                <c:pt idx="65">
                  <c:v>4.2214721792842367</c:v>
                </c:pt>
                <c:pt idx="66">
                  <c:v>4.0502244719481659</c:v>
                </c:pt>
                <c:pt idx="67">
                  <c:v>4.0329469705617047</c:v>
                </c:pt>
                <c:pt idx="68">
                  <c:v>3.6515472952841086</c:v>
                </c:pt>
                <c:pt idx="69">
                  <c:v>3.6718462274551951</c:v>
                </c:pt>
                <c:pt idx="70">
                  <c:v>3.4465303757566521</c:v>
                </c:pt>
                <c:pt idx="71">
                  <c:v>3.3222756328308121</c:v>
                </c:pt>
                <c:pt idx="72">
                  <c:v>2.6883423271564384</c:v>
                </c:pt>
                <c:pt idx="74">
                  <c:v>8.2698555559917466</c:v>
                </c:pt>
                <c:pt idx="75">
                  <c:v>9.284579008024938</c:v>
                </c:pt>
                <c:pt idx="76">
                  <c:v>13.383031310010724</c:v>
                </c:pt>
                <c:pt idx="77">
                  <c:v>16.82917438043529</c:v>
                </c:pt>
                <c:pt idx="78">
                  <c:v>18.250246862069229</c:v>
                </c:pt>
                <c:pt idx="79">
                  <c:v>18.87769017826589</c:v>
                </c:pt>
                <c:pt idx="80">
                  <c:v>20.771009926702209</c:v>
                </c:pt>
                <c:pt idx="81">
                  <c:v>21.267764723507057</c:v>
                </c:pt>
                <c:pt idx="82">
                  <c:v>22.576346861817211</c:v>
                </c:pt>
                <c:pt idx="83">
                  <c:v>23.185732654095144</c:v>
                </c:pt>
                <c:pt idx="84">
                  <c:v>25.259252721744929</c:v>
                </c:pt>
                <c:pt idx="85">
                  <c:v>24.941599686053529</c:v>
                </c:pt>
                <c:pt idx="86">
                  <c:v>25.559307505698026</c:v>
                </c:pt>
                <c:pt idx="87">
                  <c:v>26.157161853194381</c:v>
                </c:pt>
                <c:pt idx="88">
                  <c:v>27.486169341500361</c:v>
                </c:pt>
                <c:pt idx="89">
                  <c:v>28.369523503084217</c:v>
                </c:pt>
                <c:pt idx="90">
                  <c:v>28.789776473152688</c:v>
                </c:pt>
                <c:pt idx="91">
                  <c:v>28.234050615661072</c:v>
                </c:pt>
                <c:pt idx="92">
                  <c:v>27.665664078570462</c:v>
                </c:pt>
                <c:pt idx="93">
                  <c:v>26.61605483830677</c:v>
                </c:pt>
                <c:pt idx="94">
                  <c:v>27.014117104745814</c:v>
                </c:pt>
                <c:pt idx="95">
                  <c:v>26.180786160898954</c:v>
                </c:pt>
                <c:pt idx="96">
                  <c:v>23.863061338242666</c:v>
                </c:pt>
                <c:pt idx="97">
                  <c:v>21.400607856401134</c:v>
                </c:pt>
                <c:pt idx="98">
                  <c:v>21.864258716282052</c:v>
                </c:pt>
                <c:pt idx="99">
                  <c:v>22.206215610976702</c:v>
                </c:pt>
                <c:pt idx="100">
                  <c:v>22.7063594415248</c:v>
                </c:pt>
                <c:pt idx="101">
                  <c:v>23.570205140016657</c:v>
                </c:pt>
                <c:pt idx="102">
                  <c:v>23.365093670221516</c:v>
                </c:pt>
                <c:pt idx="103">
                  <c:v>22.429110498364977</c:v>
                </c:pt>
                <c:pt idx="104">
                  <c:v>24.52561632837363</c:v>
                </c:pt>
                <c:pt idx="105">
                  <c:v>25.594902322930068</c:v>
                </c:pt>
                <c:pt idx="106">
                  <c:v>24.87276208661687</c:v>
                </c:pt>
                <c:pt idx="107">
                  <c:v>26.199319487838928</c:v>
                </c:pt>
                <c:pt idx="108">
                  <c:v>26.22743385010099</c:v>
                </c:pt>
                <c:pt idx="109">
                  <c:v>24.566245038590591</c:v>
                </c:pt>
                <c:pt idx="110">
                  <c:v>25.276436013496699</c:v>
                </c:pt>
                <c:pt idx="111">
                  <c:v>24.901460707655453</c:v>
                </c:pt>
                <c:pt idx="112">
                  <c:v>23.956732999952919</c:v>
                </c:pt>
                <c:pt idx="113">
                  <c:v>25.036240689527062</c:v>
                </c:pt>
                <c:pt idx="114">
                  <c:v>25.890446000069062</c:v>
                </c:pt>
                <c:pt idx="115">
                  <c:v>25.546278904219939</c:v>
                </c:pt>
                <c:pt idx="116">
                  <c:v>26.201193889447055</c:v>
                </c:pt>
                <c:pt idx="117">
                  <c:v>25.782333276264158</c:v>
                </c:pt>
                <c:pt idx="118">
                  <c:v>24.494311480738592</c:v>
                </c:pt>
                <c:pt idx="119">
                  <c:v>23.489832813506883</c:v>
                </c:pt>
                <c:pt idx="120">
                  <c:v>22.782312541528469</c:v>
                </c:pt>
                <c:pt idx="121">
                  <c:v>22.328231263987831</c:v>
                </c:pt>
                <c:pt idx="122">
                  <c:v>23.13482611958564</c:v>
                </c:pt>
                <c:pt idx="123">
                  <c:v>23.297805883348097</c:v>
                </c:pt>
                <c:pt idx="124">
                  <c:v>23.090752586935285</c:v>
                </c:pt>
                <c:pt idx="125">
                  <c:v>23.116465022754504</c:v>
                </c:pt>
                <c:pt idx="126">
                  <c:v>22.603071427474138</c:v>
                </c:pt>
                <c:pt idx="127">
                  <c:v>22.204439442471372</c:v>
                </c:pt>
                <c:pt idx="128">
                  <c:v>22.445893016660406</c:v>
                </c:pt>
                <c:pt idx="129">
                  <c:v>22.512663476867164</c:v>
                </c:pt>
                <c:pt idx="130">
                  <c:v>23.642650466056001</c:v>
                </c:pt>
                <c:pt idx="131">
                  <c:v>23.997953024558367</c:v>
                </c:pt>
                <c:pt idx="132">
                  <c:v>23.917798690242563</c:v>
                </c:pt>
                <c:pt idx="133">
                  <c:v>22.398297686549327</c:v>
                </c:pt>
                <c:pt idx="134">
                  <c:v>22.771907029647661</c:v>
                </c:pt>
                <c:pt idx="135">
                  <c:v>23.726808433415108</c:v>
                </c:pt>
                <c:pt idx="136">
                  <c:v>22.275093618722238</c:v>
                </c:pt>
                <c:pt idx="137">
                  <c:v>21.680758788959256</c:v>
                </c:pt>
                <c:pt idx="138">
                  <c:v>21.381805115997153</c:v>
                </c:pt>
                <c:pt idx="139">
                  <c:v>20.056563581161708</c:v>
                </c:pt>
                <c:pt idx="140">
                  <c:v>19.693160546128944</c:v>
                </c:pt>
                <c:pt idx="141">
                  <c:v>17.903671290418607</c:v>
                </c:pt>
                <c:pt idx="142">
                  <c:v>17.605065719851641</c:v>
                </c:pt>
                <c:pt idx="143">
                  <c:v>15.458604197814985</c:v>
                </c:pt>
                <c:pt idx="144">
                  <c:v>14.688331228466991</c:v>
                </c:pt>
                <c:pt idx="145">
                  <c:v>11.739756056223433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534912"/>
        <c:axId val="228540800"/>
      </c:lineChart>
      <c:lineChart>
        <c:grouping val="standard"/>
        <c:varyColors val="0"/>
        <c:ser>
          <c:idx val="1"/>
          <c:order val="0"/>
          <c:tx>
            <c:strRef>
              <c:f>'График 3.1.2.2'!$B$6</c:f>
              <c:strCache>
                <c:ptCount val="1"/>
                <c:pt idx="0">
                  <c:v>Физические лица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'График 3.1.2.2'!$C$1:$ES$4</c:f>
              <c:multiLvlStrCache>
                <c:ptCount val="146"/>
                <c:lvl>
                  <c:pt idx="1">
                    <c:v>01.2009</c:v>
                  </c:pt>
                  <c:pt idx="2">
                    <c:v>02.2009</c:v>
                  </c:pt>
                  <c:pt idx="3">
                    <c:v>03.2009</c:v>
                  </c:pt>
                  <c:pt idx="4">
                    <c:v>04.2009</c:v>
                  </c:pt>
                  <c:pt idx="5">
                    <c:v>05.2009</c:v>
                  </c:pt>
                  <c:pt idx="6">
                    <c:v>06.2009</c:v>
                  </c:pt>
                  <c:pt idx="7">
                    <c:v>07.2009</c:v>
                  </c:pt>
                  <c:pt idx="8">
                    <c:v>08.2009</c:v>
                  </c:pt>
                  <c:pt idx="9">
                    <c:v>09.2009</c:v>
                  </c:pt>
                  <c:pt idx="10">
                    <c:v>10.2009</c:v>
                  </c:pt>
                  <c:pt idx="11">
                    <c:v>11.2009</c:v>
                  </c:pt>
                  <c:pt idx="12">
                    <c:v>12.2009</c:v>
                  </c:pt>
                  <c:pt idx="13">
                    <c:v>01.2010</c:v>
                  </c:pt>
                  <c:pt idx="14">
                    <c:v>02.2010</c:v>
                  </c:pt>
                  <c:pt idx="15">
                    <c:v>03.2010</c:v>
                  </c:pt>
                  <c:pt idx="16">
                    <c:v>04.2010</c:v>
                  </c:pt>
                  <c:pt idx="17">
                    <c:v>05.2010</c:v>
                  </c:pt>
                  <c:pt idx="18">
                    <c:v>06.2010</c:v>
                  </c:pt>
                  <c:pt idx="19">
                    <c:v>07.2010</c:v>
                  </c:pt>
                  <c:pt idx="20">
                    <c:v>08.2010</c:v>
                  </c:pt>
                  <c:pt idx="21">
                    <c:v>09.2010</c:v>
                  </c:pt>
                  <c:pt idx="22">
                    <c:v>10.2010</c:v>
                  </c:pt>
                  <c:pt idx="23">
                    <c:v>11.2010</c:v>
                  </c:pt>
                  <c:pt idx="24">
                    <c:v>12.2010</c:v>
                  </c:pt>
                  <c:pt idx="25">
                    <c:v>01.2011</c:v>
                  </c:pt>
                  <c:pt idx="26">
                    <c:v>02.2011</c:v>
                  </c:pt>
                  <c:pt idx="27">
                    <c:v>03.2011</c:v>
                  </c:pt>
                  <c:pt idx="28">
                    <c:v>04.2011</c:v>
                  </c:pt>
                  <c:pt idx="29">
                    <c:v>05.2011</c:v>
                  </c:pt>
                  <c:pt idx="30">
                    <c:v>06.2011</c:v>
                  </c:pt>
                  <c:pt idx="31">
                    <c:v>07.2011</c:v>
                  </c:pt>
                  <c:pt idx="32">
                    <c:v>08.2011</c:v>
                  </c:pt>
                  <c:pt idx="33">
                    <c:v>09.2011</c:v>
                  </c:pt>
                  <c:pt idx="34">
                    <c:v>10.2011</c:v>
                  </c:pt>
                  <c:pt idx="35">
                    <c:v>11.2011</c:v>
                  </c:pt>
                  <c:pt idx="36">
                    <c:v>12.2011</c:v>
                  </c:pt>
                  <c:pt idx="37">
                    <c:v>01.2012</c:v>
                  </c:pt>
                  <c:pt idx="38">
                    <c:v>02.2012</c:v>
                  </c:pt>
                  <c:pt idx="39">
                    <c:v>03.2012</c:v>
                  </c:pt>
                  <c:pt idx="40">
                    <c:v>04.2012</c:v>
                  </c:pt>
                  <c:pt idx="41">
                    <c:v>05.2012</c:v>
                  </c:pt>
                  <c:pt idx="42">
                    <c:v>06.2012</c:v>
                  </c:pt>
                  <c:pt idx="43">
                    <c:v>07.2012</c:v>
                  </c:pt>
                  <c:pt idx="44">
                    <c:v>08.2012</c:v>
                  </c:pt>
                  <c:pt idx="45">
                    <c:v>09.2012</c:v>
                  </c:pt>
                  <c:pt idx="46">
                    <c:v>10.2012</c:v>
                  </c:pt>
                  <c:pt idx="47">
                    <c:v>11.2012</c:v>
                  </c:pt>
                  <c:pt idx="48">
                    <c:v>12.2012</c:v>
                  </c:pt>
                  <c:pt idx="49">
                    <c:v>01.2013</c:v>
                  </c:pt>
                  <c:pt idx="50">
                    <c:v>02.2013</c:v>
                  </c:pt>
                  <c:pt idx="51">
                    <c:v>03.2013</c:v>
                  </c:pt>
                  <c:pt idx="52">
                    <c:v>04.2013</c:v>
                  </c:pt>
                  <c:pt idx="53">
                    <c:v>05.2013</c:v>
                  </c:pt>
                  <c:pt idx="54">
                    <c:v>06.2013</c:v>
                  </c:pt>
                  <c:pt idx="55">
                    <c:v>07.2013</c:v>
                  </c:pt>
                  <c:pt idx="56">
                    <c:v>08.2013</c:v>
                  </c:pt>
                  <c:pt idx="57">
                    <c:v>09.2013</c:v>
                  </c:pt>
                  <c:pt idx="58">
                    <c:v>10.2013</c:v>
                  </c:pt>
                  <c:pt idx="59">
                    <c:v>11.2013</c:v>
                  </c:pt>
                  <c:pt idx="60">
                    <c:v>12.2013</c:v>
                  </c:pt>
                  <c:pt idx="61">
                    <c:v>01.2014</c:v>
                  </c:pt>
                  <c:pt idx="62">
                    <c:v>02.2014</c:v>
                  </c:pt>
                  <c:pt idx="63">
                    <c:v>03.2014</c:v>
                  </c:pt>
                  <c:pt idx="64">
                    <c:v>04.2014</c:v>
                  </c:pt>
                  <c:pt idx="65">
                    <c:v>05.2014</c:v>
                  </c:pt>
                  <c:pt idx="66">
                    <c:v>06.2014</c:v>
                  </c:pt>
                  <c:pt idx="67">
                    <c:v>07.2014</c:v>
                  </c:pt>
                  <c:pt idx="68">
                    <c:v>08.2014</c:v>
                  </c:pt>
                  <c:pt idx="69">
                    <c:v>09.2014</c:v>
                  </c:pt>
                  <c:pt idx="70">
                    <c:v>10.2014</c:v>
                  </c:pt>
                  <c:pt idx="71">
                    <c:v>11.2014</c:v>
                  </c:pt>
                  <c:pt idx="72">
                    <c:v>12.2014</c:v>
                  </c:pt>
                  <c:pt idx="74">
                    <c:v>01.2009</c:v>
                  </c:pt>
                  <c:pt idx="75">
                    <c:v>02.2009</c:v>
                  </c:pt>
                  <c:pt idx="76">
                    <c:v>03.2009</c:v>
                  </c:pt>
                  <c:pt idx="77">
                    <c:v>04.2009</c:v>
                  </c:pt>
                  <c:pt idx="78">
                    <c:v>05.2009</c:v>
                  </c:pt>
                  <c:pt idx="79">
                    <c:v>06.2009</c:v>
                  </c:pt>
                  <c:pt idx="80">
                    <c:v>07.2009</c:v>
                  </c:pt>
                  <c:pt idx="81">
                    <c:v>08.2009</c:v>
                  </c:pt>
                  <c:pt idx="82">
                    <c:v>09.2009</c:v>
                  </c:pt>
                  <c:pt idx="83">
                    <c:v>10.2009</c:v>
                  </c:pt>
                  <c:pt idx="84">
                    <c:v>11.2009</c:v>
                  </c:pt>
                  <c:pt idx="85">
                    <c:v>12.2009</c:v>
                  </c:pt>
                  <c:pt idx="86">
                    <c:v>01.2010</c:v>
                  </c:pt>
                  <c:pt idx="87">
                    <c:v>02.2010</c:v>
                  </c:pt>
                  <c:pt idx="88">
                    <c:v>03.2010</c:v>
                  </c:pt>
                  <c:pt idx="89">
                    <c:v>04.2010</c:v>
                  </c:pt>
                  <c:pt idx="90">
                    <c:v>05.2010</c:v>
                  </c:pt>
                  <c:pt idx="91">
                    <c:v>06.2010</c:v>
                  </c:pt>
                  <c:pt idx="92">
                    <c:v>07.2010</c:v>
                  </c:pt>
                  <c:pt idx="93">
                    <c:v>08.2010</c:v>
                  </c:pt>
                  <c:pt idx="94">
                    <c:v>09.2010</c:v>
                  </c:pt>
                  <c:pt idx="95">
                    <c:v>10.2010</c:v>
                  </c:pt>
                  <c:pt idx="96">
                    <c:v>11.2010</c:v>
                  </c:pt>
                  <c:pt idx="97">
                    <c:v>12.2010</c:v>
                  </c:pt>
                  <c:pt idx="98">
                    <c:v>01.2011</c:v>
                  </c:pt>
                  <c:pt idx="99">
                    <c:v>02.2011</c:v>
                  </c:pt>
                  <c:pt idx="100">
                    <c:v>03.2011</c:v>
                  </c:pt>
                  <c:pt idx="101">
                    <c:v>04.2011</c:v>
                  </c:pt>
                  <c:pt idx="102">
                    <c:v>05.2011</c:v>
                  </c:pt>
                  <c:pt idx="103">
                    <c:v>06.2011</c:v>
                  </c:pt>
                  <c:pt idx="104">
                    <c:v>07.2011</c:v>
                  </c:pt>
                  <c:pt idx="105">
                    <c:v>08.2011</c:v>
                  </c:pt>
                  <c:pt idx="106">
                    <c:v>09.2011</c:v>
                  </c:pt>
                  <c:pt idx="107">
                    <c:v>10.2011</c:v>
                  </c:pt>
                  <c:pt idx="108">
                    <c:v>11.2011</c:v>
                  </c:pt>
                  <c:pt idx="109">
                    <c:v>12.2011</c:v>
                  </c:pt>
                  <c:pt idx="110">
                    <c:v>01.2012</c:v>
                  </c:pt>
                  <c:pt idx="111">
                    <c:v>02.2012</c:v>
                  </c:pt>
                  <c:pt idx="112">
                    <c:v>03.2012</c:v>
                  </c:pt>
                  <c:pt idx="113">
                    <c:v>04.2012</c:v>
                  </c:pt>
                  <c:pt idx="114">
                    <c:v>05.2012</c:v>
                  </c:pt>
                  <c:pt idx="115">
                    <c:v>06.2012</c:v>
                  </c:pt>
                  <c:pt idx="116">
                    <c:v>07.2012</c:v>
                  </c:pt>
                  <c:pt idx="117">
                    <c:v>08.2012</c:v>
                  </c:pt>
                  <c:pt idx="118">
                    <c:v>09.2012</c:v>
                  </c:pt>
                  <c:pt idx="119">
                    <c:v>10.2012</c:v>
                  </c:pt>
                  <c:pt idx="120">
                    <c:v>11.2012</c:v>
                  </c:pt>
                  <c:pt idx="121">
                    <c:v>12.2012</c:v>
                  </c:pt>
                  <c:pt idx="122">
                    <c:v>01.2013</c:v>
                  </c:pt>
                  <c:pt idx="123">
                    <c:v>02.2013</c:v>
                  </c:pt>
                  <c:pt idx="124">
                    <c:v>03.2013</c:v>
                  </c:pt>
                  <c:pt idx="125">
                    <c:v>04.2013</c:v>
                  </c:pt>
                  <c:pt idx="126">
                    <c:v>05.2013</c:v>
                  </c:pt>
                  <c:pt idx="127">
                    <c:v>06.2013</c:v>
                  </c:pt>
                  <c:pt idx="128">
                    <c:v>07.2013</c:v>
                  </c:pt>
                  <c:pt idx="129">
                    <c:v>08.2013</c:v>
                  </c:pt>
                  <c:pt idx="130">
                    <c:v>09.2013</c:v>
                  </c:pt>
                  <c:pt idx="131">
                    <c:v>10.2013</c:v>
                  </c:pt>
                  <c:pt idx="132">
                    <c:v>11.2013</c:v>
                  </c:pt>
                  <c:pt idx="133">
                    <c:v>12.2013</c:v>
                  </c:pt>
                  <c:pt idx="134">
                    <c:v>01.2014</c:v>
                  </c:pt>
                  <c:pt idx="135">
                    <c:v>02.2014</c:v>
                  </c:pt>
                  <c:pt idx="136">
                    <c:v>03.2014</c:v>
                  </c:pt>
                  <c:pt idx="137">
                    <c:v>04.2014</c:v>
                  </c:pt>
                  <c:pt idx="138">
                    <c:v>05.2014</c:v>
                  </c:pt>
                  <c:pt idx="139">
                    <c:v>06.2014</c:v>
                  </c:pt>
                  <c:pt idx="140">
                    <c:v>07.2014</c:v>
                  </c:pt>
                  <c:pt idx="141">
                    <c:v>08.2014</c:v>
                  </c:pt>
                  <c:pt idx="142">
                    <c:v>09.2014</c:v>
                  </c:pt>
                  <c:pt idx="143">
                    <c:v>10.2014</c:v>
                  </c:pt>
                  <c:pt idx="144">
                    <c:v>11.2014</c:v>
                  </c:pt>
                  <c:pt idx="145">
                    <c:v>12.2014</c:v>
                  </c:pt>
                </c:lvl>
                <c:lvl>
                  <c:pt idx="145">
                    <c:v>(%)</c:v>
                  </c:pt>
                </c:lvl>
              </c:multiLvlStrCache>
            </c:multiLvlStrRef>
          </c:cat>
          <c:val>
            <c:numRef>
              <c:f>'График 3.1.2.2'!$C$6:$ES$6</c:f>
              <c:numCache>
                <c:formatCode>#,##0.0</c:formatCode>
                <c:ptCount val="147"/>
                <c:pt idx="1">
                  <c:v>2.459109730005042</c:v>
                </c:pt>
                <c:pt idx="2">
                  <c:v>2.9167242623586742</c:v>
                </c:pt>
                <c:pt idx="3">
                  <c:v>3.3802658388531324</c:v>
                </c:pt>
                <c:pt idx="4">
                  <c:v>3.8696923293626813</c:v>
                </c:pt>
                <c:pt idx="5">
                  <c:v>4.2127097716658835</c:v>
                </c:pt>
                <c:pt idx="6">
                  <c:v>4.5683261004890587</c:v>
                </c:pt>
                <c:pt idx="7">
                  <c:v>4.5738933127388535</c:v>
                </c:pt>
                <c:pt idx="8">
                  <c:v>4.8195628664776722</c:v>
                </c:pt>
                <c:pt idx="9">
                  <c:v>4.9933252140379825</c:v>
                </c:pt>
                <c:pt idx="10">
                  <c:v>5.1615049721943187</c:v>
                </c:pt>
                <c:pt idx="11">
                  <c:v>5.2695770323264686</c:v>
                </c:pt>
                <c:pt idx="12">
                  <c:v>5.2372654780317358</c:v>
                </c:pt>
                <c:pt idx="13">
                  <c:v>5.4329109609190676</c:v>
                </c:pt>
                <c:pt idx="14">
                  <c:v>5.354907266216447</c:v>
                </c:pt>
                <c:pt idx="15">
                  <c:v>5.4670357333410564</c:v>
                </c:pt>
                <c:pt idx="16">
                  <c:v>5.6177976648206949</c:v>
                </c:pt>
                <c:pt idx="17">
                  <c:v>5.7508170272448496</c:v>
                </c:pt>
                <c:pt idx="18">
                  <c:v>5.8833053091885006</c:v>
                </c:pt>
                <c:pt idx="19">
                  <c:v>5.8930233113550949</c:v>
                </c:pt>
                <c:pt idx="20">
                  <c:v>5.8988568718329342</c:v>
                </c:pt>
                <c:pt idx="21">
                  <c:v>5.8466807609108402</c:v>
                </c:pt>
                <c:pt idx="22">
                  <c:v>5.9699824866557245</c:v>
                </c:pt>
                <c:pt idx="23">
                  <c:v>6.0613324432313984</c:v>
                </c:pt>
                <c:pt idx="24">
                  <c:v>5.7489970495936671</c:v>
                </c:pt>
                <c:pt idx="25">
                  <c:v>5.8211979197074655</c:v>
                </c:pt>
                <c:pt idx="26">
                  <c:v>5.7687181736993471</c:v>
                </c:pt>
                <c:pt idx="27">
                  <c:v>5.742825176435665</c:v>
                </c:pt>
                <c:pt idx="28">
                  <c:v>5.7092362626505988</c:v>
                </c:pt>
                <c:pt idx="29">
                  <c:v>5.669434220457549</c:v>
                </c:pt>
                <c:pt idx="30">
                  <c:v>5.5568450698753047</c:v>
                </c:pt>
                <c:pt idx="31">
                  <c:v>5.4261121491247399</c:v>
                </c:pt>
                <c:pt idx="32">
                  <c:v>4.9249773118119622</c:v>
                </c:pt>
                <c:pt idx="33">
                  <c:v>4.7986699502729975</c:v>
                </c:pt>
                <c:pt idx="34">
                  <c:v>4.8402197455823694</c:v>
                </c:pt>
                <c:pt idx="35">
                  <c:v>4.7431772618318719</c:v>
                </c:pt>
                <c:pt idx="36">
                  <c:v>4.5816569906366205</c:v>
                </c:pt>
                <c:pt idx="37">
                  <c:v>4.6537030428427588</c:v>
                </c:pt>
                <c:pt idx="38">
                  <c:v>4.6626194493301485</c:v>
                </c:pt>
                <c:pt idx="39">
                  <c:v>4.6479407093650273</c:v>
                </c:pt>
                <c:pt idx="40">
                  <c:v>4.6110886198921408</c:v>
                </c:pt>
                <c:pt idx="41">
                  <c:v>4.6414143591237709</c:v>
                </c:pt>
                <c:pt idx="42">
                  <c:v>4.59964674466561</c:v>
                </c:pt>
                <c:pt idx="43">
                  <c:v>4.6418037336473654</c:v>
                </c:pt>
                <c:pt idx="44">
                  <c:v>4.622108738455621</c:v>
                </c:pt>
                <c:pt idx="45">
                  <c:v>4.5429039475537945</c:v>
                </c:pt>
                <c:pt idx="46">
                  <c:v>4.4990778955048736</c:v>
                </c:pt>
                <c:pt idx="47">
                  <c:v>4.4469620054077286</c:v>
                </c:pt>
                <c:pt idx="48">
                  <c:v>4.3433011952508229</c:v>
                </c:pt>
                <c:pt idx="49">
                  <c:v>4.4178698548541968</c:v>
                </c:pt>
                <c:pt idx="50">
                  <c:v>4.4249944467453677</c:v>
                </c:pt>
                <c:pt idx="51">
                  <c:v>4.41359927697924</c:v>
                </c:pt>
                <c:pt idx="52">
                  <c:v>4.4506467308302424</c:v>
                </c:pt>
                <c:pt idx="53">
                  <c:v>4.5106512408390884</c:v>
                </c:pt>
                <c:pt idx="54">
                  <c:v>4.49306404180569</c:v>
                </c:pt>
                <c:pt idx="55">
                  <c:v>4.4697794184886828</c:v>
                </c:pt>
                <c:pt idx="56">
                  <c:v>4.4499396526777941</c:v>
                </c:pt>
                <c:pt idx="57">
                  <c:v>4.4584749804037056</c:v>
                </c:pt>
                <c:pt idx="58">
                  <c:v>4.4690640347064488</c:v>
                </c:pt>
                <c:pt idx="59">
                  <c:v>4.4036296105624348</c:v>
                </c:pt>
                <c:pt idx="60">
                  <c:v>4.4070711426300937</c:v>
                </c:pt>
                <c:pt idx="61">
                  <c:v>4.5511220996040835</c:v>
                </c:pt>
                <c:pt idx="62">
                  <c:v>4.6725138842086462</c:v>
                </c:pt>
                <c:pt idx="63">
                  <c:v>4.7454740071185295</c:v>
                </c:pt>
                <c:pt idx="64">
                  <c:v>4.8448797294085262</c:v>
                </c:pt>
                <c:pt idx="65">
                  <c:v>4.952680869133026</c:v>
                </c:pt>
                <c:pt idx="66">
                  <c:v>4.9986223079530125</c:v>
                </c:pt>
                <c:pt idx="67">
                  <c:v>4.97194349526875</c:v>
                </c:pt>
                <c:pt idx="68">
                  <c:v>4.5577323934411833</c:v>
                </c:pt>
                <c:pt idx="69">
                  <c:v>4.4605237600879484</c:v>
                </c:pt>
                <c:pt idx="70">
                  <c:v>4.4236165985831359</c:v>
                </c:pt>
                <c:pt idx="71">
                  <c:v>3.8893157919663484</c:v>
                </c:pt>
                <c:pt idx="72">
                  <c:v>3.6167701576595115</c:v>
                </c:pt>
                <c:pt idx="74">
                  <c:v>11.213829641451795</c:v>
                </c:pt>
                <c:pt idx="75">
                  <c:v>13.847541902541799</c:v>
                </c:pt>
                <c:pt idx="76">
                  <c:v>17.050507872374681</c:v>
                </c:pt>
                <c:pt idx="77">
                  <c:v>19.49512050845707</c:v>
                </c:pt>
                <c:pt idx="78">
                  <c:v>21.546434667844508</c:v>
                </c:pt>
                <c:pt idx="79">
                  <c:v>23.511948433105342</c:v>
                </c:pt>
                <c:pt idx="80">
                  <c:v>23.53815891913543</c:v>
                </c:pt>
                <c:pt idx="81">
                  <c:v>25.064515322595803</c:v>
                </c:pt>
                <c:pt idx="82">
                  <c:v>26.135580247766455</c:v>
                </c:pt>
                <c:pt idx="83">
                  <c:v>26.850800998637762</c:v>
                </c:pt>
                <c:pt idx="84">
                  <c:v>27.335034684164505</c:v>
                </c:pt>
                <c:pt idx="85">
                  <c:v>26.884343439747589</c:v>
                </c:pt>
                <c:pt idx="86">
                  <c:v>28.031982297377322</c:v>
                </c:pt>
                <c:pt idx="87">
                  <c:v>28.040619727602063</c:v>
                </c:pt>
                <c:pt idx="88">
                  <c:v>28.574746923353466</c:v>
                </c:pt>
                <c:pt idx="89">
                  <c:v>29.263995571602607</c:v>
                </c:pt>
                <c:pt idx="90">
                  <c:v>29.902404002650524</c:v>
                </c:pt>
                <c:pt idx="91">
                  <c:v>29.898559909776473</c:v>
                </c:pt>
                <c:pt idx="92">
                  <c:v>29.829140279593808</c:v>
                </c:pt>
                <c:pt idx="93">
                  <c:v>29.869598410911426</c:v>
                </c:pt>
                <c:pt idx="94">
                  <c:v>29.945169902519613</c:v>
                </c:pt>
                <c:pt idx="95">
                  <c:v>30.224768419230124</c:v>
                </c:pt>
                <c:pt idx="96">
                  <c:v>30.310234933111545</c:v>
                </c:pt>
                <c:pt idx="97">
                  <c:v>29.038931527896995</c:v>
                </c:pt>
                <c:pt idx="98">
                  <c:v>29.298006424313449</c:v>
                </c:pt>
                <c:pt idx="99">
                  <c:v>29.219276736040413</c:v>
                </c:pt>
                <c:pt idx="100">
                  <c:v>29.179079977921724</c:v>
                </c:pt>
                <c:pt idx="101">
                  <c:v>28.897636713397635</c:v>
                </c:pt>
                <c:pt idx="102">
                  <c:v>28.678802613428918</c:v>
                </c:pt>
                <c:pt idx="103">
                  <c:v>27.788011446834133</c:v>
                </c:pt>
                <c:pt idx="104">
                  <c:v>27.737230583397931</c:v>
                </c:pt>
                <c:pt idx="105">
                  <c:v>25.601032356295438</c:v>
                </c:pt>
                <c:pt idx="106">
                  <c:v>25.156856048504544</c:v>
                </c:pt>
                <c:pt idx="107">
                  <c:v>25.011263352091994</c:v>
                </c:pt>
                <c:pt idx="108">
                  <c:v>24.494759044806859</c:v>
                </c:pt>
                <c:pt idx="109">
                  <c:v>23.77115707911463</c:v>
                </c:pt>
                <c:pt idx="110">
                  <c:v>24.078282558209832</c:v>
                </c:pt>
                <c:pt idx="111">
                  <c:v>24.100000395892138</c:v>
                </c:pt>
                <c:pt idx="112">
                  <c:v>23.929616781475339</c:v>
                </c:pt>
                <c:pt idx="113">
                  <c:v>23.466954867364993</c:v>
                </c:pt>
                <c:pt idx="114">
                  <c:v>23.315550335069958</c:v>
                </c:pt>
                <c:pt idx="115">
                  <c:v>22.870318932342879</c:v>
                </c:pt>
                <c:pt idx="116">
                  <c:v>22.448296753030174</c:v>
                </c:pt>
                <c:pt idx="117">
                  <c:v>21.968585758615507</c:v>
                </c:pt>
                <c:pt idx="118">
                  <c:v>21.471247396359828</c:v>
                </c:pt>
                <c:pt idx="119">
                  <c:v>21.06882773366917</c:v>
                </c:pt>
                <c:pt idx="120">
                  <c:v>20.62859237133797</c:v>
                </c:pt>
                <c:pt idx="121">
                  <c:v>20.009706428977182</c:v>
                </c:pt>
                <c:pt idx="122">
                  <c:v>20.02042588056878</c:v>
                </c:pt>
                <c:pt idx="123">
                  <c:v>19.828126346669112</c:v>
                </c:pt>
                <c:pt idx="124">
                  <c:v>19.690112476506336</c:v>
                </c:pt>
                <c:pt idx="125">
                  <c:v>19.557692105912242</c:v>
                </c:pt>
                <c:pt idx="126">
                  <c:v>19.336534388027506</c:v>
                </c:pt>
                <c:pt idx="127">
                  <c:v>18.989498634589648</c:v>
                </c:pt>
                <c:pt idx="128">
                  <c:v>18.473452141492931</c:v>
                </c:pt>
                <c:pt idx="129">
                  <c:v>18.251913271939937</c:v>
                </c:pt>
                <c:pt idx="130">
                  <c:v>18.064636643529095</c:v>
                </c:pt>
                <c:pt idx="131">
                  <c:v>17.882501582012612</c:v>
                </c:pt>
                <c:pt idx="132">
                  <c:v>17.932624489691918</c:v>
                </c:pt>
                <c:pt idx="133">
                  <c:v>17.841830318221639</c:v>
                </c:pt>
                <c:pt idx="134">
                  <c:v>18.305490578158235</c:v>
                </c:pt>
                <c:pt idx="135">
                  <c:v>19.519149296338277</c:v>
                </c:pt>
                <c:pt idx="136">
                  <c:v>19.530810545711986</c:v>
                </c:pt>
                <c:pt idx="137">
                  <c:v>19.783114294018969</c:v>
                </c:pt>
                <c:pt idx="138">
                  <c:v>20.162943906247449</c:v>
                </c:pt>
                <c:pt idx="139">
                  <c:v>20.018368110154146</c:v>
                </c:pt>
                <c:pt idx="140">
                  <c:v>19.529465278926576</c:v>
                </c:pt>
                <c:pt idx="141">
                  <c:v>17.952983463673334</c:v>
                </c:pt>
                <c:pt idx="142">
                  <c:v>17.399353453846722</c:v>
                </c:pt>
                <c:pt idx="143">
                  <c:v>16.941194753151262</c:v>
                </c:pt>
                <c:pt idx="144">
                  <c:v>15.173024773055857</c:v>
                </c:pt>
                <c:pt idx="145">
                  <c:v>13.835576380684167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542720"/>
        <c:axId val="228560896"/>
      </c:lineChart>
      <c:catAx>
        <c:axId val="228534912"/>
        <c:scaling>
          <c:orientation val="minMax"/>
        </c:scaling>
        <c:delete val="0"/>
        <c:axPos val="b"/>
        <c:numFmt formatCode="yyyy" sourceLinked="0"/>
        <c:majorTickMark val="in"/>
        <c:minorTickMark val="in"/>
        <c:tickLblPos val="nextTo"/>
        <c:txPr>
          <a:bodyPr rot="-2700000" vert="horz"/>
          <a:lstStyle/>
          <a:p>
            <a:pPr>
              <a:defRPr sz="1000"/>
            </a:pPr>
            <a:endParaRPr lang="ru-RU"/>
          </a:p>
        </c:txPr>
        <c:crossAx val="228540800"/>
        <c:crosses val="autoZero"/>
        <c:auto val="0"/>
        <c:lblAlgn val="ctr"/>
        <c:lblOffset val="100"/>
        <c:tickLblSkip val="12"/>
        <c:tickMarkSkip val="25"/>
        <c:noMultiLvlLbl val="0"/>
      </c:catAx>
      <c:valAx>
        <c:axId val="22854080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  <a:endParaRPr lang="ru-RU" b="0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spPr>
          <a:ln w="3175"/>
        </c:spPr>
        <c:crossAx val="228534912"/>
        <c:crosses val="autoZero"/>
        <c:crossBetween val="between"/>
        <c:majorUnit val="10"/>
      </c:valAx>
      <c:catAx>
        <c:axId val="228542720"/>
        <c:scaling>
          <c:orientation val="minMax"/>
        </c:scaling>
        <c:delete val="1"/>
        <c:axPos val="b"/>
        <c:majorTickMark val="out"/>
        <c:minorTickMark val="none"/>
        <c:tickLblPos val="nextTo"/>
        <c:crossAx val="228560896"/>
        <c:crosses val="autoZero"/>
        <c:auto val="1"/>
        <c:lblAlgn val="ctr"/>
        <c:lblOffset val="100"/>
        <c:noMultiLvlLbl val="0"/>
      </c:catAx>
      <c:valAx>
        <c:axId val="228560896"/>
        <c:scaling>
          <c:orientation val="minMax"/>
          <c:max val="45"/>
        </c:scaling>
        <c:delete val="1"/>
        <c:axPos val="r"/>
        <c:numFmt formatCode="General" sourceLinked="1"/>
        <c:majorTickMark val="out"/>
        <c:minorTickMark val="none"/>
        <c:tickLblPos val="nextTo"/>
        <c:crossAx val="228542720"/>
        <c:crosses val="max"/>
        <c:crossBetween val="between"/>
      </c:valAx>
    </c:plotArea>
    <c:legend>
      <c:legendPos val="b"/>
      <c:layout>
        <c:manualLayout>
          <c:xMode val="edge"/>
          <c:yMode val="edge"/>
          <c:x val="0"/>
          <c:y val="0.85917262121594229"/>
          <c:w val="1"/>
          <c:h val="0.14082737878405771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77586347783699"/>
          <c:y val="2.4892915025346001E-2"/>
          <c:w val="0.88270716417111195"/>
          <c:h val="0.49378513892659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3.1.2.3'!$B$7</c:f>
              <c:strCache>
                <c:ptCount val="1"/>
                <c:pt idx="0">
                  <c:v>Межбанковские займы</c:v>
                </c:pt>
              </c:strCache>
            </c:strRef>
          </c:tx>
          <c:invertIfNegative val="0"/>
          <c:cat>
            <c:multiLvlStrRef>
              <c:f>'График 3.1.2.3'!$C$5:$Z$6</c:f>
              <c:multiLvlStrCache>
                <c:ptCount val="24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5">
                    <c:v>2011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2014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5">
                    <c:v>2011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2011</c:v>
                  </c:pt>
                  <c:pt idx="21">
                    <c:v>2012</c:v>
                  </c:pt>
                  <c:pt idx="22">
                    <c:v>2013</c:v>
                  </c:pt>
                  <c:pt idx="23">
                    <c:v>2014</c:v>
                  </c:pt>
                </c:lvl>
                <c:lvl>
                  <c:pt idx="0">
                    <c:v>Всего сектор</c:v>
                  </c:pt>
                  <c:pt idx="5">
                    <c:v>ТОП 5</c:v>
                  </c:pt>
                  <c:pt idx="10">
                    <c:v>Средние банки</c:v>
                  </c:pt>
                  <c:pt idx="15">
                    <c:v>Мелкие банки</c:v>
                  </c:pt>
                  <c:pt idx="20">
                    <c:v>С иностранным участием</c:v>
                  </c:pt>
                </c:lvl>
              </c:multiLvlStrCache>
            </c:multiLvlStrRef>
          </c:cat>
          <c:val>
            <c:numRef>
              <c:f>'График 3.1.2.3'!$C$7:$Z$7</c:f>
              <c:numCache>
                <c:formatCode>#,##0.00</c:formatCode>
                <c:ptCount val="24"/>
                <c:pt idx="0">
                  <c:v>1.5551003412468334</c:v>
                </c:pt>
                <c:pt idx="1">
                  <c:v>1.2708884650533672</c:v>
                </c:pt>
                <c:pt idx="2">
                  <c:v>0.90740366016911866</c:v>
                </c:pt>
                <c:pt idx="3">
                  <c:v>0.72009806301288393</c:v>
                </c:pt>
                <c:pt idx="5">
                  <c:v>1.4584400952195564</c:v>
                </c:pt>
                <c:pt idx="6">
                  <c:v>1.185193958885957</c:v>
                </c:pt>
                <c:pt idx="7">
                  <c:v>0.96977316380089607</c:v>
                </c:pt>
                <c:pt idx="8">
                  <c:v>0.76445135663560038</c:v>
                </c:pt>
                <c:pt idx="10">
                  <c:v>1.8792868306785171</c:v>
                </c:pt>
                <c:pt idx="11">
                  <c:v>1.6530991412482019</c:v>
                </c:pt>
                <c:pt idx="12">
                  <c:v>0.83648461063076329</c:v>
                </c:pt>
                <c:pt idx="13">
                  <c:v>0.65638033558036502</c:v>
                </c:pt>
                <c:pt idx="15">
                  <c:v>1.2911450251928309</c:v>
                </c:pt>
                <c:pt idx="16">
                  <c:v>0.34400988445788094</c:v>
                </c:pt>
                <c:pt idx="17">
                  <c:v>0.59803324629742172</c:v>
                </c:pt>
                <c:pt idx="18">
                  <c:v>0.65777753649409498</c:v>
                </c:pt>
                <c:pt idx="20">
                  <c:v>1.1590595099277266</c:v>
                </c:pt>
                <c:pt idx="21">
                  <c:v>1.4120482027900627</c:v>
                </c:pt>
                <c:pt idx="22">
                  <c:v>2.0241262758374221</c:v>
                </c:pt>
                <c:pt idx="23">
                  <c:v>1.9082706810790522</c:v>
                </c:pt>
              </c:numCache>
            </c:numRef>
          </c:val>
        </c:ser>
        <c:ser>
          <c:idx val="1"/>
          <c:order val="1"/>
          <c:tx>
            <c:strRef>
              <c:f>'График 3.1.2.3'!$B$8</c:f>
              <c:strCache>
                <c:ptCount val="1"/>
                <c:pt idx="0">
                  <c:v>Крупный бизнес</c:v>
                </c:pt>
              </c:strCache>
            </c:strRef>
          </c:tx>
          <c:invertIfNegative val="0"/>
          <c:dLbls>
            <c:dLbl>
              <c:idx val="0"/>
              <c:layout/>
              <c:numFmt formatCode="#,##0.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numFmt formatCode="#,##0.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numFmt formatCode="#,##0.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numFmt formatCode="#,##0.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multiLvlStrRef>
              <c:f>'График 3.1.2.3'!$C$5:$Z$6</c:f>
              <c:multiLvlStrCache>
                <c:ptCount val="24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5">
                    <c:v>2011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2014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5">
                    <c:v>2011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2011</c:v>
                  </c:pt>
                  <c:pt idx="21">
                    <c:v>2012</c:v>
                  </c:pt>
                  <c:pt idx="22">
                    <c:v>2013</c:v>
                  </c:pt>
                  <c:pt idx="23">
                    <c:v>2014</c:v>
                  </c:pt>
                </c:lvl>
                <c:lvl>
                  <c:pt idx="0">
                    <c:v>Всего сектор</c:v>
                  </c:pt>
                  <c:pt idx="5">
                    <c:v>ТОП 5</c:v>
                  </c:pt>
                  <c:pt idx="10">
                    <c:v>Средние банки</c:v>
                  </c:pt>
                  <c:pt idx="15">
                    <c:v>Мелкие банки</c:v>
                  </c:pt>
                  <c:pt idx="20">
                    <c:v>С иностранным участием</c:v>
                  </c:pt>
                </c:lvl>
              </c:multiLvlStrCache>
            </c:multiLvlStrRef>
          </c:cat>
          <c:val>
            <c:numRef>
              <c:f>'График 3.1.2.3'!$C$8:$Z$8</c:f>
              <c:numCache>
                <c:formatCode>#,##0.00</c:formatCode>
                <c:ptCount val="24"/>
                <c:pt idx="0">
                  <c:v>64.326246258469482</c:v>
                </c:pt>
                <c:pt idx="1">
                  <c:v>60.976620745353472</c:v>
                </c:pt>
                <c:pt idx="2">
                  <c:v>56.844531172950227</c:v>
                </c:pt>
                <c:pt idx="3">
                  <c:v>50.240923743884238</c:v>
                </c:pt>
                <c:pt idx="5">
                  <c:v>72.977582905014827</c:v>
                </c:pt>
                <c:pt idx="6">
                  <c:v>72.272153672906256</c:v>
                </c:pt>
                <c:pt idx="7">
                  <c:v>71.380338196035382</c:v>
                </c:pt>
                <c:pt idx="8">
                  <c:v>63.857285299628508</c:v>
                </c:pt>
                <c:pt idx="10">
                  <c:v>41.884424148047358</c:v>
                </c:pt>
                <c:pt idx="11">
                  <c:v>39.549361438560155</c:v>
                </c:pt>
                <c:pt idx="12">
                  <c:v>32.52876235973163</c:v>
                </c:pt>
                <c:pt idx="13">
                  <c:v>31.892833320783808</c:v>
                </c:pt>
                <c:pt idx="15">
                  <c:v>50.758003967396384</c:v>
                </c:pt>
                <c:pt idx="16">
                  <c:v>40.399974441543272</c:v>
                </c:pt>
                <c:pt idx="17">
                  <c:v>36.56795682621231</c:v>
                </c:pt>
                <c:pt idx="18">
                  <c:v>23.822316051526499</c:v>
                </c:pt>
                <c:pt idx="20">
                  <c:v>59.308947304461114</c:v>
                </c:pt>
                <c:pt idx="21">
                  <c:v>56.785013051462776</c:v>
                </c:pt>
                <c:pt idx="22">
                  <c:v>45.508003115896926</c:v>
                </c:pt>
                <c:pt idx="23">
                  <c:v>39.125148709737566</c:v>
                </c:pt>
              </c:numCache>
            </c:numRef>
          </c:val>
        </c:ser>
        <c:ser>
          <c:idx val="2"/>
          <c:order val="2"/>
          <c:tx>
            <c:strRef>
              <c:f>'График 3.1.2.3'!$B$9</c:f>
              <c:strCache>
                <c:ptCount val="1"/>
                <c:pt idx="0">
                  <c:v>МСБ</c:v>
                </c:pt>
              </c:strCache>
            </c:strRef>
          </c:tx>
          <c:invertIfNegative val="0"/>
          <c:dLbls>
            <c:dLbl>
              <c:idx val="0"/>
              <c:layout/>
              <c:numFmt formatCode="#,##0.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numFmt formatCode="#,##0.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numFmt formatCode="#,##0.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numFmt formatCode="#,##0.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multiLvlStrRef>
              <c:f>'График 3.1.2.3'!$C$5:$Z$6</c:f>
              <c:multiLvlStrCache>
                <c:ptCount val="24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5">
                    <c:v>2011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2014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5">
                    <c:v>2011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2011</c:v>
                  </c:pt>
                  <c:pt idx="21">
                    <c:v>2012</c:v>
                  </c:pt>
                  <c:pt idx="22">
                    <c:v>2013</c:v>
                  </c:pt>
                  <c:pt idx="23">
                    <c:v>2014</c:v>
                  </c:pt>
                </c:lvl>
                <c:lvl>
                  <c:pt idx="0">
                    <c:v>Всего сектор</c:v>
                  </c:pt>
                  <c:pt idx="5">
                    <c:v>ТОП 5</c:v>
                  </c:pt>
                  <c:pt idx="10">
                    <c:v>Средние банки</c:v>
                  </c:pt>
                  <c:pt idx="15">
                    <c:v>Мелкие банки</c:v>
                  </c:pt>
                  <c:pt idx="20">
                    <c:v>С иностранным участием</c:v>
                  </c:pt>
                </c:lvl>
              </c:multiLvlStrCache>
            </c:multiLvlStrRef>
          </c:cat>
          <c:val>
            <c:numRef>
              <c:f>'График 3.1.2.3'!$C$9:$Z$9</c:f>
              <c:numCache>
                <c:formatCode>#,##0.00</c:formatCode>
                <c:ptCount val="24"/>
                <c:pt idx="0">
                  <c:v>14.844635836106846</c:v>
                </c:pt>
                <c:pt idx="1">
                  <c:v>16.04651918692614</c:v>
                </c:pt>
                <c:pt idx="2">
                  <c:v>17.547285796004068</c:v>
                </c:pt>
                <c:pt idx="3">
                  <c:v>22.898734297257992</c:v>
                </c:pt>
                <c:pt idx="5">
                  <c:v>11.18870393061801</c:v>
                </c:pt>
                <c:pt idx="6">
                  <c:v>11.201876288887478</c:v>
                </c:pt>
                <c:pt idx="7">
                  <c:v>12.200123842358666</c:v>
                </c:pt>
                <c:pt idx="8">
                  <c:v>20.685975568976623</c:v>
                </c:pt>
                <c:pt idx="10">
                  <c:v>22.336202034773368</c:v>
                </c:pt>
                <c:pt idx="11">
                  <c:v>22.471115280126313</c:v>
                </c:pt>
                <c:pt idx="12">
                  <c:v>25.60593200181146</c:v>
                </c:pt>
                <c:pt idx="13">
                  <c:v>23.859536405622595</c:v>
                </c:pt>
                <c:pt idx="15">
                  <c:v>31.848971752073584</c:v>
                </c:pt>
                <c:pt idx="16">
                  <c:v>38.507236995165343</c:v>
                </c:pt>
                <c:pt idx="17">
                  <c:v>30.903815269212963</c:v>
                </c:pt>
                <c:pt idx="18">
                  <c:v>39.330151440004087</c:v>
                </c:pt>
                <c:pt idx="20">
                  <c:v>17.645876822770241</c:v>
                </c:pt>
                <c:pt idx="21">
                  <c:v>17.694108445898475</c:v>
                </c:pt>
                <c:pt idx="22">
                  <c:v>23.565684031148994</c:v>
                </c:pt>
                <c:pt idx="23">
                  <c:v>27.675891180670249</c:v>
                </c:pt>
              </c:numCache>
            </c:numRef>
          </c:val>
        </c:ser>
        <c:ser>
          <c:idx val="3"/>
          <c:order val="3"/>
          <c:tx>
            <c:strRef>
              <c:f>'График 3.1.2.3'!$B$10</c:f>
              <c:strCache>
                <c:ptCount val="1"/>
                <c:pt idx="0">
                  <c:v>Физические лица</c:v>
                </c:pt>
              </c:strCache>
            </c:strRef>
          </c:tx>
          <c:invertIfNegative val="0"/>
          <c:dLbls>
            <c:dLbl>
              <c:idx val="0"/>
              <c:layout/>
              <c:numFmt formatCode="#,##0.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numFmt formatCode="#,##0.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numFmt formatCode="#,##0.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numFmt formatCode="#,##0.0" sourceLinked="0"/>
              <c:spPr/>
              <c:txPr>
                <a:bodyPr rot="-5400000" vert="horz"/>
                <a:lstStyle/>
                <a:p>
                  <a:pPr>
                    <a:defRPr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multiLvlStrRef>
              <c:f>'График 3.1.2.3'!$C$5:$Z$6</c:f>
              <c:multiLvlStrCache>
                <c:ptCount val="24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5">
                    <c:v>2011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2014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5">
                    <c:v>2011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2011</c:v>
                  </c:pt>
                  <c:pt idx="21">
                    <c:v>2012</c:v>
                  </c:pt>
                  <c:pt idx="22">
                    <c:v>2013</c:v>
                  </c:pt>
                  <c:pt idx="23">
                    <c:v>2014</c:v>
                  </c:pt>
                </c:lvl>
                <c:lvl>
                  <c:pt idx="0">
                    <c:v>Всего сектор</c:v>
                  </c:pt>
                  <c:pt idx="5">
                    <c:v>ТОП 5</c:v>
                  </c:pt>
                  <c:pt idx="10">
                    <c:v>Средние банки</c:v>
                  </c:pt>
                  <c:pt idx="15">
                    <c:v>Мелкие банки</c:v>
                  </c:pt>
                  <c:pt idx="20">
                    <c:v>С иностранным участием</c:v>
                  </c:pt>
                </c:lvl>
              </c:multiLvlStrCache>
            </c:multiLvlStrRef>
          </c:cat>
          <c:val>
            <c:numRef>
              <c:f>'График 3.1.2.3'!$C$10:$Z$10</c:f>
              <c:numCache>
                <c:formatCode>#,##0.00</c:formatCode>
                <c:ptCount val="24"/>
                <c:pt idx="0">
                  <c:v>19.274017564176845</c:v>
                </c:pt>
                <c:pt idx="1">
                  <c:v>21.705971602667017</c:v>
                </c:pt>
                <c:pt idx="2">
                  <c:v>24.700779370876578</c:v>
                </c:pt>
                <c:pt idx="3">
                  <c:v>26.14024389584489</c:v>
                </c:pt>
                <c:pt idx="5">
                  <c:v>14.375273069147612</c:v>
                </c:pt>
                <c:pt idx="6">
                  <c:v>15.340776079320309</c:v>
                </c:pt>
                <c:pt idx="7">
                  <c:v>15.449764797805047</c:v>
                </c:pt>
                <c:pt idx="8">
                  <c:v>14.692287774759272</c:v>
                </c:pt>
                <c:pt idx="10">
                  <c:v>33.900086986500753</c:v>
                </c:pt>
                <c:pt idx="11">
                  <c:v>36.326424140065328</c:v>
                </c:pt>
                <c:pt idx="12">
                  <c:v>41.02882102782614</c:v>
                </c:pt>
                <c:pt idx="13">
                  <c:v>43.591249938013235</c:v>
                </c:pt>
                <c:pt idx="15">
                  <c:v>16.101879255337202</c:v>
                </c:pt>
                <c:pt idx="16">
                  <c:v>20.748778678833496</c:v>
                </c:pt>
                <c:pt idx="17">
                  <c:v>31.930194658277305</c:v>
                </c:pt>
                <c:pt idx="18">
                  <c:v>36.189754971975312</c:v>
                </c:pt>
                <c:pt idx="20">
                  <c:v>21.886116362840923</c:v>
                </c:pt>
                <c:pt idx="21">
                  <c:v>24.108830299848684</c:v>
                </c:pt>
                <c:pt idx="22">
                  <c:v>28.902186577116662</c:v>
                </c:pt>
                <c:pt idx="23">
                  <c:v>31.290689428513137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28624256"/>
        <c:axId val="228625792"/>
      </c:barChart>
      <c:lineChart>
        <c:grouping val="standard"/>
        <c:varyColors val="0"/>
        <c:ser>
          <c:idx val="4"/>
          <c:order val="4"/>
          <c:tx>
            <c:strRef>
              <c:f>'График 3.1.2.3'!$B$11</c:f>
              <c:strCache>
                <c:ptCount val="1"/>
                <c:pt idx="0">
                  <c:v>Доля займов группы в СП</c:v>
                </c:pt>
              </c:strCache>
            </c:strRef>
          </c:tx>
          <c:marker>
            <c:symbol val="circle"/>
            <c:size val="8"/>
          </c:marker>
          <c:dLbls>
            <c:numFmt formatCode="#,##0" sourceLinked="0"/>
            <c:txPr>
              <a:bodyPr rot="-5400000" vert="horz"/>
              <a:lstStyle/>
              <a:p>
                <a:pPr>
                  <a:defRPr b="1"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'График 3.1.2.3'!$C$5:$Z$6</c:f>
              <c:multiLvlStrCache>
                <c:ptCount val="24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5">
                    <c:v>2011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2014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5">
                    <c:v>2011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2011</c:v>
                  </c:pt>
                  <c:pt idx="21">
                    <c:v>2012</c:v>
                  </c:pt>
                  <c:pt idx="22">
                    <c:v>2013</c:v>
                  </c:pt>
                  <c:pt idx="23">
                    <c:v>2014</c:v>
                  </c:pt>
                </c:lvl>
                <c:lvl>
                  <c:pt idx="0">
                    <c:v>Всего сектор</c:v>
                  </c:pt>
                  <c:pt idx="5">
                    <c:v>ТОП 5</c:v>
                  </c:pt>
                  <c:pt idx="10">
                    <c:v>Средние банки</c:v>
                  </c:pt>
                  <c:pt idx="15">
                    <c:v>Мелкие банки</c:v>
                  </c:pt>
                  <c:pt idx="20">
                    <c:v>С иностранным участием</c:v>
                  </c:pt>
                </c:lvl>
              </c:multiLvlStrCache>
            </c:multiLvlStrRef>
          </c:cat>
          <c:val>
            <c:numRef>
              <c:f>'График 3.1.2.3'!$C$11:$Z$11</c:f>
              <c:numCache>
                <c:formatCode>#,##0.00</c:formatCode>
                <c:ptCount val="24"/>
                <c:pt idx="5">
                  <c:v>70.929998122980365</c:v>
                </c:pt>
                <c:pt idx="6">
                  <c:v>65.329176535391795</c:v>
                </c:pt>
                <c:pt idx="7">
                  <c:v>62.071190342248208</c:v>
                </c:pt>
                <c:pt idx="8">
                  <c:v>58.883252894421801</c:v>
                </c:pt>
                <c:pt idx="10">
                  <c:v>24.703723603566118</c:v>
                </c:pt>
                <c:pt idx="11">
                  <c:v>28.824616019685656</c:v>
                </c:pt>
                <c:pt idx="12">
                  <c:v>32.974029030961134</c:v>
                </c:pt>
                <c:pt idx="13">
                  <c:v>35.248242570895549</c:v>
                </c:pt>
                <c:pt idx="15">
                  <c:v>4.3662782734535188</c:v>
                </c:pt>
                <c:pt idx="16">
                  <c:v>5.8462074449225447</c:v>
                </c:pt>
                <c:pt idx="17">
                  <c:v>4.9547806267906562</c:v>
                </c:pt>
                <c:pt idx="18">
                  <c:v>5.8685045346826472</c:v>
                </c:pt>
                <c:pt idx="20">
                  <c:v>25.404115032665793</c:v>
                </c:pt>
                <c:pt idx="21">
                  <c:v>26.518404725201865</c:v>
                </c:pt>
                <c:pt idx="22">
                  <c:v>20.699563065219763</c:v>
                </c:pt>
                <c:pt idx="23">
                  <c:v>21.969214595314096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624256"/>
        <c:axId val="228625792"/>
      </c:lineChart>
      <c:catAx>
        <c:axId val="228624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28625792"/>
        <c:crosses val="autoZero"/>
        <c:auto val="1"/>
        <c:lblAlgn val="ctr"/>
        <c:lblOffset val="100"/>
        <c:noMultiLvlLbl val="0"/>
      </c:catAx>
      <c:valAx>
        <c:axId val="228625792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%</a:t>
                </a:r>
                <a:endParaRPr lang="ru-RU" b="0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8624256"/>
        <c:crosses val="autoZero"/>
        <c:crossBetween val="between"/>
        <c:majorUnit val="20"/>
      </c:valAx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2802527594862409"/>
          <c:y val="0.88691551729329143"/>
          <c:w val="0.78966369203849518"/>
          <c:h val="0.11308448270670855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77586347783699"/>
          <c:y val="2.4892915025346001E-2"/>
          <c:w val="0.88270716417111195"/>
          <c:h val="0.46687763105287083"/>
        </c:manualLayout>
      </c:layout>
      <c:barChart>
        <c:barDir val="col"/>
        <c:grouping val="stacked"/>
        <c:varyColors val="0"/>
        <c:ser>
          <c:idx val="6"/>
          <c:order val="6"/>
          <c:tx>
            <c:strRef>
              <c:f>'График 3.1.2.3'!$B$16</c:f>
              <c:strCache>
                <c:ptCount val="1"/>
                <c:pt idx="0">
                  <c:v>Межбанковские займы</c:v>
                </c:pt>
              </c:strCache>
            </c:strRef>
          </c:tx>
          <c:invertIfNegative val="0"/>
          <c:cat>
            <c:multiLvlStrRef>
              <c:f>'График 3.1.2.3'!$C$14:$Z$15</c:f>
              <c:multiLvlStrCache>
                <c:ptCount val="24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5">
                    <c:v>2011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2014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5">
                    <c:v>2011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2011</c:v>
                  </c:pt>
                  <c:pt idx="21">
                    <c:v>2012</c:v>
                  </c:pt>
                  <c:pt idx="22">
                    <c:v>2013</c:v>
                  </c:pt>
                  <c:pt idx="23">
                    <c:v>2014</c:v>
                  </c:pt>
                </c:lvl>
                <c:lvl>
                  <c:pt idx="0">
                    <c:v>Всего сектор</c:v>
                  </c:pt>
                  <c:pt idx="5">
                    <c:v>ТОП 5</c:v>
                  </c:pt>
                  <c:pt idx="10">
                    <c:v>Средние банки</c:v>
                  </c:pt>
                  <c:pt idx="15">
                    <c:v>Мелкие банки</c:v>
                  </c:pt>
                  <c:pt idx="20">
                    <c:v>С иностранным участием</c:v>
                  </c:pt>
                </c:lvl>
              </c:multiLvlStrCache>
            </c:multiLvlStrRef>
          </c:cat>
          <c:val>
            <c:numRef>
              <c:f>'График 3.1.2.3'!$C$16:$Z$16</c:f>
              <c:numCache>
                <c:formatCode>#,##0.00</c:formatCode>
                <c:ptCount val="24"/>
                <c:pt idx="0">
                  <c:v>1.5155834829393244</c:v>
                </c:pt>
                <c:pt idx="1">
                  <c:v>1.4472843091726524</c:v>
                </c:pt>
                <c:pt idx="2">
                  <c:v>0.19492914051268659</c:v>
                </c:pt>
                <c:pt idx="3">
                  <c:v>2.5351017992825881E-2</c:v>
                </c:pt>
                <c:pt idx="5">
                  <c:v>1.7176284738479553</c:v>
                </c:pt>
                <c:pt idx="6">
                  <c:v>1.6332989564336555</c:v>
                </c:pt>
                <c:pt idx="7">
                  <c:v>0.14325855111043842</c:v>
                </c:pt>
                <c:pt idx="8">
                  <c:v>1.8153240191253813E-3</c:v>
                </c:pt>
                <c:pt idx="10">
                  <c:v>0.57915602289188184</c:v>
                </c:pt>
                <c:pt idx="11">
                  <c:v>0.55406424248241626</c:v>
                </c:pt>
                <c:pt idx="12">
                  <c:v>0.38082618747104136</c:v>
                </c:pt>
                <c:pt idx="13">
                  <c:v>0.12177347141908137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0">
                  <c:v>9.1551993635307874E-2</c:v>
                </c:pt>
                <c:pt idx="21">
                  <c:v>3.4802172351461706E-2</c:v>
                </c:pt>
                <c:pt idx="22">
                  <c:v>6.2793414808173234E-3</c:v>
                </c:pt>
                <c:pt idx="23">
                  <c:v>0</c:v>
                </c:pt>
              </c:numCache>
            </c:numRef>
          </c:val>
        </c:ser>
        <c:ser>
          <c:idx val="7"/>
          <c:order val="7"/>
          <c:tx>
            <c:strRef>
              <c:f>'График 3.1.2.3'!$B$17</c:f>
              <c:strCache>
                <c:ptCount val="1"/>
                <c:pt idx="0">
                  <c:v>Крупный бизнес</c:v>
                </c:pt>
              </c:strCache>
            </c:strRef>
          </c:tx>
          <c:invertIfNegative val="0"/>
          <c:cat>
            <c:multiLvlStrRef>
              <c:f>'График 3.1.2.3'!$C$14:$Z$15</c:f>
              <c:multiLvlStrCache>
                <c:ptCount val="24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5">
                    <c:v>2011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2014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5">
                    <c:v>2011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2011</c:v>
                  </c:pt>
                  <c:pt idx="21">
                    <c:v>2012</c:v>
                  </c:pt>
                  <c:pt idx="22">
                    <c:v>2013</c:v>
                  </c:pt>
                  <c:pt idx="23">
                    <c:v>2014</c:v>
                  </c:pt>
                </c:lvl>
                <c:lvl>
                  <c:pt idx="0">
                    <c:v>Всего сектор</c:v>
                  </c:pt>
                  <c:pt idx="5">
                    <c:v>ТОП 5</c:v>
                  </c:pt>
                  <c:pt idx="10">
                    <c:v>Средние банки</c:v>
                  </c:pt>
                  <c:pt idx="15">
                    <c:v>Мелкие банки</c:v>
                  </c:pt>
                  <c:pt idx="20">
                    <c:v>С иностранным участием</c:v>
                  </c:pt>
                </c:lvl>
              </c:multiLvlStrCache>
            </c:multiLvlStrRef>
          </c:cat>
          <c:val>
            <c:numRef>
              <c:f>'График 3.1.2.3'!$C$17:$Z$17</c:f>
              <c:numCache>
                <c:formatCode>#,##0.00</c:formatCode>
                <c:ptCount val="24"/>
                <c:pt idx="0">
                  <c:v>71.768541900450217</c:v>
                </c:pt>
                <c:pt idx="1">
                  <c:v>71.947940987382026</c:v>
                </c:pt>
                <c:pt idx="2">
                  <c:v>73.041511866839969</c:v>
                </c:pt>
                <c:pt idx="3">
                  <c:v>73.209273183711446</c:v>
                </c:pt>
                <c:pt idx="5">
                  <c:v>80.125085394182975</c:v>
                </c:pt>
                <c:pt idx="6">
                  <c:v>80.754501429834619</c:v>
                </c:pt>
                <c:pt idx="7">
                  <c:v>83.689886889070806</c:v>
                </c:pt>
                <c:pt idx="8">
                  <c:v>84.498588404012466</c:v>
                </c:pt>
                <c:pt idx="10">
                  <c:v>30.838457157386305</c:v>
                </c:pt>
                <c:pt idx="11">
                  <c:v>27.642149691339057</c:v>
                </c:pt>
                <c:pt idx="12">
                  <c:v>37.754872320154874</c:v>
                </c:pt>
                <c:pt idx="13">
                  <c:v>30.924593998958706</c:v>
                </c:pt>
                <c:pt idx="15">
                  <c:v>59.059932079978282</c:v>
                </c:pt>
                <c:pt idx="16">
                  <c:v>41.234541073007414</c:v>
                </c:pt>
                <c:pt idx="17">
                  <c:v>32.740234496851087</c:v>
                </c:pt>
                <c:pt idx="18">
                  <c:v>21.385339565298516</c:v>
                </c:pt>
                <c:pt idx="20">
                  <c:v>59.820077733596285</c:v>
                </c:pt>
                <c:pt idx="21">
                  <c:v>62.418289865215868</c:v>
                </c:pt>
                <c:pt idx="22">
                  <c:v>34.606996901602201</c:v>
                </c:pt>
                <c:pt idx="23">
                  <c:v>25.064244543161777</c:v>
                </c:pt>
              </c:numCache>
            </c:numRef>
          </c:val>
        </c:ser>
        <c:ser>
          <c:idx val="8"/>
          <c:order val="8"/>
          <c:tx>
            <c:strRef>
              <c:f>'График 3.1.2.3'!$B$18</c:f>
              <c:strCache>
                <c:ptCount val="1"/>
                <c:pt idx="0">
                  <c:v>МСБ</c:v>
                </c:pt>
              </c:strCache>
            </c:strRef>
          </c:tx>
          <c:invertIfNegative val="0"/>
          <c:cat>
            <c:multiLvlStrRef>
              <c:f>'График 3.1.2.3'!$C$14:$Z$15</c:f>
              <c:multiLvlStrCache>
                <c:ptCount val="24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5">
                    <c:v>2011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2014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5">
                    <c:v>2011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2011</c:v>
                  </c:pt>
                  <c:pt idx="21">
                    <c:v>2012</c:v>
                  </c:pt>
                  <c:pt idx="22">
                    <c:v>2013</c:v>
                  </c:pt>
                  <c:pt idx="23">
                    <c:v>2014</c:v>
                  </c:pt>
                </c:lvl>
                <c:lvl>
                  <c:pt idx="0">
                    <c:v>Всего сектор</c:v>
                  </c:pt>
                  <c:pt idx="5">
                    <c:v>ТОП 5</c:v>
                  </c:pt>
                  <c:pt idx="10">
                    <c:v>Средние банки</c:v>
                  </c:pt>
                  <c:pt idx="15">
                    <c:v>Мелкие банки</c:v>
                  </c:pt>
                  <c:pt idx="20">
                    <c:v>С иностранным участием</c:v>
                  </c:pt>
                </c:lvl>
              </c:multiLvlStrCache>
            </c:multiLvlStrRef>
          </c:cat>
          <c:val>
            <c:numRef>
              <c:f>'График 3.1.2.3'!$C$18:$Z$18</c:f>
              <c:numCache>
                <c:formatCode>#,##0.00</c:formatCode>
                <c:ptCount val="24"/>
                <c:pt idx="0">
                  <c:v>11.840251417820758</c:v>
                </c:pt>
                <c:pt idx="1">
                  <c:v>12.026228201313828</c:v>
                </c:pt>
                <c:pt idx="2">
                  <c:v>12.616533370586778</c:v>
                </c:pt>
                <c:pt idx="3">
                  <c:v>11.415620359918186</c:v>
                </c:pt>
                <c:pt idx="5">
                  <c:v>8.6893338152144075</c:v>
                </c:pt>
                <c:pt idx="6">
                  <c:v>8.6535245926356765</c:v>
                </c:pt>
                <c:pt idx="7">
                  <c:v>8.4637514263808438</c:v>
                </c:pt>
                <c:pt idx="8">
                  <c:v>8.0333638746444116</c:v>
                </c:pt>
                <c:pt idx="10">
                  <c:v>27.072788016214922</c:v>
                </c:pt>
                <c:pt idx="11">
                  <c:v>28.427255960649532</c:v>
                </c:pt>
                <c:pt idx="12">
                  <c:v>26.336806172857656</c:v>
                </c:pt>
                <c:pt idx="13">
                  <c:v>23.306360802963685</c:v>
                </c:pt>
                <c:pt idx="15">
                  <c:v>21.188861102895331</c:v>
                </c:pt>
                <c:pt idx="16">
                  <c:v>34.413187684675556</c:v>
                </c:pt>
                <c:pt idx="17">
                  <c:v>29.431313309442668</c:v>
                </c:pt>
                <c:pt idx="18">
                  <c:v>39.487931389851646</c:v>
                </c:pt>
                <c:pt idx="20">
                  <c:v>21.513571731548048</c:v>
                </c:pt>
                <c:pt idx="21">
                  <c:v>20.386409568893509</c:v>
                </c:pt>
                <c:pt idx="22">
                  <c:v>28.488765804227228</c:v>
                </c:pt>
                <c:pt idx="23">
                  <c:v>31.404431616807081</c:v>
                </c:pt>
              </c:numCache>
            </c:numRef>
          </c:val>
        </c:ser>
        <c:ser>
          <c:idx val="9"/>
          <c:order val="9"/>
          <c:tx>
            <c:strRef>
              <c:f>'График 3.1.2.3'!$B$19</c:f>
              <c:strCache>
                <c:ptCount val="1"/>
                <c:pt idx="0">
                  <c:v>Физические лица</c:v>
                </c:pt>
              </c:strCache>
            </c:strRef>
          </c:tx>
          <c:invertIfNegative val="0"/>
          <c:cat>
            <c:multiLvlStrRef>
              <c:f>'График 3.1.2.3'!$C$14:$Z$15</c:f>
              <c:multiLvlStrCache>
                <c:ptCount val="24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5">
                    <c:v>2011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2014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5">
                    <c:v>2011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2011</c:v>
                  </c:pt>
                  <c:pt idx="21">
                    <c:v>2012</c:v>
                  </c:pt>
                  <c:pt idx="22">
                    <c:v>2013</c:v>
                  </c:pt>
                  <c:pt idx="23">
                    <c:v>2014</c:v>
                  </c:pt>
                </c:lvl>
                <c:lvl>
                  <c:pt idx="0">
                    <c:v>Всего сектор</c:v>
                  </c:pt>
                  <c:pt idx="5">
                    <c:v>ТОП 5</c:v>
                  </c:pt>
                  <c:pt idx="10">
                    <c:v>Средние банки</c:v>
                  </c:pt>
                  <c:pt idx="15">
                    <c:v>Мелкие банки</c:v>
                  </c:pt>
                  <c:pt idx="20">
                    <c:v>С иностранным участием</c:v>
                  </c:pt>
                </c:lvl>
              </c:multiLvlStrCache>
            </c:multiLvlStrRef>
          </c:cat>
          <c:val>
            <c:numRef>
              <c:f>'График 3.1.2.3'!$C$19:$Z$19</c:f>
              <c:numCache>
                <c:formatCode>#,##0.00</c:formatCode>
                <c:ptCount val="24"/>
                <c:pt idx="0">
                  <c:v>14.875623198789695</c:v>
                </c:pt>
                <c:pt idx="1">
                  <c:v>14.5785465021315</c:v>
                </c:pt>
                <c:pt idx="2">
                  <c:v>14.147025622060564</c:v>
                </c:pt>
                <c:pt idx="3">
                  <c:v>15.349755438377546</c:v>
                </c:pt>
                <c:pt idx="5">
                  <c:v>9.4679523167546709</c:v>
                </c:pt>
                <c:pt idx="6">
                  <c:v>8.9586750210960471</c:v>
                </c:pt>
                <c:pt idx="7">
                  <c:v>7.7031031334379039</c:v>
                </c:pt>
                <c:pt idx="8">
                  <c:v>7.4662323973239966</c:v>
                </c:pt>
                <c:pt idx="10">
                  <c:v>41.50959880350689</c:v>
                </c:pt>
                <c:pt idx="11">
                  <c:v>43.376530105528992</c:v>
                </c:pt>
                <c:pt idx="12">
                  <c:v>35.527495319516419</c:v>
                </c:pt>
                <c:pt idx="13">
                  <c:v>45.647271726658531</c:v>
                </c:pt>
                <c:pt idx="15">
                  <c:v>19.751206817126381</c:v>
                </c:pt>
                <c:pt idx="16">
                  <c:v>24.352271242317027</c:v>
                </c:pt>
                <c:pt idx="17">
                  <c:v>37.828452193706248</c:v>
                </c:pt>
                <c:pt idx="18">
                  <c:v>39.126729044849839</c:v>
                </c:pt>
                <c:pt idx="20">
                  <c:v>18.57479854122036</c:v>
                </c:pt>
                <c:pt idx="21">
                  <c:v>17.160498393539157</c:v>
                </c:pt>
                <c:pt idx="22">
                  <c:v>36.897957952689751</c:v>
                </c:pt>
                <c:pt idx="23">
                  <c:v>43.531323840031142</c:v>
                </c:pt>
              </c:numCache>
            </c:numRef>
          </c:val>
        </c:ser>
        <c:ser>
          <c:idx val="10"/>
          <c:order val="10"/>
          <c:tx>
            <c:strRef>
              <c:f>'График 3.1.2.3'!$B$20</c:f>
              <c:strCache>
                <c:ptCount val="1"/>
                <c:pt idx="0">
                  <c:v>Доля NPL группы во всех NPL</c:v>
                </c:pt>
              </c:strCache>
            </c:strRef>
          </c:tx>
          <c:invertIfNegative val="0"/>
          <c:cat>
            <c:multiLvlStrRef>
              <c:f>'График 3.1.2.3'!$C$14:$Z$15</c:f>
              <c:multiLvlStrCache>
                <c:ptCount val="24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5">
                    <c:v>2011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2014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5">
                    <c:v>2011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2011</c:v>
                  </c:pt>
                  <c:pt idx="21">
                    <c:v>2012</c:v>
                  </c:pt>
                  <c:pt idx="22">
                    <c:v>2013</c:v>
                  </c:pt>
                  <c:pt idx="23">
                    <c:v>2014</c:v>
                  </c:pt>
                </c:lvl>
                <c:lvl>
                  <c:pt idx="0">
                    <c:v>Всего сектор</c:v>
                  </c:pt>
                  <c:pt idx="5">
                    <c:v>ТОП 5</c:v>
                  </c:pt>
                  <c:pt idx="10">
                    <c:v>Средние банки</c:v>
                  </c:pt>
                  <c:pt idx="15">
                    <c:v>Мелкие банки</c:v>
                  </c:pt>
                  <c:pt idx="20">
                    <c:v>С иностранным участием</c:v>
                  </c:pt>
                </c:lvl>
              </c:multiLvlStrCache>
            </c:multiLvlStrRef>
          </c:cat>
          <c:val>
            <c:numRef>
              <c:f>'График 3.1.2.3'!$C$20:$Z$20</c:f>
              <c:numCache>
                <c:formatCode>#,##0.00</c:formatCode>
                <c:ptCount val="24"/>
                <c:pt idx="5">
                  <c:v>82.625594516497515</c:v>
                </c:pt>
                <c:pt idx="6">
                  <c:v>83.201174330378976</c:v>
                </c:pt>
                <c:pt idx="7">
                  <c:v>76.909884124302621</c:v>
                </c:pt>
                <c:pt idx="8">
                  <c:v>79.144368401089991</c:v>
                </c:pt>
                <c:pt idx="10">
                  <c:v>16.641930849055722</c:v>
                </c:pt>
                <c:pt idx="11">
                  <c:v>15.947680849812288</c:v>
                </c:pt>
                <c:pt idx="12">
                  <c:v>22.254024970889908</c:v>
                </c:pt>
                <c:pt idx="13">
                  <c:v>19.638342394917181</c:v>
                </c:pt>
                <c:pt idx="15">
                  <c:v>0.73247463444676741</c:v>
                </c:pt>
                <c:pt idx="16">
                  <c:v>0.85114481980873746</c:v>
                </c:pt>
                <c:pt idx="17">
                  <c:v>0.83609090480746895</c:v>
                </c:pt>
                <c:pt idx="18">
                  <c:v>1.2172892039928298</c:v>
                </c:pt>
                <c:pt idx="20">
                  <c:v>12.297864764422085</c:v>
                </c:pt>
                <c:pt idx="21">
                  <c:v>13.080690009793091</c:v>
                </c:pt>
                <c:pt idx="22">
                  <c:v>5.3728649962871859</c:v>
                </c:pt>
                <c:pt idx="23">
                  <c:v>6.5279059334607581</c:v>
                </c:pt>
              </c:numCache>
            </c:numRef>
          </c:val>
        </c:ser>
        <c:ser>
          <c:idx val="11"/>
          <c:order val="11"/>
          <c:tx>
            <c:strRef>
              <c:f>'График 3.1.2.3'!$B$21</c:f>
              <c:strCache>
                <c:ptCount val="1"/>
                <c:pt idx="0">
                  <c:v>Доля NPL в СП группы</c:v>
                </c:pt>
              </c:strCache>
            </c:strRef>
          </c:tx>
          <c:invertIfNegative val="0"/>
          <c:cat>
            <c:multiLvlStrRef>
              <c:f>'График 3.1.2.3'!$C$14:$Z$15</c:f>
              <c:multiLvlStrCache>
                <c:ptCount val="24"/>
                <c:lvl>
                  <c:pt idx="0">
                    <c:v>2011</c:v>
                  </c:pt>
                  <c:pt idx="1">
                    <c:v>2012</c:v>
                  </c:pt>
                  <c:pt idx="2">
                    <c:v>2013</c:v>
                  </c:pt>
                  <c:pt idx="3">
                    <c:v>2014</c:v>
                  </c:pt>
                  <c:pt idx="5">
                    <c:v>2011</c:v>
                  </c:pt>
                  <c:pt idx="6">
                    <c:v>2012</c:v>
                  </c:pt>
                  <c:pt idx="7">
                    <c:v>2013</c:v>
                  </c:pt>
                  <c:pt idx="8">
                    <c:v>2014</c:v>
                  </c:pt>
                  <c:pt idx="10">
                    <c:v>2011</c:v>
                  </c:pt>
                  <c:pt idx="11">
                    <c:v>2012</c:v>
                  </c:pt>
                  <c:pt idx="12">
                    <c:v>2013</c:v>
                  </c:pt>
                  <c:pt idx="13">
                    <c:v>2014</c:v>
                  </c:pt>
                  <c:pt idx="15">
                    <c:v>2011</c:v>
                  </c:pt>
                  <c:pt idx="16">
                    <c:v>2012</c:v>
                  </c:pt>
                  <c:pt idx="17">
                    <c:v>2013</c:v>
                  </c:pt>
                  <c:pt idx="18">
                    <c:v>2014</c:v>
                  </c:pt>
                  <c:pt idx="20">
                    <c:v>2011</c:v>
                  </c:pt>
                  <c:pt idx="21">
                    <c:v>2012</c:v>
                  </c:pt>
                  <c:pt idx="22">
                    <c:v>2013</c:v>
                  </c:pt>
                  <c:pt idx="23">
                    <c:v>2014</c:v>
                  </c:pt>
                </c:lvl>
                <c:lvl>
                  <c:pt idx="0">
                    <c:v>Всего сектор</c:v>
                  </c:pt>
                  <c:pt idx="5">
                    <c:v>ТОП 5</c:v>
                  </c:pt>
                  <c:pt idx="10">
                    <c:v>Средние банки</c:v>
                  </c:pt>
                  <c:pt idx="15">
                    <c:v>Мелкие банки</c:v>
                  </c:pt>
                  <c:pt idx="20">
                    <c:v>С иностранным участием</c:v>
                  </c:pt>
                </c:lvl>
              </c:multiLvlStrCache>
            </c:multiLvlStrRef>
          </c:cat>
          <c:val>
            <c:numRef>
              <c:f>'График 3.1.2.3'!$C$21:$Z$21</c:f>
              <c:numCache>
                <c:formatCode>#,##0.00</c:formatCode>
                <c:ptCount val="24"/>
                <c:pt idx="0">
                  <c:v>30.799765021000209</c:v>
                </c:pt>
                <c:pt idx="1">
                  <c:v>29.792415825650366</c:v>
                </c:pt>
                <c:pt idx="2">
                  <c:v>31.151927340527347</c:v>
                </c:pt>
                <c:pt idx="3">
                  <c:v>23.548922004125082</c:v>
                </c:pt>
                <c:pt idx="5">
                  <c:v>35.878316131014671</c:v>
                </c:pt>
                <c:pt idx="6">
                  <c:v>37.942679125768834</c:v>
                </c:pt>
                <c:pt idx="7">
                  <c:v>38.599084515669595</c:v>
                </c:pt>
                <c:pt idx="8">
                  <c:v>31.651861385524278</c:v>
                </c:pt>
                <c:pt idx="10">
                  <c:v>20.748595145901763</c:v>
                </c:pt>
                <c:pt idx="11">
                  <c:v>16.48313160556545</c:v>
                </c:pt>
                <c:pt idx="12">
                  <c:v>21.024296675317036</c:v>
                </c:pt>
                <c:pt idx="13">
                  <c:v>13.120137618720944</c:v>
                </c:pt>
                <c:pt idx="15">
                  <c:v>5.1668824595917329</c:v>
                </c:pt>
                <c:pt idx="16">
                  <c:v>4.3374547753370249</c:v>
                </c:pt>
                <c:pt idx="17">
                  <c:v>5.2567096463983356</c:v>
                </c:pt>
                <c:pt idx="18">
                  <c:v>4.8846939372503746</c:v>
                </c:pt>
                <c:pt idx="20">
                  <c:v>14.909842146329305</c:v>
                </c:pt>
                <c:pt idx="21">
                  <c:v>14.695656096078375</c:v>
                </c:pt>
                <c:pt idx="22">
                  <c:v>8.0859242993409595</c:v>
                </c:pt>
                <c:pt idx="23">
                  <c:v>6.997298288038091</c:v>
                </c:pt>
              </c:numCache>
            </c:numRef>
          </c:val>
        </c:ser>
        <c:ser>
          <c:idx val="0"/>
          <c:order val="0"/>
          <c:tx>
            <c:v>Межбанковские займы</c:v>
          </c:tx>
          <c:invertIfNegative val="0"/>
          <c:cat>
            <c:strLit>
              <c:ptCount val="24"/>
              <c:pt idx="0">
                <c:v>Всего сектор 2011</c:v>
              </c:pt>
              <c:pt idx="1">
                <c:v>Всего сектор 2012</c:v>
              </c:pt>
              <c:pt idx="2">
                <c:v>Всего сектор 2013</c:v>
              </c:pt>
              <c:pt idx="3">
                <c:v>Всего сектор 2014</c:v>
              </c:pt>
              <c:pt idx="5">
                <c:v>ТОП 5 2011</c:v>
              </c:pt>
              <c:pt idx="6">
                <c:v>ТОП 5 2012</c:v>
              </c:pt>
              <c:pt idx="7">
                <c:v>ТОП 5 2013</c:v>
              </c:pt>
              <c:pt idx="8">
                <c:v>ТОП 5 2014</c:v>
              </c:pt>
              <c:pt idx="10">
                <c:v>Средние банки 2011</c:v>
              </c:pt>
              <c:pt idx="11">
                <c:v>Средние банки 2012</c:v>
              </c:pt>
              <c:pt idx="12">
                <c:v>Средние банки 2013</c:v>
              </c:pt>
              <c:pt idx="13">
                <c:v>Средние банки 2014</c:v>
              </c:pt>
              <c:pt idx="15">
                <c:v>Мелкие банки 2011</c:v>
              </c:pt>
              <c:pt idx="16">
                <c:v>Мелкие банки 2012</c:v>
              </c:pt>
              <c:pt idx="17">
                <c:v>Мелкие банки 2013</c:v>
              </c:pt>
              <c:pt idx="18">
                <c:v>Мелкие банки 2014</c:v>
              </c:pt>
              <c:pt idx="20">
                <c:v>С иностранным участием 2011</c:v>
              </c:pt>
              <c:pt idx="21">
                <c:v>С иностранным участием 2012</c:v>
              </c:pt>
              <c:pt idx="22">
                <c:v>С иностранным участием 2013</c:v>
              </c:pt>
              <c:pt idx="23">
                <c:v>С иностранным участием 2014</c:v>
              </c:pt>
            </c:strLit>
          </c:cat>
          <c:val>
            <c:numLit>
              <c:formatCode>General</c:formatCode>
              <c:ptCount val="24"/>
              <c:pt idx="0">
                <c:v>1.5155834829393244</c:v>
              </c:pt>
              <c:pt idx="1">
                <c:v>1.4472843091726524</c:v>
              </c:pt>
              <c:pt idx="2">
                <c:v>0.19492914051268659</c:v>
              </c:pt>
              <c:pt idx="3">
                <c:v>2.5351017992825881E-2</c:v>
              </c:pt>
              <c:pt idx="5">
                <c:v>1.7176284738479553</c:v>
              </c:pt>
              <c:pt idx="6">
                <c:v>1.6332989564336555</c:v>
              </c:pt>
              <c:pt idx="7">
                <c:v>0.14325855111043842</c:v>
              </c:pt>
              <c:pt idx="8">
                <c:v>1.8153240191253813E-3</c:v>
              </c:pt>
              <c:pt idx="10">
                <c:v>0.57915602289188184</c:v>
              </c:pt>
              <c:pt idx="11">
                <c:v>0.55406424248241626</c:v>
              </c:pt>
              <c:pt idx="12">
                <c:v>0.38082618747104136</c:v>
              </c:pt>
              <c:pt idx="13">
                <c:v>0.12177347141908137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20">
                <c:v>9.1551993635307874E-2</c:v>
              </c:pt>
              <c:pt idx="21">
                <c:v>3.4802172351461706E-2</c:v>
              </c:pt>
              <c:pt idx="22">
                <c:v>6.2793414808173234E-3</c:v>
              </c:pt>
              <c:pt idx="23">
                <c:v>0</c:v>
              </c:pt>
            </c:numLit>
          </c:val>
        </c:ser>
        <c:ser>
          <c:idx val="1"/>
          <c:order val="1"/>
          <c:tx>
            <c:v>Крупный бизнес</c:v>
          </c:tx>
          <c:invertIfNegative val="0"/>
          <c:dLbls>
            <c:dLbl>
              <c:idx val="0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 rot="-5400000" vert="horz"/>
              <a:lstStyle/>
              <a:p>
                <a:pPr>
                  <a:defRPr b="1"/>
                </a:pPr>
                <a:endParaRPr lang="ru-RU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4"/>
              <c:pt idx="0">
                <c:v>Всего сектор 2011</c:v>
              </c:pt>
              <c:pt idx="1">
                <c:v>Всего сектор 2012</c:v>
              </c:pt>
              <c:pt idx="2">
                <c:v>Всего сектор 2013</c:v>
              </c:pt>
              <c:pt idx="3">
                <c:v>Всего сектор 2014</c:v>
              </c:pt>
              <c:pt idx="5">
                <c:v>ТОП 5 2011</c:v>
              </c:pt>
              <c:pt idx="6">
                <c:v>ТОП 5 2012</c:v>
              </c:pt>
              <c:pt idx="7">
                <c:v>ТОП 5 2013</c:v>
              </c:pt>
              <c:pt idx="8">
                <c:v>ТОП 5 2014</c:v>
              </c:pt>
              <c:pt idx="10">
                <c:v>Средние банки 2011</c:v>
              </c:pt>
              <c:pt idx="11">
                <c:v>Средние банки 2012</c:v>
              </c:pt>
              <c:pt idx="12">
                <c:v>Средние банки 2013</c:v>
              </c:pt>
              <c:pt idx="13">
                <c:v>Средние банки 2014</c:v>
              </c:pt>
              <c:pt idx="15">
                <c:v>Мелкие банки 2011</c:v>
              </c:pt>
              <c:pt idx="16">
                <c:v>Мелкие банки 2012</c:v>
              </c:pt>
              <c:pt idx="17">
                <c:v>Мелкие банки 2013</c:v>
              </c:pt>
              <c:pt idx="18">
                <c:v>Мелкие банки 2014</c:v>
              </c:pt>
              <c:pt idx="20">
                <c:v>С иностранным участием 2011</c:v>
              </c:pt>
              <c:pt idx="21">
                <c:v>С иностранным участием 2012</c:v>
              </c:pt>
              <c:pt idx="22">
                <c:v>С иностранным участием 2013</c:v>
              </c:pt>
              <c:pt idx="23">
                <c:v>С иностранным участием 2014</c:v>
              </c:pt>
            </c:strLit>
          </c:cat>
          <c:val>
            <c:numLit>
              <c:formatCode>General</c:formatCode>
              <c:ptCount val="24"/>
              <c:pt idx="0">
                <c:v>71.768541900450217</c:v>
              </c:pt>
              <c:pt idx="1">
                <c:v>71.947940987382026</c:v>
              </c:pt>
              <c:pt idx="2">
                <c:v>73.041511866839969</c:v>
              </c:pt>
              <c:pt idx="3">
                <c:v>73.209273183711446</c:v>
              </c:pt>
              <c:pt idx="5">
                <c:v>80.125085394182975</c:v>
              </c:pt>
              <c:pt idx="6">
                <c:v>80.754501429834619</c:v>
              </c:pt>
              <c:pt idx="7">
                <c:v>83.689886889070806</c:v>
              </c:pt>
              <c:pt idx="8">
                <c:v>84.498588404012466</c:v>
              </c:pt>
              <c:pt idx="10">
                <c:v>30.838457157386305</c:v>
              </c:pt>
              <c:pt idx="11">
                <c:v>27.642149691339057</c:v>
              </c:pt>
              <c:pt idx="12">
                <c:v>37.754872320154874</c:v>
              </c:pt>
              <c:pt idx="13">
                <c:v>30.924593998958706</c:v>
              </c:pt>
              <c:pt idx="15">
                <c:v>59.059932079978282</c:v>
              </c:pt>
              <c:pt idx="16">
                <c:v>41.234541073007414</c:v>
              </c:pt>
              <c:pt idx="17">
                <c:v>32.740234496851087</c:v>
              </c:pt>
              <c:pt idx="18">
                <c:v>21.385339565298516</c:v>
              </c:pt>
              <c:pt idx="20">
                <c:v>59.820077733596285</c:v>
              </c:pt>
              <c:pt idx="21">
                <c:v>62.418289865215868</c:v>
              </c:pt>
              <c:pt idx="22">
                <c:v>34.606996901602201</c:v>
              </c:pt>
              <c:pt idx="23">
                <c:v>25.064244543161777</c:v>
              </c:pt>
            </c:numLit>
          </c:val>
        </c:ser>
        <c:ser>
          <c:idx val="2"/>
          <c:order val="2"/>
          <c:tx>
            <c:v>МСБ</c:v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 rot="-5400000" vert="horz"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4"/>
              <c:pt idx="0">
                <c:v>Всего сектор 2011</c:v>
              </c:pt>
              <c:pt idx="1">
                <c:v>Всего сектор 2012</c:v>
              </c:pt>
              <c:pt idx="2">
                <c:v>Всего сектор 2013</c:v>
              </c:pt>
              <c:pt idx="3">
                <c:v>Всего сектор 2014</c:v>
              </c:pt>
              <c:pt idx="5">
                <c:v>ТОП 5 2011</c:v>
              </c:pt>
              <c:pt idx="6">
                <c:v>ТОП 5 2012</c:v>
              </c:pt>
              <c:pt idx="7">
                <c:v>ТОП 5 2013</c:v>
              </c:pt>
              <c:pt idx="8">
                <c:v>ТОП 5 2014</c:v>
              </c:pt>
              <c:pt idx="10">
                <c:v>Средние банки 2011</c:v>
              </c:pt>
              <c:pt idx="11">
                <c:v>Средние банки 2012</c:v>
              </c:pt>
              <c:pt idx="12">
                <c:v>Средние банки 2013</c:v>
              </c:pt>
              <c:pt idx="13">
                <c:v>Средние банки 2014</c:v>
              </c:pt>
              <c:pt idx="15">
                <c:v>Мелкие банки 2011</c:v>
              </c:pt>
              <c:pt idx="16">
                <c:v>Мелкие банки 2012</c:v>
              </c:pt>
              <c:pt idx="17">
                <c:v>Мелкие банки 2013</c:v>
              </c:pt>
              <c:pt idx="18">
                <c:v>Мелкие банки 2014</c:v>
              </c:pt>
              <c:pt idx="20">
                <c:v>С иностранным участием 2011</c:v>
              </c:pt>
              <c:pt idx="21">
                <c:v>С иностранным участием 2012</c:v>
              </c:pt>
              <c:pt idx="22">
                <c:v>С иностранным участием 2013</c:v>
              </c:pt>
              <c:pt idx="23">
                <c:v>С иностранным участием 2014</c:v>
              </c:pt>
            </c:strLit>
          </c:cat>
          <c:val>
            <c:numLit>
              <c:formatCode>General</c:formatCode>
              <c:ptCount val="24"/>
              <c:pt idx="0">
                <c:v>11.840251417820758</c:v>
              </c:pt>
              <c:pt idx="1">
                <c:v>12.026228201313828</c:v>
              </c:pt>
              <c:pt idx="2">
                <c:v>12.616533370586778</c:v>
              </c:pt>
              <c:pt idx="3">
                <c:v>11.415620359918186</c:v>
              </c:pt>
              <c:pt idx="5">
                <c:v>8.6893338152144075</c:v>
              </c:pt>
              <c:pt idx="6">
                <c:v>8.6535245926356765</c:v>
              </c:pt>
              <c:pt idx="7">
                <c:v>8.4637514263808438</c:v>
              </c:pt>
              <c:pt idx="8">
                <c:v>8.0333638746444116</c:v>
              </c:pt>
              <c:pt idx="10">
                <c:v>27.072788016214922</c:v>
              </c:pt>
              <c:pt idx="11">
                <c:v>28.427255960649532</c:v>
              </c:pt>
              <c:pt idx="12">
                <c:v>26.336806172857656</c:v>
              </c:pt>
              <c:pt idx="13">
                <c:v>23.306360802963685</c:v>
              </c:pt>
              <c:pt idx="15">
                <c:v>21.188861102895331</c:v>
              </c:pt>
              <c:pt idx="16">
                <c:v>34.413187684675556</c:v>
              </c:pt>
              <c:pt idx="17">
                <c:v>29.431313309442668</c:v>
              </c:pt>
              <c:pt idx="18">
                <c:v>39.487931389851646</c:v>
              </c:pt>
              <c:pt idx="20">
                <c:v>21.513571731548048</c:v>
              </c:pt>
              <c:pt idx="21">
                <c:v>20.386409568893509</c:v>
              </c:pt>
              <c:pt idx="22">
                <c:v>28.488765804227228</c:v>
              </c:pt>
              <c:pt idx="23">
                <c:v>31.404431616807081</c:v>
              </c:pt>
            </c:numLit>
          </c:val>
        </c:ser>
        <c:ser>
          <c:idx val="3"/>
          <c:order val="3"/>
          <c:tx>
            <c:v>Физические лица</c:v>
          </c:tx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 rot="-5400000" vert="horz"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4"/>
              <c:pt idx="0">
                <c:v>Всего сектор 2011</c:v>
              </c:pt>
              <c:pt idx="1">
                <c:v>Всего сектор 2012</c:v>
              </c:pt>
              <c:pt idx="2">
                <c:v>Всего сектор 2013</c:v>
              </c:pt>
              <c:pt idx="3">
                <c:v>Всего сектор 2014</c:v>
              </c:pt>
              <c:pt idx="5">
                <c:v>ТОП 5 2011</c:v>
              </c:pt>
              <c:pt idx="6">
                <c:v>ТОП 5 2012</c:v>
              </c:pt>
              <c:pt idx="7">
                <c:v>ТОП 5 2013</c:v>
              </c:pt>
              <c:pt idx="8">
                <c:v>ТОП 5 2014</c:v>
              </c:pt>
              <c:pt idx="10">
                <c:v>Средние банки 2011</c:v>
              </c:pt>
              <c:pt idx="11">
                <c:v>Средние банки 2012</c:v>
              </c:pt>
              <c:pt idx="12">
                <c:v>Средние банки 2013</c:v>
              </c:pt>
              <c:pt idx="13">
                <c:v>Средние банки 2014</c:v>
              </c:pt>
              <c:pt idx="15">
                <c:v>Мелкие банки 2011</c:v>
              </c:pt>
              <c:pt idx="16">
                <c:v>Мелкие банки 2012</c:v>
              </c:pt>
              <c:pt idx="17">
                <c:v>Мелкие банки 2013</c:v>
              </c:pt>
              <c:pt idx="18">
                <c:v>Мелкие банки 2014</c:v>
              </c:pt>
              <c:pt idx="20">
                <c:v>С иностранным участием 2011</c:v>
              </c:pt>
              <c:pt idx="21">
                <c:v>С иностранным участием 2012</c:v>
              </c:pt>
              <c:pt idx="22">
                <c:v>С иностранным участием 2013</c:v>
              </c:pt>
              <c:pt idx="23">
                <c:v>С иностранным участием 2014</c:v>
              </c:pt>
            </c:strLit>
          </c:cat>
          <c:val>
            <c:numLit>
              <c:formatCode>General</c:formatCode>
              <c:ptCount val="24"/>
              <c:pt idx="0">
                <c:v>14.875623198789695</c:v>
              </c:pt>
              <c:pt idx="1">
                <c:v>14.5785465021315</c:v>
              </c:pt>
              <c:pt idx="2">
                <c:v>14.147025622060564</c:v>
              </c:pt>
              <c:pt idx="3">
                <c:v>15.349755438377546</c:v>
              </c:pt>
              <c:pt idx="5">
                <c:v>9.4679523167546709</c:v>
              </c:pt>
              <c:pt idx="6">
                <c:v>8.9586750210960471</c:v>
              </c:pt>
              <c:pt idx="7">
                <c:v>7.7031031334379039</c:v>
              </c:pt>
              <c:pt idx="8">
                <c:v>7.4662323973239966</c:v>
              </c:pt>
              <c:pt idx="10">
                <c:v>41.50959880350689</c:v>
              </c:pt>
              <c:pt idx="11">
                <c:v>43.376530105528992</c:v>
              </c:pt>
              <c:pt idx="12">
                <c:v>35.527495319516419</c:v>
              </c:pt>
              <c:pt idx="13">
                <c:v>45.647271726658531</c:v>
              </c:pt>
              <c:pt idx="15">
                <c:v>19.751206817126381</c:v>
              </c:pt>
              <c:pt idx="16">
                <c:v>24.352271242317027</c:v>
              </c:pt>
              <c:pt idx="17">
                <c:v>37.828452193706248</c:v>
              </c:pt>
              <c:pt idx="18">
                <c:v>39.126729044849839</c:v>
              </c:pt>
              <c:pt idx="20">
                <c:v>18.57479854122036</c:v>
              </c:pt>
              <c:pt idx="21">
                <c:v>17.160498393539157</c:v>
              </c:pt>
              <c:pt idx="22">
                <c:v>36.897957952689751</c:v>
              </c:pt>
              <c:pt idx="23">
                <c:v>43.531323840031142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228788864"/>
        <c:axId val="228823424"/>
      </c:barChart>
      <c:lineChart>
        <c:grouping val="standard"/>
        <c:varyColors val="0"/>
        <c:ser>
          <c:idx val="4"/>
          <c:order val="4"/>
          <c:tx>
            <c:v>Доля "90+" группы во всех "90+"</c:v>
          </c:tx>
          <c:marker>
            <c:symbol val="circle"/>
            <c:size val="8"/>
          </c:marker>
          <c:dLbls>
            <c:dLbl>
              <c:idx val="10"/>
              <c:layout>
                <c:manualLayout>
                  <c:x val="-3.619047619047619E-2"/>
                  <c:y val="5.5172413793103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3.619047619047619E-2"/>
                  <c:y val="5.0574712643678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20"/>
              <c:layout>
                <c:manualLayout>
                  <c:x val="-3.2380952380952378E-2"/>
                  <c:y val="3.448275862068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layout>
                <c:manualLayout>
                  <c:x val="-3.2380952380952378E-2"/>
                  <c:y val="3.9080459770114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2380952380952378E-2"/>
                  <c:y val="2.7586206896551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6.493788276465442E-3"/>
                  <c:y val="2.7586206896551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 rot="-5400000" vert="horz"/>
              <a:lstStyle/>
              <a:p>
                <a:pPr>
                  <a:defRPr b="1"/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4"/>
              <c:pt idx="0">
                <c:v>Всего сектор 2011</c:v>
              </c:pt>
              <c:pt idx="1">
                <c:v>Всего сектор 2012</c:v>
              </c:pt>
              <c:pt idx="2">
                <c:v>Всего сектор 2013</c:v>
              </c:pt>
              <c:pt idx="3">
                <c:v>Всего сектор 2014</c:v>
              </c:pt>
              <c:pt idx="5">
                <c:v>ТОП 5 2011</c:v>
              </c:pt>
              <c:pt idx="6">
                <c:v>ТОП 5 2012</c:v>
              </c:pt>
              <c:pt idx="7">
                <c:v>ТОП 5 2013</c:v>
              </c:pt>
              <c:pt idx="8">
                <c:v>ТОП 5 2014</c:v>
              </c:pt>
              <c:pt idx="10">
                <c:v>Средние банки 2011</c:v>
              </c:pt>
              <c:pt idx="11">
                <c:v>Средние банки 2012</c:v>
              </c:pt>
              <c:pt idx="12">
                <c:v>Средние банки 2013</c:v>
              </c:pt>
              <c:pt idx="13">
                <c:v>Средние банки 2014</c:v>
              </c:pt>
              <c:pt idx="15">
                <c:v>Мелкие банки 2011</c:v>
              </c:pt>
              <c:pt idx="16">
                <c:v>Мелкие банки 2012</c:v>
              </c:pt>
              <c:pt idx="17">
                <c:v>Мелкие банки 2013</c:v>
              </c:pt>
              <c:pt idx="18">
                <c:v>Мелкие банки 2014</c:v>
              </c:pt>
              <c:pt idx="20">
                <c:v>С иностранным участием 2011</c:v>
              </c:pt>
              <c:pt idx="21">
                <c:v>С иностранным участием 2012</c:v>
              </c:pt>
              <c:pt idx="22">
                <c:v>С иностранным участием 2013</c:v>
              </c:pt>
              <c:pt idx="23">
                <c:v>С иностранным участием 2014</c:v>
              </c:pt>
            </c:strLit>
          </c:cat>
          <c:val>
            <c:numLit>
              <c:formatCode>General</c:formatCode>
              <c:ptCount val="24"/>
              <c:pt idx="5">
                <c:v>82.625594516497515</c:v>
              </c:pt>
              <c:pt idx="6">
                <c:v>83.201174330378976</c:v>
              </c:pt>
              <c:pt idx="7">
                <c:v>76.909884124302621</c:v>
              </c:pt>
              <c:pt idx="8">
                <c:v>79.144368401089991</c:v>
              </c:pt>
              <c:pt idx="10">
                <c:v>16.641930849055722</c:v>
              </c:pt>
              <c:pt idx="11">
                <c:v>15.947680849812288</c:v>
              </c:pt>
              <c:pt idx="12">
                <c:v>22.254024970889908</c:v>
              </c:pt>
              <c:pt idx="13">
                <c:v>19.638342394917181</c:v>
              </c:pt>
              <c:pt idx="15">
                <c:v>0.73247463444676741</c:v>
              </c:pt>
              <c:pt idx="16">
                <c:v>0.85114481980873746</c:v>
              </c:pt>
              <c:pt idx="17">
                <c:v>0.83609090480746895</c:v>
              </c:pt>
              <c:pt idx="18">
                <c:v>1.2172892039928298</c:v>
              </c:pt>
              <c:pt idx="20">
                <c:v>12.297864764422085</c:v>
              </c:pt>
              <c:pt idx="21">
                <c:v>13.080690009793091</c:v>
              </c:pt>
              <c:pt idx="22">
                <c:v>5.3728649962871859</c:v>
              </c:pt>
              <c:pt idx="23">
                <c:v>6.5279059334607581</c:v>
              </c:pt>
            </c:numLit>
          </c:val>
          <c:smooth val="0"/>
        </c:ser>
        <c:ser>
          <c:idx val="5"/>
          <c:order val="5"/>
          <c:tx>
            <c:v>Доля "90+" в СП группы</c:v>
          </c:tx>
          <c:marker>
            <c:symbol val="diamond"/>
            <c:size val="8"/>
          </c:marker>
          <c:dLbls>
            <c:dLbl>
              <c:idx val="12"/>
              <c:layout>
                <c:manualLayout>
                  <c:x val="-3.619047619047619E-2"/>
                  <c:y val="4.9425287356321838E-2"/>
                </c:manualLayout>
              </c:layout>
              <c:tx>
                <c:rich>
                  <a:bodyPr rot="-5400000" vert="horz"/>
                  <a:lstStyle/>
                  <a:p>
                    <a:pPr>
                      <a:defRPr b="1">
                        <a:solidFill>
                          <a:schemeClr val="bg1"/>
                        </a:solidFill>
                      </a:defRPr>
                    </a:pPr>
                    <a:r>
                      <a:rPr lang="en-US" b="1">
                        <a:solidFill>
                          <a:schemeClr val="bg1"/>
                        </a:solidFill>
                      </a:rPr>
                      <a:t>21,0</a:t>
                    </a:r>
                    <a:endParaRPr lang="en-US"/>
                  </a:p>
                </c:rich>
              </c:tx>
              <c:numFmt formatCode="#,##0.00" sourceLinked="0"/>
              <c:spPr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3.619047619047619E-2"/>
                  <c:y val="2.1839080459770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txPr>
              <a:bodyPr rot="-5400000" vert="horz"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ru-RU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4"/>
              <c:pt idx="0">
                <c:v>Всего сектор 2011</c:v>
              </c:pt>
              <c:pt idx="1">
                <c:v>Всего сектор 2012</c:v>
              </c:pt>
              <c:pt idx="2">
                <c:v>Всего сектор 2013</c:v>
              </c:pt>
              <c:pt idx="3">
                <c:v>Всего сектор 2014</c:v>
              </c:pt>
              <c:pt idx="5">
                <c:v>ТОП 5 2011</c:v>
              </c:pt>
              <c:pt idx="6">
                <c:v>ТОП 5 2012</c:v>
              </c:pt>
              <c:pt idx="7">
                <c:v>ТОП 5 2013</c:v>
              </c:pt>
              <c:pt idx="8">
                <c:v>ТОП 5 2014</c:v>
              </c:pt>
              <c:pt idx="10">
                <c:v>Средние банки 2011</c:v>
              </c:pt>
              <c:pt idx="11">
                <c:v>Средние банки 2012</c:v>
              </c:pt>
              <c:pt idx="12">
                <c:v>Средние банки 2013</c:v>
              </c:pt>
              <c:pt idx="13">
                <c:v>Средние банки 2014</c:v>
              </c:pt>
              <c:pt idx="15">
                <c:v>Мелкие банки 2011</c:v>
              </c:pt>
              <c:pt idx="16">
                <c:v>Мелкие банки 2012</c:v>
              </c:pt>
              <c:pt idx="17">
                <c:v>Мелкие банки 2013</c:v>
              </c:pt>
              <c:pt idx="18">
                <c:v>Мелкие банки 2014</c:v>
              </c:pt>
              <c:pt idx="20">
                <c:v>С иностранным участием 2011</c:v>
              </c:pt>
              <c:pt idx="21">
                <c:v>С иностранным участием 2012</c:v>
              </c:pt>
              <c:pt idx="22">
                <c:v>С иностранным участием 2013</c:v>
              </c:pt>
              <c:pt idx="23">
                <c:v>С иностранным участием 2014</c:v>
              </c:pt>
            </c:strLit>
          </c:cat>
          <c:val>
            <c:numLit>
              <c:formatCode>General</c:formatCode>
              <c:ptCount val="24"/>
              <c:pt idx="0">
                <c:v>30.799765021000209</c:v>
              </c:pt>
              <c:pt idx="1">
                <c:v>29.792415825650366</c:v>
              </c:pt>
              <c:pt idx="2">
                <c:v>31.151927340527347</c:v>
              </c:pt>
              <c:pt idx="3">
                <c:v>23.548922004125082</c:v>
              </c:pt>
              <c:pt idx="5">
                <c:v>35.878316131014671</c:v>
              </c:pt>
              <c:pt idx="6">
                <c:v>37.942679125768834</c:v>
              </c:pt>
              <c:pt idx="7">
                <c:v>38.599084515669595</c:v>
              </c:pt>
              <c:pt idx="8">
                <c:v>31.651861385524278</c:v>
              </c:pt>
              <c:pt idx="10">
                <c:v>20.748595145901763</c:v>
              </c:pt>
              <c:pt idx="11">
                <c:v>16.48313160556545</c:v>
              </c:pt>
              <c:pt idx="12">
                <c:v>21.024296675317036</c:v>
              </c:pt>
              <c:pt idx="13">
                <c:v>13.120137618720944</c:v>
              </c:pt>
              <c:pt idx="15">
                <c:v>5.1668824595917329</c:v>
              </c:pt>
              <c:pt idx="16">
                <c:v>4.3374547753370249</c:v>
              </c:pt>
              <c:pt idx="17">
                <c:v>5.2567096463983356</c:v>
              </c:pt>
              <c:pt idx="18">
                <c:v>4.8846939372503746</c:v>
              </c:pt>
              <c:pt idx="20">
                <c:v>14.909842146329305</c:v>
              </c:pt>
              <c:pt idx="21">
                <c:v>14.695656096078375</c:v>
              </c:pt>
              <c:pt idx="22">
                <c:v>8.0859242993409595</c:v>
              </c:pt>
              <c:pt idx="23">
                <c:v>6.997298288038091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8788864"/>
        <c:axId val="228823424"/>
      </c:lineChart>
      <c:catAx>
        <c:axId val="228788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ru-RU"/>
          </a:p>
        </c:txPr>
        <c:crossAx val="228823424"/>
        <c:crosses val="autoZero"/>
        <c:auto val="1"/>
        <c:lblAlgn val="ctr"/>
        <c:lblOffset val="100"/>
        <c:noMultiLvlLbl val="0"/>
      </c:catAx>
      <c:valAx>
        <c:axId val="228823424"/>
        <c:scaling>
          <c:orientation val="minMax"/>
          <c:max val="10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="0"/>
                  <a:t>%</a:t>
                </a:r>
                <a:endParaRPr lang="ru-RU" b="0"/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8788864"/>
        <c:crosses val="autoZero"/>
        <c:crossBetween val="between"/>
        <c:majorUnit val="20"/>
      </c:valAx>
    </c:plotArea>
    <c:legend>
      <c:legendPos val="b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ayout>
        <c:manualLayout>
          <c:xMode val="edge"/>
          <c:yMode val="edge"/>
          <c:x val="2.1457103705672786E-2"/>
          <c:y val="0.90449440570791351"/>
          <c:w val="0.96266215454032711"/>
          <c:h val="9.4634988514889884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25470006761069E-2"/>
          <c:y val="3.7668755023251135E-2"/>
          <c:w val="0.75903424561464394"/>
          <c:h val="0.68088823724980896"/>
        </c:manualLayout>
      </c:layout>
      <c:areaChart>
        <c:grouping val="standard"/>
        <c:varyColors val="0"/>
        <c:ser>
          <c:idx val="3"/>
          <c:order val="3"/>
          <c:tx>
            <c:strRef>
              <c:f>'График 3.1.2.4'!$B$10</c:f>
              <c:strCache>
                <c:ptCount val="1"/>
                <c:pt idx="0">
                  <c:v>Ссудный портфель (правая ось)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cat>
            <c:strRef>
              <c:f>'График 3.1.2.4'!$C$4:$AM$4</c:f>
              <c:strCache>
                <c:ptCount val="37"/>
                <c:pt idx="0">
                  <c:v>12.2011</c:v>
                </c:pt>
                <c:pt idx="1">
                  <c:v>01.2012</c:v>
                </c:pt>
                <c:pt idx="2">
                  <c:v>02.2012</c:v>
                </c:pt>
                <c:pt idx="3">
                  <c:v>03.2012</c:v>
                </c:pt>
                <c:pt idx="4">
                  <c:v>04.2012</c:v>
                </c:pt>
                <c:pt idx="5">
                  <c:v>05.2012</c:v>
                </c:pt>
                <c:pt idx="6">
                  <c:v>06.2012</c:v>
                </c:pt>
                <c:pt idx="7">
                  <c:v>07.2012</c:v>
                </c:pt>
                <c:pt idx="8">
                  <c:v>08.2012</c:v>
                </c:pt>
                <c:pt idx="9">
                  <c:v>09.2012</c:v>
                </c:pt>
                <c:pt idx="10">
                  <c:v>10.2012</c:v>
                </c:pt>
                <c:pt idx="11">
                  <c:v>11.2012</c:v>
                </c:pt>
                <c:pt idx="12">
                  <c:v>12.2012</c:v>
                </c:pt>
                <c:pt idx="13">
                  <c:v>01.2013</c:v>
                </c:pt>
                <c:pt idx="14">
                  <c:v>02.2013</c:v>
                </c:pt>
                <c:pt idx="15">
                  <c:v>03.2013</c:v>
                </c:pt>
                <c:pt idx="16">
                  <c:v>04.2013</c:v>
                </c:pt>
                <c:pt idx="17">
                  <c:v>05.2013</c:v>
                </c:pt>
                <c:pt idx="18">
                  <c:v>06.2013</c:v>
                </c:pt>
                <c:pt idx="19">
                  <c:v>07.2013</c:v>
                </c:pt>
                <c:pt idx="20">
                  <c:v>08.2013</c:v>
                </c:pt>
                <c:pt idx="21">
                  <c:v>09.2013</c:v>
                </c:pt>
                <c:pt idx="22">
                  <c:v>10.2013</c:v>
                </c:pt>
                <c:pt idx="23">
                  <c:v>11.2013</c:v>
                </c:pt>
                <c:pt idx="24">
                  <c:v>12.2013</c:v>
                </c:pt>
                <c:pt idx="25">
                  <c:v>01.2014</c:v>
                </c:pt>
                <c:pt idx="26">
                  <c:v>02.2014</c:v>
                </c:pt>
                <c:pt idx="27">
                  <c:v>03.2014</c:v>
                </c:pt>
                <c:pt idx="28">
                  <c:v>04.2014</c:v>
                </c:pt>
                <c:pt idx="29">
                  <c:v>05.2014</c:v>
                </c:pt>
                <c:pt idx="30">
                  <c:v>06.2014</c:v>
                </c:pt>
                <c:pt idx="31">
                  <c:v>07.2014</c:v>
                </c:pt>
                <c:pt idx="32">
                  <c:v>08.2014</c:v>
                </c:pt>
                <c:pt idx="33">
                  <c:v>09.2014</c:v>
                </c:pt>
                <c:pt idx="34">
                  <c:v>10.2014</c:v>
                </c:pt>
                <c:pt idx="35">
                  <c:v>11.2014</c:v>
                </c:pt>
                <c:pt idx="36">
                  <c:v>12.2014</c:v>
                </c:pt>
              </c:strCache>
            </c:strRef>
          </c:cat>
          <c:val>
            <c:numRef>
              <c:f>'График 3.1.2.4'!$C$10:$AM$10</c:f>
              <c:numCache>
                <c:formatCode>_-* #,##0.0\ _₽_-;\-* #,##0.0\ _₽_-;_-* "-"??\ _₽_-;_-@_-</c:formatCode>
                <c:ptCount val="37"/>
                <c:pt idx="0">
                  <c:v>10472.767363000001</c:v>
                </c:pt>
                <c:pt idx="1">
                  <c:v>10446.081679999999</c:v>
                </c:pt>
                <c:pt idx="2">
                  <c:v>10515.30384</c:v>
                </c:pt>
                <c:pt idx="3">
                  <c:v>10584.764496</c:v>
                </c:pt>
                <c:pt idx="4">
                  <c:v>10712.753683999999</c:v>
                </c:pt>
                <c:pt idx="5">
                  <c:v>10797.256272000001</c:v>
                </c:pt>
                <c:pt idx="6">
                  <c:v>10957.573809</c:v>
                </c:pt>
                <c:pt idx="7">
                  <c:v>10925.360487</c:v>
                </c:pt>
                <c:pt idx="8">
                  <c:v>11010.574108000001</c:v>
                </c:pt>
                <c:pt idx="9">
                  <c:v>11195.476591000001</c:v>
                </c:pt>
                <c:pt idx="10">
                  <c:v>11346.613703000001</c:v>
                </c:pt>
                <c:pt idx="11">
                  <c:v>11476.024427</c:v>
                </c:pt>
                <c:pt idx="12">
                  <c:v>11657.874005</c:v>
                </c:pt>
                <c:pt idx="13">
                  <c:v>11597.161727999999</c:v>
                </c:pt>
                <c:pt idx="14">
                  <c:v>11648.632969</c:v>
                </c:pt>
                <c:pt idx="15">
                  <c:v>11782.933596000001</c:v>
                </c:pt>
                <c:pt idx="16">
                  <c:v>11986.64597</c:v>
                </c:pt>
                <c:pt idx="17">
                  <c:v>12083.217387000001</c:v>
                </c:pt>
                <c:pt idx="18">
                  <c:v>12255.752575</c:v>
                </c:pt>
                <c:pt idx="19">
                  <c:v>12401.548043000001</c:v>
                </c:pt>
                <c:pt idx="20">
                  <c:v>12508.902174999999</c:v>
                </c:pt>
                <c:pt idx="21">
                  <c:v>12673.328648999999</c:v>
                </c:pt>
                <c:pt idx="22">
                  <c:v>12786.816468999999</c:v>
                </c:pt>
                <c:pt idx="23">
                  <c:v>13260.386581999999</c:v>
                </c:pt>
                <c:pt idx="24">
                  <c:v>13348.171087999999</c:v>
                </c:pt>
                <c:pt idx="25">
                  <c:v>13367.48667</c:v>
                </c:pt>
                <c:pt idx="26">
                  <c:v>14413.095128000001</c:v>
                </c:pt>
                <c:pt idx="27">
                  <c:v>14503.513642</c:v>
                </c:pt>
                <c:pt idx="28">
                  <c:v>14608.408826000001</c:v>
                </c:pt>
                <c:pt idx="29">
                  <c:v>14707.800042999999</c:v>
                </c:pt>
                <c:pt idx="30">
                  <c:v>14535.657692000001</c:v>
                </c:pt>
                <c:pt idx="31">
                  <c:v>14492.163008</c:v>
                </c:pt>
                <c:pt idx="32">
                  <c:v>14512.956047</c:v>
                </c:pt>
                <c:pt idx="33">
                  <c:v>14451.985162999999</c:v>
                </c:pt>
                <c:pt idx="34">
                  <c:v>14249.730960000001</c:v>
                </c:pt>
                <c:pt idx="35">
                  <c:v>14361.425321999999</c:v>
                </c:pt>
                <c:pt idx="36">
                  <c:v>14184.356142000001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8983552"/>
        <c:axId val="228985088"/>
      </c:areaChart>
      <c:barChart>
        <c:barDir val="col"/>
        <c:grouping val="stacked"/>
        <c:varyColors val="0"/>
        <c:ser>
          <c:idx val="0"/>
          <c:order val="0"/>
          <c:tx>
            <c:strRef>
              <c:f>'График 3.1.2.4'!$B$7</c:f>
              <c:strCache>
                <c:ptCount val="1"/>
                <c:pt idx="0">
                  <c:v>Вклад займов без задолженности</c:v>
                </c:pt>
              </c:strCache>
            </c:strRef>
          </c:tx>
          <c:spPr>
            <a:solidFill>
              <a:srgbClr val="00CC00"/>
            </a:solidFill>
          </c:spPr>
          <c:invertIfNegative val="0"/>
          <c:cat>
            <c:strRef>
              <c:f>'График 3.1.2.4'!$C$4:$AM$4</c:f>
              <c:strCache>
                <c:ptCount val="37"/>
                <c:pt idx="0">
                  <c:v>12.2011</c:v>
                </c:pt>
                <c:pt idx="1">
                  <c:v>01.2012</c:v>
                </c:pt>
                <c:pt idx="2">
                  <c:v>02.2012</c:v>
                </c:pt>
                <c:pt idx="3">
                  <c:v>03.2012</c:v>
                </c:pt>
                <c:pt idx="4">
                  <c:v>04.2012</c:v>
                </c:pt>
                <c:pt idx="5">
                  <c:v>05.2012</c:v>
                </c:pt>
                <c:pt idx="6">
                  <c:v>06.2012</c:v>
                </c:pt>
                <c:pt idx="7">
                  <c:v>07.2012</c:v>
                </c:pt>
                <c:pt idx="8">
                  <c:v>08.2012</c:v>
                </c:pt>
                <c:pt idx="9">
                  <c:v>09.2012</c:v>
                </c:pt>
                <c:pt idx="10">
                  <c:v>10.2012</c:v>
                </c:pt>
                <c:pt idx="11">
                  <c:v>11.2012</c:v>
                </c:pt>
                <c:pt idx="12">
                  <c:v>12.2012</c:v>
                </c:pt>
                <c:pt idx="13">
                  <c:v>01.2013</c:v>
                </c:pt>
                <c:pt idx="14">
                  <c:v>02.2013</c:v>
                </c:pt>
                <c:pt idx="15">
                  <c:v>03.2013</c:v>
                </c:pt>
                <c:pt idx="16">
                  <c:v>04.2013</c:v>
                </c:pt>
                <c:pt idx="17">
                  <c:v>05.2013</c:v>
                </c:pt>
                <c:pt idx="18">
                  <c:v>06.2013</c:v>
                </c:pt>
                <c:pt idx="19">
                  <c:v>07.2013</c:v>
                </c:pt>
                <c:pt idx="20">
                  <c:v>08.2013</c:v>
                </c:pt>
                <c:pt idx="21">
                  <c:v>09.2013</c:v>
                </c:pt>
                <c:pt idx="22">
                  <c:v>10.2013</c:v>
                </c:pt>
                <c:pt idx="23">
                  <c:v>11.2013</c:v>
                </c:pt>
                <c:pt idx="24">
                  <c:v>12.2013</c:v>
                </c:pt>
                <c:pt idx="25">
                  <c:v>01.2014</c:v>
                </c:pt>
                <c:pt idx="26">
                  <c:v>02.2014</c:v>
                </c:pt>
                <c:pt idx="27">
                  <c:v>03.2014</c:v>
                </c:pt>
                <c:pt idx="28">
                  <c:v>04.2014</c:v>
                </c:pt>
                <c:pt idx="29">
                  <c:v>05.2014</c:v>
                </c:pt>
                <c:pt idx="30">
                  <c:v>06.2014</c:v>
                </c:pt>
                <c:pt idx="31">
                  <c:v>07.2014</c:v>
                </c:pt>
                <c:pt idx="32">
                  <c:v>08.2014</c:v>
                </c:pt>
                <c:pt idx="33">
                  <c:v>09.2014</c:v>
                </c:pt>
                <c:pt idx="34">
                  <c:v>10.2014</c:v>
                </c:pt>
                <c:pt idx="35">
                  <c:v>11.2014</c:v>
                </c:pt>
                <c:pt idx="36">
                  <c:v>12.2014</c:v>
                </c:pt>
              </c:strCache>
            </c:strRef>
          </c:cat>
          <c:val>
            <c:numRef>
              <c:f>'График 3.1.2.4'!$C$7:$AM$7</c:f>
              <c:numCache>
                <c:formatCode>_-* #,##0.0\ _₽_-;\-* #,##0.0\ _₽_-;_-* "-"??\ _₽_-;_-@_-</c:formatCode>
                <c:ptCount val="37"/>
                <c:pt idx="0">
                  <c:v>5.3853724316253073</c:v>
                </c:pt>
                <c:pt idx="1">
                  <c:v>8.2754322511134131</c:v>
                </c:pt>
                <c:pt idx="2">
                  <c:v>7.3847803916841119</c:v>
                </c:pt>
                <c:pt idx="3">
                  <c:v>7.1792497093472436</c:v>
                </c:pt>
                <c:pt idx="4">
                  <c:v>7.6843449313031682</c:v>
                </c:pt>
                <c:pt idx="5">
                  <c:v>7.3797127681489076</c:v>
                </c:pt>
                <c:pt idx="6">
                  <c:v>7.6749930192836713</c:v>
                </c:pt>
                <c:pt idx="7">
                  <c:v>7.7107766614934796</c:v>
                </c:pt>
                <c:pt idx="8">
                  <c:v>8.1375933329324948</c:v>
                </c:pt>
                <c:pt idx="9">
                  <c:v>9.3431858415582845</c:v>
                </c:pt>
                <c:pt idx="10">
                  <c:v>11.673536967059722</c:v>
                </c:pt>
                <c:pt idx="11">
                  <c:v>10.052089886944909</c:v>
                </c:pt>
                <c:pt idx="12">
                  <c:v>9.1090029114017277</c:v>
                </c:pt>
                <c:pt idx="13">
                  <c:v>8.0654392509019708</c:v>
                </c:pt>
                <c:pt idx="14">
                  <c:v>8.5423103665637878</c:v>
                </c:pt>
                <c:pt idx="15">
                  <c:v>8.7287793823769171</c:v>
                </c:pt>
                <c:pt idx="16">
                  <c:v>9.7113409183841739</c:v>
                </c:pt>
                <c:pt idx="17">
                  <c:v>9.9122407493043152</c:v>
                </c:pt>
                <c:pt idx="18">
                  <c:v>9.119604863434601</c:v>
                </c:pt>
                <c:pt idx="19">
                  <c:v>9.2547320631032282</c:v>
                </c:pt>
                <c:pt idx="20">
                  <c:v>11.114010168742057</c:v>
                </c:pt>
                <c:pt idx="21">
                  <c:v>8.7711323945726605</c:v>
                </c:pt>
                <c:pt idx="22">
                  <c:v>8.9856176801932666</c:v>
                </c:pt>
                <c:pt idx="23">
                  <c:v>8.7031572854633144</c:v>
                </c:pt>
                <c:pt idx="24">
                  <c:v>8.1426074479177721</c:v>
                </c:pt>
                <c:pt idx="25">
                  <c:v>5.7116330920930656</c:v>
                </c:pt>
                <c:pt idx="26">
                  <c:v>9.5427857153561586</c:v>
                </c:pt>
                <c:pt idx="27">
                  <c:v>10.176307574261918</c:v>
                </c:pt>
                <c:pt idx="28">
                  <c:v>9.5375242404026714</c:v>
                </c:pt>
                <c:pt idx="29">
                  <c:v>9.5519659792081164</c:v>
                </c:pt>
                <c:pt idx="30">
                  <c:v>8.266857916719978</c:v>
                </c:pt>
                <c:pt idx="31">
                  <c:v>9.43911124596044</c:v>
                </c:pt>
                <c:pt idx="32">
                  <c:v>9.5043090302207123</c:v>
                </c:pt>
                <c:pt idx="33">
                  <c:v>10.174995446849316</c:v>
                </c:pt>
                <c:pt idx="34">
                  <c:v>10.233744467768508</c:v>
                </c:pt>
                <c:pt idx="35">
                  <c:v>10.697691950592032</c:v>
                </c:pt>
                <c:pt idx="36">
                  <c:v>11.337233415898213</c:v>
                </c:pt>
              </c:numCache>
            </c:numRef>
          </c:val>
        </c:ser>
        <c:ser>
          <c:idx val="1"/>
          <c:order val="1"/>
          <c:tx>
            <c:strRef>
              <c:f>'График 3.1.2.4'!$B$9</c:f>
              <c:strCache>
                <c:ptCount val="1"/>
                <c:pt idx="0">
                  <c:v>Вклад займов 0-90 дней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'График 3.1.2.4'!$C$4:$AM$4</c:f>
              <c:strCache>
                <c:ptCount val="37"/>
                <c:pt idx="0">
                  <c:v>12.2011</c:v>
                </c:pt>
                <c:pt idx="1">
                  <c:v>01.2012</c:v>
                </c:pt>
                <c:pt idx="2">
                  <c:v>02.2012</c:v>
                </c:pt>
                <c:pt idx="3">
                  <c:v>03.2012</c:v>
                </c:pt>
                <c:pt idx="4">
                  <c:v>04.2012</c:v>
                </c:pt>
                <c:pt idx="5">
                  <c:v>05.2012</c:v>
                </c:pt>
                <c:pt idx="6">
                  <c:v>06.2012</c:v>
                </c:pt>
                <c:pt idx="7">
                  <c:v>07.2012</c:v>
                </c:pt>
                <c:pt idx="8">
                  <c:v>08.2012</c:v>
                </c:pt>
                <c:pt idx="9">
                  <c:v>09.2012</c:v>
                </c:pt>
                <c:pt idx="10">
                  <c:v>10.2012</c:v>
                </c:pt>
                <c:pt idx="11">
                  <c:v>11.2012</c:v>
                </c:pt>
                <c:pt idx="12">
                  <c:v>12.2012</c:v>
                </c:pt>
                <c:pt idx="13">
                  <c:v>01.2013</c:v>
                </c:pt>
                <c:pt idx="14">
                  <c:v>02.2013</c:v>
                </c:pt>
                <c:pt idx="15">
                  <c:v>03.2013</c:v>
                </c:pt>
                <c:pt idx="16">
                  <c:v>04.2013</c:v>
                </c:pt>
                <c:pt idx="17">
                  <c:v>05.2013</c:v>
                </c:pt>
                <c:pt idx="18">
                  <c:v>06.2013</c:v>
                </c:pt>
                <c:pt idx="19">
                  <c:v>07.2013</c:v>
                </c:pt>
                <c:pt idx="20">
                  <c:v>08.2013</c:v>
                </c:pt>
                <c:pt idx="21">
                  <c:v>09.2013</c:v>
                </c:pt>
                <c:pt idx="22">
                  <c:v>10.2013</c:v>
                </c:pt>
                <c:pt idx="23">
                  <c:v>11.2013</c:v>
                </c:pt>
                <c:pt idx="24">
                  <c:v>12.2013</c:v>
                </c:pt>
                <c:pt idx="25">
                  <c:v>01.2014</c:v>
                </c:pt>
                <c:pt idx="26">
                  <c:v>02.2014</c:v>
                </c:pt>
                <c:pt idx="27">
                  <c:v>03.2014</c:v>
                </c:pt>
                <c:pt idx="28">
                  <c:v>04.2014</c:v>
                </c:pt>
                <c:pt idx="29">
                  <c:v>05.2014</c:v>
                </c:pt>
                <c:pt idx="30">
                  <c:v>06.2014</c:v>
                </c:pt>
                <c:pt idx="31">
                  <c:v>07.2014</c:v>
                </c:pt>
                <c:pt idx="32">
                  <c:v>08.2014</c:v>
                </c:pt>
                <c:pt idx="33">
                  <c:v>09.2014</c:v>
                </c:pt>
                <c:pt idx="34">
                  <c:v>10.2014</c:v>
                </c:pt>
                <c:pt idx="35">
                  <c:v>11.2014</c:v>
                </c:pt>
                <c:pt idx="36">
                  <c:v>12.2014</c:v>
                </c:pt>
              </c:strCache>
            </c:strRef>
          </c:cat>
          <c:val>
            <c:numRef>
              <c:f>'График 3.1.2.4'!$C$9:$AM$9</c:f>
              <c:numCache>
                <c:formatCode>_-* #,##0.0\ _₽_-;\-* #,##0.0\ _₽_-;_-* "-"??\ _₽_-;_-@_-</c:formatCode>
                <c:ptCount val="37"/>
                <c:pt idx="0">
                  <c:v>-1.6946691730441183</c:v>
                </c:pt>
                <c:pt idx="1">
                  <c:v>-3.8191686546131649</c:v>
                </c:pt>
                <c:pt idx="2">
                  <c:v>-3.7742685470451907</c:v>
                </c:pt>
                <c:pt idx="3">
                  <c:v>-2.9385698048623703</c:v>
                </c:pt>
                <c:pt idx="4">
                  <c:v>-2.2880858604616927</c:v>
                </c:pt>
                <c:pt idx="5">
                  <c:v>-1.3469279341786453</c:v>
                </c:pt>
                <c:pt idx="6">
                  <c:v>-0.46181378356584857</c:v>
                </c:pt>
                <c:pt idx="7">
                  <c:v>-1.7192605723750869</c:v>
                </c:pt>
                <c:pt idx="8">
                  <c:v>-2.6650116607682808</c:v>
                </c:pt>
                <c:pt idx="9">
                  <c:v>-3.2960329149827885</c:v>
                </c:pt>
                <c:pt idx="10">
                  <c:v>-2.2151195984269645</c:v>
                </c:pt>
                <c:pt idx="11">
                  <c:v>-9.9742313464893553E-2</c:v>
                </c:pt>
                <c:pt idx="12">
                  <c:v>-0.15690793493662369</c:v>
                </c:pt>
                <c:pt idx="13">
                  <c:v>0.42126199419110805</c:v>
                </c:pt>
                <c:pt idx="14">
                  <c:v>0.31751321224779749</c:v>
                </c:pt>
                <c:pt idx="15">
                  <c:v>0.89920540070559163</c:v>
                </c:pt>
                <c:pt idx="16">
                  <c:v>0.36154451173321683</c:v>
                </c:pt>
                <c:pt idx="17">
                  <c:v>-0.34147753902640721</c:v>
                </c:pt>
                <c:pt idx="18">
                  <c:v>0.10571985370050818</c:v>
                </c:pt>
                <c:pt idx="19">
                  <c:v>1.7828574281990188</c:v>
                </c:pt>
                <c:pt idx="20">
                  <c:v>0.37017064323999549</c:v>
                </c:pt>
                <c:pt idx="21">
                  <c:v>1.5095936437030599</c:v>
                </c:pt>
                <c:pt idx="22">
                  <c:v>1.0410257288372233</c:v>
                </c:pt>
                <c:pt idx="23">
                  <c:v>0.2490921153212704</c:v>
                </c:pt>
                <c:pt idx="24">
                  <c:v>0.4802926157546854</c:v>
                </c:pt>
                <c:pt idx="25">
                  <c:v>2.5607919158614321</c:v>
                </c:pt>
                <c:pt idx="26">
                  <c:v>3.1464882701293053</c:v>
                </c:pt>
                <c:pt idx="27">
                  <c:v>2.607576962873686</c:v>
                </c:pt>
                <c:pt idx="28">
                  <c:v>1.743748430738044</c:v>
                </c:pt>
                <c:pt idx="29">
                  <c:v>1.8336270870899958</c:v>
                </c:pt>
                <c:pt idx="30">
                  <c:v>2.0841683645037197</c:v>
                </c:pt>
                <c:pt idx="31">
                  <c:v>0.39873903506676922</c:v>
                </c:pt>
                <c:pt idx="32">
                  <c:v>1.4043989915525901</c:v>
                </c:pt>
                <c:pt idx="33">
                  <c:v>-0.12066858221345571</c:v>
                </c:pt>
                <c:pt idx="34">
                  <c:v>-7.4066395048060493E-2</c:v>
                </c:pt>
                <c:pt idx="35">
                  <c:v>0.44904760228354557</c:v>
                </c:pt>
                <c:pt idx="36">
                  <c:v>1.0555347475779973</c:v>
                </c:pt>
              </c:numCache>
            </c:numRef>
          </c:val>
        </c:ser>
        <c:ser>
          <c:idx val="2"/>
          <c:order val="2"/>
          <c:tx>
            <c:strRef>
              <c:f>'График 3.1.2.4'!$B$8</c:f>
              <c:strCache>
                <c:ptCount val="1"/>
                <c:pt idx="0">
                  <c:v>Вклад займов NPL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'График 3.1.2.4'!$C$4:$AM$4</c:f>
              <c:strCache>
                <c:ptCount val="37"/>
                <c:pt idx="0">
                  <c:v>12.2011</c:v>
                </c:pt>
                <c:pt idx="1">
                  <c:v>01.2012</c:v>
                </c:pt>
                <c:pt idx="2">
                  <c:v>02.2012</c:v>
                </c:pt>
                <c:pt idx="3">
                  <c:v>03.2012</c:v>
                </c:pt>
                <c:pt idx="4">
                  <c:v>04.2012</c:v>
                </c:pt>
                <c:pt idx="5">
                  <c:v>05.2012</c:v>
                </c:pt>
                <c:pt idx="6">
                  <c:v>06.2012</c:v>
                </c:pt>
                <c:pt idx="7">
                  <c:v>07.2012</c:v>
                </c:pt>
                <c:pt idx="8">
                  <c:v>08.2012</c:v>
                </c:pt>
                <c:pt idx="9">
                  <c:v>09.2012</c:v>
                </c:pt>
                <c:pt idx="10">
                  <c:v>10.2012</c:v>
                </c:pt>
                <c:pt idx="11">
                  <c:v>11.2012</c:v>
                </c:pt>
                <c:pt idx="12">
                  <c:v>12.2012</c:v>
                </c:pt>
                <c:pt idx="13">
                  <c:v>01.2013</c:v>
                </c:pt>
                <c:pt idx="14">
                  <c:v>02.2013</c:v>
                </c:pt>
                <c:pt idx="15">
                  <c:v>03.2013</c:v>
                </c:pt>
                <c:pt idx="16">
                  <c:v>04.2013</c:v>
                </c:pt>
                <c:pt idx="17">
                  <c:v>05.2013</c:v>
                </c:pt>
                <c:pt idx="18">
                  <c:v>06.2013</c:v>
                </c:pt>
                <c:pt idx="19">
                  <c:v>07.2013</c:v>
                </c:pt>
                <c:pt idx="20">
                  <c:v>08.2013</c:v>
                </c:pt>
                <c:pt idx="21">
                  <c:v>09.2013</c:v>
                </c:pt>
                <c:pt idx="22">
                  <c:v>10.2013</c:v>
                </c:pt>
                <c:pt idx="23">
                  <c:v>11.2013</c:v>
                </c:pt>
                <c:pt idx="24">
                  <c:v>12.2013</c:v>
                </c:pt>
                <c:pt idx="25">
                  <c:v>01.2014</c:v>
                </c:pt>
                <c:pt idx="26">
                  <c:v>02.2014</c:v>
                </c:pt>
                <c:pt idx="27">
                  <c:v>03.2014</c:v>
                </c:pt>
                <c:pt idx="28">
                  <c:v>04.2014</c:v>
                </c:pt>
                <c:pt idx="29">
                  <c:v>05.2014</c:v>
                </c:pt>
                <c:pt idx="30">
                  <c:v>06.2014</c:v>
                </c:pt>
                <c:pt idx="31">
                  <c:v>07.2014</c:v>
                </c:pt>
                <c:pt idx="32">
                  <c:v>08.2014</c:v>
                </c:pt>
                <c:pt idx="33">
                  <c:v>09.2014</c:v>
                </c:pt>
                <c:pt idx="34">
                  <c:v>10.2014</c:v>
                </c:pt>
                <c:pt idx="35">
                  <c:v>11.2014</c:v>
                </c:pt>
                <c:pt idx="36">
                  <c:v>12.2014</c:v>
                </c:pt>
              </c:strCache>
            </c:strRef>
          </c:cat>
          <c:val>
            <c:numRef>
              <c:f>'График 3.1.2.4'!$C$8:$AM$8</c:f>
              <c:numCache>
                <c:formatCode>_-* #,##0.0\ _₽_-;\-* #,##0.0\ _₽_-;_-* "-"??\ _₽_-;_-@_-</c:formatCode>
                <c:ptCount val="37"/>
                <c:pt idx="0">
                  <c:v>11.827091211297338</c:v>
                </c:pt>
                <c:pt idx="1">
                  <c:v>11.104165567425946</c:v>
                </c:pt>
                <c:pt idx="2">
                  <c:v>12.162552412391022</c:v>
                </c:pt>
                <c:pt idx="3">
                  <c:v>11.729384477865205</c:v>
                </c:pt>
                <c:pt idx="4">
                  <c:v>11.186063754520523</c:v>
                </c:pt>
                <c:pt idx="5">
                  <c:v>10.909342512179487</c:v>
                </c:pt>
                <c:pt idx="6">
                  <c:v>9.9256953884651811</c:v>
                </c:pt>
                <c:pt idx="7">
                  <c:v>6.9259184533829981</c:v>
                </c:pt>
                <c:pt idx="8">
                  <c:v>6.8471993841281344</c:v>
                </c:pt>
                <c:pt idx="9">
                  <c:v>4.8505429004707752</c:v>
                </c:pt>
                <c:pt idx="10">
                  <c:v>2.9240568974377856</c:v>
                </c:pt>
                <c:pt idx="11">
                  <c:v>2.1881308679689626</c:v>
                </c:pt>
                <c:pt idx="12">
                  <c:v>2.363984154509859</c:v>
                </c:pt>
                <c:pt idx="13">
                  <c:v>2.5325505974791493</c:v>
                </c:pt>
                <c:pt idx="14">
                  <c:v>1.9180782892147035</c:v>
                </c:pt>
                <c:pt idx="15">
                  <c:v>1.6917673044843908</c:v>
                </c:pt>
                <c:pt idx="16">
                  <c:v>1.8184762456636729</c:v>
                </c:pt>
                <c:pt idx="17">
                  <c:v>2.3393098916713382</c:v>
                </c:pt>
                <c:pt idx="18">
                  <c:v>2.6219946678709154</c:v>
                </c:pt>
                <c:pt idx="19">
                  <c:v>2.4739789164999841</c:v>
                </c:pt>
                <c:pt idx="20">
                  <c:v>2.123902220776007</c:v>
                </c:pt>
                <c:pt idx="21">
                  <c:v>2.9197129603466294</c:v>
                </c:pt>
                <c:pt idx="22">
                  <c:v>2.6661546688596207</c:v>
                </c:pt>
                <c:pt idx="23">
                  <c:v>6.5963594955321199</c:v>
                </c:pt>
                <c:pt idx="24">
                  <c:v>5.8762880582358807</c:v>
                </c:pt>
                <c:pt idx="25">
                  <c:v>6.9927319633909653</c:v>
                </c:pt>
                <c:pt idx="26">
                  <c:v>11.042799695236925</c:v>
                </c:pt>
                <c:pt idx="27">
                  <c:v>10.305272537665925</c:v>
                </c:pt>
                <c:pt idx="28">
                  <c:v>10.591091479445772</c:v>
                </c:pt>
                <c:pt idx="29">
                  <c:v>10.335299407454086</c:v>
                </c:pt>
                <c:pt idx="30">
                  <c:v>8.2517082554597838</c:v>
                </c:pt>
                <c:pt idx="31">
                  <c:v>7.0198432726419915</c:v>
                </c:pt>
                <c:pt idx="32">
                  <c:v>5.1123131994594884</c:v>
                </c:pt>
                <c:pt idx="33">
                  <c:v>3.9803167815726388</c:v>
                </c:pt>
                <c:pt idx="34">
                  <c:v>1.2811249961798448</c:v>
                </c:pt>
                <c:pt idx="35">
                  <c:v>-2.8435220471764673</c:v>
                </c:pt>
                <c:pt idx="36">
                  <c:v>-6.1283514992956762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229295232"/>
        <c:axId val="229296768"/>
      </c:barChart>
      <c:lineChart>
        <c:grouping val="standard"/>
        <c:varyColors val="0"/>
        <c:ser>
          <c:idx val="4"/>
          <c:order val="4"/>
          <c:tx>
            <c:strRef>
              <c:f>'График 3.1.2.4'!$B$5</c:f>
              <c:strCache>
                <c:ptCount val="1"/>
                <c:pt idx="0">
                  <c:v>Годовой прирост займов NPL</c:v>
                </c:pt>
              </c:strCache>
            </c:strRef>
          </c:tx>
          <c:spPr>
            <a:ln w="34925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'График 3.1.2.4'!$C$4:$AM$4</c:f>
              <c:strCache>
                <c:ptCount val="37"/>
                <c:pt idx="0">
                  <c:v>12.2011</c:v>
                </c:pt>
                <c:pt idx="1">
                  <c:v>01.2012</c:v>
                </c:pt>
                <c:pt idx="2">
                  <c:v>02.2012</c:v>
                </c:pt>
                <c:pt idx="3">
                  <c:v>03.2012</c:v>
                </c:pt>
                <c:pt idx="4">
                  <c:v>04.2012</c:v>
                </c:pt>
                <c:pt idx="5">
                  <c:v>05.2012</c:v>
                </c:pt>
                <c:pt idx="6">
                  <c:v>06.2012</c:v>
                </c:pt>
                <c:pt idx="7">
                  <c:v>07.2012</c:v>
                </c:pt>
                <c:pt idx="8">
                  <c:v>08.2012</c:v>
                </c:pt>
                <c:pt idx="9">
                  <c:v>09.2012</c:v>
                </c:pt>
                <c:pt idx="10">
                  <c:v>10.2012</c:v>
                </c:pt>
                <c:pt idx="11">
                  <c:v>11.2012</c:v>
                </c:pt>
                <c:pt idx="12">
                  <c:v>12.2012</c:v>
                </c:pt>
                <c:pt idx="13">
                  <c:v>01.2013</c:v>
                </c:pt>
                <c:pt idx="14">
                  <c:v>02.2013</c:v>
                </c:pt>
                <c:pt idx="15">
                  <c:v>03.2013</c:v>
                </c:pt>
                <c:pt idx="16">
                  <c:v>04.2013</c:v>
                </c:pt>
                <c:pt idx="17">
                  <c:v>05.2013</c:v>
                </c:pt>
                <c:pt idx="18">
                  <c:v>06.2013</c:v>
                </c:pt>
                <c:pt idx="19">
                  <c:v>07.2013</c:v>
                </c:pt>
                <c:pt idx="20">
                  <c:v>08.2013</c:v>
                </c:pt>
                <c:pt idx="21">
                  <c:v>09.2013</c:v>
                </c:pt>
                <c:pt idx="22">
                  <c:v>10.2013</c:v>
                </c:pt>
                <c:pt idx="23">
                  <c:v>11.2013</c:v>
                </c:pt>
                <c:pt idx="24">
                  <c:v>12.2013</c:v>
                </c:pt>
                <c:pt idx="25">
                  <c:v>01.2014</c:v>
                </c:pt>
                <c:pt idx="26">
                  <c:v>02.2014</c:v>
                </c:pt>
                <c:pt idx="27">
                  <c:v>03.2014</c:v>
                </c:pt>
                <c:pt idx="28">
                  <c:v>04.2014</c:v>
                </c:pt>
                <c:pt idx="29">
                  <c:v>05.2014</c:v>
                </c:pt>
                <c:pt idx="30">
                  <c:v>06.2014</c:v>
                </c:pt>
                <c:pt idx="31">
                  <c:v>07.2014</c:v>
                </c:pt>
                <c:pt idx="32">
                  <c:v>08.2014</c:v>
                </c:pt>
                <c:pt idx="33">
                  <c:v>09.2014</c:v>
                </c:pt>
                <c:pt idx="34">
                  <c:v>10.2014</c:v>
                </c:pt>
                <c:pt idx="35">
                  <c:v>11.2014</c:v>
                </c:pt>
                <c:pt idx="36">
                  <c:v>12.2014</c:v>
                </c:pt>
              </c:strCache>
            </c:strRef>
          </c:cat>
          <c:val>
            <c:numRef>
              <c:f>'График 3.1.2.4'!$C$5:$AM$5</c:f>
              <c:numCache>
                <c:formatCode>_-* #,##0.0\ _₽_-;\-* #,##0.0\ _₽_-;_-* "-"??\ _₽_-;_-@_-</c:formatCode>
                <c:ptCount val="37"/>
                <c:pt idx="0">
                  <c:v>49.793838132465083</c:v>
                </c:pt>
                <c:pt idx="1">
                  <c:v>45.00764345149355</c:v>
                </c:pt>
                <c:pt idx="2">
                  <c:v>49.272450201860408</c:v>
                </c:pt>
                <c:pt idx="3">
                  <c:v>46.416865469813047</c:v>
                </c:pt>
                <c:pt idx="4">
                  <c:v>42.26913695718406</c:v>
                </c:pt>
                <c:pt idx="5">
                  <c:v>41.644085109487747</c:v>
                </c:pt>
                <c:pt idx="6">
                  <c:v>37.787482645153602</c:v>
                </c:pt>
                <c:pt idx="7">
                  <c:v>24.196701958721121</c:v>
                </c:pt>
                <c:pt idx="8">
                  <c:v>23.847006309975825</c:v>
                </c:pt>
                <c:pt idx="9">
                  <c:v>16.466624957978865</c:v>
                </c:pt>
                <c:pt idx="10">
                  <c:v>9.320394712523921</c:v>
                </c:pt>
                <c:pt idx="11">
                  <c:v>7.0487665317936745</c:v>
                </c:pt>
                <c:pt idx="12">
                  <c:v>7.6753317854796137</c:v>
                </c:pt>
                <c:pt idx="13">
                  <c:v>8.1804412085802767</c:v>
                </c:pt>
                <c:pt idx="14">
                  <c:v>6.0266175334821668</c:v>
                </c:pt>
                <c:pt idx="15">
                  <c:v>5.3026871780901956</c:v>
                </c:pt>
                <c:pt idx="16">
                  <c:v>5.6308729679768703</c:v>
                </c:pt>
                <c:pt idx="17">
                  <c:v>7.3725045939915503</c:v>
                </c:pt>
                <c:pt idx="18">
                  <c:v>8.4861382678476502</c:v>
                </c:pt>
                <c:pt idx="19">
                  <c:v>7.8582480733530673</c:v>
                </c:pt>
                <c:pt idx="20">
                  <c:v>6.7085111584299142</c:v>
                </c:pt>
                <c:pt idx="21">
                  <c:v>9.4379013617668761</c:v>
                </c:pt>
                <c:pt idx="22">
                  <c:v>8.7363741324037818</c:v>
                </c:pt>
                <c:pt idx="23">
                  <c:v>22.259985998142142</c:v>
                </c:pt>
                <c:pt idx="24">
                  <c:v>19.72410727825762</c:v>
                </c:pt>
                <c:pt idx="25">
                  <c:v>23.180085131799544</c:v>
                </c:pt>
                <c:pt idx="26">
                  <c:v>36.251395080396293</c:v>
                </c:pt>
                <c:pt idx="27">
                  <c:v>34.146613465928169</c:v>
                </c:pt>
                <c:pt idx="28">
                  <c:v>34.738775563505385</c:v>
                </c:pt>
                <c:pt idx="29">
                  <c:v>33.948958298233663</c:v>
                </c:pt>
                <c:pt idx="30">
                  <c:v>27.534265392452255</c:v>
                </c:pt>
                <c:pt idx="31">
                  <c:v>23.466262211965343</c:v>
                </c:pt>
                <c:pt idx="32">
                  <c:v>17.191716914252211</c:v>
                </c:pt>
                <c:pt idx="33">
                  <c:v>13.30862748046971</c:v>
                </c:pt>
                <c:pt idx="34">
                  <c:v>4.3506956555246887</c:v>
                </c:pt>
                <c:pt idx="35">
                  <c:v>-9.0689613295930656</c:v>
                </c:pt>
                <c:pt idx="36">
                  <c:v>-19.672463386370254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'График 3.1.2.4'!$B$6</c:f>
              <c:strCache>
                <c:ptCount val="1"/>
                <c:pt idx="0">
                  <c:v>Годовой прирост ссудного портфеля</c:v>
                </c:pt>
              </c:strCache>
            </c:strRef>
          </c:tx>
          <c:spPr>
            <a:ln w="34925">
              <a:solidFill>
                <a:srgbClr val="006600"/>
              </a:solidFill>
            </a:ln>
          </c:spPr>
          <c:marker>
            <c:symbol val="none"/>
          </c:marker>
          <c:cat>
            <c:strRef>
              <c:f>'График 3.1.2.4'!$C$4:$AM$4</c:f>
              <c:strCache>
                <c:ptCount val="37"/>
                <c:pt idx="0">
                  <c:v>12.2011</c:v>
                </c:pt>
                <c:pt idx="1">
                  <c:v>01.2012</c:v>
                </c:pt>
                <c:pt idx="2">
                  <c:v>02.2012</c:v>
                </c:pt>
                <c:pt idx="3">
                  <c:v>03.2012</c:v>
                </c:pt>
                <c:pt idx="4">
                  <c:v>04.2012</c:v>
                </c:pt>
                <c:pt idx="5">
                  <c:v>05.2012</c:v>
                </c:pt>
                <c:pt idx="6">
                  <c:v>06.2012</c:v>
                </c:pt>
                <c:pt idx="7">
                  <c:v>07.2012</c:v>
                </c:pt>
                <c:pt idx="8">
                  <c:v>08.2012</c:v>
                </c:pt>
                <c:pt idx="9">
                  <c:v>09.2012</c:v>
                </c:pt>
                <c:pt idx="10">
                  <c:v>10.2012</c:v>
                </c:pt>
                <c:pt idx="11">
                  <c:v>11.2012</c:v>
                </c:pt>
                <c:pt idx="12">
                  <c:v>12.2012</c:v>
                </c:pt>
                <c:pt idx="13">
                  <c:v>01.2013</c:v>
                </c:pt>
                <c:pt idx="14">
                  <c:v>02.2013</c:v>
                </c:pt>
                <c:pt idx="15">
                  <c:v>03.2013</c:v>
                </c:pt>
                <c:pt idx="16">
                  <c:v>04.2013</c:v>
                </c:pt>
                <c:pt idx="17">
                  <c:v>05.2013</c:v>
                </c:pt>
                <c:pt idx="18">
                  <c:v>06.2013</c:v>
                </c:pt>
                <c:pt idx="19">
                  <c:v>07.2013</c:v>
                </c:pt>
                <c:pt idx="20">
                  <c:v>08.2013</c:v>
                </c:pt>
                <c:pt idx="21">
                  <c:v>09.2013</c:v>
                </c:pt>
                <c:pt idx="22">
                  <c:v>10.2013</c:v>
                </c:pt>
                <c:pt idx="23">
                  <c:v>11.2013</c:v>
                </c:pt>
                <c:pt idx="24">
                  <c:v>12.2013</c:v>
                </c:pt>
                <c:pt idx="25">
                  <c:v>01.2014</c:v>
                </c:pt>
                <c:pt idx="26">
                  <c:v>02.2014</c:v>
                </c:pt>
                <c:pt idx="27">
                  <c:v>03.2014</c:v>
                </c:pt>
                <c:pt idx="28">
                  <c:v>04.2014</c:v>
                </c:pt>
                <c:pt idx="29">
                  <c:v>05.2014</c:v>
                </c:pt>
                <c:pt idx="30">
                  <c:v>06.2014</c:v>
                </c:pt>
                <c:pt idx="31">
                  <c:v>07.2014</c:v>
                </c:pt>
                <c:pt idx="32">
                  <c:v>08.2014</c:v>
                </c:pt>
                <c:pt idx="33">
                  <c:v>09.2014</c:v>
                </c:pt>
                <c:pt idx="34">
                  <c:v>10.2014</c:v>
                </c:pt>
                <c:pt idx="35">
                  <c:v>11.2014</c:v>
                </c:pt>
                <c:pt idx="36">
                  <c:v>12.2014</c:v>
                </c:pt>
              </c:strCache>
            </c:strRef>
          </c:cat>
          <c:val>
            <c:numRef>
              <c:f>'График 3.1.2.4'!$C$6:$AM$6</c:f>
              <c:numCache>
                <c:formatCode>_-* #,##0.0\ _₽_-;\-* #,##0.0\ _₽_-;_-* "-"??\ _₽_-;_-@_-</c:formatCode>
                <c:ptCount val="37"/>
                <c:pt idx="0">
                  <c:v>15.517794469878526</c:v>
                </c:pt>
                <c:pt idx="1">
                  <c:v>15.560429163926196</c:v>
                </c:pt>
                <c:pt idx="2">
                  <c:v>15.773064257029946</c:v>
                </c:pt>
                <c:pt idx="3">
                  <c:v>15.970064382350078</c:v>
                </c:pt>
                <c:pt idx="4">
                  <c:v>16.582322825361999</c:v>
                </c:pt>
                <c:pt idx="5">
                  <c:v>16.94212734614975</c:v>
                </c:pt>
                <c:pt idx="6">
                  <c:v>17.138874624183003</c:v>
                </c:pt>
                <c:pt idx="7">
                  <c:v>12.917434542501391</c:v>
                </c:pt>
                <c:pt idx="8">
                  <c:v>12.319781056292348</c:v>
                </c:pt>
                <c:pt idx="9">
                  <c:v>10.89769582704627</c:v>
                </c:pt>
                <c:pt idx="10">
                  <c:v>12.382474266070499</c:v>
                </c:pt>
                <c:pt idx="11">
                  <c:v>12.140478441448979</c:v>
                </c:pt>
                <c:pt idx="12">
                  <c:v>11.316079130974964</c:v>
                </c:pt>
                <c:pt idx="13">
                  <c:v>11.019251842572228</c:v>
                </c:pt>
                <c:pt idx="14">
                  <c:v>10.777901868026287</c:v>
                </c:pt>
                <c:pt idx="15">
                  <c:v>11.319752087566899</c:v>
                </c:pt>
                <c:pt idx="16">
                  <c:v>11.891361675781063</c:v>
                </c:pt>
                <c:pt idx="17">
                  <c:v>11.910073101949246</c:v>
                </c:pt>
                <c:pt idx="18">
                  <c:v>11.847319385006024</c:v>
                </c:pt>
                <c:pt idx="19">
                  <c:v>13.511568407802233</c:v>
                </c:pt>
                <c:pt idx="20">
                  <c:v>13.608083032758058</c:v>
                </c:pt>
                <c:pt idx="21">
                  <c:v>13.200438998622349</c:v>
                </c:pt>
                <c:pt idx="22">
                  <c:v>12.69279807789011</c:v>
                </c:pt>
                <c:pt idx="23">
                  <c:v>15.548608896316704</c:v>
                </c:pt>
                <c:pt idx="24">
                  <c:v>14.499188121908338</c:v>
                </c:pt>
                <c:pt idx="25">
                  <c:v>15.265156971345464</c:v>
                </c:pt>
                <c:pt idx="26">
                  <c:v>23.73207368072239</c:v>
                </c:pt>
                <c:pt idx="27">
                  <c:v>23.089157074801527</c:v>
                </c:pt>
                <c:pt idx="28">
                  <c:v>21.872364150586488</c:v>
                </c:pt>
                <c:pt idx="29">
                  <c:v>21.720892473752198</c:v>
                </c:pt>
                <c:pt idx="30">
                  <c:v>18.602734536683478</c:v>
                </c:pt>
                <c:pt idx="31">
                  <c:v>16.857693553669201</c:v>
                </c:pt>
                <c:pt idx="32">
                  <c:v>16.02102122123279</c:v>
                </c:pt>
                <c:pt idx="33">
                  <c:v>14.034643646208501</c:v>
                </c:pt>
                <c:pt idx="34">
                  <c:v>11.440803068900292</c:v>
                </c:pt>
                <c:pt idx="35">
                  <c:v>8.3032175056991111</c:v>
                </c:pt>
                <c:pt idx="36">
                  <c:v>6.2644166641805334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295232"/>
        <c:axId val="229296768"/>
      </c:lineChart>
      <c:catAx>
        <c:axId val="229295232"/>
        <c:scaling>
          <c:orientation val="minMax"/>
        </c:scaling>
        <c:delete val="0"/>
        <c:axPos val="b"/>
        <c:numFmt formatCode="dd\.mm\.yyyy" sourceLinked="0"/>
        <c:majorTickMark val="out"/>
        <c:minorTickMark val="none"/>
        <c:tickLblPos val="low"/>
        <c:txPr>
          <a:bodyPr rot="-2700000" vert="horz"/>
          <a:lstStyle/>
          <a:p>
            <a:pPr>
              <a:defRPr/>
            </a:pPr>
            <a:endParaRPr lang="ru-RU"/>
          </a:p>
        </c:txPr>
        <c:crossAx val="229296768"/>
        <c:crosses val="autoZero"/>
        <c:auto val="1"/>
        <c:lblAlgn val="ctr"/>
        <c:lblOffset val="100"/>
        <c:tickLblSkip val="3"/>
        <c:noMultiLvlLbl val="0"/>
      </c:catAx>
      <c:valAx>
        <c:axId val="229296768"/>
        <c:scaling>
          <c:orientation val="minMax"/>
          <c:max val="55"/>
          <c:min val="-25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29295232"/>
        <c:crosses val="autoZero"/>
        <c:crossBetween val="between"/>
        <c:majorUnit val="20"/>
      </c:valAx>
      <c:catAx>
        <c:axId val="228983552"/>
        <c:scaling>
          <c:orientation val="minMax"/>
        </c:scaling>
        <c:delete val="1"/>
        <c:axPos val="b"/>
        <c:majorTickMark val="out"/>
        <c:minorTickMark val="none"/>
        <c:tickLblPos val="nextTo"/>
        <c:crossAx val="228985088"/>
        <c:crosses val="autoZero"/>
        <c:auto val="1"/>
        <c:lblAlgn val="ctr"/>
        <c:lblOffset val="100"/>
        <c:noMultiLvlLbl val="0"/>
      </c:catAx>
      <c:valAx>
        <c:axId val="228985088"/>
        <c:scaling>
          <c:orientation val="minMax"/>
          <c:max val="2000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ru-RU"/>
                  <a:t>млрд. тенге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ru-RU"/>
          </a:p>
        </c:txPr>
        <c:crossAx val="228983552"/>
        <c:crosses val="max"/>
        <c:crossBetween val="between"/>
        <c:majorUnit val="5000"/>
      </c:valAx>
    </c:plotArea>
    <c:legend>
      <c:legendPos val="b"/>
      <c:layout>
        <c:manualLayout>
          <c:xMode val="edge"/>
          <c:yMode val="edge"/>
          <c:x val="1.4777303163901898E-2"/>
          <c:y val="0.87725383383680822"/>
          <c:w val="0.97472881249320964"/>
          <c:h val="0.12274616616319178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505764749703316"/>
          <c:y val="3.4855632962954929E-2"/>
          <c:w val="0.82770714583671134"/>
          <c:h val="0.7186503501401464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'График 3.1.2.5'!$B$5</c:f>
              <c:strCache>
                <c:ptCount val="1"/>
                <c:pt idx="0">
                  <c:v>Портфель неработающих займов на 01.01.2014</c:v>
                </c:pt>
              </c:strCache>
            </c:strRef>
          </c:tx>
          <c:spPr>
            <a:solidFill>
              <a:srgbClr val="006600"/>
            </a:solidFill>
          </c:spPr>
          <c:invertIfNegative val="0"/>
          <c:dLbls>
            <c:dLbl>
              <c:idx val="0"/>
              <c:layout>
                <c:manualLayout>
                  <c:x val="3.0336624259887889E-3"/>
                  <c:y val="1.1932763239406334E-2"/>
                </c:manualLayout>
              </c:layout>
              <c:tx>
                <c:rich>
                  <a:bodyPr/>
                  <a:lstStyle/>
                  <a:p>
                    <a:r>
                      <a:rPr lang="ru-RU" sz="800" b="0">
                        <a:solidFill>
                          <a:schemeClr val="bg1"/>
                        </a:solidFill>
                      </a:rPr>
                      <a:t>15%</a:t>
                    </a:r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5413123910300093E-3"/>
                  <c:y val="9.8243841656536872E-3"/>
                </c:manualLayout>
              </c:layout>
              <c:tx>
                <c:rich>
                  <a:bodyPr/>
                  <a:lstStyle/>
                  <a:p>
                    <a:r>
                      <a:rPr lang="ru-RU" sz="800" b="0">
                        <a:solidFill>
                          <a:schemeClr val="bg1"/>
                        </a:solidFill>
                      </a:rPr>
                      <a:t>18,9%</a:t>
                    </a:r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5413123910300093E-3"/>
                  <c:y val="9.8243841656536872E-3"/>
                </c:manualLayout>
              </c:layout>
              <c:tx>
                <c:rich>
                  <a:bodyPr/>
                  <a:lstStyle/>
                  <a:p>
                    <a:r>
                      <a:rPr lang="ru-RU" sz="800" b="0">
                        <a:solidFill>
                          <a:schemeClr val="bg1"/>
                        </a:solidFill>
                      </a:rPr>
                      <a:t>31,8%</a:t>
                    </a:r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2706474032446163E-3"/>
                  <c:y val="7.716049382716049E-3"/>
                </c:manualLayout>
              </c:layout>
              <c:tx>
                <c:rich>
                  <a:bodyPr/>
                  <a:lstStyle/>
                  <a:p>
                    <a:r>
                      <a:rPr lang="ru-RU" sz="800" b="0">
                        <a:solidFill>
                          <a:schemeClr val="bg1"/>
                        </a:solidFill>
                      </a:rPr>
                      <a:t>17,3%</a:t>
                    </a:r>
                    <a:endParaRPr lang="ru-RU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2811942209733848E-2"/>
                  <c:y val="7.716049382716049E-3"/>
                </c:manualLayout>
              </c:layout>
              <c:tx>
                <c:rich>
                  <a:bodyPr/>
                  <a:lstStyle/>
                  <a:p>
                    <a:r>
                      <a:rPr lang="ru-RU" sz="800" b="0">
                        <a:solidFill>
                          <a:schemeClr val="bg1"/>
                        </a:solidFill>
                      </a:rPr>
                      <a:t>17,2%</a:t>
                    </a:r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spPr>
              <a:solidFill>
                <a:srgbClr val="006600"/>
              </a:solidFill>
            </c:spPr>
            <c:txPr>
              <a:bodyPr/>
              <a:lstStyle/>
              <a:p>
                <a:pPr>
                  <a:defRPr sz="800" b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3.1.2.5'!$C$4:$H$4</c:f>
              <c:strCache>
                <c:ptCount val="6"/>
                <c:pt idx="0">
                  <c:v>До 2010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strCache>
            </c:strRef>
          </c:cat>
          <c:val>
            <c:numRef>
              <c:f>'График 3.1.2.5'!$C$5:$H$5</c:f>
              <c:numCache>
                <c:formatCode>_-* #,##0.0\ _₽_-;\-* #,##0.0\ _₽_-;_-* "-"??\ _₽_-;_-@_-</c:formatCode>
                <c:ptCount val="6"/>
                <c:pt idx="0">
                  <c:v>568.91854180200005</c:v>
                </c:pt>
                <c:pt idx="1">
                  <c:v>716.94657515100005</c:v>
                </c:pt>
                <c:pt idx="2">
                  <c:v>1207.8481626329999</c:v>
                </c:pt>
                <c:pt idx="3">
                  <c:v>656.18344201000002</c:v>
                </c:pt>
                <c:pt idx="4">
                  <c:v>653.25767829300003</c:v>
                </c:pt>
                <c:pt idx="5">
                  <c:v>0</c:v>
                </c:pt>
              </c:numCache>
            </c:numRef>
          </c:val>
        </c:ser>
        <c:ser>
          <c:idx val="3"/>
          <c:order val="1"/>
          <c:tx>
            <c:strRef>
              <c:f>'График 3.1.2.5'!$B$6</c:f>
              <c:strCache>
                <c:ptCount val="1"/>
                <c:pt idx="0">
                  <c:v>Портфель неработающих займов на 01.01.2015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dLbls>
            <c:dLbl>
              <c:idx val="0"/>
              <c:layout>
                <c:manualLayout>
                  <c:x val="8.7553408582493764E-3"/>
                  <c:y val="1.1215252036296794E-2"/>
                </c:manualLayout>
              </c:layout>
              <c:tx>
                <c:rich>
                  <a:bodyPr/>
                  <a:lstStyle/>
                  <a:p>
                    <a:r>
                      <a:rPr lang="ru-RU" sz="800" b="0">
                        <a:solidFill>
                          <a:schemeClr val="bg1"/>
                        </a:solidFill>
                      </a:rPr>
                      <a:t>8,5%</a:t>
                    </a:r>
                    <a:endParaRPr lang="ru-RU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1567546039746123E-2"/>
                  <c:y val="1.3323631110049439E-2"/>
                </c:manualLayout>
              </c:layout>
              <c:tx>
                <c:rich>
                  <a:bodyPr/>
                  <a:lstStyle/>
                  <a:p>
                    <a:r>
                      <a:rPr lang="ru-RU" sz="800" b="0">
                        <a:solidFill>
                          <a:schemeClr val="bg1"/>
                        </a:solidFill>
                      </a:rPr>
                      <a:t>15,6%</a:t>
                    </a:r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7528358174728923E-2"/>
                  <c:y val="7.7160050919010429E-3"/>
                </c:manualLayout>
              </c:layout>
              <c:tx>
                <c:rich>
                  <a:bodyPr/>
                  <a:lstStyle/>
                  <a:p>
                    <a:r>
                      <a:rPr lang="ru-RU" sz="800" b="0">
                        <a:solidFill>
                          <a:schemeClr val="bg1"/>
                        </a:solidFill>
                      </a:rPr>
                      <a:t>25,4%</a:t>
                    </a:r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5053892893562163E-2"/>
                  <c:y val="9.8243841656537392E-3"/>
                </c:manualLayout>
              </c:layout>
              <c:tx>
                <c:rich>
                  <a:bodyPr/>
                  <a:lstStyle/>
                  <a:p>
                    <a:r>
                      <a:rPr lang="ru-RU" sz="800" b="0">
                        <a:solidFill>
                          <a:schemeClr val="bg1"/>
                        </a:solidFill>
                      </a:rPr>
                      <a:t>13,0%</a:t>
                    </a:r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7296892120336551E-2"/>
                  <c:y val="1.1215252036296794E-2"/>
                </c:manualLayout>
              </c:layout>
              <c:tx>
                <c:rich>
                  <a:bodyPr/>
                  <a:lstStyle/>
                  <a:p>
                    <a:r>
                      <a:rPr lang="ru-RU" sz="800" b="0">
                        <a:solidFill>
                          <a:schemeClr val="bg1"/>
                        </a:solidFill>
                      </a:rPr>
                      <a:t>10,3%</a:t>
                    </a:r>
                    <a:endParaRPr lang="en-US"/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tx>
                <c:rich>
                  <a:bodyPr/>
                  <a:lstStyle/>
                  <a:p>
                    <a:pPr>
                      <a:defRPr sz="800" b="0">
                        <a:solidFill>
                          <a:schemeClr val="bg1"/>
                        </a:solidFill>
                      </a:defRPr>
                    </a:pPr>
                    <a:r>
                      <a:rPr lang="en-US" sz="800" b="0">
                        <a:solidFill>
                          <a:schemeClr val="bg1"/>
                        </a:solidFill>
                      </a:rPr>
                      <a:t>27,2%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spPr>
                <a:solidFill>
                  <a:srgbClr val="0070C0"/>
                </a:solidFill>
                <a:ln>
                  <a:solidFill>
                    <a:srgbClr val="0070C0"/>
                  </a:solidFill>
                </a:ln>
              </c:spPr>
              <c:showLegendKey val="0"/>
              <c:showVal val="0"/>
              <c:showCatName val="0"/>
              <c:showSerName val="0"/>
              <c:showPercent val="0"/>
              <c:showBubbleSize val="0"/>
            </c:dLbl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  <c:txPr>
              <a:bodyPr/>
              <a:lstStyle/>
              <a:p>
                <a:pPr>
                  <a:defRPr sz="800" b="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'График 3.1.2.5'!$C$4:$H$4</c:f>
              <c:strCache>
                <c:ptCount val="6"/>
                <c:pt idx="0">
                  <c:v>До 2010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strCache>
            </c:strRef>
          </c:cat>
          <c:val>
            <c:numRef>
              <c:f>'График 3.1.2.5'!$C$6:$H$6</c:f>
              <c:numCache>
                <c:formatCode>_-* #,##0.0\ _₽_-;\-* #,##0.0\ _₽_-;_-* "-"??\ _₽_-;_-@_-</c:formatCode>
                <c:ptCount val="6"/>
                <c:pt idx="0">
                  <c:v>283.22696420900002</c:v>
                </c:pt>
                <c:pt idx="1">
                  <c:v>519.76672702799999</c:v>
                </c:pt>
                <c:pt idx="2">
                  <c:v>846.51010944500001</c:v>
                </c:pt>
                <c:pt idx="3">
                  <c:v>433.24641806199998</c:v>
                </c:pt>
                <c:pt idx="4">
                  <c:v>341.09543865500001</c:v>
                </c:pt>
                <c:pt idx="5">
                  <c:v>907.32829439199998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9036800"/>
        <c:axId val="229038336"/>
      </c:barChart>
      <c:catAx>
        <c:axId val="22903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9038336"/>
        <c:crosses val="autoZero"/>
        <c:auto val="1"/>
        <c:lblAlgn val="ctr"/>
        <c:lblOffset val="100"/>
        <c:noMultiLvlLbl val="0"/>
      </c:catAx>
      <c:valAx>
        <c:axId val="229038336"/>
        <c:scaling>
          <c:orientation val="minMax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ru-RU" b="0"/>
                  <a:t>млрд. тенге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90368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86652370581336902"/>
          <c:w val="1"/>
          <c:h val="0.12816619199195844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36693239432027E-2"/>
          <c:y val="5.0925925925925923E-2"/>
          <c:w val="0.87781453361019135"/>
          <c:h val="0.5932569792412312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'График 3.1.2.6'!$B$6</c:f>
              <c:strCache>
                <c:ptCount val="1"/>
                <c:pt idx="0">
                  <c:v>Крупные банки с низким качеством портфеля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6"/>
              <c:pt idx="0">
                <c:v>До 2010  8,5%</c:v>
              </c:pt>
              <c:pt idx="1">
                <c:v>2010  15,6%</c:v>
              </c:pt>
              <c:pt idx="2">
                <c:v>2011  25,4%</c:v>
              </c:pt>
              <c:pt idx="3">
                <c:v>2012  13,0%</c:v>
              </c:pt>
              <c:pt idx="4">
                <c:v>2013  10,2%</c:v>
              </c:pt>
              <c:pt idx="5">
                <c:v>2014  27,2%</c:v>
              </c:pt>
            </c:strLit>
          </c:cat>
          <c:val>
            <c:numRef>
              <c:f>'График 3.1.2.6'!$C$6:$H$6</c:f>
              <c:numCache>
                <c:formatCode>_-* #,##0.0_р_._-;\-* #,##0.0_р_._-;_-* "-"??_р_._-;_-@_-</c:formatCode>
                <c:ptCount val="6"/>
                <c:pt idx="0">
                  <c:v>32.777440845190668</c:v>
                </c:pt>
                <c:pt idx="1">
                  <c:v>73.64825042588356</c:v>
                </c:pt>
                <c:pt idx="2">
                  <c:v>90.010265751056053</c:v>
                </c:pt>
                <c:pt idx="3">
                  <c:v>76.196253166427411</c:v>
                </c:pt>
                <c:pt idx="4">
                  <c:v>57.135186915857993</c:v>
                </c:pt>
                <c:pt idx="5">
                  <c:v>64.387567381382766</c:v>
                </c:pt>
              </c:numCache>
            </c:numRef>
          </c:val>
        </c:ser>
        <c:ser>
          <c:idx val="1"/>
          <c:order val="1"/>
          <c:tx>
            <c:strRef>
              <c:f>'График 3.1.2.6'!$B$7</c:f>
              <c:strCache>
                <c:ptCount val="1"/>
                <c:pt idx="0">
                  <c:v>Средние банки с низким качеством портфеля</c:v>
                </c:pt>
              </c:strCache>
            </c:strRef>
          </c:tx>
          <c:invertIfNegative val="0"/>
          <c:cat>
            <c:strLit>
              <c:ptCount val="6"/>
              <c:pt idx="0">
                <c:v>До 2010  8,5%</c:v>
              </c:pt>
              <c:pt idx="1">
                <c:v>2010  15,6%</c:v>
              </c:pt>
              <c:pt idx="2">
                <c:v>2011  25,4%</c:v>
              </c:pt>
              <c:pt idx="3">
                <c:v>2012  13,0%</c:v>
              </c:pt>
              <c:pt idx="4">
                <c:v>2013  10,2%</c:v>
              </c:pt>
              <c:pt idx="5">
                <c:v>2014  27,2%</c:v>
              </c:pt>
            </c:strLit>
          </c:cat>
          <c:val>
            <c:numRef>
              <c:f>'График 3.1.2.6'!$C$7:$H$7</c:f>
              <c:numCache>
                <c:formatCode>_-* #,##0.0_р_._-;\-* #,##0.0_р_._-;_-* "-"??_р_._-;_-@_-</c:formatCode>
                <c:ptCount val="6"/>
                <c:pt idx="0">
                  <c:v>29.478105515667394</c:v>
                </c:pt>
                <c:pt idx="1">
                  <c:v>14.880947752900955</c:v>
                </c:pt>
                <c:pt idx="2">
                  <c:v>4.0310917051389445</c:v>
                </c:pt>
                <c:pt idx="3">
                  <c:v>10.1670234156896</c:v>
                </c:pt>
                <c:pt idx="4">
                  <c:v>10.069396779808427</c:v>
                </c:pt>
                <c:pt idx="5">
                  <c:v>7.5759912647783167</c:v>
                </c:pt>
              </c:numCache>
            </c:numRef>
          </c:val>
        </c:ser>
        <c:ser>
          <c:idx val="2"/>
          <c:order val="2"/>
          <c:tx>
            <c:strRef>
              <c:f>'График 3.1.2.6'!$B$8</c:f>
              <c:strCache>
                <c:ptCount val="1"/>
                <c:pt idx="0">
                  <c:v>Крупные банки с высоким качеством портфеля</c:v>
                </c:pt>
              </c:strCache>
            </c:strRef>
          </c:tx>
          <c:invertIfNegative val="0"/>
          <c:dLbls>
            <c:dLbl>
              <c:idx val="4"/>
              <c:layout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631196429971171E-16"/>
                  <c:y val="9.5923261390887284E-3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ru-RU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6"/>
              <c:pt idx="0">
                <c:v>До 2010  8,5%</c:v>
              </c:pt>
              <c:pt idx="1">
                <c:v>2010  15,6%</c:v>
              </c:pt>
              <c:pt idx="2">
                <c:v>2011  25,4%</c:v>
              </c:pt>
              <c:pt idx="3">
                <c:v>2012  13,0%</c:v>
              </c:pt>
              <c:pt idx="4">
                <c:v>2013  10,2%</c:v>
              </c:pt>
              <c:pt idx="5">
                <c:v>2014  27,2%</c:v>
              </c:pt>
            </c:strLit>
          </c:cat>
          <c:val>
            <c:numRef>
              <c:f>'График 3.1.2.6'!$C$8:$H$8</c:f>
              <c:numCache>
                <c:formatCode>_-* #,##0.0_р_._-;\-* #,##0.0_р_._-;_-* "-"??_р_._-;_-@_-</c:formatCode>
                <c:ptCount val="6"/>
                <c:pt idx="0">
                  <c:v>31.141179447488618</c:v>
                </c:pt>
                <c:pt idx="1">
                  <c:v>9.0988996755177656</c:v>
                </c:pt>
                <c:pt idx="2">
                  <c:v>4.6492124017045864</c:v>
                </c:pt>
                <c:pt idx="3">
                  <c:v>10.294826834002169</c:v>
                </c:pt>
                <c:pt idx="4">
                  <c:v>19.914007845089749</c:v>
                </c:pt>
                <c:pt idx="5">
                  <c:v>12.182256723964297</c:v>
                </c:pt>
              </c:numCache>
            </c:numRef>
          </c:val>
        </c:ser>
        <c:ser>
          <c:idx val="3"/>
          <c:order val="3"/>
          <c:tx>
            <c:strRef>
              <c:f>'График 3.1.2.6'!$B$9</c:f>
              <c:strCache>
                <c:ptCount val="1"/>
                <c:pt idx="0">
                  <c:v>Средние банки, ориентированные на потреб. кред-нии</c:v>
                </c:pt>
              </c:strCache>
            </c:strRef>
          </c:tx>
          <c:invertIfNegative val="0"/>
          <c:dLbls>
            <c:dLbl>
              <c:idx val="4"/>
              <c:layout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/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6"/>
              <c:pt idx="0">
                <c:v>До 2010  8,5%</c:v>
              </c:pt>
              <c:pt idx="1">
                <c:v>2010  15,6%</c:v>
              </c:pt>
              <c:pt idx="2">
                <c:v>2011  25,4%</c:v>
              </c:pt>
              <c:pt idx="3">
                <c:v>2012  13,0%</c:v>
              </c:pt>
              <c:pt idx="4">
                <c:v>2013  10,2%</c:v>
              </c:pt>
              <c:pt idx="5">
                <c:v>2014  27,2%</c:v>
              </c:pt>
            </c:strLit>
          </c:cat>
          <c:val>
            <c:numRef>
              <c:f>'График 3.1.2.6'!$C$9:$H$9</c:f>
              <c:numCache>
                <c:formatCode>_-* #,##0.0_р_._-;\-* #,##0.0_р_._-;_-* "-"??_р_._-;_-@_-</c:formatCode>
                <c:ptCount val="6"/>
                <c:pt idx="0">
                  <c:v>5.0263972522500344</c:v>
                </c:pt>
                <c:pt idx="1">
                  <c:v>0.8391349151837959</c:v>
                </c:pt>
                <c:pt idx="2">
                  <c:v>0.49122714857195393</c:v>
                </c:pt>
                <c:pt idx="3">
                  <c:v>1.6072264687491358</c:v>
                </c:pt>
                <c:pt idx="4">
                  <c:v>8.2453270277959874</c:v>
                </c:pt>
                <c:pt idx="5">
                  <c:v>9.6025492623244482</c:v>
                </c:pt>
              </c:numCache>
            </c:numRef>
          </c:val>
        </c:ser>
        <c:ser>
          <c:idx val="4"/>
          <c:order val="4"/>
          <c:tx>
            <c:strRef>
              <c:f>'График 3.1.2.6'!$B$10</c:f>
              <c:strCache>
                <c:ptCount val="1"/>
                <c:pt idx="0">
                  <c:v>Остальные банки</c:v>
                </c:pt>
              </c:strCache>
            </c:strRef>
          </c:tx>
          <c:invertIfNegative val="0"/>
          <c:cat>
            <c:strLit>
              <c:ptCount val="6"/>
              <c:pt idx="0">
                <c:v>До 2010  8,5%</c:v>
              </c:pt>
              <c:pt idx="1">
                <c:v>2010  15,6%</c:v>
              </c:pt>
              <c:pt idx="2">
                <c:v>2011  25,4%</c:v>
              </c:pt>
              <c:pt idx="3">
                <c:v>2012  13,0%</c:v>
              </c:pt>
              <c:pt idx="4">
                <c:v>2013  10,2%</c:v>
              </c:pt>
              <c:pt idx="5">
                <c:v>2014  27,2%</c:v>
              </c:pt>
            </c:strLit>
          </c:cat>
          <c:val>
            <c:numRef>
              <c:f>'График 3.1.2.6'!$C$10:$H$10</c:f>
              <c:numCache>
                <c:formatCode>_-* #,##0.0_р_._-;\-* #,##0.0_р_._-;_-* "-"??_р_._-;_-@_-</c:formatCode>
                <c:ptCount val="6"/>
                <c:pt idx="0">
                  <c:v>1.5768769394032915</c:v>
                </c:pt>
                <c:pt idx="1">
                  <c:v>1.5327672305139259</c:v>
                </c:pt>
                <c:pt idx="2">
                  <c:v>0.81820299352845893</c:v>
                </c:pt>
                <c:pt idx="3">
                  <c:v>1.7346701151316921</c:v>
                </c:pt>
                <c:pt idx="4">
                  <c:v>4.6360814314478489</c:v>
                </c:pt>
                <c:pt idx="5">
                  <c:v>6.2516353675501648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574912"/>
        <c:axId val="227576448"/>
      </c:barChart>
      <c:catAx>
        <c:axId val="227574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27576448"/>
        <c:crosses val="autoZero"/>
        <c:auto val="1"/>
        <c:lblAlgn val="ctr"/>
        <c:lblOffset val="100"/>
        <c:noMultiLvlLbl val="0"/>
      </c:catAx>
      <c:valAx>
        <c:axId val="227576448"/>
        <c:scaling>
          <c:orientation val="minMax"/>
          <c:max val="100"/>
        </c:scaling>
        <c:delete val="0"/>
        <c:axPos val="l"/>
        <c:majorGridlines>
          <c:spPr>
            <a:ln w="3175"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%</a:t>
                </a:r>
              </a:p>
            </c:rich>
          </c:tx>
          <c:layout/>
          <c:overlay val="0"/>
        </c:title>
        <c:numFmt formatCode="#,##0" sourceLinked="0"/>
        <c:majorTickMark val="out"/>
        <c:minorTickMark val="none"/>
        <c:tickLblPos val="nextTo"/>
        <c:crossAx val="227574912"/>
        <c:crosses val="autoZero"/>
        <c:crossBetween val="between"/>
        <c:majorUnit val="20"/>
      </c:valAx>
    </c:plotArea>
    <c:legend>
      <c:legendPos val="b"/>
      <c:layout>
        <c:manualLayout>
          <c:xMode val="edge"/>
          <c:yMode val="edge"/>
          <c:x val="0.21945810977167676"/>
          <c:y val="0.78312503866309646"/>
          <c:w val="0.78054119341277028"/>
          <c:h val="0.21443905370414562"/>
        </c:manualLayout>
      </c:layout>
      <c:overlay val="0"/>
      <c:txPr>
        <a:bodyPr/>
        <a:lstStyle/>
        <a:p>
          <a:pPr>
            <a:defRPr sz="8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0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2.xml"/><Relationship Id="rId1" Type="http://schemas.openxmlformats.org/officeDocument/2006/relationships/chart" Target="../charts/chart91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6.xml"/><Relationship Id="rId1" Type="http://schemas.openxmlformats.org/officeDocument/2006/relationships/chart" Target="../charts/chart95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4.xml"/><Relationship Id="rId1" Type="http://schemas.openxmlformats.org/officeDocument/2006/relationships/chart" Target="../charts/chart10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7.xml"/><Relationship Id="rId2" Type="http://schemas.openxmlformats.org/officeDocument/2006/relationships/chart" Target="../charts/chart106.xml"/><Relationship Id="rId1" Type="http://schemas.openxmlformats.org/officeDocument/2006/relationships/chart" Target="../charts/chart105.xml"/><Relationship Id="rId4" Type="http://schemas.openxmlformats.org/officeDocument/2006/relationships/chart" Target="../charts/chart108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14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1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14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4.xml"/><Relationship Id="rId1" Type="http://schemas.openxmlformats.org/officeDocument/2006/relationships/chart" Target="../charts/chart123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8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0.xml"/><Relationship Id="rId1" Type="http://schemas.openxmlformats.org/officeDocument/2006/relationships/chart" Target="../charts/chart69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6.xml"/><Relationship Id="rId2" Type="http://schemas.openxmlformats.org/officeDocument/2006/relationships/chart" Target="../charts/chart85.xml"/><Relationship Id="rId1" Type="http://schemas.openxmlformats.org/officeDocument/2006/relationships/chart" Target="../charts/chart8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14</xdr:row>
      <xdr:rowOff>142875</xdr:rowOff>
    </xdr:from>
    <xdr:to>
      <xdr:col>10</xdr:col>
      <xdr:colOff>590550</xdr:colOff>
      <xdr:row>36</xdr:row>
      <xdr:rowOff>133350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12</xdr:row>
      <xdr:rowOff>0</xdr:rowOff>
    </xdr:from>
    <xdr:to>
      <xdr:col>8</xdr:col>
      <xdr:colOff>276225</xdr:colOff>
      <xdr:row>29</xdr:row>
      <xdr:rowOff>28575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0.67769</cdr:x>
      <cdr:y>0.06819</cdr:y>
    </cdr:from>
    <cdr:to>
      <cdr:x>0.67769</cdr:x>
      <cdr:y>0.65991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 flipV="1">
          <a:off x="2764258" y="196993"/>
          <a:ext cx="0" cy="16920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75000"/>
            </a:schemeClr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0.67769</cdr:x>
      <cdr:y>0.06843</cdr:y>
    </cdr:from>
    <cdr:to>
      <cdr:x>0.67769</cdr:x>
      <cdr:y>0.68501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 flipV="1">
          <a:off x="2771851" y="196993"/>
          <a:ext cx="0" cy="17640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75000"/>
            </a:schemeClr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47625</xdr:rowOff>
    </xdr:from>
    <xdr:to>
      <xdr:col>9</xdr:col>
      <xdr:colOff>466725</xdr:colOff>
      <xdr:row>23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16</xdr:row>
      <xdr:rowOff>28575</xdr:rowOff>
    </xdr:from>
    <xdr:to>
      <xdr:col>9</xdr:col>
      <xdr:colOff>66675</xdr:colOff>
      <xdr:row>33</xdr:row>
      <xdr:rowOff>152400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</xdr:colOff>
      <xdr:row>18</xdr:row>
      <xdr:rowOff>0</xdr:rowOff>
    </xdr:from>
    <xdr:to>
      <xdr:col>6</xdr:col>
      <xdr:colOff>466724</xdr:colOff>
      <xdr:row>33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485775</xdr:colOff>
      <xdr:row>18</xdr:row>
      <xdr:rowOff>57150</xdr:rowOff>
    </xdr:from>
    <xdr:to>
      <xdr:col>3</xdr:col>
      <xdr:colOff>142875</xdr:colOff>
      <xdr:row>31</xdr:row>
      <xdr:rowOff>47624</xdr:rowOff>
    </xdr:to>
    <xdr:sp macro="" textlink="">
      <xdr:nvSpPr>
        <xdr:cNvPr id="3" name="Прямоугольник 2"/>
        <xdr:cNvSpPr/>
      </xdr:nvSpPr>
      <xdr:spPr>
        <a:xfrm>
          <a:off x="1924050" y="2990850"/>
          <a:ext cx="266700" cy="2095499"/>
        </a:xfrm>
        <a:prstGeom prst="rect">
          <a:avLst/>
        </a:prstGeom>
        <a:noFill/>
        <a:ln w="12700">
          <a:solidFill>
            <a:schemeClr val="tx1">
              <a:lumMod val="50000"/>
              <a:lumOff val="5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15</xdr:row>
      <xdr:rowOff>19050</xdr:rowOff>
    </xdr:from>
    <xdr:to>
      <xdr:col>10</xdr:col>
      <xdr:colOff>542925</xdr:colOff>
      <xdr:row>32</xdr:row>
      <xdr:rowOff>142875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</xdr:colOff>
      <xdr:row>5</xdr:row>
      <xdr:rowOff>19050</xdr:rowOff>
    </xdr:from>
    <xdr:to>
      <xdr:col>15</xdr:col>
      <xdr:colOff>581025</xdr:colOff>
      <xdr:row>18</xdr:row>
      <xdr:rowOff>114300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28575</xdr:colOff>
      <xdr:row>21</xdr:row>
      <xdr:rowOff>28575</xdr:rowOff>
    </xdr:from>
    <xdr:to>
      <xdr:col>15</xdr:col>
      <xdr:colOff>600075</xdr:colOff>
      <xdr:row>34</xdr:row>
      <xdr:rowOff>123825</xdr:rowOff>
    </xdr:to>
    <xdr:graphicFrame macro="">
      <xdr:nvGraphicFramePr>
        <xdr:cNvPr id="3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114300</xdr:rowOff>
    </xdr:from>
    <xdr:to>
      <xdr:col>3</xdr:col>
      <xdr:colOff>409575</xdr:colOff>
      <xdr:row>26</xdr:row>
      <xdr:rowOff>114300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28575</xdr:rowOff>
    </xdr:from>
    <xdr:to>
      <xdr:col>9</xdr:col>
      <xdr:colOff>476250</xdr:colOff>
      <xdr:row>28</xdr:row>
      <xdr:rowOff>114300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0.53173</cdr:x>
      <cdr:y>0.0163</cdr:y>
    </cdr:from>
    <cdr:to>
      <cdr:x>0.53345</cdr:x>
      <cdr:y>0.876</cdr:y>
    </cdr:to>
    <cdr:cxnSp macro="">
      <cdr:nvCxnSpPr>
        <cdr:cNvPr id="16" name="Прямая соединительная линия 15"/>
        <cdr:cNvCxnSpPr/>
      </cdr:nvCxnSpPr>
      <cdr:spPr bwMode="auto">
        <a:xfrm xmlns:a="http://schemas.openxmlformats.org/drawingml/2006/main" flipH="1">
          <a:off x="2665883" y="40092"/>
          <a:ext cx="8624" cy="2114219"/>
        </a:xfrm>
        <a:prstGeom xmlns:a="http://schemas.openxmlformats.org/drawingml/2006/main" prst="line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 w="317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 type="none" w="med" len="med"/>
          <a:tailEnd type="none" w="med" len="med"/>
        </a:ln>
        <a:effectLst xmlns:a="http://schemas.openxmlformats.org/drawingml/2006/main"/>
        <a:extLst xmlns:a="http://schemas.openxmlformats.org/drawingml/2006/main"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</cdr:cxnSp>
  </cdr:relSizeAnchor>
  <cdr:relSizeAnchor xmlns:cdr="http://schemas.openxmlformats.org/drawingml/2006/chartDrawing">
    <cdr:from>
      <cdr:x>0.46227</cdr:x>
      <cdr:y>0.22873</cdr:y>
    </cdr:from>
    <cdr:to>
      <cdr:x>0.5377</cdr:x>
      <cdr:y>0.49436</cdr:y>
    </cdr:to>
    <cdr:sp macro="" textlink="">
      <cdr:nvSpPr>
        <cdr:cNvPr id="2" name="Овал 1"/>
        <cdr:cNvSpPr/>
      </cdr:nvSpPr>
      <cdr:spPr>
        <a:xfrm xmlns:a="http://schemas.openxmlformats.org/drawingml/2006/main" rot="20470305">
          <a:off x="2295952" y="629927"/>
          <a:ext cx="374636" cy="731536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2700">
          <a:solidFill>
            <a:schemeClr val="tx1">
              <a:lumMod val="65000"/>
              <a:lumOff val="35000"/>
            </a:schemeClr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0.91655</cdr:x>
      <cdr:y>0.09047</cdr:y>
    </cdr:from>
    <cdr:to>
      <cdr:x>0.9856</cdr:x>
      <cdr:y>0.23093</cdr:y>
    </cdr:to>
    <cdr:cxnSp macro="">
      <cdr:nvCxnSpPr>
        <cdr:cNvPr id="7" name="Прямая со стрелкой 6"/>
        <cdr:cNvCxnSpPr/>
      </cdr:nvCxnSpPr>
      <cdr:spPr>
        <a:xfrm xmlns:a="http://schemas.openxmlformats.org/drawingml/2006/main">
          <a:off x="4047745" y="249156"/>
          <a:ext cx="304944" cy="386823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>
              <a:lumMod val="65000"/>
              <a:lumOff val="35000"/>
            </a:schemeClr>
          </a:solidFill>
          <a:prstDash val="sysDot"/>
          <a:headEnd type="non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0.91414</cdr:x>
      <cdr:y>0.37663</cdr:y>
    </cdr:from>
    <cdr:to>
      <cdr:x>0.98448</cdr:x>
      <cdr:y>0.51959</cdr:y>
    </cdr:to>
    <cdr:cxnSp macro="">
      <cdr:nvCxnSpPr>
        <cdr:cNvPr id="10" name="Прямая со стрелкой 9"/>
        <cdr:cNvCxnSpPr/>
      </cdr:nvCxnSpPr>
      <cdr:spPr>
        <a:xfrm xmlns:a="http://schemas.openxmlformats.org/drawingml/2006/main">
          <a:off x="4037111" y="954709"/>
          <a:ext cx="310641" cy="362389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>
              <a:lumMod val="65000"/>
              <a:lumOff val="35000"/>
            </a:schemeClr>
          </a:solidFill>
          <a:prstDash val="sysDot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0.01056</cdr:x>
      <cdr:y>0.01826</cdr:y>
    </cdr:from>
    <cdr:to>
      <cdr:x>0.13657</cdr:x>
      <cdr:y>0.08333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50800" y="50800"/>
          <a:ext cx="606138" cy="18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>
              <a:latin typeface="Times New Roman" pitchFamily="18" charset="0"/>
              <a:cs typeface="Times New Roman" pitchFamily="18" charset="0"/>
            </a:rPr>
            <a:t>п.п.</a:t>
          </a:r>
        </a:p>
      </cdr:txBody>
    </cdr: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4482</xdr:colOff>
      <xdr:row>25</xdr:row>
      <xdr:rowOff>0</xdr:rowOff>
    </xdr:from>
    <xdr:to>
      <xdr:col>8</xdr:col>
      <xdr:colOff>78441</xdr:colOff>
      <xdr:row>39</xdr:row>
      <xdr:rowOff>89647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231402</xdr:colOff>
      <xdr:row>25</xdr:row>
      <xdr:rowOff>11206</xdr:rowOff>
    </xdr:from>
    <xdr:to>
      <xdr:col>16</xdr:col>
      <xdr:colOff>425825</xdr:colOff>
      <xdr:row>40</xdr:row>
      <xdr:rowOff>0</xdr:rowOff>
    </xdr:to>
    <xdr:graphicFrame macro="">
      <xdr:nvGraphicFramePr>
        <xdr:cNvPr id="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13</xdr:row>
      <xdr:rowOff>133350</xdr:rowOff>
    </xdr:from>
    <xdr:to>
      <xdr:col>4</xdr:col>
      <xdr:colOff>590550</xdr:colOff>
      <xdr:row>32</xdr:row>
      <xdr:rowOff>76200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161925</xdr:rowOff>
    </xdr:from>
    <xdr:to>
      <xdr:col>4</xdr:col>
      <xdr:colOff>238125</xdr:colOff>
      <xdr:row>25</xdr:row>
      <xdr:rowOff>123825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9525</xdr:rowOff>
    </xdr:from>
    <xdr:to>
      <xdr:col>3</xdr:col>
      <xdr:colOff>628650</xdr:colOff>
      <xdr:row>27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0.80808</cdr:y>
    </cdr:from>
    <cdr:to>
      <cdr:x>0.26327</cdr:x>
      <cdr:y>0.98701</cdr:y>
    </cdr:to>
    <cdr:sp macro="" textlink="">
      <cdr:nvSpPr>
        <cdr:cNvPr id="2" name="Скругленная прямоугольная выноска 1"/>
        <cdr:cNvSpPr/>
      </cdr:nvSpPr>
      <cdr:spPr>
        <a:xfrm xmlns:a="http://schemas.openxmlformats.org/drawingml/2006/main">
          <a:off x="0" y="2286000"/>
          <a:ext cx="1133474" cy="506177"/>
        </a:xfrm>
        <a:prstGeom xmlns:a="http://schemas.openxmlformats.org/drawingml/2006/main" prst="wedgeRoundRectCallout">
          <a:avLst>
            <a:gd name="adj1" fmla="val 43593"/>
            <a:gd name="adj2" fmla="val -61011"/>
            <a:gd name="adj3" fmla="val 16667"/>
          </a:avLst>
        </a:prstGeom>
        <a:ln xmlns:a="http://schemas.openxmlformats.org/drawingml/2006/main" w="6350">
          <a:solidFill>
            <a:srgbClr val="FF0000"/>
          </a:solidFill>
        </a:ln>
      </cdr:spPr>
      <cdr:style>
        <a:lnRef xmlns:a="http://schemas.openxmlformats.org/drawingml/2006/main" idx="2">
          <a:schemeClr val="accent2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2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lIns="0" tIns="0" rIns="0" bIns="0">
          <a:noAutofit/>
        </a:bodyPr>
        <a:lstStyle xmlns:a="http://schemas.openxmlformats.org/drawingml/2006/main"/>
        <a:p xmlns:a="http://schemas.openxmlformats.org/drawingml/2006/main">
          <a:pPr algn="ctr">
            <a:lnSpc>
              <a:spcPts val="900"/>
            </a:lnSpc>
          </a:pPr>
          <a:r>
            <a:rPr lang="ru-RU" sz="700" i="1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доля</a:t>
          </a:r>
          <a:r>
            <a:rPr lang="ru-RU" sz="700" i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 займов </a:t>
          </a:r>
          <a:r>
            <a:rPr lang="en-US" sz="700" i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NPL</a:t>
          </a:r>
          <a:r>
            <a:rPr lang="ru-RU" sz="700" i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, накопленных за период</a:t>
          </a:r>
          <a:r>
            <a:rPr lang="kk-KZ" sz="700" i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, в совокупном портфеле </a:t>
          </a:r>
          <a:r>
            <a:rPr lang="en-US" sz="700" i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NPL </a:t>
          </a:r>
          <a:r>
            <a:rPr lang="kk-KZ" sz="700" i="1" baseline="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на 01.01.15</a:t>
          </a:r>
          <a:endParaRPr lang="ru-RU" sz="700" i="1">
            <a:solidFill>
              <a:sysClr val="windowText" lastClr="000000"/>
            </a:solidFill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0.112</cdr:x>
      <cdr:y>0.72378</cdr:y>
    </cdr:from>
    <cdr:to>
      <cdr:x>0.94862</cdr:x>
      <cdr:y>0.78739</cdr:y>
    </cdr:to>
    <cdr:sp macro="" textlink="">
      <cdr:nvSpPr>
        <cdr:cNvPr id="3" name="Скругленный прямоугольник 2"/>
        <cdr:cNvSpPr/>
      </cdr:nvSpPr>
      <cdr:spPr>
        <a:xfrm xmlns:a="http://schemas.openxmlformats.org/drawingml/2006/main">
          <a:off x="486321" y="1971674"/>
          <a:ext cx="3632637" cy="173307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 w="6350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38100</xdr:rowOff>
    </xdr:from>
    <xdr:to>
      <xdr:col>3</xdr:col>
      <xdr:colOff>447675</xdr:colOff>
      <xdr:row>29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0.47393</cdr:x>
      <cdr:y>0.31169</cdr:y>
    </cdr:from>
    <cdr:to>
      <cdr:x>0.61538</cdr:x>
      <cdr:y>0.44552</cdr:y>
    </cdr:to>
    <cdr:cxnSp macro="">
      <cdr:nvCxnSpPr>
        <cdr:cNvPr id="2" name="Прямая со стрелкой 1"/>
        <cdr:cNvCxnSpPr/>
      </cdr:nvCxnSpPr>
      <cdr:spPr>
        <a:xfrm xmlns:a="http://schemas.openxmlformats.org/drawingml/2006/main" flipV="1">
          <a:off x="1995267" y="685800"/>
          <a:ext cx="595532" cy="294472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0.62066</cdr:x>
      <cdr:y>0.29064</cdr:y>
    </cdr:from>
    <cdr:to>
      <cdr:x>0.76717</cdr:x>
      <cdr:y>0.31938</cdr:y>
    </cdr:to>
    <cdr:cxnSp macro="">
      <cdr:nvCxnSpPr>
        <cdr:cNvPr id="4" name="Прямая со стрелкой 3"/>
        <cdr:cNvCxnSpPr/>
      </cdr:nvCxnSpPr>
      <cdr:spPr>
        <a:xfrm xmlns:a="http://schemas.openxmlformats.org/drawingml/2006/main" flipV="1">
          <a:off x="2613010" y="639488"/>
          <a:ext cx="616814" cy="63236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ysClr val="windowText" lastClr="0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0.76697</cdr:x>
      <cdr:y>0.0905</cdr:y>
    </cdr:from>
    <cdr:to>
      <cdr:x>0.9038</cdr:x>
      <cdr:y>0.29004</cdr:y>
    </cdr:to>
    <cdr:cxnSp macro="">
      <cdr:nvCxnSpPr>
        <cdr:cNvPr id="9" name="Прямая со стрелкой 8"/>
        <cdr:cNvCxnSpPr/>
      </cdr:nvCxnSpPr>
      <cdr:spPr>
        <a:xfrm xmlns:a="http://schemas.openxmlformats.org/drawingml/2006/main" flipV="1">
          <a:off x="3228974" y="199135"/>
          <a:ext cx="576059" cy="43904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0.4768</cdr:x>
      <cdr:y>0.27335</cdr:y>
    </cdr:from>
    <cdr:to>
      <cdr:x>0.57047</cdr:x>
      <cdr:y>0.37547</cdr:y>
    </cdr:to>
    <cdr:sp macro="" textlink="">
      <cdr:nvSpPr>
        <cdr:cNvPr id="10" name="Поле 9"/>
        <cdr:cNvSpPr txBox="1"/>
      </cdr:nvSpPr>
      <cdr:spPr>
        <a:xfrm xmlns:a="http://schemas.openxmlformats.org/drawingml/2006/main" rot="19494243">
          <a:off x="2007371" y="601436"/>
          <a:ext cx="394356" cy="224692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1000"/>
            <a:t>20</a:t>
          </a:r>
          <a:r>
            <a:rPr lang="ru-RU" sz="1000"/>
            <a:t>%</a:t>
          </a:r>
        </a:p>
      </cdr:txBody>
    </cdr:sp>
  </cdr:relSizeAnchor>
  <cdr:relSizeAnchor xmlns:cdr="http://schemas.openxmlformats.org/drawingml/2006/chartDrawing">
    <cdr:from>
      <cdr:x>0.65148</cdr:x>
      <cdr:y>0.19817</cdr:y>
    </cdr:from>
    <cdr:to>
      <cdr:x>0.74456</cdr:x>
      <cdr:y>0.29727</cdr:y>
    </cdr:to>
    <cdr:sp macro="" textlink="">
      <cdr:nvSpPr>
        <cdr:cNvPr id="17" name="Поле 16"/>
        <cdr:cNvSpPr txBox="1"/>
      </cdr:nvSpPr>
      <cdr:spPr>
        <a:xfrm xmlns:a="http://schemas.openxmlformats.org/drawingml/2006/main" rot="21295039">
          <a:off x="2742760" y="436031"/>
          <a:ext cx="391869" cy="21804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00"/>
            <a:t>6%</a:t>
          </a:r>
        </a:p>
      </cdr:txBody>
    </cdr:sp>
  </cdr:relSizeAnchor>
  <cdr:relSizeAnchor xmlns:cdr="http://schemas.openxmlformats.org/drawingml/2006/chartDrawing">
    <cdr:from>
      <cdr:x>0.77989</cdr:x>
      <cdr:y>0.10831</cdr:y>
    </cdr:from>
    <cdr:to>
      <cdr:x>0.86112</cdr:x>
      <cdr:y>0.22478</cdr:y>
    </cdr:to>
    <cdr:sp macro="" textlink="">
      <cdr:nvSpPr>
        <cdr:cNvPr id="18" name="Поле 17"/>
        <cdr:cNvSpPr txBox="1"/>
      </cdr:nvSpPr>
      <cdr:spPr>
        <a:xfrm xmlns:a="http://schemas.openxmlformats.org/drawingml/2006/main" rot="19344018">
          <a:off x="3283392" y="238317"/>
          <a:ext cx="341967" cy="2562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000"/>
            <a:t>32</a:t>
          </a:r>
          <a:r>
            <a:rPr lang="ru-RU" sz="1000"/>
            <a:t>%</a:t>
          </a:r>
          <a:endParaRPr lang="ru-RU" sz="1200"/>
        </a:p>
      </cdr:txBody>
    </cdr:sp>
  </cdr:relSizeAnchor>
  <cdr:relSizeAnchor xmlns:cdr="http://schemas.openxmlformats.org/drawingml/2006/chartDrawing">
    <cdr:from>
      <cdr:x>0.88688</cdr:x>
      <cdr:y>0.08219</cdr:y>
    </cdr:from>
    <cdr:to>
      <cdr:x>0.91285</cdr:x>
      <cdr:y>0.77922</cdr:y>
    </cdr:to>
    <cdr:sp macro="" textlink="">
      <cdr:nvSpPr>
        <cdr:cNvPr id="8" name="Прямоугольник 7"/>
        <cdr:cNvSpPr/>
      </cdr:nvSpPr>
      <cdr:spPr>
        <a:xfrm xmlns:a="http://schemas.openxmlformats.org/drawingml/2006/main">
          <a:off x="3877407" y="228600"/>
          <a:ext cx="113567" cy="193864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3</xdr:col>
      <xdr:colOff>304800</xdr:colOff>
      <xdr:row>27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66675</xdr:rowOff>
    </xdr:from>
    <xdr:to>
      <xdr:col>6</xdr:col>
      <xdr:colOff>533400</xdr:colOff>
      <xdr:row>34</xdr:row>
      <xdr:rowOff>38100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18</xdr:row>
      <xdr:rowOff>9525</xdr:rowOff>
    </xdr:from>
    <xdr:to>
      <xdr:col>20</xdr:col>
      <xdr:colOff>152400</xdr:colOff>
      <xdr:row>34</xdr:row>
      <xdr:rowOff>123825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28575</xdr:rowOff>
    </xdr:from>
    <xdr:to>
      <xdr:col>9</xdr:col>
      <xdr:colOff>266700</xdr:colOff>
      <xdr:row>35</xdr:row>
      <xdr:rowOff>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0</xdr:rowOff>
    </xdr:from>
    <xdr:to>
      <xdr:col>9</xdr:col>
      <xdr:colOff>304800</xdr:colOff>
      <xdr:row>29</xdr:row>
      <xdr:rowOff>57150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0.67509</cdr:x>
      <cdr:y>0.50415</cdr:y>
    </cdr:from>
    <cdr:to>
      <cdr:x>0.75021</cdr:x>
      <cdr:y>0.56124</cdr:y>
    </cdr:to>
    <cdr:sp macro="" textlink="">
      <cdr:nvSpPr>
        <cdr:cNvPr id="7" name="Овал 6"/>
        <cdr:cNvSpPr/>
      </cdr:nvSpPr>
      <cdr:spPr>
        <a:xfrm xmlns:a="http://schemas.openxmlformats.org/drawingml/2006/main">
          <a:off x="3059710" y="1363626"/>
          <a:ext cx="340467" cy="154418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0.3518</cdr:x>
      <cdr:y>0.06914</cdr:y>
    </cdr:from>
    <cdr:to>
      <cdr:x>0.44728</cdr:x>
      <cdr:y>0.11962</cdr:y>
    </cdr:to>
    <cdr:sp macro="" textlink="">
      <cdr:nvSpPr>
        <cdr:cNvPr id="9" name="Овал 1"/>
        <cdr:cNvSpPr/>
      </cdr:nvSpPr>
      <cdr:spPr>
        <a:xfrm xmlns:a="http://schemas.openxmlformats.org/drawingml/2006/main">
          <a:off x="1594464" y="187011"/>
          <a:ext cx="432764" cy="136544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0.58188</cdr:x>
      <cdr:y>0.06786</cdr:y>
    </cdr:from>
    <cdr:to>
      <cdr:x>0.66795</cdr:x>
      <cdr:y>0.11962</cdr:y>
    </cdr:to>
    <cdr:sp macro="" textlink="">
      <cdr:nvSpPr>
        <cdr:cNvPr id="10" name="Овал 2"/>
        <cdr:cNvSpPr/>
      </cdr:nvSpPr>
      <cdr:spPr>
        <a:xfrm xmlns:a="http://schemas.openxmlformats.org/drawingml/2006/main">
          <a:off x="2637256" y="183549"/>
          <a:ext cx="390097" cy="140006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0.8617</cdr:x>
      <cdr:y>0.0668</cdr:y>
    </cdr:from>
    <cdr:to>
      <cdr:x>0.94956</cdr:x>
      <cdr:y>0.12257</cdr:y>
    </cdr:to>
    <cdr:sp macro="" textlink="">
      <cdr:nvSpPr>
        <cdr:cNvPr id="11" name="Овал 3"/>
        <cdr:cNvSpPr/>
      </cdr:nvSpPr>
      <cdr:spPr>
        <a:xfrm xmlns:a="http://schemas.openxmlformats.org/drawingml/2006/main">
          <a:off x="3905485" y="180679"/>
          <a:ext cx="398218" cy="150849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0.42155</cdr:x>
      <cdr:y>0.50733</cdr:y>
    </cdr:from>
    <cdr:to>
      <cdr:x>0.50055</cdr:x>
      <cdr:y>0.56965</cdr:y>
    </cdr:to>
    <cdr:sp macro="" textlink="">
      <cdr:nvSpPr>
        <cdr:cNvPr id="12" name="Овал 4"/>
        <cdr:cNvSpPr/>
      </cdr:nvSpPr>
      <cdr:spPr>
        <a:xfrm xmlns:a="http://schemas.openxmlformats.org/drawingml/2006/main">
          <a:off x="1910604" y="1372228"/>
          <a:ext cx="358052" cy="168563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0.8791</cdr:x>
      <cdr:y>0.50663</cdr:y>
    </cdr:from>
    <cdr:to>
      <cdr:x>0.96199</cdr:x>
      <cdr:y>0.56576</cdr:y>
    </cdr:to>
    <cdr:sp macro="" textlink="">
      <cdr:nvSpPr>
        <cdr:cNvPr id="13" name="Овал 5"/>
        <cdr:cNvSpPr/>
      </cdr:nvSpPr>
      <cdr:spPr>
        <a:xfrm xmlns:a="http://schemas.openxmlformats.org/drawingml/2006/main">
          <a:off x="4528620" y="1355867"/>
          <a:ext cx="427002" cy="158245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0.54802</cdr:x>
      <cdr:y>0.50673</cdr:y>
    </cdr:from>
    <cdr:to>
      <cdr:x>0.62755</cdr:x>
      <cdr:y>0.55905</cdr:y>
    </cdr:to>
    <cdr:sp macro="" textlink="">
      <cdr:nvSpPr>
        <cdr:cNvPr id="15" name="Овал 7"/>
        <cdr:cNvSpPr/>
      </cdr:nvSpPr>
      <cdr:spPr>
        <a:xfrm xmlns:a="http://schemas.openxmlformats.org/drawingml/2006/main">
          <a:off x="2483783" y="1370605"/>
          <a:ext cx="360454" cy="141515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0.47539</cdr:x>
      <cdr:y>0.05717</cdr:y>
    </cdr:from>
    <cdr:to>
      <cdr:x>0.57189</cdr:x>
      <cdr:y>0.12481</cdr:y>
    </cdr:to>
    <cdr:sp macro="" textlink="">
      <cdr:nvSpPr>
        <cdr:cNvPr id="2" name="Овал 1"/>
        <cdr:cNvSpPr/>
      </cdr:nvSpPr>
      <cdr:spPr>
        <a:xfrm xmlns:a="http://schemas.openxmlformats.org/drawingml/2006/main">
          <a:off x="2163782" y="155596"/>
          <a:ext cx="439228" cy="184089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0.74147</cdr:x>
      <cdr:y>0.06135</cdr:y>
    </cdr:from>
    <cdr:to>
      <cdr:x>0.83797</cdr:x>
      <cdr:y>0.129</cdr:y>
    </cdr:to>
    <cdr:sp macro="" textlink="">
      <cdr:nvSpPr>
        <cdr:cNvPr id="3" name="Овал 2"/>
        <cdr:cNvSpPr/>
      </cdr:nvSpPr>
      <cdr:spPr>
        <a:xfrm xmlns:a="http://schemas.openxmlformats.org/drawingml/2006/main">
          <a:off x="3579698" y="151775"/>
          <a:ext cx="465884" cy="167363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0.3828</cdr:x>
      <cdr:y>0.50252</cdr:y>
    </cdr:from>
    <cdr:to>
      <cdr:x>0.47929</cdr:x>
      <cdr:y>0.57016</cdr:y>
    </cdr:to>
    <cdr:sp macro="" textlink="">
      <cdr:nvSpPr>
        <cdr:cNvPr id="4" name="Овал 3"/>
        <cdr:cNvSpPr/>
      </cdr:nvSpPr>
      <cdr:spPr>
        <a:xfrm xmlns:a="http://schemas.openxmlformats.org/drawingml/2006/main">
          <a:off x="1848070" y="1243213"/>
          <a:ext cx="465835" cy="167338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0.59368</cdr:x>
      <cdr:y>0.50252</cdr:y>
    </cdr:from>
    <cdr:to>
      <cdr:x>0.69018</cdr:x>
      <cdr:y>0.57015</cdr:y>
    </cdr:to>
    <cdr:sp macro="" textlink="">
      <cdr:nvSpPr>
        <cdr:cNvPr id="5" name="Овал 4"/>
        <cdr:cNvSpPr/>
      </cdr:nvSpPr>
      <cdr:spPr>
        <a:xfrm xmlns:a="http://schemas.openxmlformats.org/drawingml/2006/main">
          <a:off x="2866173" y="1243213"/>
          <a:ext cx="465884" cy="167314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0.73827</cdr:x>
      <cdr:y>0.49998</cdr:y>
    </cdr:from>
    <cdr:to>
      <cdr:x>0.83477</cdr:x>
      <cdr:y>0.56762</cdr:y>
    </cdr:to>
    <cdr:sp macro="" textlink="">
      <cdr:nvSpPr>
        <cdr:cNvPr id="6" name="Овал 5"/>
        <cdr:cNvSpPr/>
      </cdr:nvSpPr>
      <cdr:spPr>
        <a:xfrm xmlns:a="http://schemas.openxmlformats.org/drawingml/2006/main">
          <a:off x="3360279" y="1360752"/>
          <a:ext cx="439228" cy="184090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609599</xdr:colOff>
      <xdr:row>3</xdr:row>
      <xdr:rowOff>190499</xdr:rowOff>
    </xdr:from>
    <xdr:to>
      <xdr:col>12</xdr:col>
      <xdr:colOff>57150</xdr:colOff>
      <xdr:row>17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609599</xdr:colOff>
      <xdr:row>19</xdr:row>
      <xdr:rowOff>0</xdr:rowOff>
    </xdr:from>
    <xdr:to>
      <xdr:col>12</xdr:col>
      <xdr:colOff>47624</xdr:colOff>
      <xdr:row>32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34</xdr:row>
      <xdr:rowOff>0</xdr:rowOff>
    </xdr:from>
    <xdr:to>
      <xdr:col>12</xdr:col>
      <xdr:colOff>38100</xdr:colOff>
      <xdr:row>47</xdr:row>
      <xdr:rowOff>152400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48</xdr:row>
      <xdr:rowOff>190499</xdr:rowOff>
    </xdr:from>
    <xdr:to>
      <xdr:col>12</xdr:col>
      <xdr:colOff>38100</xdr:colOff>
      <xdr:row>62</xdr:row>
      <xdr:rowOff>47624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0.80392</cdr:x>
      <cdr:y>0.40473</cdr:y>
    </cdr:from>
    <cdr:to>
      <cdr:x>0.88786</cdr:x>
      <cdr:y>0.86942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2371725" y="771524"/>
          <a:ext cx="247650" cy="8858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0.90723</cdr:x>
      <cdr:y>0.42002</cdr:y>
    </cdr:from>
    <cdr:to>
      <cdr:x>0.9875</cdr:x>
      <cdr:y>0.76872</cdr:y>
    </cdr:to>
    <cdr:sp macro="" textlink="">
      <cdr:nvSpPr>
        <cdr:cNvPr id="4" name="Прямоугольник 3"/>
        <cdr:cNvSpPr/>
      </cdr:nvSpPr>
      <cdr:spPr>
        <a:xfrm xmlns:a="http://schemas.openxmlformats.org/drawingml/2006/main">
          <a:off x="2676524" y="800672"/>
          <a:ext cx="236807" cy="664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0.70706</cdr:x>
      <cdr:y>0.38474</cdr:y>
    </cdr:from>
    <cdr:to>
      <cdr:x>0.78777</cdr:x>
      <cdr:y>0.93937</cdr:y>
    </cdr:to>
    <cdr:sp macro="" textlink="">
      <cdr:nvSpPr>
        <cdr:cNvPr id="5" name="Прямоугольник 4"/>
        <cdr:cNvSpPr/>
      </cdr:nvSpPr>
      <cdr:spPr>
        <a:xfrm xmlns:a="http://schemas.openxmlformats.org/drawingml/2006/main">
          <a:off x="2085975" y="733425"/>
          <a:ext cx="238125" cy="105727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6350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0.50923</cdr:x>
      <cdr:y>0.41472</cdr:y>
    </cdr:from>
    <cdr:to>
      <cdr:x>0.5888</cdr:x>
      <cdr:y>0.95436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1524000" y="790575"/>
          <a:ext cx="238126" cy="10287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0.60471</cdr:x>
      <cdr:y>0.32478</cdr:y>
    </cdr:from>
    <cdr:to>
      <cdr:x>0.68746</cdr:x>
      <cdr:y>0.88941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1809750" y="619125"/>
          <a:ext cx="247650" cy="10763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0.90707</cdr:x>
      <cdr:y>0.43971</cdr:y>
    </cdr:from>
    <cdr:to>
      <cdr:x>0.98817</cdr:x>
      <cdr:y>0.7626</cdr:y>
    </cdr:to>
    <cdr:sp macro="" textlink="">
      <cdr:nvSpPr>
        <cdr:cNvPr id="4" name="Прямоугольник 3"/>
        <cdr:cNvSpPr/>
      </cdr:nvSpPr>
      <cdr:spPr>
        <a:xfrm xmlns:a="http://schemas.openxmlformats.org/drawingml/2006/main">
          <a:off x="2714625" y="838200"/>
          <a:ext cx="242726" cy="615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0.70353</cdr:x>
      <cdr:y>0.19474</cdr:y>
    </cdr:from>
    <cdr:to>
      <cdr:x>0.79389</cdr:x>
      <cdr:y>0.88145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076450" y="371475"/>
          <a:ext cx="266700" cy="13099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0.60994</cdr:x>
      <cdr:y>0.17976</cdr:y>
    </cdr:from>
    <cdr:to>
      <cdr:x>0.69385</cdr:x>
      <cdr:y>0.76213</cdr:y>
    </cdr:to>
    <cdr:sp macro="" textlink="">
      <cdr:nvSpPr>
        <cdr:cNvPr id="4" name="Прямоугольник 3"/>
        <cdr:cNvSpPr/>
      </cdr:nvSpPr>
      <cdr:spPr>
        <a:xfrm xmlns:a="http://schemas.openxmlformats.org/drawingml/2006/main">
          <a:off x="1800225" y="342900"/>
          <a:ext cx="247659" cy="11108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0.40985</cdr:x>
      <cdr:y>0.13482</cdr:y>
    </cdr:from>
    <cdr:to>
      <cdr:x>0.49494</cdr:x>
      <cdr:y>0.95872</cdr:y>
    </cdr:to>
    <cdr:sp macro="" textlink="">
      <cdr:nvSpPr>
        <cdr:cNvPr id="5" name="Прямоугольник 4"/>
        <cdr:cNvSpPr/>
      </cdr:nvSpPr>
      <cdr:spPr>
        <a:xfrm xmlns:a="http://schemas.openxmlformats.org/drawingml/2006/main">
          <a:off x="1209674" y="257175"/>
          <a:ext cx="251131" cy="15716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0.09641</cdr:x>
      <cdr:y>0.24198</cdr:y>
    </cdr:from>
    <cdr:to>
      <cdr:x>0.97461</cdr:x>
      <cdr:y>0.24198</cdr:y>
    </cdr:to>
    <cdr:cxnSp macro="">
      <cdr:nvCxnSpPr>
        <cdr:cNvPr id="6" name="Прямая соединительная линия 5"/>
        <cdr:cNvCxnSpPr/>
      </cdr:nvCxnSpPr>
      <cdr:spPr>
        <a:xfrm xmlns:a="http://schemas.openxmlformats.org/drawingml/2006/main">
          <a:off x="284560" y="461593"/>
          <a:ext cx="2591990" cy="0"/>
        </a:xfrm>
        <a:prstGeom xmlns:a="http://schemas.openxmlformats.org/drawingml/2006/main" prst="line">
          <a:avLst/>
        </a:prstGeom>
        <a:ln xmlns:a="http://schemas.openxmlformats.org/drawingml/2006/main">
          <a:prstDash val="sysDot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0.70337</cdr:x>
      <cdr:y>0.07495</cdr:y>
    </cdr:from>
    <cdr:to>
      <cdr:x>0.79477</cdr:x>
      <cdr:y>0.75949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2105025" y="142875"/>
          <a:ext cx="273527" cy="1304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0.60789</cdr:x>
      <cdr:y>0.09146</cdr:y>
    </cdr:from>
    <cdr:to>
      <cdr:x>0.69064</cdr:x>
      <cdr:y>0.89367</cdr:y>
    </cdr:to>
    <cdr:sp macro="" textlink="">
      <cdr:nvSpPr>
        <cdr:cNvPr id="4" name="Прямоугольник 3"/>
        <cdr:cNvSpPr/>
      </cdr:nvSpPr>
      <cdr:spPr>
        <a:xfrm xmlns:a="http://schemas.openxmlformats.org/drawingml/2006/main">
          <a:off x="1819275" y="174347"/>
          <a:ext cx="247650" cy="15292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0.41057</cdr:x>
      <cdr:y>0.17488</cdr:y>
    </cdr:from>
    <cdr:to>
      <cdr:x>0.4965</cdr:x>
      <cdr:y>0.97138</cdr:y>
    </cdr:to>
    <cdr:sp macro="" textlink="">
      <cdr:nvSpPr>
        <cdr:cNvPr id="5" name="Прямоугольник 4"/>
        <cdr:cNvSpPr/>
      </cdr:nvSpPr>
      <cdr:spPr>
        <a:xfrm xmlns:a="http://schemas.openxmlformats.org/drawingml/2006/main">
          <a:off x="1228725" y="333375"/>
          <a:ext cx="257175" cy="15183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solidFill>
            <a:schemeClr val="tx1"/>
          </a:solidFill>
          <a:prstDash val="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17</xdr:row>
      <xdr:rowOff>0</xdr:rowOff>
    </xdr:from>
    <xdr:to>
      <xdr:col>3</xdr:col>
      <xdr:colOff>895350</xdr:colOff>
      <xdr:row>31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0.08458</cdr:x>
      <cdr:y>0.62714</cdr:y>
    </cdr:from>
    <cdr:to>
      <cdr:x>0.93839</cdr:x>
      <cdr:y>0.62714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>
          <a:off x="249625" y="1467485"/>
          <a:ext cx="2520000" cy="0"/>
        </a:xfrm>
        <a:prstGeom xmlns:a="http://schemas.openxmlformats.org/drawingml/2006/main" prst="line">
          <a:avLst/>
        </a:prstGeom>
        <a:ln xmlns:a="http://schemas.openxmlformats.org/drawingml/2006/main">
          <a:prstDash val="sysDot"/>
        </a:ln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190500</xdr:rowOff>
    </xdr:from>
    <xdr:to>
      <xdr:col>5</xdr:col>
      <xdr:colOff>419100</xdr:colOff>
      <xdr:row>29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0.00408</cdr:x>
      <cdr:y>0</cdr:y>
    </cdr:from>
    <cdr:to>
      <cdr:x>0.11533</cdr:x>
      <cdr:y>0.06835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22225" y="0"/>
          <a:ext cx="606138" cy="18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>
              <a:latin typeface="Times New Roman" pitchFamily="18" charset="0"/>
              <a:cs typeface="Times New Roman" pitchFamily="18" charset="0"/>
            </a:rPr>
            <a:t>п.п.</a:t>
          </a:r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0.43584</cdr:x>
      <cdr:y>0.27693</cdr:y>
    </cdr:from>
    <cdr:to>
      <cdr:x>0.58586</cdr:x>
      <cdr:y>0.4253</cdr:y>
    </cdr:to>
    <cdr:cxnSp macro="">
      <cdr:nvCxnSpPr>
        <cdr:cNvPr id="2" name="Прямая со стрелкой 1"/>
        <cdr:cNvCxnSpPr/>
      </cdr:nvCxnSpPr>
      <cdr:spPr>
        <a:xfrm xmlns:a="http://schemas.openxmlformats.org/drawingml/2006/main" flipV="1">
          <a:off x="1336757" y="636655"/>
          <a:ext cx="460118" cy="340893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0.59795</cdr:x>
      <cdr:y>0.11601</cdr:y>
    </cdr:from>
    <cdr:to>
      <cdr:x>0.7594</cdr:x>
      <cdr:y>0.25262</cdr:y>
    </cdr:to>
    <cdr:cxnSp macro="">
      <cdr:nvCxnSpPr>
        <cdr:cNvPr id="4" name="Прямая со стрелкой 3"/>
        <cdr:cNvCxnSpPr/>
      </cdr:nvCxnSpPr>
      <cdr:spPr>
        <a:xfrm xmlns:a="http://schemas.openxmlformats.org/drawingml/2006/main" flipV="1">
          <a:off x="1833946" y="267419"/>
          <a:ext cx="495187" cy="314886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ysClr val="windowText" lastClr="000000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0.78232</cdr:x>
      <cdr:y>0.08362</cdr:y>
    </cdr:from>
    <cdr:to>
      <cdr:x>0.91126</cdr:x>
      <cdr:y>0.109</cdr:y>
    </cdr:to>
    <cdr:cxnSp macro="">
      <cdr:nvCxnSpPr>
        <cdr:cNvPr id="9" name="Прямая со стрелкой 8"/>
        <cdr:cNvCxnSpPr/>
      </cdr:nvCxnSpPr>
      <cdr:spPr>
        <a:xfrm xmlns:a="http://schemas.openxmlformats.org/drawingml/2006/main" flipV="1">
          <a:off x="2399401" y="192749"/>
          <a:ext cx="395487" cy="58495"/>
        </a:xfrm>
        <a:prstGeom xmlns:a="http://schemas.openxmlformats.org/drawingml/2006/main" prst="straightConnector1">
          <a:avLst/>
        </a:prstGeom>
        <a:ln xmlns:a="http://schemas.openxmlformats.org/drawingml/2006/main" w="19050">
          <a:solidFill>
            <a:schemeClr val="tx1"/>
          </a:solidFill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0.46889</cdr:x>
      <cdr:y>0.23487</cdr:y>
    </cdr:from>
    <cdr:to>
      <cdr:x>0.55238</cdr:x>
      <cdr:y>0.33699</cdr:y>
    </cdr:to>
    <cdr:sp macro="" textlink="">
      <cdr:nvSpPr>
        <cdr:cNvPr id="10" name="Поле 9"/>
        <cdr:cNvSpPr txBox="1"/>
      </cdr:nvSpPr>
      <cdr:spPr>
        <a:xfrm xmlns:a="http://schemas.openxmlformats.org/drawingml/2006/main" rot="19290858">
          <a:off x="2353664" y="756142"/>
          <a:ext cx="419080" cy="3287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50"/>
            <a:t>47,8%</a:t>
          </a:r>
        </a:p>
      </cdr:txBody>
    </cdr:sp>
  </cdr:relSizeAnchor>
  <cdr:relSizeAnchor xmlns:cdr="http://schemas.openxmlformats.org/drawingml/2006/chartDrawing">
    <cdr:from>
      <cdr:x>0.57681</cdr:x>
      <cdr:y>0.12705</cdr:y>
    </cdr:from>
    <cdr:to>
      <cdr:x>0.70579</cdr:x>
      <cdr:y>0.22458</cdr:y>
    </cdr:to>
    <cdr:sp macro="" textlink="">
      <cdr:nvSpPr>
        <cdr:cNvPr id="17" name="Поле 16"/>
        <cdr:cNvSpPr txBox="1"/>
      </cdr:nvSpPr>
      <cdr:spPr>
        <a:xfrm xmlns:a="http://schemas.openxmlformats.org/drawingml/2006/main" rot="19794287">
          <a:off x="1769114" y="292849"/>
          <a:ext cx="395588" cy="2248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50"/>
            <a:t>46,3%</a:t>
          </a:r>
        </a:p>
      </cdr:txBody>
    </cdr:sp>
  </cdr:relSizeAnchor>
  <cdr:relSizeAnchor xmlns:cdr="http://schemas.openxmlformats.org/drawingml/2006/chartDrawing">
    <cdr:from>
      <cdr:x>0.77857</cdr:x>
      <cdr:y>0.01482</cdr:y>
    </cdr:from>
    <cdr:to>
      <cdr:x>0.89538</cdr:x>
      <cdr:y>0.09581</cdr:y>
    </cdr:to>
    <cdr:sp macro="" textlink="">
      <cdr:nvSpPr>
        <cdr:cNvPr id="18" name="Поле 17"/>
        <cdr:cNvSpPr txBox="1"/>
      </cdr:nvSpPr>
      <cdr:spPr>
        <a:xfrm xmlns:a="http://schemas.openxmlformats.org/drawingml/2006/main" rot="20902882">
          <a:off x="2387902" y="34164"/>
          <a:ext cx="358262" cy="1866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1050"/>
            <a:t>14,5%</a:t>
          </a:r>
          <a:endParaRPr lang="ru-RU" sz="14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14</xdr:row>
      <xdr:rowOff>0</xdr:rowOff>
    </xdr:from>
    <xdr:to>
      <xdr:col>7</xdr:col>
      <xdr:colOff>571500</xdr:colOff>
      <xdr:row>29</xdr:row>
      <xdr:rowOff>171450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14</xdr:row>
      <xdr:rowOff>28575</xdr:rowOff>
    </xdr:from>
    <xdr:to>
      <xdr:col>7</xdr:col>
      <xdr:colOff>447675</xdr:colOff>
      <xdr:row>28</xdr:row>
      <xdr:rowOff>19050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9525</xdr:rowOff>
    </xdr:from>
    <xdr:to>
      <xdr:col>8</xdr:col>
      <xdr:colOff>47625</xdr:colOff>
      <xdr:row>22</xdr:row>
      <xdr:rowOff>142875</xdr:rowOff>
    </xdr:to>
    <xdr:graphicFrame macro="">
      <xdr:nvGraphicFramePr>
        <xdr:cNvPr id="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57149</xdr:colOff>
      <xdr:row>48</xdr:row>
      <xdr:rowOff>28575</xdr:rowOff>
    </xdr:from>
    <xdr:to>
      <xdr:col>18</xdr:col>
      <xdr:colOff>295274</xdr:colOff>
      <xdr:row>49</xdr:row>
      <xdr:rowOff>38100</xdr:rowOff>
    </xdr:to>
    <xdr:sp macro="" textlink="">
      <xdr:nvSpPr>
        <xdr:cNvPr id="2" name="TextBox 1"/>
        <xdr:cNvSpPr txBox="1"/>
      </xdr:nvSpPr>
      <xdr:spPr>
        <a:xfrm>
          <a:off x="11915774" y="10229850"/>
          <a:ext cx="238125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1000">
              <a:latin typeface="Times New Roman" pitchFamily="18" charset="0"/>
              <a:cs typeface="Times New Roman" pitchFamily="18" charset="0"/>
            </a:rPr>
            <a:t>%</a:t>
          </a:r>
          <a:endParaRPr lang="ru-RU" sz="1000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1</xdr:col>
      <xdr:colOff>9525</xdr:colOff>
      <xdr:row>9</xdr:row>
      <xdr:rowOff>19050</xdr:rowOff>
    </xdr:from>
    <xdr:to>
      <xdr:col>7</xdr:col>
      <xdr:colOff>133350</xdr:colOff>
      <xdr:row>21</xdr:row>
      <xdr:rowOff>152400</xdr:rowOff>
    </xdr:to>
    <xdr:graphicFrame macro="">
      <xdr:nvGraphicFramePr>
        <xdr:cNvPr id="3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12</xdr:row>
      <xdr:rowOff>28575</xdr:rowOff>
    </xdr:from>
    <xdr:to>
      <xdr:col>8</xdr:col>
      <xdr:colOff>352425</xdr:colOff>
      <xdr:row>27</xdr:row>
      <xdr:rowOff>142875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0.22317</cdr:x>
      <cdr:y>0.51123</cdr:y>
    </cdr:from>
    <cdr:to>
      <cdr:x>0.31606</cdr:x>
      <cdr:y>0.58377</cdr:y>
    </cdr:to>
    <cdr:sp macro="" textlink="">
      <cdr:nvSpPr>
        <cdr:cNvPr id="2" name="Овал 1"/>
        <cdr:cNvSpPr/>
      </cdr:nvSpPr>
      <cdr:spPr>
        <a:xfrm xmlns:a="http://schemas.openxmlformats.org/drawingml/2006/main">
          <a:off x="801659" y="1047106"/>
          <a:ext cx="333678" cy="14857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0.88056</cdr:x>
      <cdr:y>0.51477</cdr:y>
    </cdr:from>
    <cdr:to>
      <cdr:x>0.97344</cdr:x>
      <cdr:y>0.58075</cdr:y>
    </cdr:to>
    <cdr:sp macro="" textlink="">
      <cdr:nvSpPr>
        <cdr:cNvPr id="3" name="Овал 2"/>
        <cdr:cNvSpPr/>
      </cdr:nvSpPr>
      <cdr:spPr>
        <a:xfrm xmlns:a="http://schemas.openxmlformats.org/drawingml/2006/main">
          <a:off x="3285725" y="1250489"/>
          <a:ext cx="346573" cy="16027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0.64298</cdr:x>
      <cdr:y>0.51687</cdr:y>
    </cdr:from>
    <cdr:to>
      <cdr:x>0.73586</cdr:x>
      <cdr:y>0.57774</cdr:y>
    </cdr:to>
    <cdr:sp macro="" textlink="">
      <cdr:nvSpPr>
        <cdr:cNvPr id="4" name="Овал 3"/>
        <cdr:cNvSpPr/>
      </cdr:nvSpPr>
      <cdr:spPr>
        <a:xfrm xmlns:a="http://schemas.openxmlformats.org/drawingml/2006/main">
          <a:off x="2309703" y="1058658"/>
          <a:ext cx="333642" cy="124674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0.83801</cdr:x>
      <cdr:y>0.06197</cdr:y>
    </cdr:from>
    <cdr:to>
      <cdr:x>0.93089</cdr:x>
      <cdr:y>0.12529</cdr:y>
    </cdr:to>
    <cdr:sp macro="" textlink="">
      <cdr:nvSpPr>
        <cdr:cNvPr id="5" name="Овал 4"/>
        <cdr:cNvSpPr/>
      </cdr:nvSpPr>
      <cdr:spPr>
        <a:xfrm xmlns:a="http://schemas.openxmlformats.org/drawingml/2006/main">
          <a:off x="3126949" y="150535"/>
          <a:ext cx="346573" cy="153816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0.39183</cdr:x>
      <cdr:y>0.06498</cdr:y>
    </cdr:from>
    <cdr:to>
      <cdr:x>0.48471</cdr:x>
      <cdr:y>0.12989</cdr:y>
    </cdr:to>
    <cdr:sp macro="" textlink="">
      <cdr:nvSpPr>
        <cdr:cNvPr id="6" name="Овал 5"/>
        <cdr:cNvSpPr/>
      </cdr:nvSpPr>
      <cdr:spPr>
        <a:xfrm xmlns:a="http://schemas.openxmlformats.org/drawingml/2006/main">
          <a:off x="1462081" y="157861"/>
          <a:ext cx="346573" cy="157677"/>
        </a:xfrm>
        <a:prstGeom xmlns:a="http://schemas.openxmlformats.org/drawingml/2006/main" prst="ellipse">
          <a:avLst/>
        </a:prstGeom>
        <a:noFill xmlns:a="http://schemas.openxmlformats.org/drawingml/2006/main"/>
        <a:ln xmlns:a="http://schemas.openxmlformats.org/drawingml/2006/main" w="19050">
          <a:solidFill>
            <a:schemeClr val="tx1"/>
          </a:solidFill>
          <a:prstDash val="sysDot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85725</xdr:rowOff>
    </xdr:from>
    <xdr:to>
      <xdr:col>6</xdr:col>
      <xdr:colOff>171450</xdr:colOff>
      <xdr:row>26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0.50087</cdr:x>
      <cdr:y>0.28222</cdr:y>
    </cdr:from>
    <cdr:to>
      <cdr:x>0.69163</cdr:x>
      <cdr:y>0.44633</cdr:y>
    </cdr:to>
    <cdr:cxnSp macro="">
      <cdr:nvCxnSpPr>
        <cdr:cNvPr id="3" name="Прямая со стрелкой 2"/>
        <cdr:cNvCxnSpPr/>
      </cdr:nvCxnSpPr>
      <cdr:spPr>
        <a:xfrm xmlns:a="http://schemas.openxmlformats.org/drawingml/2006/main" flipV="1">
          <a:off x="1546054" y="668800"/>
          <a:ext cx="588826" cy="388912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0.7546</cdr:x>
      <cdr:y>0.13329</cdr:y>
    </cdr:from>
    <cdr:to>
      <cdr:x>0.88342</cdr:x>
      <cdr:y>0.22503</cdr:y>
    </cdr:to>
    <cdr:sp macro="" textlink="">
      <cdr:nvSpPr>
        <cdr:cNvPr id="6" name="Надпись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20646234">
          <a:off x="4194949" y="394845"/>
          <a:ext cx="716128" cy="2717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r>
            <a:rPr lang="en-US" sz="1000">
              <a:latin typeface="Times New Roman" pitchFamily="18" charset="0"/>
              <a:cs typeface="Times New Roman" pitchFamily="18" charset="0"/>
            </a:rPr>
            <a:t>23%</a:t>
          </a:r>
          <a:endParaRPr lang="ru-RU" sz="1000"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0.70833</cdr:x>
      <cdr:y>0.17416</cdr:y>
    </cdr:from>
    <cdr:to>
      <cdr:x>0.89661</cdr:x>
      <cdr:y>0.26606</cdr:y>
    </cdr:to>
    <cdr:cxnSp macro="">
      <cdr:nvCxnSpPr>
        <cdr:cNvPr id="13" name="Прямая со стрелкой 12"/>
        <cdr:cNvCxnSpPr/>
      </cdr:nvCxnSpPr>
      <cdr:spPr>
        <a:xfrm xmlns:a="http://schemas.openxmlformats.org/drawingml/2006/main" flipV="1">
          <a:off x="2186427" y="412739"/>
          <a:ext cx="581170" cy="217787"/>
        </a:xfrm>
        <a:prstGeom xmlns:a="http://schemas.openxmlformats.org/drawingml/2006/main" prst="straightConnector1">
          <a:avLst/>
        </a:prstGeom>
        <a:ln xmlns:a="http://schemas.openxmlformats.org/drawingml/2006/main"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0.54029</cdr:x>
      <cdr:y>0.28403</cdr:y>
    </cdr:from>
    <cdr:to>
      <cdr:x>0.66911</cdr:x>
      <cdr:y>0.37577</cdr:y>
    </cdr:to>
    <cdr:sp macro="" textlink="">
      <cdr:nvSpPr>
        <cdr:cNvPr id="5" name="Надпись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 rot="20303857">
          <a:off x="3003552" y="841375"/>
          <a:ext cx="716128" cy="2717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000">
              <a:latin typeface="Times New Roman" pitchFamily="18" charset="0"/>
              <a:cs typeface="Times New Roman" pitchFamily="18" charset="0"/>
            </a:rPr>
            <a:t>48,2</a:t>
          </a:r>
          <a:r>
            <a:rPr lang="en-US" sz="1000">
              <a:latin typeface="Times New Roman" pitchFamily="18" charset="0"/>
              <a:cs typeface="Times New Roman" pitchFamily="18" charset="0"/>
            </a:rPr>
            <a:t>%</a:t>
          </a:r>
          <a:endParaRPr lang="ru-RU" sz="1000">
            <a:latin typeface="Times New Roman" pitchFamily="18" charset="0"/>
            <a:cs typeface="Times New Roman" pitchFamily="18" charset="0"/>
          </a:endParaRPr>
        </a:p>
      </cdr:txBody>
    </cdr:sp>
  </cdr:relSizeAnchor>
</c:userShapes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7</xdr:col>
      <xdr:colOff>209550</xdr:colOff>
      <xdr:row>29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47625</xdr:rowOff>
    </xdr:from>
    <xdr:to>
      <xdr:col>9</xdr:col>
      <xdr:colOff>152400</xdr:colOff>
      <xdr:row>28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16</xdr:row>
      <xdr:rowOff>57150</xdr:rowOff>
    </xdr:from>
    <xdr:to>
      <xdr:col>5</xdr:col>
      <xdr:colOff>390525</xdr:colOff>
      <xdr:row>32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29</xdr:row>
      <xdr:rowOff>28575</xdr:rowOff>
    </xdr:from>
    <xdr:to>
      <xdr:col>3</xdr:col>
      <xdr:colOff>590550</xdr:colOff>
      <xdr:row>44</xdr:row>
      <xdr:rowOff>133350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29</xdr:row>
      <xdr:rowOff>38100</xdr:rowOff>
    </xdr:from>
    <xdr:to>
      <xdr:col>9</xdr:col>
      <xdr:colOff>571500</xdr:colOff>
      <xdr:row>44</xdr:row>
      <xdr:rowOff>104775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19050</xdr:colOff>
      <xdr:row>29</xdr:row>
      <xdr:rowOff>19050</xdr:rowOff>
    </xdr:from>
    <xdr:to>
      <xdr:col>16</xdr:col>
      <xdr:colOff>9525</xdr:colOff>
      <xdr:row>44</xdr:row>
      <xdr:rowOff>123825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9525</xdr:rowOff>
    </xdr:from>
    <xdr:to>
      <xdr:col>4</xdr:col>
      <xdr:colOff>9525</xdr:colOff>
      <xdr:row>32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28</xdr:row>
      <xdr:rowOff>9525</xdr:rowOff>
    </xdr:from>
    <xdr:to>
      <xdr:col>10</xdr:col>
      <xdr:colOff>38100</xdr:colOff>
      <xdr:row>46</xdr:row>
      <xdr:rowOff>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95250</xdr:colOff>
      <xdr:row>28</xdr:row>
      <xdr:rowOff>57150</xdr:rowOff>
    </xdr:from>
    <xdr:to>
      <xdr:col>5</xdr:col>
      <xdr:colOff>9525</xdr:colOff>
      <xdr:row>45</xdr:row>
      <xdr:rowOff>142875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9525</xdr:rowOff>
    </xdr:from>
    <xdr:to>
      <xdr:col>4</xdr:col>
      <xdr:colOff>933450</xdr:colOff>
      <xdr:row>28</xdr:row>
      <xdr:rowOff>161925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6</xdr:col>
      <xdr:colOff>9525</xdr:colOff>
      <xdr:row>29</xdr:row>
      <xdr:rowOff>19050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28575</xdr:rowOff>
    </xdr:from>
    <xdr:to>
      <xdr:col>5</xdr:col>
      <xdr:colOff>790575</xdr:colOff>
      <xdr:row>29</xdr:row>
      <xdr:rowOff>57150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47625</xdr:rowOff>
    </xdr:from>
    <xdr:to>
      <xdr:col>5</xdr:col>
      <xdr:colOff>514350</xdr:colOff>
      <xdr:row>28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5</xdr:col>
      <xdr:colOff>504825</xdr:colOff>
      <xdr:row>29</xdr:row>
      <xdr:rowOff>95250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9</xdr:row>
      <xdr:rowOff>94129</xdr:rowOff>
    </xdr:from>
    <xdr:to>
      <xdr:col>4</xdr:col>
      <xdr:colOff>1514475</xdr:colOff>
      <xdr:row>33</xdr:row>
      <xdr:rowOff>151279</xdr:rowOff>
    </xdr:to>
    <xdr:graphicFrame macro="">
      <xdr:nvGraphicFramePr>
        <xdr:cNvPr id="2" name="Диаграмма 9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0.02758</cdr:x>
      <cdr:y>0.01885</cdr:y>
    </cdr:from>
    <cdr:to>
      <cdr:x>0.14203</cdr:x>
      <cdr:y>0.08598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146050" y="50800"/>
          <a:ext cx="606138" cy="18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>
              <a:latin typeface="Times New Roman" pitchFamily="18" charset="0"/>
              <a:cs typeface="Times New Roman" pitchFamily="18" charset="0"/>
            </a:rPr>
            <a:t>п.п.</a:t>
          </a:r>
        </a:p>
      </cdr:txBody>
    </cdr:sp>
  </cdr:relSizeAnchor>
</c:userShapes>
</file>

<file path=xl/drawings/drawing1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56030</xdr:rowOff>
    </xdr:from>
    <xdr:to>
      <xdr:col>4</xdr:col>
      <xdr:colOff>638736</xdr:colOff>
      <xdr:row>27</xdr:row>
      <xdr:rowOff>156882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628650</xdr:colOff>
      <xdr:row>12</xdr:row>
      <xdr:rowOff>0</xdr:rowOff>
    </xdr:from>
    <xdr:to>
      <xdr:col>4</xdr:col>
      <xdr:colOff>647700</xdr:colOff>
      <xdr:row>27</xdr:row>
      <xdr:rowOff>180975</xdr:rowOff>
    </xdr:to>
    <xdr:graphicFrame macro="">
      <xdr:nvGraphicFramePr>
        <xdr:cNvPr id="2" name="Диаграмма 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9525</xdr:rowOff>
    </xdr:from>
    <xdr:to>
      <xdr:col>11</xdr:col>
      <xdr:colOff>352425</xdr:colOff>
      <xdr:row>24</xdr:row>
      <xdr:rowOff>57150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38099</xdr:colOff>
      <xdr:row>26</xdr:row>
      <xdr:rowOff>0</xdr:rowOff>
    </xdr:from>
    <xdr:to>
      <xdr:col>8</xdr:col>
      <xdr:colOff>89646</xdr:colOff>
      <xdr:row>44</xdr:row>
      <xdr:rowOff>44823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95250</xdr:rowOff>
    </xdr:from>
    <xdr:to>
      <xdr:col>7</xdr:col>
      <xdr:colOff>466725</xdr:colOff>
      <xdr:row>32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16</xdr:row>
      <xdr:rowOff>76200</xdr:rowOff>
    </xdr:from>
    <xdr:to>
      <xdr:col>7</xdr:col>
      <xdr:colOff>19050</xdr:colOff>
      <xdr:row>31</xdr:row>
      <xdr:rowOff>123825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47625</xdr:rowOff>
    </xdr:from>
    <xdr:to>
      <xdr:col>8</xdr:col>
      <xdr:colOff>257175</xdr:colOff>
      <xdr:row>25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10</xdr:row>
      <xdr:rowOff>114300</xdr:rowOff>
    </xdr:from>
    <xdr:to>
      <xdr:col>8</xdr:col>
      <xdr:colOff>485775</xdr:colOff>
      <xdr:row>24</xdr:row>
      <xdr:rowOff>171450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95249</xdr:rowOff>
    </xdr:from>
    <xdr:to>
      <xdr:col>5</xdr:col>
      <xdr:colOff>28575</xdr:colOff>
      <xdr:row>31</xdr:row>
      <xdr:rowOff>19049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13</xdr:row>
      <xdr:rowOff>104775</xdr:rowOff>
    </xdr:from>
    <xdr:to>
      <xdr:col>5</xdr:col>
      <xdr:colOff>247650</xdr:colOff>
      <xdr:row>31</xdr:row>
      <xdr:rowOff>104775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66675</xdr:rowOff>
    </xdr:from>
    <xdr:to>
      <xdr:col>5</xdr:col>
      <xdr:colOff>447675</xdr:colOff>
      <xdr:row>32</xdr:row>
      <xdr:rowOff>152400</xdr:rowOff>
    </xdr:to>
    <xdr:graphicFrame macro="">
      <xdr:nvGraphicFramePr>
        <xdr:cNvPr id="326673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38100</xdr:rowOff>
    </xdr:from>
    <xdr:to>
      <xdr:col>6</xdr:col>
      <xdr:colOff>514350</xdr:colOff>
      <xdr:row>29</xdr:row>
      <xdr:rowOff>133350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28575</xdr:rowOff>
    </xdr:from>
    <xdr:to>
      <xdr:col>5</xdr:col>
      <xdr:colOff>1362075</xdr:colOff>
      <xdr:row>25</xdr:row>
      <xdr:rowOff>133350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0.18695</cdr:x>
      <cdr:y>0.18696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1009650" cy="4131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1000">
              <a:latin typeface="Times New Roman" pitchFamily="18" charset="0"/>
              <a:cs typeface="Times New Roman" pitchFamily="18" charset="0"/>
            </a:rPr>
            <a:t>млрд.тенге</a:t>
          </a:r>
        </a:p>
      </cdr:txBody>
    </cdr: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</xdr:row>
      <xdr:rowOff>0</xdr:rowOff>
    </xdr:from>
    <xdr:to>
      <xdr:col>20</xdr:col>
      <xdr:colOff>57150</xdr:colOff>
      <xdr:row>18</xdr:row>
      <xdr:rowOff>123825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192882</xdr:colOff>
      <xdr:row>3</xdr:row>
      <xdr:rowOff>28576</xdr:rowOff>
    </xdr:from>
    <xdr:to>
      <xdr:col>14</xdr:col>
      <xdr:colOff>278607</xdr:colOff>
      <xdr:row>10</xdr:row>
      <xdr:rowOff>76200</xdr:rowOff>
    </xdr:to>
    <xdr:sp macro="" textlink="">
      <xdr:nvSpPr>
        <xdr:cNvPr id="3" name="TextBox 2"/>
        <xdr:cNvSpPr txBox="1"/>
      </xdr:nvSpPr>
      <xdr:spPr>
        <a:xfrm>
          <a:off x="9134476" y="600076"/>
          <a:ext cx="692944" cy="2000249"/>
        </a:xfrm>
        <a:prstGeom prst="rect">
          <a:avLst/>
        </a:prstGeom>
        <a:solidFill>
          <a:srgbClr val="E6E6E6">
            <a:alpha val="49804"/>
          </a:srgb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/>
        </a:p>
      </xdr:txBody>
    </xdr:sp>
    <xdr:clientData/>
  </xdr:twoCellAnchor>
  <xdr:twoCellAnchor>
    <xdr:from>
      <xdr:col>9</xdr:col>
      <xdr:colOff>419100</xdr:colOff>
      <xdr:row>3</xdr:row>
      <xdr:rowOff>266700</xdr:rowOff>
    </xdr:from>
    <xdr:to>
      <xdr:col>9</xdr:col>
      <xdr:colOff>428625</xdr:colOff>
      <xdr:row>16</xdr:row>
      <xdr:rowOff>9525</xdr:rowOff>
    </xdr:to>
    <xdr:cxnSp macro="">
      <xdr:nvCxnSpPr>
        <xdr:cNvPr id="4" name="Прямая соединительная линия 3"/>
        <xdr:cNvCxnSpPr/>
      </xdr:nvCxnSpPr>
      <xdr:spPr>
        <a:xfrm>
          <a:off x="6886575" y="838200"/>
          <a:ext cx="9525" cy="28384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0.01653</cdr:x>
      <cdr:y>0.28108</cdr:y>
    </cdr:from>
    <cdr:to>
      <cdr:x>0.08782</cdr:x>
      <cdr:y>0.33594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1809" y="1011999"/>
          <a:ext cx="482117" cy="197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900">
              <a:latin typeface="Times New Roman" pitchFamily="18" charset="0"/>
              <a:cs typeface="Times New Roman" pitchFamily="18" charset="0"/>
            </a:rPr>
            <a:t>3</a:t>
          </a:r>
        </a:p>
      </cdr:txBody>
    </cdr:sp>
  </cdr:relSizeAnchor>
  <cdr:relSizeAnchor xmlns:cdr="http://schemas.openxmlformats.org/drawingml/2006/chartDrawing">
    <cdr:from>
      <cdr:x>0.01744</cdr:x>
      <cdr:y>0.41286</cdr:y>
    </cdr:from>
    <cdr:to>
      <cdr:x>0.08874</cdr:x>
      <cdr:y>0.46772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17953" y="1545480"/>
          <a:ext cx="482184" cy="205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>
              <a:latin typeface="Times New Roman" pitchFamily="18" charset="0"/>
              <a:cs typeface="Times New Roman" pitchFamily="18" charset="0"/>
            </a:rPr>
            <a:t>0</a:t>
          </a:r>
        </a:p>
      </cdr:txBody>
    </cdr:sp>
  </cdr:relSizeAnchor>
  <cdr:relSizeAnchor xmlns:cdr="http://schemas.openxmlformats.org/drawingml/2006/chartDrawing">
    <cdr:from>
      <cdr:x>0.90704</cdr:x>
      <cdr:y>0</cdr:y>
    </cdr:from>
    <cdr:to>
      <cdr:x>1</cdr:x>
      <cdr:y>0.04071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6134100" y="0"/>
          <a:ext cx="628650" cy="1524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900">
              <a:latin typeface="Times New Roman" pitchFamily="18" charset="0"/>
              <a:cs typeface="Times New Roman" pitchFamily="18" charset="0"/>
            </a:rPr>
            <a:t>п.п.</a:t>
          </a:r>
        </a:p>
      </cdr:txBody>
    </cdr:sp>
  </cdr:relSizeAnchor>
  <cdr:relSizeAnchor xmlns:cdr="http://schemas.openxmlformats.org/drawingml/2006/chartDrawing">
    <cdr:from>
      <cdr:x>0.0199</cdr:x>
      <cdr:y>0.01018</cdr:y>
    </cdr:from>
    <cdr:to>
      <cdr:x>0.06322</cdr:x>
      <cdr:y>0.05598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34573" y="38100"/>
          <a:ext cx="292962" cy="17144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ru-RU" sz="900">
              <a:latin typeface="Times New Roman" pitchFamily="18" charset="0"/>
              <a:cs typeface="Times New Roman" pitchFamily="18" charset="0"/>
            </a:rPr>
            <a:t>%</a:t>
          </a:r>
        </a:p>
      </cdr:txBody>
    </cdr: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16</xdr:row>
      <xdr:rowOff>76201</xdr:rowOff>
    </xdr:from>
    <xdr:to>
      <xdr:col>6</xdr:col>
      <xdr:colOff>0</xdr:colOff>
      <xdr:row>29</xdr:row>
      <xdr:rowOff>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11</xdr:row>
      <xdr:rowOff>152400</xdr:rowOff>
    </xdr:from>
    <xdr:to>
      <xdr:col>8</xdr:col>
      <xdr:colOff>333375</xdr:colOff>
      <xdr:row>32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0</xdr:rowOff>
    </xdr:from>
    <xdr:to>
      <xdr:col>3</xdr:col>
      <xdr:colOff>571499</xdr:colOff>
      <xdr:row>29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9</xdr:row>
      <xdr:rowOff>9525</xdr:rowOff>
    </xdr:from>
    <xdr:to>
      <xdr:col>6</xdr:col>
      <xdr:colOff>295275</xdr:colOff>
      <xdr:row>26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19050</xdr:rowOff>
    </xdr:from>
    <xdr:to>
      <xdr:col>7</xdr:col>
      <xdr:colOff>257175</xdr:colOff>
      <xdr:row>25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22</xdr:row>
      <xdr:rowOff>76200</xdr:rowOff>
    </xdr:from>
    <xdr:to>
      <xdr:col>3</xdr:col>
      <xdr:colOff>809625</xdr:colOff>
      <xdr:row>46</xdr:row>
      <xdr:rowOff>142875</xdr:rowOff>
    </xdr:to>
    <xdr:graphicFrame macro="">
      <xdr:nvGraphicFramePr>
        <xdr:cNvPr id="1263852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9</xdr:row>
      <xdr:rowOff>57150</xdr:rowOff>
    </xdr:from>
    <xdr:to>
      <xdr:col>6</xdr:col>
      <xdr:colOff>542925</xdr:colOff>
      <xdr:row>27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9</xdr:row>
      <xdr:rowOff>47625</xdr:rowOff>
    </xdr:from>
    <xdr:to>
      <xdr:col>7</xdr:col>
      <xdr:colOff>66675</xdr:colOff>
      <xdr:row>26</xdr:row>
      <xdr:rowOff>152400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9</xdr:row>
      <xdr:rowOff>142875</xdr:rowOff>
    </xdr:from>
    <xdr:to>
      <xdr:col>6</xdr:col>
      <xdr:colOff>123826</xdr:colOff>
      <xdr:row>25</xdr:row>
      <xdr:rowOff>85725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6</xdr:col>
      <xdr:colOff>552450</xdr:colOff>
      <xdr:row>25</xdr:row>
      <xdr:rowOff>123825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9</xdr:row>
      <xdr:rowOff>47626</xdr:rowOff>
    </xdr:from>
    <xdr:to>
      <xdr:col>8</xdr:col>
      <xdr:colOff>228600</xdr:colOff>
      <xdr:row>23</xdr:row>
      <xdr:rowOff>123826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9</xdr:row>
      <xdr:rowOff>28575</xdr:rowOff>
    </xdr:from>
    <xdr:to>
      <xdr:col>6</xdr:col>
      <xdr:colOff>542925</xdr:colOff>
      <xdr:row>27</xdr:row>
      <xdr:rowOff>76200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9</xdr:row>
      <xdr:rowOff>9525</xdr:rowOff>
    </xdr:from>
    <xdr:to>
      <xdr:col>7</xdr:col>
      <xdr:colOff>266701</xdr:colOff>
      <xdr:row>24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600074</xdr:colOff>
      <xdr:row>11</xdr:row>
      <xdr:rowOff>57150</xdr:rowOff>
    </xdr:from>
    <xdr:to>
      <xdr:col>6</xdr:col>
      <xdr:colOff>514349</xdr:colOff>
      <xdr:row>27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</xdr:row>
      <xdr:rowOff>9525</xdr:rowOff>
    </xdr:from>
    <xdr:to>
      <xdr:col>7</xdr:col>
      <xdr:colOff>485775</xdr:colOff>
      <xdr:row>27</xdr:row>
      <xdr:rowOff>133350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19050</xdr:rowOff>
    </xdr:from>
    <xdr:to>
      <xdr:col>3</xdr:col>
      <xdr:colOff>76200</xdr:colOff>
      <xdr:row>12</xdr:row>
      <xdr:rowOff>19050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2295525" y="1771650"/>
          <a:ext cx="76200" cy="352425"/>
        </a:xfrm>
        <a:prstGeom prst="rightBrace">
          <a:avLst>
            <a:gd name="adj1" fmla="val 6886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133350</xdr:colOff>
      <xdr:row>11</xdr:row>
      <xdr:rowOff>0</xdr:rowOff>
    </xdr:from>
    <xdr:to>
      <xdr:col>5</xdr:col>
      <xdr:colOff>381000</xdr:colOff>
      <xdr:row>12</xdr:row>
      <xdr:rowOff>133350</xdr:rowOff>
    </xdr:to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2428875" y="1752600"/>
          <a:ext cx="1066800" cy="48577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Режим резолюции при снижении </a:t>
          </a:r>
        </a:p>
        <a:p>
          <a:pPr algn="l" rtl="0">
            <a:defRPr sz="1000"/>
          </a:pPr>
          <a:r>
            <a:rPr lang="ru-RU" sz="800" b="0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до менее 8%</a:t>
          </a:r>
        </a:p>
      </xdr:txBody>
    </xdr:sp>
    <xdr:clientData/>
  </xdr:twoCellAnchor>
  <xdr:twoCellAnchor>
    <xdr:from>
      <xdr:col>7</xdr:col>
      <xdr:colOff>66675</xdr:colOff>
      <xdr:row>9</xdr:row>
      <xdr:rowOff>0</xdr:rowOff>
    </xdr:from>
    <xdr:to>
      <xdr:col>7</xdr:col>
      <xdr:colOff>123825</xdr:colOff>
      <xdr:row>11</xdr:row>
      <xdr:rowOff>561975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4743450" y="1466850"/>
          <a:ext cx="57150" cy="638175"/>
        </a:xfrm>
        <a:prstGeom prst="rightBrace">
          <a:avLst>
            <a:gd name="adj1" fmla="val 5081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57150</xdr:colOff>
      <xdr:row>5</xdr:row>
      <xdr:rowOff>114300</xdr:rowOff>
    </xdr:from>
    <xdr:to>
      <xdr:col>7</xdr:col>
      <xdr:colOff>161925</xdr:colOff>
      <xdr:row>8</xdr:row>
      <xdr:rowOff>171450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4733925" y="942975"/>
          <a:ext cx="104775" cy="495300"/>
        </a:xfrm>
        <a:prstGeom prst="rightBrace">
          <a:avLst>
            <a:gd name="adj1" fmla="val 2821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7</xdr:col>
      <xdr:colOff>352425</xdr:colOff>
      <xdr:row>6</xdr:row>
      <xdr:rowOff>66675</xdr:rowOff>
    </xdr:from>
    <xdr:to>
      <xdr:col>9</xdr:col>
      <xdr:colOff>104775</xdr:colOff>
      <xdr:row>8</xdr:row>
      <xdr:rowOff>95250</xdr:rowOff>
    </xdr:to>
    <xdr:sp macro="" textlink="">
      <xdr:nvSpPr>
        <xdr:cNvPr id="6" name="Text Box 4"/>
        <xdr:cNvSpPr txBox="1">
          <a:spLocks noChangeArrowheads="1"/>
        </xdr:cNvSpPr>
      </xdr:nvSpPr>
      <xdr:spPr bwMode="auto">
        <a:xfrm>
          <a:off x="5029200" y="1019175"/>
          <a:ext cx="971550" cy="3429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700"/>
            </a:lnSpc>
            <a:defRPr sz="1000"/>
          </a:pPr>
          <a:r>
            <a:rPr lang="ru-RU" sz="800" b="0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План восстановления </a:t>
          </a:r>
        </a:p>
      </xdr:txBody>
    </xdr:sp>
    <xdr:clientData/>
  </xdr:twoCellAnchor>
  <xdr:twoCellAnchor>
    <xdr:from>
      <xdr:col>7</xdr:col>
      <xdr:colOff>304799</xdr:colOff>
      <xdr:row>9</xdr:row>
      <xdr:rowOff>123825</xdr:rowOff>
    </xdr:from>
    <xdr:to>
      <xdr:col>9</xdr:col>
      <xdr:colOff>333374</xdr:colOff>
      <xdr:row>12</xdr:row>
      <xdr:rowOff>57150</xdr:rowOff>
    </xdr:to>
    <xdr:sp macro="" textlink="">
      <xdr:nvSpPr>
        <xdr:cNvPr id="7" name="Text Box 4"/>
        <xdr:cNvSpPr txBox="1">
          <a:spLocks noChangeArrowheads="1"/>
        </xdr:cNvSpPr>
      </xdr:nvSpPr>
      <xdr:spPr bwMode="auto">
        <a:xfrm>
          <a:off x="4981574" y="1695450"/>
          <a:ext cx="1247775" cy="5715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Кризис-менеджмент при снижении до менее 10,25%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11</xdr:row>
      <xdr:rowOff>57150</xdr:rowOff>
    </xdr:from>
    <xdr:to>
      <xdr:col>5</xdr:col>
      <xdr:colOff>828675</xdr:colOff>
      <xdr:row>31</xdr:row>
      <xdr:rowOff>142875</xdr:rowOff>
    </xdr:to>
    <xdr:graphicFrame macro="">
      <xdr:nvGraphicFramePr>
        <xdr:cNvPr id="332920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10</xdr:row>
      <xdr:rowOff>47625</xdr:rowOff>
    </xdr:from>
    <xdr:to>
      <xdr:col>16</xdr:col>
      <xdr:colOff>190500</xdr:colOff>
      <xdr:row>33</xdr:row>
      <xdr:rowOff>76200</xdr:rowOff>
    </xdr:to>
    <xdr:graphicFrame macro="">
      <xdr:nvGraphicFramePr>
        <xdr:cNvPr id="3580070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104775</xdr:colOff>
      <xdr:row>14</xdr:row>
      <xdr:rowOff>28575</xdr:rowOff>
    </xdr:from>
    <xdr:to>
      <xdr:col>11</xdr:col>
      <xdr:colOff>590550</xdr:colOff>
      <xdr:row>37</xdr:row>
      <xdr:rowOff>47625</xdr:rowOff>
    </xdr:to>
    <xdr:graphicFrame macro="">
      <xdr:nvGraphicFramePr>
        <xdr:cNvPr id="646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0.89975</cdr:x>
      <cdr:y>0.21918</cdr:y>
    </cdr:from>
    <cdr:to>
      <cdr:x>0.97716</cdr:x>
      <cdr:y>0.27169</cdr:y>
    </cdr:to>
    <cdr:sp macro="" textlink="">
      <cdr:nvSpPr>
        <cdr:cNvPr id="2" name="Выноска 1 1"/>
        <cdr:cNvSpPr/>
      </cdr:nvSpPr>
      <cdr:spPr>
        <a:xfrm xmlns:a="http://schemas.openxmlformats.org/drawingml/2006/main">
          <a:off x="6753224" y="914398"/>
          <a:ext cx="581026" cy="219076"/>
        </a:xfrm>
        <a:prstGeom xmlns:a="http://schemas.openxmlformats.org/drawingml/2006/main" prst="borderCallout1">
          <a:avLst/>
        </a:prstGeom>
        <a:noFill xmlns:a="http://schemas.openxmlformats.org/drawingml/2006/main"/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ru-RU" sz="800" b="1">
              <a:solidFill>
                <a:schemeClr val="tx1"/>
              </a:solidFill>
              <a:latin typeface="Times New Roman" pitchFamily="18" charset="0"/>
              <a:cs typeface="Times New Roman" pitchFamily="18" charset="0"/>
            </a:rPr>
            <a:t>119%</a:t>
          </a:r>
          <a:endParaRPr lang="ru-RU" b="1">
            <a:solidFill>
              <a:schemeClr val="tx1"/>
            </a:solidFill>
            <a:latin typeface="Times New Roman" pitchFamily="18" charset="0"/>
            <a:cs typeface="Times New Roman" pitchFamily="18" charset="0"/>
          </a:endParaRPr>
        </a:p>
      </cdr:txBody>
    </cdr:sp>
  </cdr:relSizeAnchor>
  <cdr:relSizeAnchor xmlns:cdr="http://schemas.openxmlformats.org/drawingml/2006/chartDrawing">
    <cdr:from>
      <cdr:x>0.85765</cdr:x>
      <cdr:y>0.22269</cdr:y>
    </cdr:from>
    <cdr:to>
      <cdr:x>0.87782</cdr:x>
      <cdr:y>0.2479</cdr:y>
    </cdr:to>
    <cdr:sp macro="" textlink="">
      <cdr:nvSpPr>
        <cdr:cNvPr id="3" name="Волна 2"/>
        <cdr:cNvSpPr/>
      </cdr:nvSpPr>
      <cdr:spPr>
        <a:xfrm xmlns:a="http://schemas.openxmlformats.org/drawingml/2006/main">
          <a:off x="6886575" y="1009649"/>
          <a:ext cx="161925" cy="114299"/>
        </a:xfrm>
        <a:prstGeom xmlns:a="http://schemas.openxmlformats.org/drawingml/2006/main" prst="wave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12</xdr:row>
      <xdr:rowOff>114300</xdr:rowOff>
    </xdr:from>
    <xdr:to>
      <xdr:col>7</xdr:col>
      <xdr:colOff>38100</xdr:colOff>
      <xdr:row>31</xdr:row>
      <xdr:rowOff>0</xdr:rowOff>
    </xdr:to>
    <xdr:graphicFrame macro="">
      <xdr:nvGraphicFramePr>
        <xdr:cNvPr id="126897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533400</xdr:colOff>
      <xdr:row>30</xdr:row>
      <xdr:rowOff>19050</xdr:rowOff>
    </xdr:from>
    <xdr:to>
      <xdr:col>4</xdr:col>
      <xdr:colOff>1095375</xdr:colOff>
      <xdr:row>48</xdr:row>
      <xdr:rowOff>104775</xdr:rowOff>
    </xdr:to>
    <xdr:graphicFrame macro="">
      <xdr:nvGraphicFramePr>
        <xdr:cNvPr id="126999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38100</xdr:rowOff>
    </xdr:from>
    <xdr:to>
      <xdr:col>4</xdr:col>
      <xdr:colOff>400050</xdr:colOff>
      <xdr:row>29</xdr:row>
      <xdr:rowOff>123825</xdr:rowOff>
    </xdr:to>
    <xdr:graphicFrame macro="">
      <xdr:nvGraphicFramePr>
        <xdr:cNvPr id="374083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11</xdr:row>
      <xdr:rowOff>9525</xdr:rowOff>
    </xdr:from>
    <xdr:to>
      <xdr:col>9</xdr:col>
      <xdr:colOff>333375</xdr:colOff>
      <xdr:row>32</xdr:row>
      <xdr:rowOff>0</xdr:rowOff>
    </xdr:to>
    <xdr:graphicFrame macro="">
      <xdr:nvGraphicFramePr>
        <xdr:cNvPr id="96561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3</xdr:row>
      <xdr:rowOff>38100</xdr:rowOff>
    </xdr:from>
    <xdr:to>
      <xdr:col>16</xdr:col>
      <xdr:colOff>285750</xdr:colOff>
      <xdr:row>21</xdr:row>
      <xdr:rowOff>47625</xdr:rowOff>
    </xdr:to>
    <xdr:graphicFrame macro="">
      <xdr:nvGraphicFramePr>
        <xdr:cNvPr id="235335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66675</xdr:rowOff>
    </xdr:from>
    <xdr:to>
      <xdr:col>8</xdr:col>
      <xdr:colOff>600075</xdr:colOff>
      <xdr:row>33</xdr:row>
      <xdr:rowOff>123825</xdr:rowOff>
    </xdr:to>
    <xdr:graphicFrame macro="">
      <xdr:nvGraphicFramePr>
        <xdr:cNvPr id="16720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0.80592</cdr:x>
      <cdr:y>0</cdr:y>
    </cdr:from>
    <cdr:to>
      <cdr:x>0.99836</cdr:x>
      <cdr:y>0.05775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667250" y="0"/>
          <a:ext cx="1114431" cy="18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000">
              <a:latin typeface="Times New Roman" pitchFamily="18" charset="0"/>
              <a:cs typeface="Times New Roman" pitchFamily="18" charset="0"/>
            </a:rPr>
            <a:t>млн.долл.США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590551</xdr:colOff>
      <xdr:row>12</xdr:row>
      <xdr:rowOff>85724</xdr:rowOff>
    </xdr:from>
    <xdr:to>
      <xdr:col>7</xdr:col>
      <xdr:colOff>438150</xdr:colOff>
      <xdr:row>30</xdr:row>
      <xdr:rowOff>95249</xdr:rowOff>
    </xdr:to>
    <xdr:graphicFrame macro="">
      <xdr:nvGraphicFramePr>
        <xdr:cNvPr id="190760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0.00946</cdr:x>
      <cdr:y>0</cdr:y>
    </cdr:from>
    <cdr:to>
      <cdr:x>0.22059</cdr:x>
      <cdr:y>0.05902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9018" y="0"/>
          <a:ext cx="1093982" cy="171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1000">
              <a:latin typeface="Times New Roman" pitchFamily="18" charset="0"/>
              <a:cs typeface="Times New Roman" pitchFamily="18" charset="0"/>
            </a:rPr>
            <a:t>млн.долл.США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12</xdr:row>
      <xdr:rowOff>19050</xdr:rowOff>
    </xdr:from>
    <xdr:to>
      <xdr:col>11</xdr:col>
      <xdr:colOff>381000</xdr:colOff>
      <xdr:row>40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934010</xdr:colOff>
      <xdr:row>32</xdr:row>
      <xdr:rowOff>131669</xdr:rowOff>
    </xdr:from>
    <xdr:to>
      <xdr:col>1</xdr:col>
      <xdr:colOff>1428750</xdr:colOff>
      <xdr:row>34</xdr:row>
      <xdr:rowOff>14287</xdr:rowOff>
    </xdr:to>
    <xdr:sp macro="" textlink="">
      <xdr:nvSpPr>
        <xdr:cNvPr id="3" name="Прямоугольник 2"/>
        <xdr:cNvSpPr/>
      </xdr:nvSpPr>
      <xdr:spPr>
        <a:xfrm>
          <a:off x="1541229" y="5620450"/>
          <a:ext cx="494740" cy="215993"/>
        </a:xfrm>
        <a:prstGeom prst="rect">
          <a:avLst/>
        </a:prstGeom>
        <a:solidFill>
          <a:schemeClr val="bg1"/>
        </a:solidFill>
        <a:ln w="12700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ru-RU" sz="900">
              <a:solidFill>
                <a:sysClr val="windowText" lastClr="000000"/>
              </a:solidFill>
              <a:latin typeface="Times New Roman" pitchFamily="18" charset="0"/>
              <a:cs typeface="Times New Roman" pitchFamily="18" charset="0"/>
            </a:rPr>
            <a:t>-1,0%</a:t>
          </a:r>
        </a:p>
      </xdr:txBody>
    </xdr:sp>
    <xdr:clientData/>
  </xdr:twoCellAnchor>
  <xdr:twoCellAnchor>
    <xdr:from>
      <xdr:col>1</xdr:col>
      <xdr:colOff>1131094</xdr:colOff>
      <xdr:row>34</xdr:row>
      <xdr:rowOff>23813</xdr:rowOff>
    </xdr:from>
    <xdr:to>
      <xdr:col>1</xdr:col>
      <xdr:colOff>1202531</xdr:colOff>
      <xdr:row>35</xdr:row>
      <xdr:rowOff>0</xdr:rowOff>
    </xdr:to>
    <xdr:cxnSp macro="">
      <xdr:nvCxnSpPr>
        <xdr:cNvPr id="4" name="Прямая соединительная линия 3"/>
        <xdr:cNvCxnSpPr/>
      </xdr:nvCxnSpPr>
      <xdr:spPr>
        <a:xfrm flipH="1">
          <a:off x="1738313" y="5845969"/>
          <a:ext cx="71437" cy="142875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35</xdr:row>
      <xdr:rowOff>85725</xdr:rowOff>
    </xdr:from>
    <xdr:to>
      <xdr:col>8</xdr:col>
      <xdr:colOff>123825</xdr:colOff>
      <xdr:row>61</xdr:row>
      <xdr:rowOff>95250</xdr:rowOff>
    </xdr:to>
    <xdr:graphicFrame macro="">
      <xdr:nvGraphicFramePr>
        <xdr:cNvPr id="28496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7</xdr:col>
      <xdr:colOff>285750</xdr:colOff>
      <xdr:row>33</xdr:row>
      <xdr:rowOff>95250</xdr:rowOff>
    </xdr:to>
    <xdr:graphicFrame macro="">
      <xdr:nvGraphicFramePr>
        <xdr:cNvPr id="362779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16</xdr:col>
      <xdr:colOff>28575</xdr:colOff>
      <xdr:row>22</xdr:row>
      <xdr:rowOff>28575</xdr:rowOff>
    </xdr:to>
    <xdr:graphicFrame macro="">
      <xdr:nvGraphicFramePr>
        <xdr:cNvPr id="580880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142875</xdr:rowOff>
    </xdr:from>
    <xdr:to>
      <xdr:col>16</xdr:col>
      <xdr:colOff>352425</xdr:colOff>
      <xdr:row>24</xdr:row>
      <xdr:rowOff>9525</xdr:rowOff>
    </xdr:to>
    <xdr:graphicFrame macro="">
      <xdr:nvGraphicFramePr>
        <xdr:cNvPr id="42728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47624</xdr:rowOff>
    </xdr:from>
    <xdr:to>
      <xdr:col>6</xdr:col>
      <xdr:colOff>466725</xdr:colOff>
      <xdr:row>30</xdr:row>
      <xdr:rowOff>85724</xdr:rowOff>
    </xdr:to>
    <xdr:graphicFrame macro="">
      <xdr:nvGraphicFramePr>
        <xdr:cNvPr id="413505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2</xdr:row>
      <xdr:rowOff>152400</xdr:rowOff>
    </xdr:from>
    <xdr:to>
      <xdr:col>19</xdr:col>
      <xdr:colOff>57150</xdr:colOff>
      <xdr:row>16</xdr:row>
      <xdr:rowOff>19050</xdr:rowOff>
    </xdr:to>
    <xdr:graphicFrame macro="">
      <xdr:nvGraphicFramePr>
        <xdr:cNvPr id="413608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16</xdr:row>
      <xdr:rowOff>57150</xdr:rowOff>
    </xdr:from>
    <xdr:to>
      <xdr:col>4</xdr:col>
      <xdr:colOff>47625</xdr:colOff>
      <xdr:row>30</xdr:row>
      <xdr:rowOff>104775</xdr:rowOff>
    </xdr:to>
    <xdr:graphicFrame macro="">
      <xdr:nvGraphicFramePr>
        <xdr:cNvPr id="413710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11</xdr:row>
      <xdr:rowOff>47625</xdr:rowOff>
    </xdr:from>
    <xdr:to>
      <xdr:col>3</xdr:col>
      <xdr:colOff>847725</xdr:colOff>
      <xdr:row>25</xdr:row>
      <xdr:rowOff>76200</xdr:rowOff>
    </xdr:to>
    <xdr:graphicFrame macro="">
      <xdr:nvGraphicFramePr>
        <xdr:cNvPr id="413813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47625</xdr:rowOff>
    </xdr:from>
    <xdr:to>
      <xdr:col>2</xdr:col>
      <xdr:colOff>95250</xdr:colOff>
      <xdr:row>27</xdr:row>
      <xdr:rowOff>76200</xdr:rowOff>
    </xdr:to>
    <xdr:graphicFrame macro="">
      <xdr:nvGraphicFramePr>
        <xdr:cNvPr id="413915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13</xdr:row>
      <xdr:rowOff>28575</xdr:rowOff>
    </xdr:from>
    <xdr:to>
      <xdr:col>3</xdr:col>
      <xdr:colOff>419100</xdr:colOff>
      <xdr:row>29</xdr:row>
      <xdr:rowOff>85725</xdr:rowOff>
    </xdr:to>
    <xdr:graphicFrame macro="">
      <xdr:nvGraphicFramePr>
        <xdr:cNvPr id="414017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0.19637</cdr:x>
      <cdr:y>0.79541</cdr:y>
    </cdr:from>
    <cdr:to>
      <cdr:x>0.21782</cdr:x>
      <cdr:y>0.84342</cdr:y>
    </cdr:to>
    <cdr:sp macro="" textlink="">
      <cdr:nvSpPr>
        <cdr:cNvPr id="2" name="Волна 1"/>
        <cdr:cNvSpPr/>
      </cdr:nvSpPr>
      <cdr:spPr>
        <a:xfrm xmlns:a="http://schemas.openxmlformats.org/drawingml/2006/main" rot="5400000">
          <a:off x="1085850" y="3676651"/>
          <a:ext cx="219072" cy="123827"/>
        </a:xfrm>
        <a:prstGeom xmlns:a="http://schemas.openxmlformats.org/drawingml/2006/main" prst="wave">
          <a:avLst/>
        </a:prstGeom>
        <a:solidFill xmlns:a="http://schemas.openxmlformats.org/drawingml/2006/main">
          <a:schemeClr val="bg1">
            <a:lumMod val="95000"/>
          </a:schemeClr>
        </a:solidFill>
        <a:ln xmlns:a="http://schemas.openxmlformats.org/drawingml/2006/main" w="15875">
          <a:noFill/>
          <a:prstDash val="solid"/>
        </a:ln>
        <a:scene3d xmlns:a="http://schemas.openxmlformats.org/drawingml/2006/main">
          <a:camera prst="orthographicFront">
            <a:rot lat="300000" lon="0" rev="0"/>
          </a:camera>
          <a:lightRig rig="threePt" dir="t"/>
        </a:scene3d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ru-RU"/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57150</xdr:rowOff>
    </xdr:from>
    <xdr:to>
      <xdr:col>6</xdr:col>
      <xdr:colOff>590550</xdr:colOff>
      <xdr:row>28</xdr:row>
      <xdr:rowOff>38100</xdr:rowOff>
    </xdr:to>
    <xdr:graphicFrame macro="">
      <xdr:nvGraphicFramePr>
        <xdr:cNvPr id="414120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12</xdr:row>
      <xdr:rowOff>38100</xdr:rowOff>
    </xdr:from>
    <xdr:to>
      <xdr:col>7</xdr:col>
      <xdr:colOff>133350</xdr:colOff>
      <xdr:row>24</xdr:row>
      <xdr:rowOff>161925</xdr:rowOff>
    </xdr:to>
    <xdr:graphicFrame macro="">
      <xdr:nvGraphicFramePr>
        <xdr:cNvPr id="414222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19</xdr:row>
      <xdr:rowOff>0</xdr:rowOff>
    </xdr:from>
    <xdr:to>
      <xdr:col>6</xdr:col>
      <xdr:colOff>476250</xdr:colOff>
      <xdr:row>39</xdr:row>
      <xdr:rowOff>57150</xdr:rowOff>
    </xdr:to>
    <xdr:graphicFrame macro="">
      <xdr:nvGraphicFramePr>
        <xdr:cNvPr id="4143251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19050</xdr:colOff>
      <xdr:row>3</xdr:row>
      <xdr:rowOff>9525</xdr:rowOff>
    </xdr:from>
    <xdr:to>
      <xdr:col>15</xdr:col>
      <xdr:colOff>285750</xdr:colOff>
      <xdr:row>23</xdr:row>
      <xdr:rowOff>57150</xdr:rowOff>
    </xdr:to>
    <xdr:graphicFrame macro="">
      <xdr:nvGraphicFramePr>
        <xdr:cNvPr id="414427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66675</xdr:rowOff>
    </xdr:from>
    <xdr:to>
      <xdr:col>7</xdr:col>
      <xdr:colOff>342900</xdr:colOff>
      <xdr:row>29</xdr:row>
      <xdr:rowOff>9525</xdr:rowOff>
    </xdr:to>
    <xdr:graphicFrame macro="">
      <xdr:nvGraphicFramePr>
        <xdr:cNvPr id="414529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2</xdr:row>
      <xdr:rowOff>171450</xdr:rowOff>
    </xdr:from>
    <xdr:to>
      <xdr:col>11</xdr:col>
      <xdr:colOff>66675</xdr:colOff>
      <xdr:row>15</xdr:row>
      <xdr:rowOff>95250</xdr:rowOff>
    </xdr:to>
    <xdr:graphicFrame macro="">
      <xdr:nvGraphicFramePr>
        <xdr:cNvPr id="422209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0.1401</cdr:x>
      <cdr:y>0.17949</cdr:y>
    </cdr:from>
    <cdr:to>
      <cdr:x>0.94444</cdr:x>
      <cdr:y>0.17949</cdr:y>
    </cdr:to>
    <cdr:cxnSp macro="">
      <cdr:nvCxnSpPr>
        <cdr:cNvPr id="7" name="Прямая соединительная линия 6"/>
        <cdr:cNvCxnSpPr/>
      </cdr:nvCxnSpPr>
      <cdr:spPr>
        <a:xfrm xmlns:a="http://schemas.openxmlformats.org/drawingml/2006/main">
          <a:off x="552450" y="466725"/>
          <a:ext cx="3171825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65000"/>
              <a:lumOff val="3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59</xdr:row>
      <xdr:rowOff>47625</xdr:rowOff>
    </xdr:from>
    <xdr:to>
      <xdr:col>4</xdr:col>
      <xdr:colOff>76200</xdr:colOff>
      <xdr:row>72</xdr:row>
      <xdr:rowOff>152400</xdr:rowOff>
    </xdr:to>
    <xdr:graphicFrame macro="">
      <xdr:nvGraphicFramePr>
        <xdr:cNvPr id="422312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0.61812</cdr:x>
      <cdr:y>0.38087</cdr:y>
    </cdr:from>
    <cdr:to>
      <cdr:x>0.90044</cdr:x>
      <cdr:y>0.57147</cdr:y>
    </cdr:to>
    <cdr:sp macro="" textlink="">
      <cdr:nvSpPr>
        <cdr:cNvPr id="2" name="Надпись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31390" y="985836"/>
          <a:ext cx="1019175" cy="4850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rot="0" vert="horz" wrap="square" lIns="91440" tIns="45720" rIns="91440" bIns="45720" anchor="t" anchorCtr="0">
          <a:noAutofit/>
        </a:bodyPr>
        <a:lstStyle xmlns:a="http://schemas.openxmlformats.org/drawingml/2006/main"/>
        <a:p xmlns:a="http://schemas.openxmlformats.org/drawingml/2006/main">
          <a:pPr>
            <a:lnSpc>
              <a:spcPct val="115000"/>
            </a:lnSpc>
            <a:spcAft>
              <a:spcPts val="1000"/>
            </a:spcAft>
          </a:pPr>
          <a:r>
            <a:rPr lang="kk-KZ" sz="900" i="1">
              <a:effectLst/>
              <a:latin typeface="Times New Roman"/>
              <a:ea typeface="Calibri"/>
              <a:cs typeface="Times New Roman"/>
            </a:rPr>
            <a:t>Корректировка курса тенге</a:t>
          </a:r>
          <a:endParaRPr lang="ru-RU" sz="1100">
            <a:effectLst/>
            <a:latin typeface="Calibri"/>
            <a:ea typeface="Calibri"/>
            <a:cs typeface="Times New Roman"/>
          </a:endParaRPr>
        </a:p>
      </cdr:txBody>
    </cdr:sp>
  </cdr:relSizeAnchor>
  <cdr:relSizeAnchor xmlns:cdr="http://schemas.openxmlformats.org/drawingml/2006/chartDrawing">
    <cdr:from>
      <cdr:x>0.76042</cdr:x>
      <cdr:y>0.27393</cdr:y>
    </cdr:from>
    <cdr:to>
      <cdr:x>0.86596</cdr:x>
      <cdr:y>0.40592</cdr:y>
    </cdr:to>
    <cdr:cxnSp macro="">
      <cdr:nvCxnSpPr>
        <cdr:cNvPr id="3" name="Прямая со стрелкой 2"/>
        <cdr:cNvCxnSpPr/>
      </cdr:nvCxnSpPr>
      <cdr:spPr>
        <a:xfrm xmlns:a="http://schemas.openxmlformats.org/drawingml/2006/main" flipV="1">
          <a:off x="2745105" y="741361"/>
          <a:ext cx="381000" cy="34925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>
              <a:lumMod val="65000"/>
              <a:lumOff val="35000"/>
            </a:schemeClr>
          </a:solidFill>
          <a:prstDash val="dash"/>
          <a:tailEnd type="arrow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0.12771</cdr:x>
      <cdr:y>0.25609</cdr:y>
    </cdr:from>
    <cdr:to>
      <cdr:x>0.93333</cdr:x>
      <cdr:y>0.25609</cdr:y>
    </cdr:to>
    <cdr:cxnSp macro="">
      <cdr:nvCxnSpPr>
        <cdr:cNvPr id="6" name="Прямая соединительная линия 5"/>
        <cdr:cNvCxnSpPr/>
      </cdr:nvCxnSpPr>
      <cdr:spPr>
        <a:xfrm xmlns:a="http://schemas.openxmlformats.org/drawingml/2006/main">
          <a:off x="504826" y="612769"/>
          <a:ext cx="3184511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>
              <a:lumMod val="65000"/>
              <a:lumOff val="3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29</xdr:row>
      <xdr:rowOff>38100</xdr:rowOff>
    </xdr:from>
    <xdr:to>
      <xdr:col>7</xdr:col>
      <xdr:colOff>600075</xdr:colOff>
      <xdr:row>44</xdr:row>
      <xdr:rowOff>142875</xdr:rowOff>
    </xdr:to>
    <xdr:graphicFrame macro="">
      <xdr:nvGraphicFramePr>
        <xdr:cNvPr id="422414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66675</xdr:rowOff>
    </xdr:from>
    <xdr:to>
      <xdr:col>7</xdr:col>
      <xdr:colOff>504825</xdr:colOff>
      <xdr:row>37</xdr:row>
      <xdr:rowOff>114300</xdr:rowOff>
    </xdr:to>
    <xdr:graphicFrame macro="">
      <xdr:nvGraphicFramePr>
        <xdr:cNvPr id="1874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46</xdr:row>
      <xdr:rowOff>180975</xdr:rowOff>
    </xdr:from>
    <xdr:to>
      <xdr:col>8</xdr:col>
      <xdr:colOff>609600</xdr:colOff>
      <xdr:row>61</xdr:row>
      <xdr:rowOff>190500</xdr:rowOff>
    </xdr:to>
    <xdr:graphicFrame macro="">
      <xdr:nvGraphicFramePr>
        <xdr:cNvPr id="4225169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47</xdr:row>
      <xdr:rowOff>9525</xdr:rowOff>
    </xdr:from>
    <xdr:to>
      <xdr:col>8</xdr:col>
      <xdr:colOff>0</xdr:colOff>
      <xdr:row>63</xdr:row>
      <xdr:rowOff>142875</xdr:rowOff>
    </xdr:to>
    <xdr:graphicFrame macro="">
      <xdr:nvGraphicFramePr>
        <xdr:cNvPr id="422619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47</xdr:row>
      <xdr:rowOff>19050</xdr:rowOff>
    </xdr:from>
    <xdr:to>
      <xdr:col>8</xdr:col>
      <xdr:colOff>19050</xdr:colOff>
      <xdr:row>62</xdr:row>
      <xdr:rowOff>9525</xdr:rowOff>
    </xdr:to>
    <xdr:graphicFrame macro="">
      <xdr:nvGraphicFramePr>
        <xdr:cNvPr id="4227217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19050</xdr:rowOff>
    </xdr:from>
    <xdr:to>
      <xdr:col>1</xdr:col>
      <xdr:colOff>4114800</xdr:colOff>
      <xdr:row>29</xdr:row>
      <xdr:rowOff>95250</xdr:rowOff>
    </xdr:to>
    <xdr:graphicFrame macro="">
      <xdr:nvGraphicFramePr>
        <xdr:cNvPr id="422824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962025</xdr:colOff>
      <xdr:row>32</xdr:row>
      <xdr:rowOff>114300</xdr:rowOff>
    </xdr:to>
    <xdr:pic>
      <xdr:nvPicPr>
        <xdr:cNvPr id="4229265" name="Рисунок 1" descr="C:\Users\Olga\Desktop\1602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6" t="2602" r="1160" b="2013"/>
        <a:stretch>
          <a:fillRect/>
        </a:stretch>
      </xdr:blipFill>
      <xdr:spPr bwMode="auto">
        <a:xfrm>
          <a:off x="647700" y="2686050"/>
          <a:ext cx="4124325" cy="2838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11</xdr:row>
      <xdr:rowOff>66675</xdr:rowOff>
    </xdr:from>
    <xdr:to>
      <xdr:col>1</xdr:col>
      <xdr:colOff>3990975</xdr:colOff>
      <xdr:row>27</xdr:row>
      <xdr:rowOff>47625</xdr:rowOff>
    </xdr:to>
    <xdr:graphicFrame macro="">
      <xdr:nvGraphicFramePr>
        <xdr:cNvPr id="4230289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10</xdr:row>
      <xdr:rowOff>19050</xdr:rowOff>
    </xdr:from>
    <xdr:to>
      <xdr:col>1</xdr:col>
      <xdr:colOff>4905375</xdr:colOff>
      <xdr:row>26</xdr:row>
      <xdr:rowOff>57150</xdr:rowOff>
    </xdr:to>
    <xdr:graphicFrame macro="">
      <xdr:nvGraphicFramePr>
        <xdr:cNvPr id="423131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23</xdr:row>
      <xdr:rowOff>47625</xdr:rowOff>
    </xdr:from>
    <xdr:to>
      <xdr:col>3</xdr:col>
      <xdr:colOff>266700</xdr:colOff>
      <xdr:row>42</xdr:row>
      <xdr:rowOff>19050</xdr:rowOff>
    </xdr:to>
    <xdr:graphicFrame macro="">
      <xdr:nvGraphicFramePr>
        <xdr:cNvPr id="4232337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10</xdr:row>
      <xdr:rowOff>57150</xdr:rowOff>
    </xdr:from>
    <xdr:to>
      <xdr:col>8</xdr:col>
      <xdr:colOff>95250</xdr:colOff>
      <xdr:row>25</xdr:row>
      <xdr:rowOff>123825</xdr:rowOff>
    </xdr:to>
    <xdr:graphicFrame macro="">
      <xdr:nvGraphicFramePr>
        <xdr:cNvPr id="4233361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16</xdr:row>
      <xdr:rowOff>19050</xdr:rowOff>
    </xdr:from>
    <xdr:to>
      <xdr:col>3</xdr:col>
      <xdr:colOff>1543050</xdr:colOff>
      <xdr:row>32</xdr:row>
      <xdr:rowOff>104775</xdr:rowOff>
    </xdr:to>
    <xdr:graphicFrame macro="">
      <xdr:nvGraphicFramePr>
        <xdr:cNvPr id="423438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13</xdr:row>
      <xdr:rowOff>0</xdr:rowOff>
    </xdr:from>
    <xdr:to>
      <xdr:col>9</xdr:col>
      <xdr:colOff>0</xdr:colOff>
      <xdr:row>31</xdr:row>
      <xdr:rowOff>28575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600075</xdr:colOff>
      <xdr:row>12</xdr:row>
      <xdr:rowOff>28575</xdr:rowOff>
    </xdr:from>
    <xdr:to>
      <xdr:col>1</xdr:col>
      <xdr:colOff>596613</xdr:colOff>
      <xdr:row>13</xdr:row>
      <xdr:rowOff>47625</xdr:rowOff>
    </xdr:to>
    <xdr:sp macro="" textlink="">
      <xdr:nvSpPr>
        <xdr:cNvPr id="3" name="TextBox 2"/>
        <xdr:cNvSpPr txBox="1"/>
      </xdr:nvSpPr>
      <xdr:spPr>
        <a:xfrm>
          <a:off x="600075" y="1971675"/>
          <a:ext cx="606138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900">
              <a:latin typeface="Times New Roman" pitchFamily="18" charset="0"/>
              <a:cs typeface="Times New Roman" pitchFamily="18" charset="0"/>
            </a:rPr>
            <a:t>п.п.</a:t>
          </a:r>
        </a:p>
      </xdr:txBody>
    </xdr:sp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0.34512</cdr:x>
      <cdr:y>0.64804</cdr:y>
    </cdr:from>
    <cdr:to>
      <cdr:x>0.51417</cdr:x>
      <cdr:y>0.73137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406944" y="2027689"/>
          <a:ext cx="689183" cy="2607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800">
              <a:latin typeface="Times New Roman" pitchFamily="18" charset="0"/>
              <a:cs typeface="Times New Roman" pitchFamily="18" charset="0"/>
            </a:rPr>
            <a:t>Польша</a:t>
          </a:r>
        </a:p>
      </cdr:txBody>
    </cdr:sp>
  </cdr:relSizeAnchor>
  <cdr:relSizeAnchor xmlns:cdr="http://schemas.openxmlformats.org/drawingml/2006/chartDrawing">
    <cdr:from>
      <cdr:x>0.21521</cdr:x>
      <cdr:y>0.39505</cdr:y>
    </cdr:from>
    <cdr:to>
      <cdr:x>0.38426</cdr:x>
      <cdr:y>0.47838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77337" y="1236094"/>
          <a:ext cx="689184" cy="2607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800">
              <a:latin typeface="Times New Roman" pitchFamily="18" charset="0"/>
              <a:cs typeface="Times New Roman" pitchFamily="18" charset="0"/>
            </a:rPr>
            <a:t>Венгрия</a:t>
          </a:r>
        </a:p>
      </cdr:txBody>
    </cdr:sp>
  </cdr:relSizeAnchor>
  <cdr:relSizeAnchor xmlns:cdr="http://schemas.openxmlformats.org/drawingml/2006/chartDrawing">
    <cdr:from>
      <cdr:x>0.3787</cdr:x>
      <cdr:y>0.28633</cdr:y>
    </cdr:from>
    <cdr:to>
      <cdr:x>0.56782</cdr:x>
      <cdr:y>0.36619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1374329" y="887737"/>
          <a:ext cx="686291" cy="24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800">
              <a:latin typeface="Times New Roman" pitchFamily="18" charset="0"/>
              <a:cs typeface="Times New Roman" pitchFamily="18" charset="0"/>
            </a:rPr>
            <a:t>Болгария</a:t>
          </a:r>
        </a:p>
      </cdr:txBody>
    </cdr:sp>
  </cdr:relSizeAnchor>
  <cdr:relSizeAnchor xmlns:cdr="http://schemas.openxmlformats.org/drawingml/2006/chartDrawing">
    <cdr:from>
      <cdr:x>0.44555</cdr:x>
      <cdr:y>0.3913</cdr:y>
    </cdr:from>
    <cdr:to>
      <cdr:x>0.63466</cdr:x>
      <cdr:y>0.47116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1616903" y="1213174"/>
          <a:ext cx="686291" cy="247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800">
              <a:latin typeface="Times New Roman" pitchFamily="18" charset="0"/>
              <a:cs typeface="Times New Roman" pitchFamily="18" charset="0"/>
            </a:rPr>
            <a:t>Эстония</a:t>
          </a:r>
        </a:p>
      </cdr:txBody>
    </cdr:sp>
  </cdr:relSizeAnchor>
  <cdr:relSizeAnchor xmlns:cdr="http://schemas.openxmlformats.org/drawingml/2006/chartDrawing">
    <cdr:from>
      <cdr:x>0.64949</cdr:x>
      <cdr:y>0.57425</cdr:y>
    </cdr:from>
    <cdr:to>
      <cdr:x>0.8386</cdr:x>
      <cdr:y>0.65411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2357014" y="1780408"/>
          <a:ext cx="686292" cy="24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800">
              <a:latin typeface="Times New Roman" pitchFamily="18" charset="0"/>
              <a:cs typeface="Times New Roman" pitchFamily="18" charset="0"/>
            </a:rPr>
            <a:t>Чехия</a:t>
          </a:r>
        </a:p>
      </cdr:txBody>
    </cdr:sp>
  </cdr:relSizeAnchor>
  <cdr:relSizeAnchor xmlns:cdr="http://schemas.openxmlformats.org/drawingml/2006/chartDrawing">
    <cdr:from>
      <cdr:x>0.60841</cdr:x>
      <cdr:y>0.38475</cdr:y>
    </cdr:from>
    <cdr:to>
      <cdr:x>0.79752</cdr:x>
      <cdr:y>0.46461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2207944" y="1192884"/>
          <a:ext cx="686291" cy="247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800">
              <a:latin typeface="Times New Roman" pitchFamily="18" charset="0"/>
              <a:cs typeface="Times New Roman" pitchFamily="18" charset="0"/>
            </a:rPr>
            <a:t>Хорватия</a:t>
          </a:r>
        </a:p>
      </cdr:txBody>
    </cdr:sp>
  </cdr:relSizeAnchor>
  <cdr:relSizeAnchor xmlns:cdr="http://schemas.openxmlformats.org/drawingml/2006/chartDrawing">
    <cdr:from>
      <cdr:x>0.56734</cdr:x>
      <cdr:y>0.24132</cdr:y>
    </cdr:from>
    <cdr:to>
      <cdr:x>0.75645</cdr:x>
      <cdr:y>0.32118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1885950" y="661989"/>
          <a:ext cx="628650" cy="2190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800">
              <a:latin typeface="Times New Roman" pitchFamily="18" charset="0"/>
              <a:cs typeface="Times New Roman" pitchFamily="18" charset="0"/>
            </a:rPr>
            <a:t>Казахстан</a:t>
          </a:r>
        </a:p>
      </cdr:txBody>
    </cdr:sp>
  </cdr:relSizeAnchor>
  <cdr:relSizeAnchor xmlns:cdr="http://schemas.openxmlformats.org/drawingml/2006/chartDrawing">
    <cdr:from>
      <cdr:x>0.64183</cdr:x>
      <cdr:y>0.04688</cdr:y>
    </cdr:from>
    <cdr:to>
      <cdr:x>0.83095</cdr:x>
      <cdr:y>0.12674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2133600" y="128589"/>
          <a:ext cx="628650" cy="2190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800">
              <a:latin typeface="Times New Roman" pitchFamily="18" charset="0"/>
              <a:cs typeface="Times New Roman" pitchFamily="18" charset="0"/>
            </a:rPr>
            <a:t>Россия</a:t>
          </a:r>
        </a:p>
      </cdr:txBody>
    </cdr:sp>
  </cdr:relSizeAnchor>
  <cdr:relSizeAnchor xmlns:cdr="http://schemas.openxmlformats.org/drawingml/2006/chartDrawing">
    <cdr:from>
      <cdr:x>0.73066</cdr:x>
      <cdr:y>0.16493</cdr:y>
    </cdr:from>
    <cdr:to>
      <cdr:x>0.97994</cdr:x>
      <cdr:y>0.23438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2428875" y="452439"/>
          <a:ext cx="828675" cy="1904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ru-RU" sz="800">
              <a:latin typeface="Times New Roman" pitchFamily="18" charset="0"/>
              <a:cs typeface="Times New Roman" pitchFamily="18" charset="0"/>
            </a:rPr>
            <a:t>Индонезия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23</xdr:row>
      <xdr:rowOff>38100</xdr:rowOff>
    </xdr:from>
    <xdr:to>
      <xdr:col>5</xdr:col>
      <xdr:colOff>590550</xdr:colOff>
      <xdr:row>39</xdr:row>
      <xdr:rowOff>200025</xdr:rowOff>
    </xdr:to>
    <xdr:graphicFrame macro="">
      <xdr:nvGraphicFramePr>
        <xdr:cNvPr id="4235409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0.57336</cdr:x>
      <cdr:y>0.04657</cdr:y>
    </cdr:from>
    <cdr:to>
      <cdr:x>0.57437</cdr:x>
      <cdr:y>0.81602</cdr:y>
    </cdr:to>
    <cdr:cxnSp macro="">
      <cdr:nvCxnSpPr>
        <cdr:cNvPr id="3" name="Прямая соединительная линия 2"/>
        <cdr:cNvCxnSpPr/>
      </cdr:nvCxnSpPr>
      <cdr:spPr>
        <a:xfrm xmlns:a="http://schemas.openxmlformats.org/drawingml/2006/main">
          <a:off x="2386568" y="149486"/>
          <a:ext cx="4207" cy="2469889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ysClr val="windowText" lastClr="000000"/>
          </a:solidFill>
          <a:prstDash val="dash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2</xdr:row>
      <xdr:rowOff>161925</xdr:rowOff>
    </xdr:from>
    <xdr:to>
      <xdr:col>13</xdr:col>
      <xdr:colOff>123825</xdr:colOff>
      <xdr:row>15</xdr:row>
      <xdr:rowOff>161925</xdr:rowOff>
    </xdr:to>
    <xdr:graphicFrame macro="">
      <xdr:nvGraphicFramePr>
        <xdr:cNvPr id="471258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0.54378</cdr:x>
      <cdr:y>0.03676</cdr:y>
    </cdr:from>
    <cdr:to>
      <cdr:x>0.54378</cdr:x>
      <cdr:y>0.72712</cdr:y>
    </cdr:to>
    <cdr:cxnSp macro="">
      <cdr:nvCxnSpPr>
        <cdr:cNvPr id="3" name="Прямая соединительная линия 2"/>
        <cdr:cNvCxnSpPr/>
      </cdr:nvCxnSpPr>
      <cdr:spPr>
        <a:xfrm xmlns:a="http://schemas.openxmlformats.org/drawingml/2006/main">
          <a:off x="2459069" y="88881"/>
          <a:ext cx="0" cy="166921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>
              <a:lumMod val="65000"/>
              <a:lumOff val="35000"/>
            </a:schemeClr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381000</xdr:colOff>
      <xdr:row>3</xdr:row>
      <xdr:rowOff>9525</xdr:rowOff>
    </xdr:from>
    <xdr:to>
      <xdr:col>13</xdr:col>
      <xdr:colOff>76200</xdr:colOff>
      <xdr:row>16</xdr:row>
      <xdr:rowOff>133350</xdr:rowOff>
    </xdr:to>
    <xdr:graphicFrame macro="">
      <xdr:nvGraphicFramePr>
        <xdr:cNvPr id="471360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581025</xdr:colOff>
      <xdr:row>2</xdr:row>
      <xdr:rowOff>9525</xdr:rowOff>
    </xdr:from>
    <xdr:to>
      <xdr:col>14</xdr:col>
      <xdr:colOff>276225</xdr:colOff>
      <xdr:row>14</xdr:row>
      <xdr:rowOff>57150</xdr:rowOff>
    </xdr:to>
    <xdr:graphicFrame macro="">
      <xdr:nvGraphicFramePr>
        <xdr:cNvPr id="471463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361950</xdr:colOff>
      <xdr:row>3</xdr:row>
      <xdr:rowOff>95250</xdr:rowOff>
    </xdr:from>
    <xdr:to>
      <xdr:col>13</xdr:col>
      <xdr:colOff>495300</xdr:colOff>
      <xdr:row>18</xdr:row>
      <xdr:rowOff>57150</xdr:rowOff>
    </xdr:to>
    <xdr:graphicFrame macro="">
      <xdr:nvGraphicFramePr>
        <xdr:cNvPr id="471668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19050</xdr:rowOff>
    </xdr:from>
    <xdr:to>
      <xdr:col>12</xdr:col>
      <xdr:colOff>152400</xdr:colOff>
      <xdr:row>14</xdr:row>
      <xdr:rowOff>133350</xdr:rowOff>
    </xdr:to>
    <xdr:graphicFrame macro="">
      <xdr:nvGraphicFramePr>
        <xdr:cNvPr id="4717704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0.54583</cdr:x>
      <cdr:y>0.04089</cdr:y>
    </cdr:from>
    <cdr:to>
      <cdr:x>0.54681</cdr:x>
      <cdr:y>0.73391</cdr:y>
    </cdr:to>
    <cdr:cxnSp macro="">
      <cdr:nvCxnSpPr>
        <cdr:cNvPr id="3" name="Прямая соединительная линия 2"/>
        <cdr:cNvCxnSpPr/>
      </cdr:nvCxnSpPr>
      <cdr:spPr>
        <a:xfrm xmlns:a="http://schemas.openxmlformats.org/drawingml/2006/main" flipH="1" flipV="1">
          <a:off x="2443544" y="90748"/>
          <a:ext cx="4381" cy="153802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50000"/>
            </a:schemeClr>
          </a:solidFill>
          <a:prstDash val="sys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0.5871</cdr:x>
      <cdr:y>0.03717</cdr:y>
    </cdr:from>
    <cdr:to>
      <cdr:x>0.58723</cdr:x>
      <cdr:y>0.73391</cdr:y>
    </cdr:to>
    <cdr:cxnSp macro="">
      <cdr:nvCxnSpPr>
        <cdr:cNvPr id="6" name="Прямая соединительная линия 5"/>
        <cdr:cNvCxnSpPr/>
      </cdr:nvCxnSpPr>
      <cdr:spPr>
        <a:xfrm xmlns:a="http://schemas.openxmlformats.org/drawingml/2006/main">
          <a:off x="2628300" y="82492"/>
          <a:ext cx="600" cy="1546283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C00000"/>
          </a:solidFill>
          <a:prstDash val="sysDot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11</xdr:row>
      <xdr:rowOff>0</xdr:rowOff>
    </xdr:from>
    <xdr:to>
      <xdr:col>8</xdr:col>
      <xdr:colOff>152400</xdr:colOff>
      <xdr:row>28</xdr:row>
      <xdr:rowOff>152400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19050</xdr:colOff>
      <xdr:row>11</xdr:row>
      <xdr:rowOff>19050</xdr:rowOff>
    </xdr:from>
    <xdr:to>
      <xdr:col>1</xdr:col>
      <xdr:colOff>625188</xdr:colOff>
      <xdr:row>12</xdr:row>
      <xdr:rowOff>38100</xdr:rowOff>
    </xdr:to>
    <xdr:sp macro="" textlink="">
      <xdr:nvSpPr>
        <xdr:cNvPr id="3" name="TextBox 2"/>
        <xdr:cNvSpPr txBox="1"/>
      </xdr:nvSpPr>
      <xdr:spPr>
        <a:xfrm>
          <a:off x="628650" y="1800225"/>
          <a:ext cx="606138" cy="180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u-RU" sz="900">
              <a:latin typeface="Times New Roman" pitchFamily="18" charset="0"/>
              <a:cs typeface="Times New Roman" pitchFamily="18" charset="0"/>
            </a:rPr>
            <a:t>п.п.</a:t>
          </a: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561975</xdr:colOff>
      <xdr:row>12</xdr:row>
      <xdr:rowOff>85725</xdr:rowOff>
    </xdr:from>
    <xdr:to>
      <xdr:col>4</xdr:col>
      <xdr:colOff>1019175</xdr:colOff>
      <xdr:row>25</xdr:row>
      <xdr:rowOff>114300</xdr:rowOff>
    </xdr:to>
    <xdr:graphicFrame macro="">
      <xdr:nvGraphicFramePr>
        <xdr:cNvPr id="471975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133350</xdr:rowOff>
    </xdr:from>
    <xdr:to>
      <xdr:col>11</xdr:col>
      <xdr:colOff>247650</xdr:colOff>
      <xdr:row>14</xdr:row>
      <xdr:rowOff>104775</xdr:rowOff>
    </xdr:to>
    <xdr:graphicFrame macro="">
      <xdr:nvGraphicFramePr>
        <xdr:cNvPr id="472282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666750</xdr:colOff>
      <xdr:row>2</xdr:row>
      <xdr:rowOff>9525</xdr:rowOff>
    </xdr:from>
    <xdr:to>
      <xdr:col>13</xdr:col>
      <xdr:colOff>552450</xdr:colOff>
      <xdr:row>19</xdr:row>
      <xdr:rowOff>104775</xdr:rowOff>
    </xdr:to>
    <xdr:graphicFrame macro="">
      <xdr:nvGraphicFramePr>
        <xdr:cNvPr id="472384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819150</xdr:colOff>
      <xdr:row>2</xdr:row>
      <xdr:rowOff>104775</xdr:rowOff>
    </xdr:from>
    <xdr:to>
      <xdr:col>11</xdr:col>
      <xdr:colOff>209550</xdr:colOff>
      <xdr:row>15</xdr:row>
      <xdr:rowOff>123825</xdr:rowOff>
    </xdr:to>
    <xdr:graphicFrame macro="">
      <xdr:nvGraphicFramePr>
        <xdr:cNvPr id="472487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2</xdr:row>
      <xdr:rowOff>38100</xdr:rowOff>
    </xdr:from>
    <xdr:to>
      <xdr:col>8</xdr:col>
      <xdr:colOff>638175</xdr:colOff>
      <xdr:row>19</xdr:row>
      <xdr:rowOff>57150</xdr:rowOff>
    </xdr:to>
    <xdr:graphicFrame macro="">
      <xdr:nvGraphicFramePr>
        <xdr:cNvPr id="4725896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14</xdr:row>
      <xdr:rowOff>95250</xdr:rowOff>
    </xdr:from>
    <xdr:to>
      <xdr:col>6</xdr:col>
      <xdr:colOff>114300</xdr:colOff>
      <xdr:row>27</xdr:row>
      <xdr:rowOff>142875</xdr:rowOff>
    </xdr:to>
    <xdr:graphicFrame macro="">
      <xdr:nvGraphicFramePr>
        <xdr:cNvPr id="4726920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13</xdr:row>
      <xdr:rowOff>57150</xdr:rowOff>
    </xdr:from>
    <xdr:to>
      <xdr:col>5</xdr:col>
      <xdr:colOff>695325</xdr:colOff>
      <xdr:row>27</xdr:row>
      <xdr:rowOff>142875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13</xdr:row>
      <xdr:rowOff>95250</xdr:rowOff>
    </xdr:from>
    <xdr:to>
      <xdr:col>5</xdr:col>
      <xdr:colOff>304800</xdr:colOff>
      <xdr:row>28</xdr:row>
      <xdr:rowOff>95250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14</xdr:row>
      <xdr:rowOff>123825</xdr:rowOff>
    </xdr:from>
    <xdr:to>
      <xdr:col>5</xdr:col>
      <xdr:colOff>638175</xdr:colOff>
      <xdr:row>31</xdr:row>
      <xdr:rowOff>114300</xdr:rowOff>
    </xdr:to>
    <xdr:graphicFrame macro="">
      <xdr:nvGraphicFramePr>
        <xdr:cNvPr id="472999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17</xdr:row>
      <xdr:rowOff>38100</xdr:rowOff>
    </xdr:from>
    <xdr:to>
      <xdr:col>4</xdr:col>
      <xdr:colOff>990600</xdr:colOff>
      <xdr:row>33</xdr:row>
      <xdr:rowOff>76200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11</xdr:row>
      <xdr:rowOff>95250</xdr:rowOff>
    </xdr:from>
    <xdr:to>
      <xdr:col>8</xdr:col>
      <xdr:colOff>228600</xdr:colOff>
      <xdr:row>29</xdr:row>
      <xdr:rowOff>133350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609600</xdr:colOff>
      <xdr:row>3</xdr:row>
      <xdr:rowOff>9525</xdr:rowOff>
    </xdr:from>
    <xdr:to>
      <xdr:col>12</xdr:col>
      <xdr:colOff>438150</xdr:colOff>
      <xdr:row>16</xdr:row>
      <xdr:rowOff>85725</xdr:rowOff>
    </xdr:to>
    <xdr:graphicFrame macro="">
      <xdr:nvGraphicFramePr>
        <xdr:cNvPr id="4732040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3</xdr:row>
      <xdr:rowOff>38100</xdr:rowOff>
    </xdr:from>
    <xdr:to>
      <xdr:col>11</xdr:col>
      <xdr:colOff>495300</xdr:colOff>
      <xdr:row>15</xdr:row>
      <xdr:rowOff>152400</xdr:rowOff>
    </xdr:to>
    <xdr:graphicFrame macro="">
      <xdr:nvGraphicFramePr>
        <xdr:cNvPr id="4733064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0</xdr:rowOff>
    </xdr:from>
    <xdr:to>
      <xdr:col>11</xdr:col>
      <xdr:colOff>514350</xdr:colOff>
      <xdr:row>16</xdr:row>
      <xdr:rowOff>0</xdr:rowOff>
    </xdr:to>
    <xdr:graphicFrame macro="">
      <xdr:nvGraphicFramePr>
        <xdr:cNvPr id="4734088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19050</xdr:rowOff>
    </xdr:from>
    <xdr:to>
      <xdr:col>11</xdr:col>
      <xdr:colOff>438150</xdr:colOff>
      <xdr:row>16</xdr:row>
      <xdr:rowOff>85725</xdr:rowOff>
    </xdr:to>
    <xdr:graphicFrame macro="">
      <xdr:nvGraphicFramePr>
        <xdr:cNvPr id="473511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4</xdr:row>
      <xdr:rowOff>9525</xdr:rowOff>
    </xdr:from>
    <xdr:to>
      <xdr:col>19</xdr:col>
      <xdr:colOff>304800</xdr:colOff>
      <xdr:row>20</xdr:row>
      <xdr:rowOff>0</xdr:rowOff>
    </xdr:to>
    <xdr:graphicFrame macro="">
      <xdr:nvGraphicFramePr>
        <xdr:cNvPr id="2" name="Диаграмма 1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9525</xdr:colOff>
      <xdr:row>22</xdr:row>
      <xdr:rowOff>142875</xdr:rowOff>
    </xdr:from>
    <xdr:to>
      <xdr:col>19</xdr:col>
      <xdr:colOff>314325</xdr:colOff>
      <xdr:row>39</xdr:row>
      <xdr:rowOff>133350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19</xdr:row>
      <xdr:rowOff>9525</xdr:rowOff>
    </xdr:from>
    <xdr:to>
      <xdr:col>8</xdr:col>
      <xdr:colOff>0</xdr:colOff>
      <xdr:row>36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18</xdr:row>
      <xdr:rowOff>66675</xdr:rowOff>
    </xdr:from>
    <xdr:to>
      <xdr:col>7</xdr:col>
      <xdr:colOff>200025</xdr:colOff>
      <xdr:row>35</xdr:row>
      <xdr:rowOff>57150</xdr:rowOff>
    </xdr:to>
    <xdr:graphicFrame macro="">
      <xdr:nvGraphicFramePr>
        <xdr:cNvPr id="2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16</xdr:row>
      <xdr:rowOff>66675</xdr:rowOff>
    </xdr:from>
    <xdr:to>
      <xdr:col>6</xdr:col>
      <xdr:colOff>123825</xdr:colOff>
      <xdr:row>31</xdr:row>
      <xdr:rowOff>47625</xdr:rowOff>
    </xdr:to>
    <xdr:graphicFrame macro="">
      <xdr:nvGraphicFramePr>
        <xdr:cNvPr id="2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47625</xdr:rowOff>
    </xdr:from>
    <xdr:to>
      <xdr:col>5</xdr:col>
      <xdr:colOff>428625</xdr:colOff>
      <xdr:row>27</xdr:row>
      <xdr:rowOff>133350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16</xdr:row>
      <xdr:rowOff>104775</xdr:rowOff>
    </xdr:from>
    <xdr:to>
      <xdr:col>9</xdr:col>
      <xdr:colOff>66675</xdr:colOff>
      <xdr:row>34</xdr:row>
      <xdr:rowOff>66675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0.01069</cdr:x>
      <cdr:y>0.0172</cdr:y>
    </cdr:from>
    <cdr:to>
      <cdr:x>0.13822</cdr:x>
      <cdr:y>0.07849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50800" y="50800"/>
          <a:ext cx="606138" cy="18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ru-RU" sz="900">
              <a:latin typeface="Times New Roman" pitchFamily="18" charset="0"/>
              <a:cs typeface="Times New Roman" pitchFamily="18" charset="0"/>
            </a:rPr>
            <a:t>п.п.</a:t>
          </a:r>
        </a:p>
      </cdr:txBody>
    </cdr:sp>
  </cdr:relSizeAnchor>
</c:userShapes>
</file>

<file path=xl/drawings/drawing9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17</xdr:row>
      <xdr:rowOff>19050</xdr:rowOff>
    </xdr:from>
    <xdr:to>
      <xdr:col>7</xdr:col>
      <xdr:colOff>581025</xdr:colOff>
      <xdr:row>34</xdr:row>
      <xdr:rowOff>142875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38100</xdr:rowOff>
    </xdr:from>
    <xdr:to>
      <xdr:col>18</xdr:col>
      <xdr:colOff>323850</xdr:colOff>
      <xdr:row>21</xdr:row>
      <xdr:rowOff>28575</xdr:rowOff>
    </xdr:to>
    <xdr:graphicFrame macro="">
      <xdr:nvGraphicFramePr>
        <xdr:cNvPr id="3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15</xdr:row>
      <xdr:rowOff>38100</xdr:rowOff>
    </xdr:from>
    <xdr:to>
      <xdr:col>7</xdr:col>
      <xdr:colOff>361950</xdr:colOff>
      <xdr:row>33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12</xdr:row>
      <xdr:rowOff>19050</xdr:rowOff>
    </xdr:from>
    <xdr:to>
      <xdr:col>9</xdr:col>
      <xdr:colOff>85725</xdr:colOff>
      <xdr:row>29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28575</xdr:rowOff>
    </xdr:from>
    <xdr:to>
      <xdr:col>5</xdr:col>
      <xdr:colOff>466725</xdr:colOff>
      <xdr:row>20</xdr:row>
      <xdr:rowOff>104775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3</xdr:row>
      <xdr:rowOff>19050</xdr:rowOff>
    </xdr:from>
    <xdr:to>
      <xdr:col>12</xdr:col>
      <xdr:colOff>590550</xdr:colOff>
      <xdr:row>14</xdr:row>
      <xdr:rowOff>38100</xdr:rowOff>
    </xdr:to>
    <xdr:graphicFrame macro="">
      <xdr:nvGraphicFramePr>
        <xdr:cNvPr id="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3</xdr:row>
      <xdr:rowOff>19050</xdr:rowOff>
    </xdr:from>
    <xdr:to>
      <xdr:col>14</xdr:col>
      <xdr:colOff>133350</xdr:colOff>
      <xdr:row>13</xdr:row>
      <xdr:rowOff>76200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161925</xdr:rowOff>
    </xdr:from>
    <xdr:to>
      <xdr:col>4</xdr:col>
      <xdr:colOff>66675</xdr:colOff>
      <xdr:row>25</xdr:row>
      <xdr:rowOff>123825</xdr:rowOff>
    </xdr:to>
    <xdr:graphicFrame macro="">
      <xdr:nvGraphicFramePr>
        <xdr:cNvPr id="2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45</xdr:row>
      <xdr:rowOff>0</xdr:rowOff>
    </xdr:from>
    <xdr:to>
      <xdr:col>4</xdr:col>
      <xdr:colOff>771525</xdr:colOff>
      <xdr:row>58</xdr:row>
      <xdr:rowOff>9525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45</xdr:row>
      <xdr:rowOff>0</xdr:rowOff>
    </xdr:from>
    <xdr:to>
      <xdr:col>11</xdr:col>
      <xdr:colOff>47625</xdr:colOff>
      <xdr:row>58</xdr:row>
      <xdr:rowOff>9525</xdr:rowOff>
    </xdr:to>
    <xdr:graphicFrame macro="">
      <xdr:nvGraphicFramePr>
        <xdr:cNvPr id="3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0</xdr:colOff>
      <xdr:row>45</xdr:row>
      <xdr:rowOff>0</xdr:rowOff>
    </xdr:from>
    <xdr:to>
      <xdr:col>17</xdr:col>
      <xdr:colOff>47625</xdr:colOff>
      <xdr:row>58</xdr:row>
      <xdr:rowOff>9525</xdr:rowOff>
    </xdr:to>
    <xdr:graphicFrame macro="">
      <xdr:nvGraphicFramePr>
        <xdr:cNvPr id="4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0.67769</cdr:x>
      <cdr:y>0.06819</cdr:y>
    </cdr:from>
    <cdr:to>
      <cdr:x>0.67769</cdr:x>
      <cdr:y>0.65991</cdr:y>
    </cdr:to>
    <cdr:cxnSp macro="">
      <cdr:nvCxnSpPr>
        <cdr:cNvPr id="2" name="Прямая соединительная линия 1"/>
        <cdr:cNvCxnSpPr/>
      </cdr:nvCxnSpPr>
      <cdr:spPr>
        <a:xfrm xmlns:a="http://schemas.openxmlformats.org/drawingml/2006/main" flipV="1">
          <a:off x="2566811" y="196993"/>
          <a:ext cx="0" cy="169200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75000"/>
            </a:schemeClr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FS_NAT~1\LOCALS~1\Temp\notes6030C8\&#1042;&#1103;&#1079;&#1082;&#1086;&#1089;&#1090;&#110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FS_NAT~1/LOCALS~1/Temp/notes6030C8/&#1042;&#1103;&#1079;&#1082;&#1086;&#1089;&#1090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4;&#1058;&#1063;&#1045;&#1058;\&#1054;&#1090;&#1095;&#1077;&#1090;%20&#1086;%20&#1092;&#1080;&#1085;&#1089;&#1090;&#1072;&#1073;_2008\KASE-bas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58;&#1063;&#1045;&#1058;\&#1054;&#1090;&#1095;&#1077;&#1090;%20&#1086;%20&#1092;&#1080;&#1085;&#1089;&#1090;&#1072;&#1073;_2008\KASE-bas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58;&#1063;&#1045;&#1058;/&#1054;&#1090;&#1095;&#1077;&#1090;%20&#1086;%20&#1092;&#1080;&#1085;&#1089;&#1090;&#1072;&#1073;_2008/KASE-bas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~1\FS_NAT~1\LOCALS~1\Temp\notes6030C8\&#1042;&#1103;&#1079;&#1082;&#1086;&#1089;&#1090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buy_last"/>
      <sheetName val="usd_tod_sell_last"/>
      <sheetName val="ИЛ"/>
      <sheetName val="Асим"/>
    </sheetNames>
    <sheetDataSet>
      <sheetData sheetId="0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0</v>
          </cell>
          <cell r="D2">
            <v>1713659139100.5</v>
          </cell>
          <cell r="E2">
            <v>12808144450</v>
          </cell>
        </row>
        <row r="3">
          <cell r="A3" t="str">
            <v>2006.01.05</v>
          </cell>
          <cell r="B3" t="str">
            <v>USD_TOD</v>
          </cell>
          <cell r="C3">
            <v>0</v>
          </cell>
          <cell r="D3">
            <v>2269291560930</v>
          </cell>
          <cell r="E3">
            <v>16959736500</v>
          </cell>
        </row>
        <row r="4">
          <cell r="A4" t="str">
            <v>2006.01.06</v>
          </cell>
          <cell r="B4" t="str">
            <v>USD_TOD</v>
          </cell>
          <cell r="C4">
            <v>0</v>
          </cell>
          <cell r="D4">
            <v>1228102095846.5</v>
          </cell>
          <cell r="E4">
            <v>9176652650</v>
          </cell>
        </row>
        <row r="5">
          <cell r="A5" t="str">
            <v>2006.01.09</v>
          </cell>
          <cell r="B5" t="str">
            <v>USD_TOD</v>
          </cell>
          <cell r="C5">
            <v>0</v>
          </cell>
          <cell r="D5">
            <v>1161582921518.5</v>
          </cell>
          <cell r="E5">
            <v>8681214850</v>
          </cell>
        </row>
        <row r="6">
          <cell r="A6" t="str">
            <v>2006.01.12</v>
          </cell>
          <cell r="B6" t="str">
            <v>USD_TOD</v>
          </cell>
          <cell r="C6">
            <v>0</v>
          </cell>
          <cell r="D6">
            <v>2150353322497.5</v>
          </cell>
          <cell r="E6">
            <v>16099464350</v>
          </cell>
        </row>
        <row r="7">
          <cell r="A7" t="str">
            <v>2006.01.13</v>
          </cell>
          <cell r="B7" t="str">
            <v>USD_TOD</v>
          </cell>
          <cell r="C7">
            <v>0</v>
          </cell>
          <cell r="D7">
            <v>1309109933107.5</v>
          </cell>
          <cell r="E7">
            <v>9799809150</v>
          </cell>
        </row>
        <row r="8">
          <cell r="A8" t="str">
            <v>2006.01.17</v>
          </cell>
          <cell r="B8" t="str">
            <v>USD_TOD</v>
          </cell>
          <cell r="C8">
            <v>0</v>
          </cell>
          <cell r="D8">
            <v>2832006642577.5</v>
          </cell>
          <cell r="E8">
            <v>21265670550</v>
          </cell>
        </row>
        <row r="9">
          <cell r="A9" t="str">
            <v>2006.01.18</v>
          </cell>
          <cell r="B9" t="str">
            <v>USD_TOD</v>
          </cell>
          <cell r="C9">
            <v>0</v>
          </cell>
          <cell r="D9">
            <v>6652538662011.5</v>
          </cell>
          <cell r="E9">
            <v>49986932650</v>
          </cell>
        </row>
        <row r="10">
          <cell r="A10" t="str">
            <v>2006.01.19</v>
          </cell>
          <cell r="B10" t="str">
            <v>USD_TOD</v>
          </cell>
          <cell r="C10">
            <v>0</v>
          </cell>
          <cell r="D10">
            <v>2806268444270</v>
          </cell>
          <cell r="E10">
            <v>21093454000</v>
          </cell>
        </row>
        <row r="11">
          <cell r="A11" t="str">
            <v>2006.01.20</v>
          </cell>
          <cell r="B11" t="str">
            <v>USD_TOD</v>
          </cell>
          <cell r="C11">
            <v>0</v>
          </cell>
          <cell r="D11">
            <v>3230262095720</v>
          </cell>
          <cell r="E11">
            <v>24304025000</v>
          </cell>
        </row>
        <row r="12">
          <cell r="A12" t="str">
            <v>2006.01.23</v>
          </cell>
          <cell r="B12" t="str">
            <v>USD_TOD</v>
          </cell>
          <cell r="C12">
            <v>0</v>
          </cell>
          <cell r="D12">
            <v>6412088918810</v>
          </cell>
          <cell r="E12">
            <v>48341336000</v>
          </cell>
        </row>
        <row r="13">
          <cell r="A13" t="str">
            <v>2006.01.24</v>
          </cell>
          <cell r="B13" t="str">
            <v>USD_TOD</v>
          </cell>
          <cell r="C13">
            <v>0</v>
          </cell>
          <cell r="D13">
            <v>1579183629838.5</v>
          </cell>
          <cell r="E13">
            <v>11931610050</v>
          </cell>
        </row>
        <row r="14">
          <cell r="A14" t="str">
            <v>2006.01.25</v>
          </cell>
          <cell r="B14" t="str">
            <v>USD_TOD</v>
          </cell>
          <cell r="C14">
            <v>0</v>
          </cell>
          <cell r="D14">
            <v>1892384609395</v>
          </cell>
          <cell r="E14">
            <v>14302681500</v>
          </cell>
        </row>
        <row r="15">
          <cell r="A15" t="str">
            <v>2006.01.26</v>
          </cell>
          <cell r="B15" t="str">
            <v>USD_TOD</v>
          </cell>
          <cell r="C15">
            <v>0</v>
          </cell>
          <cell r="D15">
            <v>4297051715095</v>
          </cell>
          <cell r="E15">
            <v>32552309500</v>
          </cell>
        </row>
        <row r="16">
          <cell r="A16" t="str">
            <v>2006.01.27</v>
          </cell>
          <cell r="B16" t="str">
            <v>USD_TOD</v>
          </cell>
          <cell r="C16">
            <v>0</v>
          </cell>
          <cell r="D16">
            <v>4935020832060</v>
          </cell>
          <cell r="E16">
            <v>37381135000</v>
          </cell>
        </row>
        <row r="17">
          <cell r="A17" t="str">
            <v>2006.01.30</v>
          </cell>
          <cell r="B17" t="str">
            <v>USD_TOD</v>
          </cell>
          <cell r="C17">
            <v>0</v>
          </cell>
          <cell r="D17">
            <v>1181118915399</v>
          </cell>
          <cell r="E17">
            <v>8938169700</v>
          </cell>
        </row>
        <row r="18">
          <cell r="A18" t="str">
            <v>2006.01.31</v>
          </cell>
          <cell r="B18" t="str">
            <v>USD_TOD</v>
          </cell>
          <cell r="C18">
            <v>0</v>
          </cell>
          <cell r="D18">
            <v>2237951827865</v>
          </cell>
          <cell r="E18">
            <v>16945547500</v>
          </cell>
        </row>
        <row r="19">
          <cell r="A19" t="str">
            <v>2006.02.01</v>
          </cell>
          <cell r="B19" t="str">
            <v>USD_TOD</v>
          </cell>
          <cell r="C19">
            <v>0</v>
          </cell>
          <cell r="D19">
            <v>3650639941187</v>
          </cell>
          <cell r="E19">
            <v>27688159500</v>
          </cell>
        </row>
        <row r="20">
          <cell r="A20" t="str">
            <v>2006.02.02</v>
          </cell>
          <cell r="B20" t="str">
            <v>USD_TOD</v>
          </cell>
          <cell r="C20">
            <v>0</v>
          </cell>
          <cell r="D20">
            <v>7862094107410</v>
          </cell>
          <cell r="E20">
            <v>59708177000</v>
          </cell>
        </row>
        <row r="21">
          <cell r="A21" t="str">
            <v>2006.02.03</v>
          </cell>
          <cell r="B21" t="str">
            <v>USD_TOD</v>
          </cell>
          <cell r="C21">
            <v>0</v>
          </cell>
          <cell r="D21">
            <v>6003355976690</v>
          </cell>
          <cell r="E21">
            <v>45602219000</v>
          </cell>
        </row>
        <row r="22">
          <cell r="A22" t="str">
            <v>2006.02.06</v>
          </cell>
          <cell r="B22" t="str">
            <v>USD_TOD</v>
          </cell>
          <cell r="C22">
            <v>0</v>
          </cell>
          <cell r="D22">
            <v>2727140528280</v>
          </cell>
          <cell r="E22">
            <v>20708518000</v>
          </cell>
        </row>
        <row r="23">
          <cell r="A23" t="str">
            <v>2006.02.07</v>
          </cell>
          <cell r="B23" t="str">
            <v>USD_TOD</v>
          </cell>
          <cell r="C23">
            <v>0</v>
          </cell>
          <cell r="D23">
            <v>1500855892060</v>
          </cell>
          <cell r="E23">
            <v>11364686500</v>
          </cell>
        </row>
        <row r="24">
          <cell r="A24" t="str">
            <v>2006.02.08</v>
          </cell>
          <cell r="B24" t="str">
            <v>USD_TOD</v>
          </cell>
          <cell r="C24">
            <v>0</v>
          </cell>
          <cell r="D24">
            <v>2004965962777</v>
          </cell>
          <cell r="E24">
            <v>15155486900</v>
          </cell>
        </row>
        <row r="25">
          <cell r="A25" t="str">
            <v>2006.02.09</v>
          </cell>
          <cell r="B25" t="str">
            <v>USD_TOD</v>
          </cell>
          <cell r="C25">
            <v>0</v>
          </cell>
          <cell r="D25">
            <v>1555819482040</v>
          </cell>
          <cell r="E25">
            <v>11797278000</v>
          </cell>
        </row>
        <row r="26">
          <cell r="A26" t="str">
            <v>2006.02.10</v>
          </cell>
          <cell r="B26" t="str">
            <v>USD_TOD</v>
          </cell>
          <cell r="C26">
            <v>0</v>
          </cell>
          <cell r="D26">
            <v>2048986476957</v>
          </cell>
          <cell r="E26">
            <v>15567393800</v>
          </cell>
        </row>
        <row r="27">
          <cell r="A27" t="str">
            <v>2006.02.13</v>
          </cell>
          <cell r="B27" t="str">
            <v>USD_TOD</v>
          </cell>
          <cell r="C27">
            <v>0</v>
          </cell>
          <cell r="D27">
            <v>1198352163904.5</v>
          </cell>
          <cell r="E27">
            <v>9111631550</v>
          </cell>
        </row>
        <row r="28">
          <cell r="A28" t="str">
            <v>2006.02.14</v>
          </cell>
          <cell r="B28" t="str">
            <v>USD_TOD</v>
          </cell>
          <cell r="C28">
            <v>0</v>
          </cell>
          <cell r="D28">
            <v>3553312036349.5</v>
          </cell>
          <cell r="E28">
            <v>27059760950</v>
          </cell>
        </row>
        <row r="29">
          <cell r="A29" t="str">
            <v>2006.02.15</v>
          </cell>
          <cell r="B29" t="str">
            <v>USD_TOD</v>
          </cell>
          <cell r="C29">
            <v>0</v>
          </cell>
          <cell r="D29">
            <v>3873794096039</v>
          </cell>
          <cell r="E29">
            <v>29526867900</v>
          </cell>
        </row>
        <row r="30">
          <cell r="A30" t="str">
            <v>2006.02.16</v>
          </cell>
          <cell r="B30" t="str">
            <v>USD_TOD</v>
          </cell>
          <cell r="C30">
            <v>0</v>
          </cell>
          <cell r="D30">
            <v>2433569515264</v>
          </cell>
          <cell r="E30">
            <v>18566504300</v>
          </cell>
        </row>
        <row r="31">
          <cell r="A31" t="str">
            <v>2006.02.17</v>
          </cell>
          <cell r="B31" t="str">
            <v>USD_TOD</v>
          </cell>
          <cell r="C31">
            <v>0</v>
          </cell>
          <cell r="D31">
            <v>6335052332084</v>
          </cell>
          <cell r="E31">
            <v>48364479400</v>
          </cell>
        </row>
        <row r="32">
          <cell r="A32" t="str">
            <v>2006.02.21</v>
          </cell>
          <cell r="B32" t="str">
            <v>USD_TOD</v>
          </cell>
          <cell r="C32">
            <v>0</v>
          </cell>
          <cell r="D32">
            <v>1282814603871</v>
          </cell>
          <cell r="E32">
            <v>9805779300</v>
          </cell>
        </row>
        <row r="33">
          <cell r="A33" t="str">
            <v>2006.02.22</v>
          </cell>
          <cell r="B33" t="str">
            <v>USD_TOD</v>
          </cell>
          <cell r="C33">
            <v>0</v>
          </cell>
          <cell r="D33">
            <v>1196201641881.5</v>
          </cell>
          <cell r="E33">
            <v>9133620750</v>
          </cell>
        </row>
        <row r="34">
          <cell r="A34" t="str">
            <v>2006.02.23</v>
          </cell>
          <cell r="B34" t="str">
            <v>USD_TOD</v>
          </cell>
          <cell r="C34">
            <v>0</v>
          </cell>
          <cell r="D34">
            <v>1016961379219</v>
          </cell>
          <cell r="E34">
            <v>7780069200</v>
          </cell>
        </row>
        <row r="35">
          <cell r="A35" t="str">
            <v>2006.02.24</v>
          </cell>
          <cell r="B35" t="str">
            <v>USD_TOD</v>
          </cell>
          <cell r="C35">
            <v>0</v>
          </cell>
          <cell r="D35">
            <v>3132300169549.5</v>
          </cell>
          <cell r="E35">
            <v>24032240150</v>
          </cell>
        </row>
        <row r="36">
          <cell r="A36" t="str">
            <v>2006.02.27</v>
          </cell>
          <cell r="B36" t="str">
            <v>USD_TOD</v>
          </cell>
          <cell r="C36">
            <v>0</v>
          </cell>
          <cell r="D36">
            <v>2172787721997.5</v>
          </cell>
          <cell r="E36">
            <v>16676832850</v>
          </cell>
        </row>
        <row r="37">
          <cell r="A37" t="str">
            <v>2006.02.28</v>
          </cell>
          <cell r="B37" t="str">
            <v>USD_TOD</v>
          </cell>
          <cell r="C37">
            <v>0</v>
          </cell>
          <cell r="D37">
            <v>1011664443645</v>
          </cell>
          <cell r="E37">
            <v>7764020500</v>
          </cell>
        </row>
        <row r="38">
          <cell r="A38" t="str">
            <v>2006.03.01</v>
          </cell>
          <cell r="B38" t="str">
            <v>USD_TOD</v>
          </cell>
          <cell r="C38">
            <v>0</v>
          </cell>
          <cell r="D38">
            <v>1336610711855</v>
          </cell>
          <cell r="E38">
            <v>10269301600</v>
          </cell>
        </row>
        <row r="39">
          <cell r="A39" t="str">
            <v>2006.03.02</v>
          </cell>
          <cell r="B39" t="str">
            <v>USD_TOD</v>
          </cell>
          <cell r="C39">
            <v>0</v>
          </cell>
          <cell r="D39">
            <v>1307947515555</v>
          </cell>
          <cell r="E39">
            <v>10059291000</v>
          </cell>
        </row>
        <row r="40">
          <cell r="A40" t="str">
            <v>2006.03.03</v>
          </cell>
          <cell r="B40" t="str">
            <v>USD_TOD</v>
          </cell>
          <cell r="C40">
            <v>0</v>
          </cell>
          <cell r="D40">
            <v>4925591605470.5</v>
          </cell>
          <cell r="E40">
            <v>37944363750</v>
          </cell>
        </row>
        <row r="41">
          <cell r="A41" t="str">
            <v>2006.03.06</v>
          </cell>
          <cell r="B41" t="str">
            <v>USD_TOD</v>
          </cell>
          <cell r="C41">
            <v>0</v>
          </cell>
          <cell r="D41">
            <v>2733182763637</v>
          </cell>
          <cell r="E41">
            <v>21093477400</v>
          </cell>
        </row>
        <row r="42">
          <cell r="A42" t="str">
            <v>2006.03.07</v>
          </cell>
          <cell r="B42" t="str">
            <v>USD_TOD</v>
          </cell>
          <cell r="C42">
            <v>0</v>
          </cell>
          <cell r="D42">
            <v>2544054090862.5</v>
          </cell>
          <cell r="E42">
            <v>19653593250</v>
          </cell>
        </row>
        <row r="43">
          <cell r="A43" t="str">
            <v>2006.03.09</v>
          </cell>
          <cell r="B43" t="str">
            <v>USD_TOD</v>
          </cell>
          <cell r="C43">
            <v>0</v>
          </cell>
          <cell r="D43">
            <v>1858687145781.5</v>
          </cell>
          <cell r="E43">
            <v>14363314350</v>
          </cell>
        </row>
        <row r="44">
          <cell r="A44" t="str">
            <v>2006.03.10</v>
          </cell>
          <cell r="B44" t="str">
            <v>USD_TOD</v>
          </cell>
          <cell r="C44">
            <v>0</v>
          </cell>
          <cell r="D44">
            <v>3194289758360</v>
          </cell>
          <cell r="E44">
            <v>24716872000</v>
          </cell>
        </row>
        <row r="45">
          <cell r="A45" t="str">
            <v>2006.03.13</v>
          </cell>
          <cell r="B45" t="str">
            <v>USD_TOD</v>
          </cell>
          <cell r="C45">
            <v>0</v>
          </cell>
          <cell r="D45">
            <v>5616032188595</v>
          </cell>
          <cell r="E45">
            <v>43539217000</v>
          </cell>
        </row>
        <row r="46">
          <cell r="A46" t="str">
            <v>2006.03.14</v>
          </cell>
          <cell r="B46" t="str">
            <v>USD_TOD</v>
          </cell>
          <cell r="C46">
            <v>0</v>
          </cell>
          <cell r="D46">
            <v>5016513449187</v>
          </cell>
          <cell r="E46">
            <v>38961476700</v>
          </cell>
        </row>
        <row r="47">
          <cell r="A47" t="str">
            <v>2006.03.15</v>
          </cell>
          <cell r="B47" t="str">
            <v>USD_TOD</v>
          </cell>
          <cell r="C47">
            <v>0</v>
          </cell>
          <cell r="D47">
            <v>3859631966956</v>
          </cell>
          <cell r="E47">
            <v>30038705100</v>
          </cell>
        </row>
        <row r="48">
          <cell r="A48" t="str">
            <v>2006.03.16</v>
          </cell>
          <cell r="B48" t="str">
            <v>USD_TOD</v>
          </cell>
          <cell r="C48">
            <v>0</v>
          </cell>
          <cell r="D48">
            <v>5234254094387.5</v>
          </cell>
          <cell r="E48">
            <v>40802363750</v>
          </cell>
        </row>
        <row r="49">
          <cell r="A49" t="str">
            <v>2006.03.17</v>
          </cell>
          <cell r="B49" t="str">
            <v>USD_TOD</v>
          </cell>
          <cell r="C49">
            <v>0</v>
          </cell>
          <cell r="D49">
            <v>7492784175748</v>
          </cell>
          <cell r="E49">
            <v>58543242000</v>
          </cell>
        </row>
        <row r="50">
          <cell r="A50" t="str">
            <v>2006.03.20</v>
          </cell>
          <cell r="B50" t="str">
            <v>USD_TOD</v>
          </cell>
          <cell r="C50">
            <v>0</v>
          </cell>
          <cell r="D50">
            <v>4144527757399.5</v>
          </cell>
          <cell r="E50">
            <v>32461132350</v>
          </cell>
        </row>
        <row r="51">
          <cell r="A51" t="str">
            <v>2006.03.21</v>
          </cell>
          <cell r="B51" t="str">
            <v>USD_TOD</v>
          </cell>
          <cell r="C51">
            <v>0</v>
          </cell>
          <cell r="D51">
            <v>5983193638850</v>
          </cell>
          <cell r="E51">
            <v>46964924000</v>
          </cell>
        </row>
        <row r="52">
          <cell r="A52" t="str">
            <v>2006.03.23</v>
          </cell>
          <cell r="B52" t="str">
            <v>USD_TOD</v>
          </cell>
          <cell r="C52">
            <v>0</v>
          </cell>
          <cell r="D52">
            <v>1434145695386</v>
          </cell>
          <cell r="E52">
            <v>11251309900</v>
          </cell>
        </row>
        <row r="53">
          <cell r="A53" t="str">
            <v>2006.03.24</v>
          </cell>
          <cell r="B53" t="str">
            <v>USD_TOD</v>
          </cell>
          <cell r="C53">
            <v>0</v>
          </cell>
          <cell r="D53">
            <v>2182999984939.5</v>
          </cell>
          <cell r="E53">
            <v>17093376850</v>
          </cell>
        </row>
        <row r="54">
          <cell r="A54" t="str">
            <v>2006.03.27</v>
          </cell>
          <cell r="B54" t="str">
            <v>USD_TOD</v>
          </cell>
          <cell r="C54">
            <v>0</v>
          </cell>
          <cell r="D54">
            <v>3470028219417</v>
          </cell>
          <cell r="E54">
            <v>27142924200</v>
          </cell>
        </row>
        <row r="55">
          <cell r="A55" t="str">
            <v>2006.03.28</v>
          </cell>
          <cell r="B55" t="str">
            <v>USD_TOD</v>
          </cell>
          <cell r="C55">
            <v>0</v>
          </cell>
          <cell r="D55">
            <v>1758443573160</v>
          </cell>
          <cell r="E55">
            <v>13745710500</v>
          </cell>
        </row>
        <row r="56">
          <cell r="A56" t="str">
            <v>2006.03.29</v>
          </cell>
          <cell r="B56" t="str">
            <v>USD_TOD</v>
          </cell>
          <cell r="C56">
            <v>0</v>
          </cell>
          <cell r="D56">
            <v>7119608118469</v>
          </cell>
          <cell r="E56">
            <v>55542095500</v>
          </cell>
        </row>
        <row r="57">
          <cell r="A57" t="str">
            <v>2006.03.30</v>
          </cell>
          <cell r="B57" t="str">
            <v>USD_TOD</v>
          </cell>
          <cell r="C57">
            <v>0</v>
          </cell>
          <cell r="D57">
            <v>2383279436402</v>
          </cell>
          <cell r="E57">
            <v>18557579900</v>
          </cell>
        </row>
        <row r="58">
          <cell r="A58" t="str">
            <v>2006.03.31</v>
          </cell>
          <cell r="B58" t="str">
            <v>USD_TOD</v>
          </cell>
          <cell r="C58">
            <v>0</v>
          </cell>
          <cell r="D58">
            <v>6485749368448</v>
          </cell>
          <cell r="E58">
            <v>50512632800</v>
          </cell>
        </row>
        <row r="59">
          <cell r="A59" t="str">
            <v>2006.04.03</v>
          </cell>
          <cell r="B59" t="str">
            <v>USD_TOD</v>
          </cell>
          <cell r="C59">
            <v>0</v>
          </cell>
          <cell r="D59">
            <v>1812628955630</v>
          </cell>
          <cell r="E59">
            <v>14115066000</v>
          </cell>
        </row>
        <row r="60">
          <cell r="A60" t="str">
            <v>2006.04.04</v>
          </cell>
          <cell r="B60" t="str">
            <v>USD_TOD</v>
          </cell>
          <cell r="C60">
            <v>0</v>
          </cell>
          <cell r="D60">
            <v>1635262965244</v>
          </cell>
          <cell r="E60">
            <v>12718171500</v>
          </cell>
        </row>
        <row r="61">
          <cell r="A61" t="str">
            <v>2006.04.05</v>
          </cell>
          <cell r="B61" t="str">
            <v>USD_TOD</v>
          </cell>
          <cell r="C61">
            <v>0</v>
          </cell>
          <cell r="D61">
            <v>3288886147070.5</v>
          </cell>
          <cell r="E61">
            <v>25552734350</v>
          </cell>
        </row>
        <row r="62">
          <cell r="A62" t="str">
            <v>2006.04.06</v>
          </cell>
          <cell r="B62" t="str">
            <v>USD_TOD</v>
          </cell>
          <cell r="C62">
            <v>0</v>
          </cell>
          <cell r="D62">
            <v>10355812152540</v>
          </cell>
          <cell r="E62">
            <v>80405371300</v>
          </cell>
        </row>
        <row r="63">
          <cell r="A63" t="str">
            <v>2006.04.07</v>
          </cell>
          <cell r="B63" t="str">
            <v>USD_TOD</v>
          </cell>
          <cell r="C63">
            <v>0</v>
          </cell>
          <cell r="D63">
            <v>2883927128799.5</v>
          </cell>
          <cell r="E63">
            <v>22382283150</v>
          </cell>
        </row>
        <row r="64">
          <cell r="A64" t="str">
            <v>2006.04.10</v>
          </cell>
          <cell r="B64" t="str">
            <v>USD_TOD</v>
          </cell>
          <cell r="C64">
            <v>0</v>
          </cell>
          <cell r="D64">
            <v>2544028084549</v>
          </cell>
          <cell r="E64">
            <v>19755808100</v>
          </cell>
        </row>
        <row r="65">
          <cell r="A65" t="str">
            <v>2006.04.11</v>
          </cell>
          <cell r="B65" t="str">
            <v>USD_TOD</v>
          </cell>
          <cell r="C65">
            <v>0</v>
          </cell>
          <cell r="D65">
            <v>5110953626974</v>
          </cell>
          <cell r="E65">
            <v>39712231900</v>
          </cell>
        </row>
        <row r="66">
          <cell r="A66" t="str">
            <v>2006.04.12</v>
          </cell>
          <cell r="B66" t="str">
            <v>USD_TOD</v>
          </cell>
          <cell r="C66">
            <v>0</v>
          </cell>
          <cell r="D66">
            <v>3161956985231</v>
          </cell>
          <cell r="E66">
            <v>24583422700</v>
          </cell>
        </row>
        <row r="67">
          <cell r="A67" t="str">
            <v>2006.04.13</v>
          </cell>
          <cell r="B67" t="str">
            <v>USD_TOD</v>
          </cell>
          <cell r="C67">
            <v>0</v>
          </cell>
          <cell r="D67">
            <v>7945236372626.5</v>
          </cell>
          <cell r="E67">
            <v>61857460550</v>
          </cell>
        </row>
        <row r="68">
          <cell r="A68" t="str">
            <v>2006.04.14</v>
          </cell>
          <cell r="B68" t="str">
            <v>USD_TOD</v>
          </cell>
          <cell r="C68">
            <v>0</v>
          </cell>
          <cell r="D68">
            <v>5233540372432.5</v>
          </cell>
          <cell r="E68">
            <v>40894710250</v>
          </cell>
        </row>
        <row r="69">
          <cell r="A69" t="str">
            <v>2006.04.17</v>
          </cell>
          <cell r="B69" t="str">
            <v>USD_TOD</v>
          </cell>
          <cell r="C69">
            <v>0</v>
          </cell>
          <cell r="D69">
            <v>1786098925585.5</v>
          </cell>
          <cell r="E69">
            <v>14010423550</v>
          </cell>
        </row>
        <row r="70">
          <cell r="A70" t="str">
            <v>2006.04.18</v>
          </cell>
          <cell r="B70" t="str">
            <v>USD_TOD</v>
          </cell>
          <cell r="C70">
            <v>0</v>
          </cell>
          <cell r="D70">
            <v>1108003008772</v>
          </cell>
          <cell r="E70">
            <v>8750337300</v>
          </cell>
        </row>
        <row r="71">
          <cell r="A71" t="str">
            <v>2006.04.19</v>
          </cell>
          <cell r="B71" t="str">
            <v>USD_TOD</v>
          </cell>
          <cell r="C71">
            <v>0</v>
          </cell>
          <cell r="D71">
            <v>2281415828765</v>
          </cell>
          <cell r="E71">
            <v>18153460600</v>
          </cell>
        </row>
        <row r="72">
          <cell r="A72" t="str">
            <v>2006.04.20</v>
          </cell>
          <cell r="B72" t="str">
            <v>USD_TOD</v>
          </cell>
          <cell r="C72">
            <v>0</v>
          </cell>
          <cell r="D72">
            <v>1969308672445</v>
          </cell>
          <cell r="E72">
            <v>15843666800</v>
          </cell>
        </row>
        <row r="73">
          <cell r="A73" t="str">
            <v>2006.04.21</v>
          </cell>
          <cell r="B73" t="str">
            <v>USD_TOD</v>
          </cell>
          <cell r="C73">
            <v>0</v>
          </cell>
          <cell r="D73">
            <v>9743314798342</v>
          </cell>
          <cell r="E73">
            <v>79263224100</v>
          </cell>
        </row>
        <row r="74">
          <cell r="A74" t="str">
            <v>2006.04.24</v>
          </cell>
          <cell r="B74" t="str">
            <v>USD_TOD</v>
          </cell>
          <cell r="C74">
            <v>0</v>
          </cell>
          <cell r="D74">
            <v>3437772355293</v>
          </cell>
          <cell r="E74">
            <v>27842099500</v>
          </cell>
        </row>
        <row r="75">
          <cell r="A75" t="str">
            <v>2006.04.25</v>
          </cell>
          <cell r="B75" t="str">
            <v>USD_TOD</v>
          </cell>
          <cell r="C75">
            <v>0</v>
          </cell>
          <cell r="D75">
            <v>3253053477974</v>
          </cell>
          <cell r="E75">
            <v>26260765600</v>
          </cell>
        </row>
        <row r="76">
          <cell r="A76" t="str">
            <v>2006.04.26</v>
          </cell>
          <cell r="B76" t="str">
            <v>USD_TOD</v>
          </cell>
          <cell r="C76">
            <v>0</v>
          </cell>
          <cell r="D76">
            <v>3109802320120</v>
          </cell>
          <cell r="E76">
            <v>25087915500</v>
          </cell>
        </row>
        <row r="77">
          <cell r="A77" t="str">
            <v>2006.04.27</v>
          </cell>
          <cell r="B77" t="str">
            <v>USD_TOD</v>
          </cell>
          <cell r="C77">
            <v>0</v>
          </cell>
          <cell r="D77">
            <v>5952379920856</v>
          </cell>
          <cell r="E77">
            <v>47974435700</v>
          </cell>
        </row>
        <row r="78">
          <cell r="A78" t="str">
            <v>2006.04.28</v>
          </cell>
          <cell r="B78" t="str">
            <v>USD_TOD</v>
          </cell>
          <cell r="C78">
            <v>0</v>
          </cell>
          <cell r="D78">
            <v>7470882666343.5</v>
          </cell>
          <cell r="E78">
            <v>60135170750</v>
          </cell>
        </row>
        <row r="79">
          <cell r="A79" t="str">
            <v>2006.05.02</v>
          </cell>
          <cell r="B79" t="str">
            <v>USD_TOD</v>
          </cell>
          <cell r="C79">
            <v>0</v>
          </cell>
          <cell r="D79">
            <v>2965585284097.5</v>
          </cell>
          <cell r="E79">
            <v>23875281850</v>
          </cell>
        </row>
        <row r="80">
          <cell r="A80" t="str">
            <v>2006.05.03</v>
          </cell>
          <cell r="B80" t="str">
            <v>USD_TOD</v>
          </cell>
          <cell r="C80">
            <v>0</v>
          </cell>
          <cell r="D80">
            <v>3180255030622</v>
          </cell>
          <cell r="E80">
            <v>25597709600</v>
          </cell>
        </row>
        <row r="81">
          <cell r="A81" t="str">
            <v>2006.05.04</v>
          </cell>
          <cell r="B81" t="str">
            <v>USD_TOD</v>
          </cell>
          <cell r="C81">
            <v>0</v>
          </cell>
          <cell r="D81">
            <v>6464183140681</v>
          </cell>
          <cell r="E81">
            <v>52162252200</v>
          </cell>
        </row>
        <row r="82">
          <cell r="A82" t="str">
            <v>2006.05.05</v>
          </cell>
          <cell r="B82" t="str">
            <v>USD_TOD</v>
          </cell>
          <cell r="C82">
            <v>0</v>
          </cell>
          <cell r="D82">
            <v>4882800375010</v>
          </cell>
          <cell r="E82">
            <v>39490010500</v>
          </cell>
        </row>
        <row r="83">
          <cell r="A83" t="str">
            <v>2006.05.10</v>
          </cell>
          <cell r="B83" t="str">
            <v>USD_TOD</v>
          </cell>
          <cell r="C83">
            <v>0</v>
          </cell>
          <cell r="D83">
            <v>5489970733922.5</v>
          </cell>
          <cell r="E83">
            <v>44715454950</v>
          </cell>
        </row>
        <row r="84">
          <cell r="A84" t="str">
            <v>2006.05.11</v>
          </cell>
          <cell r="B84" t="str">
            <v>USD_TOD</v>
          </cell>
          <cell r="C84">
            <v>0</v>
          </cell>
          <cell r="D84">
            <v>3388558991337.5</v>
          </cell>
          <cell r="E84">
            <v>27715497350</v>
          </cell>
        </row>
        <row r="85">
          <cell r="A85" t="str">
            <v>2006.05.12</v>
          </cell>
          <cell r="B85" t="str">
            <v>USD_TOD</v>
          </cell>
          <cell r="C85">
            <v>0</v>
          </cell>
          <cell r="D85">
            <v>10208750369732</v>
          </cell>
          <cell r="E85">
            <v>83911386600</v>
          </cell>
        </row>
        <row r="86">
          <cell r="A86" t="str">
            <v>2006.05.15</v>
          </cell>
          <cell r="B86" t="str">
            <v>USD_TOD</v>
          </cell>
          <cell r="C86">
            <v>0</v>
          </cell>
          <cell r="D86">
            <v>4702569446835.5</v>
          </cell>
          <cell r="E86">
            <v>38848046150</v>
          </cell>
        </row>
        <row r="87">
          <cell r="A87" t="str">
            <v>2006.05.16</v>
          </cell>
          <cell r="B87" t="str">
            <v>USD_TOD</v>
          </cell>
          <cell r="C87">
            <v>0</v>
          </cell>
          <cell r="D87">
            <v>2927424761848.5</v>
          </cell>
          <cell r="E87">
            <v>24025868250</v>
          </cell>
        </row>
        <row r="88">
          <cell r="A88" t="str">
            <v>2006.05.17</v>
          </cell>
          <cell r="B88" t="str">
            <v>USD_TOD</v>
          </cell>
          <cell r="C88">
            <v>0</v>
          </cell>
          <cell r="D88">
            <v>2739133592296</v>
          </cell>
          <cell r="E88">
            <v>22384249200</v>
          </cell>
        </row>
        <row r="89">
          <cell r="A89" t="str">
            <v>2006.05.18</v>
          </cell>
          <cell r="B89" t="str">
            <v>USD_TOD</v>
          </cell>
          <cell r="C89">
            <v>0</v>
          </cell>
          <cell r="D89">
            <v>7911262003879.5</v>
          </cell>
          <cell r="E89">
            <v>64975075450</v>
          </cell>
        </row>
        <row r="90">
          <cell r="A90" t="str">
            <v>2006.05.19</v>
          </cell>
          <cell r="B90" t="str">
            <v>USD_TOD</v>
          </cell>
          <cell r="C90">
            <v>0</v>
          </cell>
          <cell r="D90">
            <v>4055764492105</v>
          </cell>
          <cell r="E90">
            <v>33452697400</v>
          </cell>
        </row>
        <row r="91">
          <cell r="A91" t="str">
            <v>2006.05.22</v>
          </cell>
          <cell r="B91" t="str">
            <v>USD_TOD</v>
          </cell>
          <cell r="C91">
            <v>0</v>
          </cell>
          <cell r="D91">
            <v>1364487166914.5</v>
          </cell>
          <cell r="E91">
            <v>11219649250</v>
          </cell>
        </row>
        <row r="92">
          <cell r="A92" t="str">
            <v>2006.05.23</v>
          </cell>
          <cell r="B92" t="str">
            <v>USD_TOD</v>
          </cell>
          <cell r="C92">
            <v>0</v>
          </cell>
          <cell r="D92">
            <v>1430024017619</v>
          </cell>
          <cell r="E92">
            <v>11658317000</v>
          </cell>
        </row>
        <row r="93">
          <cell r="A93" t="str">
            <v>2006.05.24</v>
          </cell>
          <cell r="B93" t="str">
            <v>USD_TOD</v>
          </cell>
          <cell r="C93">
            <v>0</v>
          </cell>
          <cell r="D93">
            <v>1960771750615</v>
          </cell>
          <cell r="E93">
            <v>16014635500</v>
          </cell>
        </row>
        <row r="94">
          <cell r="A94" t="str">
            <v>2006.05.25</v>
          </cell>
          <cell r="B94" t="str">
            <v>USD_TOD</v>
          </cell>
          <cell r="C94">
            <v>0</v>
          </cell>
          <cell r="D94">
            <v>2559630423057.5</v>
          </cell>
          <cell r="E94">
            <v>20922730550</v>
          </cell>
        </row>
        <row r="95">
          <cell r="A95" t="str">
            <v>2006.05.26</v>
          </cell>
          <cell r="B95" t="str">
            <v>USD_TOD</v>
          </cell>
          <cell r="C95">
            <v>0</v>
          </cell>
          <cell r="D95">
            <v>1505534956021</v>
          </cell>
          <cell r="E95">
            <v>12307081300</v>
          </cell>
        </row>
        <row r="96">
          <cell r="A96" t="str">
            <v>2006.05.30</v>
          </cell>
          <cell r="B96" t="str">
            <v>USD_TOD</v>
          </cell>
          <cell r="C96">
            <v>0</v>
          </cell>
          <cell r="D96">
            <v>2304558133575</v>
          </cell>
          <cell r="E96">
            <v>18979601500</v>
          </cell>
        </row>
        <row r="97">
          <cell r="A97" t="str">
            <v>2006.05.31</v>
          </cell>
          <cell r="B97" t="str">
            <v>USD_TOD</v>
          </cell>
          <cell r="C97">
            <v>0</v>
          </cell>
          <cell r="D97">
            <v>1080111677825</v>
          </cell>
          <cell r="E97">
            <v>8910003500</v>
          </cell>
        </row>
        <row r="98">
          <cell r="A98" t="str">
            <v>2006.06.01</v>
          </cell>
          <cell r="B98" t="str">
            <v>USD_TOD</v>
          </cell>
          <cell r="C98">
            <v>0</v>
          </cell>
          <cell r="D98">
            <v>1420107397225</v>
          </cell>
          <cell r="E98">
            <v>11712485500</v>
          </cell>
        </row>
        <row r="99">
          <cell r="A99" t="str">
            <v>2006.06.02</v>
          </cell>
          <cell r="B99" t="str">
            <v>USD_TOD</v>
          </cell>
          <cell r="C99">
            <v>0</v>
          </cell>
          <cell r="D99">
            <v>1115297276479.5</v>
          </cell>
          <cell r="E99">
            <v>9225401650</v>
          </cell>
        </row>
        <row r="100">
          <cell r="A100" t="str">
            <v>2006.06.05</v>
          </cell>
          <cell r="B100" t="str">
            <v>USD_TOD</v>
          </cell>
          <cell r="C100">
            <v>0</v>
          </cell>
          <cell r="D100">
            <v>1863613405171</v>
          </cell>
          <cell r="E100">
            <v>15536251100</v>
          </cell>
        </row>
        <row r="101">
          <cell r="A101" t="str">
            <v>2006.06.06</v>
          </cell>
          <cell r="B101" t="str">
            <v>USD_TOD</v>
          </cell>
          <cell r="C101">
            <v>0</v>
          </cell>
          <cell r="D101">
            <v>2595200444478</v>
          </cell>
          <cell r="E101">
            <v>21645405700</v>
          </cell>
        </row>
        <row r="102">
          <cell r="A102" t="str">
            <v>2006.06.07</v>
          </cell>
          <cell r="B102" t="str">
            <v>USD_TOD</v>
          </cell>
          <cell r="C102">
            <v>0</v>
          </cell>
          <cell r="D102">
            <v>1695413316350</v>
          </cell>
          <cell r="E102">
            <v>14168455500</v>
          </cell>
        </row>
        <row r="103">
          <cell r="A103" t="str">
            <v>2006.06.08</v>
          </cell>
          <cell r="B103" t="str">
            <v>USD_TOD</v>
          </cell>
          <cell r="C103">
            <v>0</v>
          </cell>
          <cell r="D103">
            <v>1161432684303.5</v>
          </cell>
          <cell r="E103">
            <v>9695686950</v>
          </cell>
        </row>
        <row r="104">
          <cell r="A104" t="str">
            <v>2006.06.09</v>
          </cell>
          <cell r="B104" t="str">
            <v>USD_TOD</v>
          </cell>
          <cell r="C104">
            <v>0</v>
          </cell>
          <cell r="D104">
            <v>1478365891294</v>
          </cell>
          <cell r="E104">
            <v>12310440200</v>
          </cell>
        </row>
        <row r="105">
          <cell r="A105" t="str">
            <v>2006.06.12</v>
          </cell>
          <cell r="B105" t="str">
            <v>USD_TOD</v>
          </cell>
          <cell r="C105">
            <v>0</v>
          </cell>
          <cell r="D105">
            <v>918853556540</v>
          </cell>
          <cell r="E105">
            <v>7647542000</v>
          </cell>
        </row>
        <row r="106">
          <cell r="A106" t="str">
            <v>2006.06.13</v>
          </cell>
          <cell r="B106" t="str">
            <v>USD_TOD</v>
          </cell>
          <cell r="C106">
            <v>0</v>
          </cell>
          <cell r="D106">
            <v>1308806028306.5</v>
          </cell>
          <cell r="E106">
            <v>10974341550</v>
          </cell>
        </row>
        <row r="107">
          <cell r="A107" t="str">
            <v>2006.06.14</v>
          </cell>
          <cell r="B107" t="str">
            <v>USD_TOD</v>
          </cell>
          <cell r="C107">
            <v>0</v>
          </cell>
          <cell r="D107">
            <v>1658668590418</v>
          </cell>
          <cell r="E107">
            <v>13900291600</v>
          </cell>
        </row>
        <row r="108">
          <cell r="A108" t="str">
            <v>2006.06.15</v>
          </cell>
          <cell r="B108" t="str">
            <v>USD_TOD</v>
          </cell>
          <cell r="C108">
            <v>0</v>
          </cell>
          <cell r="D108">
            <v>1762869007821</v>
          </cell>
          <cell r="E108">
            <v>14624589600</v>
          </cell>
        </row>
        <row r="109">
          <cell r="A109" t="str">
            <v>2006.06.16</v>
          </cell>
          <cell r="B109" t="str">
            <v>USD_TOD</v>
          </cell>
          <cell r="C109">
            <v>0</v>
          </cell>
          <cell r="D109">
            <v>1570009775105</v>
          </cell>
          <cell r="E109">
            <v>13102627500</v>
          </cell>
        </row>
        <row r="110">
          <cell r="A110" t="str">
            <v>2006.06.19</v>
          </cell>
          <cell r="B110" t="str">
            <v>USD_TOD</v>
          </cell>
          <cell r="C110">
            <v>0</v>
          </cell>
          <cell r="D110">
            <v>1167551586260</v>
          </cell>
          <cell r="E110">
            <v>9802522000</v>
          </cell>
        </row>
        <row r="111">
          <cell r="A111" t="str">
            <v>2006.06.20</v>
          </cell>
          <cell r="B111" t="str">
            <v>USD_TOD</v>
          </cell>
          <cell r="C111">
            <v>0</v>
          </cell>
          <cell r="D111">
            <v>2735841630491</v>
          </cell>
          <cell r="E111">
            <v>23126964300</v>
          </cell>
        </row>
        <row r="112">
          <cell r="A112" t="str">
            <v>2006.06.21</v>
          </cell>
          <cell r="B112" t="str">
            <v>USD_TOD</v>
          </cell>
          <cell r="C112">
            <v>0</v>
          </cell>
          <cell r="D112">
            <v>2504312912346.5</v>
          </cell>
          <cell r="E112">
            <v>21138966150</v>
          </cell>
        </row>
        <row r="113">
          <cell r="A113" t="str">
            <v>2006.06.22</v>
          </cell>
          <cell r="B113" t="str">
            <v>USD_TOD</v>
          </cell>
          <cell r="C113">
            <v>0</v>
          </cell>
          <cell r="D113">
            <v>4234921197125</v>
          </cell>
          <cell r="E113">
            <v>35685281500</v>
          </cell>
        </row>
        <row r="114">
          <cell r="A114" t="str">
            <v>2006.06.23</v>
          </cell>
          <cell r="B114" t="str">
            <v>USD_TOD</v>
          </cell>
          <cell r="C114">
            <v>0</v>
          </cell>
          <cell r="D114">
            <v>2250562320441</v>
          </cell>
          <cell r="E114">
            <v>18840914400</v>
          </cell>
        </row>
        <row r="115">
          <cell r="A115" t="str">
            <v>2006.06.26</v>
          </cell>
          <cell r="B115" t="str">
            <v>USD_TOD</v>
          </cell>
          <cell r="C115">
            <v>0</v>
          </cell>
          <cell r="D115">
            <v>1017910154770</v>
          </cell>
          <cell r="E115">
            <v>8501270000</v>
          </cell>
        </row>
        <row r="116">
          <cell r="A116" t="str">
            <v>2006.06.27</v>
          </cell>
          <cell r="B116" t="str">
            <v>USD_TOD</v>
          </cell>
          <cell r="C116">
            <v>0</v>
          </cell>
          <cell r="D116">
            <v>1363071395158</v>
          </cell>
          <cell r="E116">
            <v>11398588400</v>
          </cell>
        </row>
        <row r="117">
          <cell r="A117" t="str">
            <v>2006.06.28</v>
          </cell>
          <cell r="B117" t="str">
            <v>USD_TOD</v>
          </cell>
          <cell r="C117">
            <v>0</v>
          </cell>
          <cell r="D117">
            <v>1899819407850</v>
          </cell>
          <cell r="E117">
            <v>15970260000</v>
          </cell>
        </row>
        <row r="118">
          <cell r="A118" t="str">
            <v>2006.06.29</v>
          </cell>
          <cell r="B118" t="str">
            <v>USD_TOD</v>
          </cell>
          <cell r="C118">
            <v>0</v>
          </cell>
          <cell r="D118">
            <v>3290498377086.5</v>
          </cell>
          <cell r="E118">
            <v>27733610150</v>
          </cell>
        </row>
        <row r="119">
          <cell r="A119" t="str">
            <v>2006.06.30</v>
          </cell>
          <cell r="B119" t="str">
            <v>USD_TOD</v>
          </cell>
          <cell r="C119">
            <v>0</v>
          </cell>
          <cell r="D119">
            <v>2730247940259.5</v>
          </cell>
          <cell r="E119">
            <v>23063097950</v>
          </cell>
        </row>
        <row r="120">
          <cell r="A120" t="str">
            <v>2006.07.03</v>
          </cell>
          <cell r="B120" t="str">
            <v>USD_TOD</v>
          </cell>
          <cell r="C120">
            <v>0</v>
          </cell>
          <cell r="D120">
            <v>1782315348640</v>
          </cell>
          <cell r="E120">
            <v>15059862000</v>
          </cell>
        </row>
        <row r="121">
          <cell r="A121" t="str">
            <v>2006.07.05</v>
          </cell>
          <cell r="B121" t="str">
            <v>USD_TOD</v>
          </cell>
          <cell r="C121">
            <v>0</v>
          </cell>
          <cell r="D121">
            <v>5766077489935</v>
          </cell>
          <cell r="E121">
            <v>48775827500</v>
          </cell>
        </row>
        <row r="122">
          <cell r="A122" t="str">
            <v>2006.07.06</v>
          </cell>
          <cell r="B122" t="str">
            <v>USD_TOD</v>
          </cell>
          <cell r="C122">
            <v>0</v>
          </cell>
          <cell r="D122">
            <v>1732486352592</v>
          </cell>
          <cell r="E122">
            <v>14651086400</v>
          </cell>
        </row>
        <row r="123">
          <cell r="A123" t="str">
            <v>2006.07.07</v>
          </cell>
          <cell r="B123" t="str">
            <v>USD_TOD</v>
          </cell>
          <cell r="C123">
            <v>0</v>
          </cell>
          <cell r="D123">
            <v>1258876800457.5</v>
          </cell>
          <cell r="E123">
            <v>10634723950</v>
          </cell>
        </row>
        <row r="124">
          <cell r="A124" t="str">
            <v>2006.07.10</v>
          </cell>
          <cell r="B124" t="str">
            <v>USD_TOD</v>
          </cell>
          <cell r="C124">
            <v>0</v>
          </cell>
          <cell r="D124">
            <v>1138683151969</v>
          </cell>
          <cell r="E124">
            <v>9631343700</v>
          </cell>
        </row>
        <row r="125">
          <cell r="A125" t="str">
            <v>2006.07.11</v>
          </cell>
          <cell r="B125" t="str">
            <v>USD_TOD</v>
          </cell>
          <cell r="C125">
            <v>0</v>
          </cell>
          <cell r="D125">
            <v>1473476533146</v>
          </cell>
          <cell r="E125">
            <v>12465367700</v>
          </cell>
        </row>
        <row r="126">
          <cell r="A126" t="str">
            <v>2006.07.12</v>
          </cell>
          <cell r="B126" t="str">
            <v>USD_TOD</v>
          </cell>
          <cell r="C126">
            <v>0</v>
          </cell>
          <cell r="D126">
            <v>3691780843206.5</v>
          </cell>
          <cell r="E126">
            <v>31216402450</v>
          </cell>
        </row>
        <row r="127">
          <cell r="A127" t="str">
            <v>2006.07.13</v>
          </cell>
          <cell r="B127" t="str">
            <v>USD_TOD</v>
          </cell>
          <cell r="C127">
            <v>0</v>
          </cell>
          <cell r="D127">
            <v>1137764688340</v>
          </cell>
          <cell r="E127">
            <v>9607346500</v>
          </cell>
        </row>
        <row r="128">
          <cell r="A128" t="str">
            <v>2006.07.14</v>
          </cell>
          <cell r="B128" t="str">
            <v>USD_TOD</v>
          </cell>
          <cell r="C128">
            <v>0</v>
          </cell>
          <cell r="D128">
            <v>3865935448425</v>
          </cell>
          <cell r="E128">
            <v>32668481000</v>
          </cell>
        </row>
        <row r="129">
          <cell r="A129" t="str">
            <v>2006.07.17</v>
          </cell>
          <cell r="B129" t="str">
            <v>USD_TOD</v>
          </cell>
          <cell r="C129">
            <v>0</v>
          </cell>
          <cell r="D129">
            <v>1510111341104</v>
          </cell>
          <cell r="E129">
            <v>12780195800</v>
          </cell>
        </row>
        <row r="130">
          <cell r="A130" t="str">
            <v>2006.07.18</v>
          </cell>
          <cell r="B130" t="str">
            <v>USD_TOD</v>
          </cell>
          <cell r="C130">
            <v>0</v>
          </cell>
          <cell r="D130">
            <v>4999120174030.5</v>
          </cell>
          <cell r="E130">
            <v>42400860550</v>
          </cell>
        </row>
        <row r="131">
          <cell r="A131" t="str">
            <v>2006.07.19</v>
          </cell>
          <cell r="B131" t="str">
            <v>USD_TOD</v>
          </cell>
          <cell r="C131">
            <v>0</v>
          </cell>
          <cell r="D131">
            <v>1036402163512.5</v>
          </cell>
          <cell r="E131">
            <v>8814108150</v>
          </cell>
        </row>
        <row r="132">
          <cell r="A132" t="str">
            <v>2006.07.20</v>
          </cell>
          <cell r="B132" t="str">
            <v>USD_TOD</v>
          </cell>
          <cell r="C132">
            <v>0</v>
          </cell>
          <cell r="D132">
            <v>2697223932538</v>
          </cell>
          <cell r="E132">
            <v>23046366300</v>
          </cell>
        </row>
        <row r="133">
          <cell r="A133" t="str">
            <v>2006.07.21</v>
          </cell>
          <cell r="B133" t="str">
            <v>USD_TOD</v>
          </cell>
          <cell r="C133">
            <v>0</v>
          </cell>
          <cell r="D133">
            <v>2737651923525.5</v>
          </cell>
          <cell r="E133">
            <v>23343114250</v>
          </cell>
        </row>
        <row r="134">
          <cell r="A134" t="str">
            <v>2006.07.24</v>
          </cell>
          <cell r="B134" t="str">
            <v>USD_TOD</v>
          </cell>
          <cell r="C134">
            <v>0</v>
          </cell>
          <cell r="D134">
            <v>2217160691354.5</v>
          </cell>
          <cell r="E134">
            <v>18868790050</v>
          </cell>
        </row>
        <row r="135">
          <cell r="A135" t="str">
            <v>2006.07.25</v>
          </cell>
          <cell r="B135" t="str">
            <v>USD_TOD</v>
          </cell>
          <cell r="C135">
            <v>0</v>
          </cell>
          <cell r="D135">
            <v>2159683027435</v>
          </cell>
          <cell r="E135">
            <v>18305917000</v>
          </cell>
        </row>
        <row r="136">
          <cell r="A136" t="str">
            <v>2006.07.26</v>
          </cell>
          <cell r="B136" t="str">
            <v>USD_TOD</v>
          </cell>
          <cell r="C136">
            <v>0</v>
          </cell>
          <cell r="D136">
            <v>7492001067935</v>
          </cell>
          <cell r="E136">
            <v>63465030600</v>
          </cell>
        </row>
        <row r="137">
          <cell r="A137" t="str">
            <v>2006.07.27</v>
          </cell>
          <cell r="B137" t="str">
            <v>USD_TOD</v>
          </cell>
          <cell r="C137">
            <v>0</v>
          </cell>
          <cell r="D137">
            <v>11022470161103</v>
          </cell>
          <cell r="E137">
            <v>93250595200</v>
          </cell>
        </row>
        <row r="138">
          <cell r="A138" t="str">
            <v>2006.07.28</v>
          </cell>
          <cell r="B138" t="str">
            <v>USD_TOD</v>
          </cell>
          <cell r="C138">
            <v>0</v>
          </cell>
          <cell r="D138">
            <v>3382928272120</v>
          </cell>
          <cell r="E138">
            <v>28588728000</v>
          </cell>
        </row>
        <row r="139">
          <cell r="A139" t="str">
            <v>2006.07.31</v>
          </cell>
          <cell r="B139" t="str">
            <v>USD_TOD</v>
          </cell>
          <cell r="C139">
            <v>0</v>
          </cell>
          <cell r="D139">
            <v>6434644083313.5</v>
          </cell>
          <cell r="E139">
            <v>54381901750</v>
          </cell>
        </row>
        <row r="140">
          <cell r="A140" t="str">
            <v>2006.08.01</v>
          </cell>
          <cell r="B140" t="str">
            <v>USD_TOD</v>
          </cell>
          <cell r="C140">
            <v>0</v>
          </cell>
          <cell r="D140">
            <v>4095723417745</v>
          </cell>
          <cell r="E140">
            <v>34496538500</v>
          </cell>
        </row>
        <row r="141">
          <cell r="A141" t="str">
            <v>2006.08.02</v>
          </cell>
          <cell r="B141" t="str">
            <v>USD_TOD</v>
          </cell>
          <cell r="C141">
            <v>0</v>
          </cell>
          <cell r="D141">
            <v>2017344894920</v>
          </cell>
          <cell r="E141">
            <v>16952008000</v>
          </cell>
        </row>
        <row r="142">
          <cell r="A142" t="str">
            <v>2006.08.03</v>
          </cell>
          <cell r="B142" t="str">
            <v>USD_TOD</v>
          </cell>
          <cell r="C142">
            <v>0</v>
          </cell>
          <cell r="D142">
            <v>8026517963578</v>
          </cell>
          <cell r="E142">
            <v>67217489000</v>
          </cell>
        </row>
        <row r="143">
          <cell r="A143" t="str">
            <v>2006.08.04</v>
          </cell>
          <cell r="B143" t="str">
            <v>USD_TOD</v>
          </cell>
          <cell r="C143">
            <v>0</v>
          </cell>
          <cell r="D143">
            <v>4869486249215</v>
          </cell>
          <cell r="E143">
            <v>40450766500</v>
          </cell>
        </row>
        <row r="144">
          <cell r="A144" t="str">
            <v>2006.08.07</v>
          </cell>
          <cell r="B144" t="str">
            <v>USD_TOD</v>
          </cell>
          <cell r="C144">
            <v>0</v>
          </cell>
          <cell r="D144">
            <v>1617344100540</v>
          </cell>
          <cell r="E144">
            <v>13323017000</v>
          </cell>
        </row>
        <row r="145">
          <cell r="A145" t="str">
            <v>2006.08.08</v>
          </cell>
          <cell r="B145" t="str">
            <v>USD_TOD</v>
          </cell>
          <cell r="C145">
            <v>0</v>
          </cell>
          <cell r="D145">
            <v>3833884097390</v>
          </cell>
          <cell r="E145">
            <v>31410866000</v>
          </cell>
        </row>
        <row r="146">
          <cell r="A146" t="str">
            <v>2006.08.09</v>
          </cell>
          <cell r="B146" t="str">
            <v>USD_TOD</v>
          </cell>
          <cell r="C146">
            <v>0</v>
          </cell>
          <cell r="D146">
            <v>14241655971501</v>
          </cell>
          <cell r="E146">
            <v>116241924100</v>
          </cell>
        </row>
        <row r="147">
          <cell r="A147" t="str">
            <v>2006.08.10</v>
          </cell>
          <cell r="B147" t="str">
            <v>USD_TOD</v>
          </cell>
          <cell r="C147">
            <v>0</v>
          </cell>
          <cell r="D147">
            <v>13369289473733</v>
          </cell>
          <cell r="E147">
            <v>109082230300</v>
          </cell>
        </row>
        <row r="148">
          <cell r="A148" t="str">
            <v>2006.08.11</v>
          </cell>
          <cell r="B148" t="str">
            <v>USD_TOD</v>
          </cell>
          <cell r="C148">
            <v>0</v>
          </cell>
          <cell r="D148">
            <v>2499851146240</v>
          </cell>
          <cell r="E148">
            <v>20401597000</v>
          </cell>
        </row>
        <row r="149">
          <cell r="A149" t="str">
            <v>2006.08.14</v>
          </cell>
          <cell r="B149" t="str">
            <v>USD_TOD</v>
          </cell>
          <cell r="C149">
            <v>0</v>
          </cell>
          <cell r="D149">
            <v>4435739465085</v>
          </cell>
          <cell r="E149">
            <v>36188498700</v>
          </cell>
        </row>
        <row r="150">
          <cell r="A150" t="str">
            <v>2006.08.15</v>
          </cell>
          <cell r="B150" t="str">
            <v>USD_TOD</v>
          </cell>
          <cell r="C150">
            <v>0</v>
          </cell>
          <cell r="D150">
            <v>1688064722380</v>
          </cell>
          <cell r="E150">
            <v>13762296000</v>
          </cell>
        </row>
        <row r="151">
          <cell r="A151" t="str">
            <v>2006.08.16</v>
          </cell>
          <cell r="B151" t="str">
            <v>USD_TOD</v>
          </cell>
          <cell r="C151">
            <v>0</v>
          </cell>
          <cell r="D151">
            <v>2248252084600</v>
          </cell>
          <cell r="E151">
            <v>18168691000</v>
          </cell>
        </row>
        <row r="152">
          <cell r="A152" t="str">
            <v>2006.08.17</v>
          </cell>
          <cell r="B152" t="str">
            <v>USD_TOD</v>
          </cell>
          <cell r="C152">
            <v>0</v>
          </cell>
          <cell r="D152">
            <v>2050022044785</v>
          </cell>
          <cell r="E152">
            <v>16570126500</v>
          </cell>
        </row>
        <row r="153">
          <cell r="A153" t="str">
            <v>2006.08.18</v>
          </cell>
          <cell r="B153" t="str">
            <v>USD_TOD</v>
          </cell>
          <cell r="C153">
            <v>0</v>
          </cell>
          <cell r="D153">
            <v>5250707103427</v>
          </cell>
          <cell r="E153">
            <v>42402182300</v>
          </cell>
        </row>
        <row r="154">
          <cell r="A154" t="str">
            <v>2006.08.21</v>
          </cell>
          <cell r="B154" t="str">
            <v>USD_TOD</v>
          </cell>
          <cell r="C154">
            <v>0</v>
          </cell>
          <cell r="D154">
            <v>2799617178545</v>
          </cell>
          <cell r="E154">
            <v>22541741500</v>
          </cell>
        </row>
        <row r="155">
          <cell r="A155" t="str">
            <v>2006.08.22</v>
          </cell>
          <cell r="B155" t="str">
            <v>USD_TOD</v>
          </cell>
          <cell r="C155">
            <v>0</v>
          </cell>
          <cell r="D155">
            <v>2881661576587</v>
          </cell>
          <cell r="E155">
            <v>23115303300</v>
          </cell>
        </row>
        <row r="156">
          <cell r="A156" t="str">
            <v>2006.08.23</v>
          </cell>
          <cell r="B156" t="str">
            <v>USD_TOD</v>
          </cell>
          <cell r="C156">
            <v>0</v>
          </cell>
          <cell r="D156">
            <v>4990095986514</v>
          </cell>
          <cell r="E156">
            <v>40033956000</v>
          </cell>
        </row>
        <row r="157">
          <cell r="A157" t="str">
            <v>2006.08.24</v>
          </cell>
          <cell r="B157" t="str">
            <v>USD_TOD</v>
          </cell>
          <cell r="C157">
            <v>0</v>
          </cell>
          <cell r="D157">
            <v>6325400236929.5</v>
          </cell>
          <cell r="E157">
            <v>50651874550</v>
          </cell>
        </row>
        <row r="158">
          <cell r="A158" t="str">
            <v>2006.08.25</v>
          </cell>
          <cell r="B158" t="str">
            <v>USD_TOD</v>
          </cell>
          <cell r="C158">
            <v>0</v>
          </cell>
          <cell r="D158">
            <v>4551066753989.5</v>
          </cell>
          <cell r="E158">
            <v>36386753450</v>
          </cell>
        </row>
        <row r="159">
          <cell r="A159" t="str">
            <v>2006.08.28</v>
          </cell>
          <cell r="B159" t="str">
            <v>USD_TOD</v>
          </cell>
          <cell r="C159">
            <v>0</v>
          </cell>
          <cell r="D159">
            <v>3881317504755</v>
          </cell>
          <cell r="E159">
            <v>31000224500</v>
          </cell>
        </row>
        <row r="160">
          <cell r="A160" t="str">
            <v>2006.08.29</v>
          </cell>
          <cell r="B160" t="str">
            <v>USD_TOD</v>
          </cell>
          <cell r="C160">
            <v>0</v>
          </cell>
          <cell r="D160">
            <v>3054046412056.5</v>
          </cell>
          <cell r="E160">
            <v>24390835650</v>
          </cell>
        </row>
        <row r="161">
          <cell r="A161" t="str">
            <v>2006.08.31</v>
          </cell>
          <cell r="B161" t="str">
            <v>USD_TOD</v>
          </cell>
          <cell r="C161">
            <v>0</v>
          </cell>
          <cell r="D161">
            <v>2711126382074</v>
          </cell>
          <cell r="E161">
            <v>21632555200</v>
          </cell>
        </row>
        <row r="162">
          <cell r="A162" t="str">
            <v>2006.09.01</v>
          </cell>
          <cell r="B162" t="str">
            <v>USD_TOD</v>
          </cell>
          <cell r="C162">
            <v>0</v>
          </cell>
          <cell r="D162">
            <v>5849810685407</v>
          </cell>
          <cell r="E162">
            <v>46643042900</v>
          </cell>
        </row>
        <row r="163">
          <cell r="A163" t="str">
            <v>2006.09.05</v>
          </cell>
          <cell r="B163" t="str">
            <v>USD_TOD</v>
          </cell>
          <cell r="C163">
            <v>0</v>
          </cell>
          <cell r="D163">
            <v>3052942881385</v>
          </cell>
          <cell r="E163">
            <v>24289522500</v>
          </cell>
        </row>
        <row r="164">
          <cell r="A164" t="str">
            <v>2006.09.06</v>
          </cell>
          <cell r="B164" t="str">
            <v>USD_TOD</v>
          </cell>
          <cell r="C164">
            <v>0</v>
          </cell>
          <cell r="D164">
            <v>4027542000050</v>
          </cell>
          <cell r="E164">
            <v>32022368500</v>
          </cell>
        </row>
        <row r="165">
          <cell r="A165" t="str">
            <v>2006.09.07</v>
          </cell>
          <cell r="B165" t="str">
            <v>USD_TOD</v>
          </cell>
          <cell r="C165">
            <v>0</v>
          </cell>
          <cell r="D165">
            <v>4605598087695</v>
          </cell>
          <cell r="E165">
            <v>36615425500</v>
          </cell>
        </row>
        <row r="166">
          <cell r="A166" t="str">
            <v>2006.09.08</v>
          </cell>
          <cell r="B166" t="str">
            <v>USD_TOD</v>
          </cell>
          <cell r="C166">
            <v>0</v>
          </cell>
          <cell r="D166">
            <v>3885267960135</v>
          </cell>
          <cell r="E166">
            <v>30881042500</v>
          </cell>
        </row>
        <row r="167">
          <cell r="A167" t="str">
            <v>2006.09.11</v>
          </cell>
          <cell r="B167" t="str">
            <v>USD_TOD</v>
          </cell>
          <cell r="C167">
            <v>0</v>
          </cell>
          <cell r="D167">
            <v>5058382493280.5</v>
          </cell>
          <cell r="E167">
            <v>40160489650</v>
          </cell>
        </row>
        <row r="168">
          <cell r="A168" t="str">
            <v>2006.09.12</v>
          </cell>
          <cell r="B168" t="str">
            <v>USD_TOD</v>
          </cell>
          <cell r="C168">
            <v>0</v>
          </cell>
          <cell r="D168">
            <v>4208703119530</v>
          </cell>
          <cell r="E168">
            <v>33386747000</v>
          </cell>
        </row>
        <row r="169">
          <cell r="A169" t="str">
            <v>2006.09.13</v>
          </cell>
          <cell r="B169" t="str">
            <v>USD_TOD</v>
          </cell>
          <cell r="C169">
            <v>0</v>
          </cell>
          <cell r="D169">
            <v>2435982409074.5</v>
          </cell>
          <cell r="E169">
            <v>19318499650</v>
          </cell>
        </row>
        <row r="170">
          <cell r="A170" t="str">
            <v>2006.09.14</v>
          </cell>
          <cell r="B170" t="str">
            <v>USD_TOD</v>
          </cell>
          <cell r="C170">
            <v>0</v>
          </cell>
          <cell r="D170">
            <v>3474938765899</v>
          </cell>
          <cell r="E170">
            <v>27552400300</v>
          </cell>
        </row>
        <row r="171">
          <cell r="A171" t="str">
            <v>2006.09.15</v>
          </cell>
          <cell r="B171" t="str">
            <v>USD_TOD</v>
          </cell>
          <cell r="C171">
            <v>0</v>
          </cell>
          <cell r="D171">
            <v>6796518387074</v>
          </cell>
          <cell r="E171">
            <v>53876941600</v>
          </cell>
        </row>
        <row r="172">
          <cell r="A172" t="str">
            <v>2006.09.18</v>
          </cell>
          <cell r="B172" t="str">
            <v>USD_TOD</v>
          </cell>
          <cell r="C172">
            <v>0</v>
          </cell>
          <cell r="D172">
            <v>2050649480510</v>
          </cell>
          <cell r="E172">
            <v>16242414000</v>
          </cell>
        </row>
        <row r="173">
          <cell r="A173" t="str">
            <v>2006.09.19</v>
          </cell>
          <cell r="B173" t="str">
            <v>USD_TOD</v>
          </cell>
          <cell r="C173">
            <v>0</v>
          </cell>
          <cell r="D173">
            <v>1.0000032823867626E+18</v>
          </cell>
          <cell r="E173">
            <v>1025973619600</v>
          </cell>
        </row>
        <row r="174">
          <cell r="A174" t="str">
            <v>2006.09.20</v>
          </cell>
          <cell r="B174" t="str">
            <v>USD_TOD</v>
          </cell>
          <cell r="C174">
            <v>0</v>
          </cell>
          <cell r="D174">
            <v>3016430762965</v>
          </cell>
          <cell r="E174">
            <v>23854760500</v>
          </cell>
        </row>
        <row r="175">
          <cell r="A175" t="str">
            <v>2006.09.21</v>
          </cell>
          <cell r="B175" t="str">
            <v>USD_TOD</v>
          </cell>
          <cell r="C175">
            <v>0</v>
          </cell>
          <cell r="D175">
            <v>3017984605980</v>
          </cell>
          <cell r="E175">
            <v>23845089000</v>
          </cell>
        </row>
        <row r="176">
          <cell r="A176" t="str">
            <v>2006.09.22</v>
          </cell>
          <cell r="B176" t="str">
            <v>USD_TOD</v>
          </cell>
          <cell r="C176">
            <v>0</v>
          </cell>
          <cell r="D176">
            <v>5147037219713.5</v>
          </cell>
          <cell r="E176">
            <v>40622230750</v>
          </cell>
        </row>
        <row r="177">
          <cell r="A177" t="str">
            <v>2006.09.25</v>
          </cell>
          <cell r="B177" t="str">
            <v>USD_TOD</v>
          </cell>
          <cell r="C177">
            <v>0</v>
          </cell>
          <cell r="D177">
            <v>2978915486605</v>
          </cell>
          <cell r="E177">
            <v>23491360500</v>
          </cell>
        </row>
        <row r="178">
          <cell r="A178" t="str">
            <v>2006.09.26</v>
          </cell>
          <cell r="B178" t="str">
            <v>USD_TOD</v>
          </cell>
          <cell r="C178">
            <v>0</v>
          </cell>
          <cell r="D178">
            <v>4034701950430</v>
          </cell>
          <cell r="E178">
            <v>31792981000</v>
          </cell>
        </row>
        <row r="179">
          <cell r="A179" t="str">
            <v>2006.09.27</v>
          </cell>
          <cell r="B179" t="str">
            <v>USD_TOD</v>
          </cell>
          <cell r="C179">
            <v>0</v>
          </cell>
          <cell r="D179">
            <v>7164353447204.5</v>
          </cell>
          <cell r="E179">
            <v>56403923150</v>
          </cell>
        </row>
        <row r="180">
          <cell r="A180" t="str">
            <v>2006.09.28</v>
          </cell>
          <cell r="B180" t="str">
            <v>USD_TOD</v>
          </cell>
          <cell r="C180">
            <v>0</v>
          </cell>
          <cell r="D180">
            <v>3850077916397</v>
          </cell>
          <cell r="E180">
            <v>30287917300</v>
          </cell>
        </row>
        <row r="181">
          <cell r="A181" t="str">
            <v>2006.09.29</v>
          </cell>
          <cell r="B181" t="str">
            <v>USD_TOD</v>
          </cell>
          <cell r="C181">
            <v>0</v>
          </cell>
          <cell r="D181">
            <v>3071088432141</v>
          </cell>
          <cell r="E181">
            <v>24143803100</v>
          </cell>
        </row>
        <row r="182">
          <cell r="A182" t="str">
            <v>2006.10.02</v>
          </cell>
          <cell r="B182" t="str">
            <v>USD_TOD</v>
          </cell>
          <cell r="C182">
            <v>0</v>
          </cell>
          <cell r="D182">
            <v>3917410465116</v>
          </cell>
          <cell r="E182">
            <v>30792683500</v>
          </cell>
        </row>
        <row r="183">
          <cell r="A183" t="str">
            <v>2006.10.03</v>
          </cell>
          <cell r="B183" t="str">
            <v>USD_TOD</v>
          </cell>
          <cell r="C183">
            <v>0</v>
          </cell>
          <cell r="D183">
            <v>4178432856528.5</v>
          </cell>
          <cell r="E183">
            <v>32835997850</v>
          </cell>
        </row>
        <row r="184">
          <cell r="A184" t="str">
            <v>2006.10.04</v>
          </cell>
          <cell r="B184" t="str">
            <v>USD_TOD</v>
          </cell>
          <cell r="C184">
            <v>0</v>
          </cell>
          <cell r="D184">
            <v>5725353329131.5</v>
          </cell>
          <cell r="E184">
            <v>44949399050</v>
          </cell>
        </row>
        <row r="185">
          <cell r="A185" t="str">
            <v>2006.10.05</v>
          </cell>
          <cell r="B185" t="str">
            <v>USD_TOD</v>
          </cell>
          <cell r="C185">
            <v>0</v>
          </cell>
          <cell r="D185">
            <v>6439479469049.5</v>
          </cell>
          <cell r="E185">
            <v>50529092050</v>
          </cell>
        </row>
        <row r="186">
          <cell r="A186" t="str">
            <v>2006.10.06</v>
          </cell>
          <cell r="B186" t="str">
            <v>USD_TOD</v>
          </cell>
          <cell r="C186">
            <v>0</v>
          </cell>
          <cell r="D186">
            <v>5329196493091</v>
          </cell>
          <cell r="E186">
            <v>41800521700</v>
          </cell>
        </row>
        <row r="187">
          <cell r="A187" t="str">
            <v>2006.10.10</v>
          </cell>
          <cell r="B187" t="str">
            <v>USD_TOD</v>
          </cell>
          <cell r="C187">
            <v>0</v>
          </cell>
          <cell r="D187">
            <v>7939289959605</v>
          </cell>
          <cell r="E187">
            <v>62187998700</v>
          </cell>
        </row>
        <row r="188">
          <cell r="A188" t="str">
            <v>2006.10.11</v>
          </cell>
          <cell r="B188" t="str">
            <v>USD_TOD</v>
          </cell>
          <cell r="C188">
            <v>0</v>
          </cell>
          <cell r="D188">
            <v>3813836367554.5</v>
          </cell>
          <cell r="E188">
            <v>29856774850</v>
          </cell>
        </row>
        <row r="189">
          <cell r="A189" t="str">
            <v>2006.10.12</v>
          </cell>
          <cell r="B189" t="str">
            <v>USD_TOD</v>
          </cell>
          <cell r="C189">
            <v>0</v>
          </cell>
          <cell r="D189">
            <v>3236852921105</v>
          </cell>
          <cell r="E189">
            <v>25336390000</v>
          </cell>
        </row>
        <row r="190">
          <cell r="A190" t="str">
            <v>2006.10.13</v>
          </cell>
          <cell r="B190" t="str">
            <v>USD_TOD</v>
          </cell>
          <cell r="C190">
            <v>0</v>
          </cell>
          <cell r="D190">
            <v>6959466798737</v>
          </cell>
          <cell r="E190">
            <v>54476513600</v>
          </cell>
        </row>
        <row r="191">
          <cell r="A191" t="str">
            <v>2006.10.16</v>
          </cell>
          <cell r="B191" t="str">
            <v>USD_TOD</v>
          </cell>
          <cell r="C191">
            <v>0</v>
          </cell>
          <cell r="D191">
            <v>4126154421664</v>
          </cell>
          <cell r="E191">
            <v>32295335000</v>
          </cell>
        </row>
        <row r="192">
          <cell r="A192" t="str">
            <v>2006.10.17</v>
          </cell>
          <cell r="B192" t="str">
            <v>USD_TOD</v>
          </cell>
          <cell r="C192">
            <v>0</v>
          </cell>
          <cell r="D192">
            <v>2571859937235.5</v>
          </cell>
          <cell r="E192">
            <v>20127896650</v>
          </cell>
        </row>
        <row r="193">
          <cell r="A193" t="str">
            <v>2006.10.18</v>
          </cell>
          <cell r="B193" t="str">
            <v>USD_TOD</v>
          </cell>
          <cell r="C193">
            <v>0</v>
          </cell>
          <cell r="D193">
            <v>3509002836705.5</v>
          </cell>
          <cell r="E193">
            <v>27455171150</v>
          </cell>
        </row>
        <row r="194">
          <cell r="A194" t="str">
            <v>2006.10.19</v>
          </cell>
          <cell r="B194" t="str">
            <v>USD_TOD</v>
          </cell>
          <cell r="C194">
            <v>0</v>
          </cell>
          <cell r="D194">
            <v>8333459770080</v>
          </cell>
          <cell r="E194">
            <v>65195714000</v>
          </cell>
        </row>
        <row r="195">
          <cell r="A195" t="str">
            <v>2006.10.20</v>
          </cell>
          <cell r="B195" t="str">
            <v>USD_TOD</v>
          </cell>
          <cell r="C195">
            <v>0</v>
          </cell>
          <cell r="D195">
            <v>11963174989342.5</v>
          </cell>
          <cell r="E195">
            <v>93589625250</v>
          </cell>
        </row>
        <row r="196">
          <cell r="A196" t="str">
            <v>2006.10.23</v>
          </cell>
          <cell r="B196" t="str">
            <v>USD_TOD</v>
          </cell>
          <cell r="C196">
            <v>0</v>
          </cell>
          <cell r="D196">
            <v>8942254779460</v>
          </cell>
          <cell r="E196">
            <v>69941836000</v>
          </cell>
        </row>
        <row r="197">
          <cell r="A197" t="str">
            <v>2006.10.24</v>
          </cell>
          <cell r="B197" t="str">
            <v>USD_TOD</v>
          </cell>
          <cell r="C197">
            <v>0</v>
          </cell>
          <cell r="D197">
            <v>7533408551170</v>
          </cell>
          <cell r="E197">
            <v>58924930000</v>
          </cell>
        </row>
        <row r="198">
          <cell r="A198" t="str">
            <v>2006.10.26</v>
          </cell>
          <cell r="B198" t="str">
            <v>USD_TOD</v>
          </cell>
          <cell r="C198">
            <v>0</v>
          </cell>
          <cell r="D198">
            <v>13762383185277</v>
          </cell>
          <cell r="E198">
            <v>107642117900</v>
          </cell>
        </row>
        <row r="199">
          <cell r="A199" t="str">
            <v>2006.10.27</v>
          </cell>
          <cell r="B199" t="str">
            <v>USD_TOD</v>
          </cell>
          <cell r="C199">
            <v>0</v>
          </cell>
          <cell r="D199">
            <v>22564365476591.5</v>
          </cell>
          <cell r="E199">
            <v>176515340050</v>
          </cell>
        </row>
        <row r="200">
          <cell r="A200" t="str">
            <v>2006.10.30</v>
          </cell>
          <cell r="B200" t="str">
            <v>USD_TOD</v>
          </cell>
          <cell r="C200">
            <v>0</v>
          </cell>
          <cell r="D200">
            <v>15001540189343</v>
          </cell>
          <cell r="E200">
            <v>117372117100</v>
          </cell>
        </row>
        <row r="201">
          <cell r="A201" t="str">
            <v>2006.10.31</v>
          </cell>
          <cell r="B201" t="str">
            <v>USD_TOD</v>
          </cell>
          <cell r="C201">
            <v>0</v>
          </cell>
          <cell r="D201">
            <v>12532147692350</v>
          </cell>
          <cell r="E201">
            <v>98032341500</v>
          </cell>
        </row>
        <row r="202">
          <cell r="A202" t="str">
            <v>2006.11.01</v>
          </cell>
          <cell r="B202" t="str">
            <v>USD_TOD</v>
          </cell>
          <cell r="C202">
            <v>0</v>
          </cell>
          <cell r="D202">
            <v>14423209973926</v>
          </cell>
          <cell r="E202">
            <v>112824412500</v>
          </cell>
        </row>
        <row r="203">
          <cell r="A203" t="str">
            <v>2006.11.02</v>
          </cell>
          <cell r="B203" t="str">
            <v>USD_TOD</v>
          </cell>
          <cell r="C203">
            <v>0</v>
          </cell>
          <cell r="D203">
            <v>9929214845860</v>
          </cell>
          <cell r="E203">
            <v>77645151300</v>
          </cell>
        </row>
        <row r="204">
          <cell r="A204" t="str">
            <v>2006.11.03</v>
          </cell>
          <cell r="B204" t="str">
            <v>USD_TOD</v>
          </cell>
          <cell r="C204">
            <v>0</v>
          </cell>
          <cell r="D204">
            <v>10829287882300</v>
          </cell>
          <cell r="E204">
            <v>84654528500</v>
          </cell>
        </row>
        <row r="205">
          <cell r="A205" t="str">
            <v>2006.11.06</v>
          </cell>
          <cell r="B205" t="str">
            <v>USD_TOD</v>
          </cell>
          <cell r="C205">
            <v>0</v>
          </cell>
          <cell r="D205">
            <v>13641296155381</v>
          </cell>
          <cell r="E205">
            <v>106617822800</v>
          </cell>
        </row>
        <row r="206">
          <cell r="A206" t="str">
            <v>2006.11.07</v>
          </cell>
          <cell r="B206" t="str">
            <v>USD_TOD</v>
          </cell>
          <cell r="C206">
            <v>0</v>
          </cell>
          <cell r="D206">
            <v>12102349788351</v>
          </cell>
          <cell r="E206">
            <v>94686206600</v>
          </cell>
        </row>
        <row r="207">
          <cell r="A207" t="str">
            <v>2006.11.08</v>
          </cell>
          <cell r="B207" t="str">
            <v>USD_TOD</v>
          </cell>
          <cell r="C207">
            <v>0</v>
          </cell>
          <cell r="D207">
            <v>17115924658040</v>
          </cell>
          <cell r="E207">
            <v>133850370000</v>
          </cell>
        </row>
        <row r="208">
          <cell r="A208" t="str">
            <v>2006.11.09</v>
          </cell>
          <cell r="B208" t="str">
            <v>USD_TOD</v>
          </cell>
          <cell r="C208">
            <v>0</v>
          </cell>
          <cell r="D208">
            <v>9868964640850.5</v>
          </cell>
          <cell r="E208">
            <v>77168533450</v>
          </cell>
        </row>
        <row r="209">
          <cell r="A209" t="str">
            <v>2006.11.10</v>
          </cell>
          <cell r="B209" t="str">
            <v>USD_TOD</v>
          </cell>
          <cell r="C209">
            <v>0</v>
          </cell>
          <cell r="D209">
            <v>7528062119670.5</v>
          </cell>
          <cell r="E209">
            <v>58887083550</v>
          </cell>
        </row>
        <row r="210">
          <cell r="A210" t="str">
            <v>2006.11.13</v>
          </cell>
          <cell r="B210" t="str">
            <v>USD_TOD</v>
          </cell>
          <cell r="C210">
            <v>0</v>
          </cell>
          <cell r="D210">
            <v>9040537601640</v>
          </cell>
          <cell r="E210">
            <v>70716783500</v>
          </cell>
        </row>
        <row r="211">
          <cell r="A211" t="str">
            <v>2006.11.14</v>
          </cell>
          <cell r="B211" t="str">
            <v>USD_TOD</v>
          </cell>
          <cell r="C211">
            <v>0</v>
          </cell>
          <cell r="D211">
            <v>2961155134467</v>
          </cell>
          <cell r="E211">
            <v>23154842500</v>
          </cell>
        </row>
        <row r="212">
          <cell r="A212" t="str">
            <v>2006.11.15</v>
          </cell>
          <cell r="B212" t="str">
            <v>USD_TOD</v>
          </cell>
          <cell r="C212">
            <v>0</v>
          </cell>
          <cell r="D212">
            <v>4222824618102</v>
          </cell>
          <cell r="E212">
            <v>33011881300</v>
          </cell>
        </row>
        <row r="213">
          <cell r="A213" t="str">
            <v>2006.11.16</v>
          </cell>
          <cell r="B213" t="str">
            <v>USD_TOD</v>
          </cell>
          <cell r="C213">
            <v>0</v>
          </cell>
          <cell r="D213">
            <v>8381179957825.5</v>
          </cell>
          <cell r="E213">
            <v>65487142150</v>
          </cell>
        </row>
        <row r="214">
          <cell r="A214" t="str">
            <v>2006.11.17</v>
          </cell>
          <cell r="B214" t="str">
            <v>USD_TOD</v>
          </cell>
          <cell r="C214">
            <v>0</v>
          </cell>
          <cell r="D214">
            <v>6324179046172</v>
          </cell>
          <cell r="E214">
            <v>49418062400</v>
          </cell>
        </row>
        <row r="215">
          <cell r="A215" t="str">
            <v>2006.11.20</v>
          </cell>
          <cell r="B215" t="str">
            <v>USD_TOD</v>
          </cell>
          <cell r="C215">
            <v>0</v>
          </cell>
          <cell r="D215">
            <v>5762108598813</v>
          </cell>
          <cell r="E215">
            <v>45024395600</v>
          </cell>
        </row>
        <row r="216">
          <cell r="A216" t="str">
            <v>2006.11.21</v>
          </cell>
          <cell r="B216" t="str">
            <v>USD_TOD</v>
          </cell>
          <cell r="C216">
            <v>0</v>
          </cell>
          <cell r="D216">
            <v>11345645970472.5</v>
          </cell>
          <cell r="E216">
            <v>88720482750</v>
          </cell>
        </row>
        <row r="217">
          <cell r="A217" t="str">
            <v>2006.11.22</v>
          </cell>
          <cell r="B217" t="str">
            <v>USD_TOD</v>
          </cell>
          <cell r="C217">
            <v>0</v>
          </cell>
          <cell r="D217">
            <v>11407475296794.5</v>
          </cell>
          <cell r="E217">
            <v>89187304650</v>
          </cell>
        </row>
        <row r="218">
          <cell r="A218" t="str">
            <v>2006.11.24</v>
          </cell>
          <cell r="B218" t="str">
            <v>USD_TOD</v>
          </cell>
          <cell r="C218">
            <v>0</v>
          </cell>
          <cell r="D218">
            <v>4944126654026</v>
          </cell>
          <cell r="E218">
            <v>38649306800</v>
          </cell>
        </row>
        <row r="219">
          <cell r="A219" t="str">
            <v>2006.11.27</v>
          </cell>
          <cell r="B219" t="str">
            <v>USD_TOD</v>
          </cell>
          <cell r="C219">
            <v>0</v>
          </cell>
          <cell r="D219">
            <v>7369280454335</v>
          </cell>
          <cell r="E219">
            <v>57598725600</v>
          </cell>
        </row>
        <row r="220">
          <cell r="A220" t="str">
            <v>2006.11.28</v>
          </cell>
          <cell r="B220" t="str">
            <v>USD_TOD</v>
          </cell>
          <cell r="C220">
            <v>0</v>
          </cell>
          <cell r="D220">
            <v>3761404474751</v>
          </cell>
          <cell r="E220">
            <v>29393785100</v>
          </cell>
        </row>
        <row r="221">
          <cell r="A221" t="str">
            <v>2006.11.29</v>
          </cell>
          <cell r="B221" t="str">
            <v>USD_TOD</v>
          </cell>
          <cell r="C221">
            <v>0</v>
          </cell>
          <cell r="D221">
            <v>4902610511770</v>
          </cell>
          <cell r="E221">
            <v>38313699500</v>
          </cell>
        </row>
        <row r="222">
          <cell r="A222" t="str">
            <v>2006.11.30</v>
          </cell>
          <cell r="B222" t="str">
            <v>USD_TOD</v>
          </cell>
          <cell r="C222">
            <v>0</v>
          </cell>
          <cell r="D222">
            <v>5954187345262</v>
          </cell>
          <cell r="E222">
            <v>46529581300</v>
          </cell>
        </row>
        <row r="223">
          <cell r="A223" t="str">
            <v>2006.12.01</v>
          </cell>
          <cell r="B223" t="str">
            <v>USD_TOD</v>
          </cell>
          <cell r="C223">
            <v>0</v>
          </cell>
          <cell r="D223">
            <v>8587210757310</v>
          </cell>
          <cell r="E223">
            <v>67117863000</v>
          </cell>
        </row>
        <row r="224">
          <cell r="A224" t="str">
            <v>2006.12.04</v>
          </cell>
          <cell r="B224" t="str">
            <v>USD_TOD</v>
          </cell>
          <cell r="C224">
            <v>0</v>
          </cell>
          <cell r="D224">
            <v>4865888460066.5</v>
          </cell>
          <cell r="E224">
            <v>38038728750</v>
          </cell>
        </row>
        <row r="225">
          <cell r="A225" t="str">
            <v>2006.12.05</v>
          </cell>
          <cell r="B225" t="str">
            <v>USD_TOD</v>
          </cell>
          <cell r="C225">
            <v>0</v>
          </cell>
          <cell r="D225">
            <v>7364081112150</v>
          </cell>
          <cell r="E225">
            <v>57557296000</v>
          </cell>
        </row>
        <row r="226">
          <cell r="A226" t="str">
            <v>2006.12.06</v>
          </cell>
          <cell r="B226" t="str">
            <v>USD_TOD</v>
          </cell>
          <cell r="C226">
            <v>0</v>
          </cell>
          <cell r="D226">
            <v>20839389688620</v>
          </cell>
          <cell r="E226">
            <v>162839381600</v>
          </cell>
        </row>
        <row r="227">
          <cell r="A227" t="str">
            <v>2006.12.07</v>
          </cell>
          <cell r="B227" t="str">
            <v>USD_TOD</v>
          </cell>
          <cell r="C227">
            <v>0</v>
          </cell>
          <cell r="D227">
            <v>18947249374371.5</v>
          </cell>
          <cell r="E227">
            <v>148043411250</v>
          </cell>
        </row>
        <row r="228">
          <cell r="A228" t="str">
            <v>2006.12.08</v>
          </cell>
          <cell r="B228" t="str">
            <v>USD_TOD</v>
          </cell>
          <cell r="C228">
            <v>0</v>
          </cell>
          <cell r="D228">
            <v>3728916683365.5</v>
          </cell>
          <cell r="E228">
            <v>29137919750</v>
          </cell>
        </row>
        <row r="229">
          <cell r="A229" t="str">
            <v>2006.12.11</v>
          </cell>
          <cell r="B229" t="str">
            <v>USD_TOD</v>
          </cell>
          <cell r="C229">
            <v>0</v>
          </cell>
          <cell r="D229">
            <v>5567075843573</v>
          </cell>
          <cell r="E229">
            <v>43489428300</v>
          </cell>
        </row>
        <row r="230">
          <cell r="A230" t="str">
            <v>2006.12.12</v>
          </cell>
          <cell r="B230" t="str">
            <v>USD_TOD</v>
          </cell>
          <cell r="C230">
            <v>0</v>
          </cell>
          <cell r="D230">
            <v>2581761438352</v>
          </cell>
          <cell r="E230">
            <v>20172041700</v>
          </cell>
        </row>
        <row r="231">
          <cell r="A231" t="str">
            <v>2006.12.13</v>
          </cell>
          <cell r="B231" t="str">
            <v>USD_TOD</v>
          </cell>
          <cell r="C231">
            <v>0</v>
          </cell>
          <cell r="D231">
            <v>6922219964963.5</v>
          </cell>
          <cell r="E231">
            <v>54092079650</v>
          </cell>
        </row>
        <row r="232">
          <cell r="A232" t="str">
            <v>2006.12.14</v>
          </cell>
          <cell r="B232" t="str">
            <v>USD_TOD</v>
          </cell>
          <cell r="C232">
            <v>0</v>
          </cell>
          <cell r="D232">
            <v>9378305979666.5</v>
          </cell>
          <cell r="E232">
            <v>73298319850</v>
          </cell>
        </row>
        <row r="233">
          <cell r="A233" t="str">
            <v>2006.12.15</v>
          </cell>
          <cell r="B233" t="str">
            <v>USD_TOD</v>
          </cell>
          <cell r="C233">
            <v>0</v>
          </cell>
          <cell r="D233">
            <v>11118304150740</v>
          </cell>
          <cell r="E233">
            <v>86919815500</v>
          </cell>
        </row>
        <row r="234">
          <cell r="A234" t="str">
            <v>2006.12.20</v>
          </cell>
          <cell r="B234" t="str">
            <v>USD_TOD</v>
          </cell>
          <cell r="C234">
            <v>0</v>
          </cell>
          <cell r="D234">
            <v>10965587772636</v>
          </cell>
          <cell r="E234">
            <v>85750124600</v>
          </cell>
        </row>
        <row r="235">
          <cell r="A235" t="str">
            <v>2006.12.21</v>
          </cell>
          <cell r="B235" t="str">
            <v>USD_TOD</v>
          </cell>
          <cell r="C235">
            <v>0</v>
          </cell>
          <cell r="D235">
            <v>15055228054037.5</v>
          </cell>
          <cell r="E235">
            <v>117675382450</v>
          </cell>
        </row>
        <row r="236">
          <cell r="A236" t="str">
            <v>2006.12.22</v>
          </cell>
          <cell r="B236" t="str">
            <v>USD_TOD</v>
          </cell>
          <cell r="C236">
            <v>0</v>
          </cell>
          <cell r="D236">
            <v>9837085037397.5</v>
          </cell>
          <cell r="E236">
            <v>76862272250</v>
          </cell>
        </row>
        <row r="237">
          <cell r="A237" t="str">
            <v>2006.12.26</v>
          </cell>
          <cell r="B237" t="str">
            <v>USD_TOD</v>
          </cell>
          <cell r="C237">
            <v>0</v>
          </cell>
          <cell r="D237">
            <v>9187205379156.5</v>
          </cell>
          <cell r="E237">
            <v>71855151750</v>
          </cell>
        </row>
        <row r="238">
          <cell r="A238" t="str">
            <v>2006.12.27</v>
          </cell>
          <cell r="B238" t="str">
            <v>USD_TOD</v>
          </cell>
          <cell r="C238">
            <v>0</v>
          </cell>
          <cell r="D238">
            <v>12034897549233</v>
          </cell>
          <cell r="E238">
            <v>94236976200</v>
          </cell>
        </row>
        <row r="239">
          <cell r="A239" t="str">
            <v>2006.12.28</v>
          </cell>
          <cell r="B239" t="str">
            <v>USD_TOD</v>
          </cell>
          <cell r="C239">
            <v>0</v>
          </cell>
          <cell r="D239">
            <v>19691695748996.5</v>
          </cell>
          <cell r="E239">
            <v>154547469050</v>
          </cell>
        </row>
        <row r="240">
          <cell r="A240" t="str">
            <v>2006.12.29</v>
          </cell>
          <cell r="B240" t="str">
            <v>USD_TOD</v>
          </cell>
          <cell r="C240">
            <v>0</v>
          </cell>
          <cell r="D240">
            <v>16332470600151.5</v>
          </cell>
          <cell r="E240">
            <v>128618932350</v>
          </cell>
        </row>
        <row r="241">
          <cell r="A241" t="str">
            <v>2007.01.03</v>
          </cell>
          <cell r="B241" t="str">
            <v>USD_TOD</v>
          </cell>
          <cell r="C241">
            <v>0</v>
          </cell>
          <cell r="D241">
            <v>10245364384982</v>
          </cell>
          <cell r="E241">
            <v>80864355100</v>
          </cell>
        </row>
        <row r="242">
          <cell r="A242" t="str">
            <v>2007.01.04</v>
          </cell>
          <cell r="B242" t="str">
            <v>USD_TOD</v>
          </cell>
          <cell r="C242">
            <v>0</v>
          </cell>
          <cell r="D242">
            <v>7302631950355</v>
          </cell>
          <cell r="E242">
            <v>57776868600</v>
          </cell>
        </row>
        <row r="243">
          <cell r="A243" t="str">
            <v>2007.01.05</v>
          </cell>
          <cell r="B243" t="str">
            <v>USD_TOD</v>
          </cell>
          <cell r="C243">
            <v>0</v>
          </cell>
          <cell r="D243">
            <v>17386485332831</v>
          </cell>
          <cell r="E243">
            <v>137950905000</v>
          </cell>
        </row>
        <row r="244">
          <cell r="A244" t="str">
            <v>2007.01.08</v>
          </cell>
          <cell r="B244" t="str">
            <v>USD_TOD</v>
          </cell>
          <cell r="C244">
            <v>0</v>
          </cell>
          <cell r="D244">
            <v>4009976597973.5</v>
          </cell>
          <cell r="E244">
            <v>31940493850</v>
          </cell>
        </row>
        <row r="245">
          <cell r="A245" t="str">
            <v>2007.01.09</v>
          </cell>
          <cell r="B245" t="str">
            <v>USD_TOD</v>
          </cell>
          <cell r="C245">
            <v>0</v>
          </cell>
          <cell r="D245">
            <v>13296488592967</v>
          </cell>
          <cell r="E245">
            <v>106005934500</v>
          </cell>
        </row>
        <row r="246">
          <cell r="A246" t="str">
            <v>2007.01.10</v>
          </cell>
          <cell r="B246" t="str">
            <v>USD_TOD</v>
          </cell>
          <cell r="C246">
            <v>0</v>
          </cell>
          <cell r="D246">
            <v>9023191171044.5</v>
          </cell>
          <cell r="E246">
            <v>72040088850</v>
          </cell>
        </row>
        <row r="247">
          <cell r="A247" t="str">
            <v>2007.01.11</v>
          </cell>
          <cell r="B247" t="str">
            <v>USD_TOD</v>
          </cell>
          <cell r="C247">
            <v>0</v>
          </cell>
          <cell r="D247">
            <v>5173040992272.5</v>
          </cell>
          <cell r="E247">
            <v>41212407350</v>
          </cell>
        </row>
        <row r="248">
          <cell r="A248" t="str">
            <v>2007.01.12</v>
          </cell>
          <cell r="B248" t="str">
            <v>USD_TOD</v>
          </cell>
          <cell r="C248">
            <v>0</v>
          </cell>
          <cell r="D248">
            <v>5224154753923.5</v>
          </cell>
          <cell r="E248">
            <v>41645719350</v>
          </cell>
        </row>
        <row r="249">
          <cell r="A249" t="str">
            <v>2007.01.16</v>
          </cell>
          <cell r="B249" t="str">
            <v>USD_TOD</v>
          </cell>
          <cell r="C249">
            <v>0</v>
          </cell>
          <cell r="D249">
            <v>6254368493769</v>
          </cell>
          <cell r="E249">
            <v>49926713300</v>
          </cell>
        </row>
        <row r="250">
          <cell r="A250" t="str">
            <v>2007.01.17</v>
          </cell>
          <cell r="B250" t="str">
            <v>USD_TOD</v>
          </cell>
          <cell r="C250">
            <v>0</v>
          </cell>
          <cell r="D250">
            <v>7406541058792.5</v>
          </cell>
          <cell r="E250">
            <v>59199565150</v>
          </cell>
        </row>
        <row r="251">
          <cell r="A251" t="str">
            <v>2007.01.18</v>
          </cell>
          <cell r="B251" t="str">
            <v>USD_TOD</v>
          </cell>
          <cell r="C251">
            <v>0</v>
          </cell>
          <cell r="D251">
            <v>11011139375218</v>
          </cell>
          <cell r="E251">
            <v>88096114100</v>
          </cell>
        </row>
        <row r="252">
          <cell r="A252" t="str">
            <v>2007.01.19</v>
          </cell>
          <cell r="B252" t="str">
            <v>USD_TOD</v>
          </cell>
          <cell r="C252">
            <v>0</v>
          </cell>
          <cell r="D252">
            <v>15170796031130</v>
          </cell>
          <cell r="E252">
            <v>121489349400</v>
          </cell>
        </row>
        <row r="253">
          <cell r="A253" t="str">
            <v>2007.01.22</v>
          </cell>
          <cell r="B253" t="str">
            <v>USD_TOD</v>
          </cell>
          <cell r="C253">
            <v>0</v>
          </cell>
          <cell r="D253">
            <v>7448932061932.5</v>
          </cell>
          <cell r="E253">
            <v>59449522950</v>
          </cell>
        </row>
        <row r="254">
          <cell r="A254" t="str">
            <v>2007.01.23</v>
          </cell>
          <cell r="B254" t="str">
            <v>USD_TOD</v>
          </cell>
          <cell r="C254">
            <v>0</v>
          </cell>
          <cell r="D254">
            <v>5837967126393.5</v>
          </cell>
          <cell r="E254">
            <v>46436079050</v>
          </cell>
        </row>
        <row r="255">
          <cell r="A255" t="str">
            <v>2007.01.24</v>
          </cell>
          <cell r="B255" t="str">
            <v>USD_TOD</v>
          </cell>
          <cell r="C255">
            <v>0</v>
          </cell>
          <cell r="D255">
            <v>3933259236469.5</v>
          </cell>
          <cell r="E255">
            <v>31298205550</v>
          </cell>
        </row>
        <row r="256">
          <cell r="A256" t="str">
            <v>2007.01.25</v>
          </cell>
          <cell r="B256" t="str">
            <v>USD_TOD</v>
          </cell>
          <cell r="C256">
            <v>0</v>
          </cell>
          <cell r="D256">
            <v>5166647197863</v>
          </cell>
          <cell r="E256">
            <v>41057203800</v>
          </cell>
        </row>
        <row r="257">
          <cell r="A257" t="str">
            <v>2007.01.26</v>
          </cell>
          <cell r="B257" t="str">
            <v>USD_TOD</v>
          </cell>
          <cell r="C257">
            <v>0</v>
          </cell>
          <cell r="D257">
            <v>6378476314942</v>
          </cell>
          <cell r="E257">
            <v>50532107800</v>
          </cell>
        </row>
        <row r="258">
          <cell r="A258" t="str">
            <v>2007.01.29</v>
          </cell>
          <cell r="B258" t="str">
            <v>USD_TOD</v>
          </cell>
          <cell r="C258">
            <v>0</v>
          </cell>
          <cell r="D258">
            <v>4398536735825</v>
          </cell>
          <cell r="E258">
            <v>34884077500</v>
          </cell>
        </row>
        <row r="259">
          <cell r="A259" t="str">
            <v>2007.01.30</v>
          </cell>
          <cell r="B259" t="str">
            <v>USD_TOD</v>
          </cell>
          <cell r="C259">
            <v>0</v>
          </cell>
          <cell r="D259">
            <v>5175794270246</v>
          </cell>
          <cell r="E259">
            <v>40975921800</v>
          </cell>
        </row>
        <row r="260">
          <cell r="A260" t="str">
            <v>2007.01.31</v>
          </cell>
          <cell r="B260" t="str">
            <v>USD_TOD</v>
          </cell>
          <cell r="C260">
            <v>0</v>
          </cell>
          <cell r="D260">
            <v>2562639778580.5</v>
          </cell>
          <cell r="E260">
            <v>20292935650</v>
          </cell>
        </row>
        <row r="261">
          <cell r="A261" t="str">
            <v>2007.02.01</v>
          </cell>
          <cell r="B261" t="str">
            <v>USD_TOD</v>
          </cell>
          <cell r="C261">
            <v>0</v>
          </cell>
          <cell r="D261">
            <v>12841084904585.5</v>
          </cell>
          <cell r="E261">
            <v>101784681450</v>
          </cell>
        </row>
        <row r="262">
          <cell r="A262" t="str">
            <v>2007.02.02</v>
          </cell>
          <cell r="B262" t="str">
            <v>USD_TOD</v>
          </cell>
          <cell r="C262">
            <v>0</v>
          </cell>
          <cell r="D262">
            <v>7936400671679</v>
          </cell>
          <cell r="E262">
            <v>63018190800</v>
          </cell>
        </row>
        <row r="263">
          <cell r="A263" t="str">
            <v>2007.02.05</v>
          </cell>
          <cell r="B263" t="str">
            <v>USD_TOD</v>
          </cell>
          <cell r="C263">
            <v>0</v>
          </cell>
          <cell r="D263">
            <v>11047047101571</v>
          </cell>
          <cell r="E263">
            <v>88038103000</v>
          </cell>
        </row>
        <row r="264">
          <cell r="A264" t="str">
            <v>2007.02.06</v>
          </cell>
          <cell r="B264" t="str">
            <v>USD_TOD</v>
          </cell>
          <cell r="C264">
            <v>0</v>
          </cell>
          <cell r="D264">
            <v>3881786348186</v>
          </cell>
          <cell r="E264">
            <v>30931262000</v>
          </cell>
        </row>
        <row r="265">
          <cell r="A265" t="str">
            <v>2007.02.07</v>
          </cell>
          <cell r="B265" t="str">
            <v>USD_TOD</v>
          </cell>
          <cell r="C265">
            <v>0</v>
          </cell>
          <cell r="D265">
            <v>5113533551197.5</v>
          </cell>
          <cell r="E265">
            <v>40734370450</v>
          </cell>
        </row>
        <row r="266">
          <cell r="A266" t="str">
            <v>2007.02.08</v>
          </cell>
          <cell r="B266" t="str">
            <v>USD_TOD</v>
          </cell>
          <cell r="C266">
            <v>0</v>
          </cell>
          <cell r="D266">
            <v>4640067458767.5</v>
          </cell>
          <cell r="E266">
            <v>37004420050</v>
          </cell>
        </row>
        <row r="267">
          <cell r="A267" t="str">
            <v>2007.02.09</v>
          </cell>
          <cell r="B267" t="str">
            <v>USD_TOD</v>
          </cell>
          <cell r="C267">
            <v>0</v>
          </cell>
          <cell r="D267">
            <v>7111818351230</v>
          </cell>
          <cell r="E267">
            <v>56918478000</v>
          </cell>
        </row>
        <row r="268">
          <cell r="A268" t="str">
            <v>2007.02.12</v>
          </cell>
          <cell r="B268" t="str">
            <v>USD_TOD</v>
          </cell>
          <cell r="C268">
            <v>0</v>
          </cell>
          <cell r="D268">
            <v>4116487707450</v>
          </cell>
          <cell r="E268">
            <v>33053222600</v>
          </cell>
        </row>
        <row r="269">
          <cell r="A269" t="str">
            <v>2007.02.13</v>
          </cell>
          <cell r="B269" t="str">
            <v>USD_TOD</v>
          </cell>
          <cell r="C269">
            <v>0</v>
          </cell>
          <cell r="D269">
            <v>5060804229600.5</v>
          </cell>
          <cell r="E269">
            <v>40763513850</v>
          </cell>
        </row>
        <row r="270">
          <cell r="A270" t="str">
            <v>2007.02.14</v>
          </cell>
          <cell r="B270" t="str">
            <v>USD_TOD</v>
          </cell>
          <cell r="C270">
            <v>0</v>
          </cell>
          <cell r="D270">
            <v>3742689859049</v>
          </cell>
          <cell r="E270">
            <v>30208926600</v>
          </cell>
        </row>
        <row r="271">
          <cell r="A271" t="str">
            <v>2007.02.15</v>
          </cell>
          <cell r="B271" t="str">
            <v>USD_TOD</v>
          </cell>
          <cell r="C271">
            <v>0</v>
          </cell>
          <cell r="D271">
            <v>4594080011087.5</v>
          </cell>
          <cell r="E271">
            <v>37056283250</v>
          </cell>
        </row>
        <row r="272">
          <cell r="A272" t="str">
            <v>2007.02.16</v>
          </cell>
          <cell r="B272" t="str">
            <v>USD_TOD</v>
          </cell>
          <cell r="C272">
            <v>0</v>
          </cell>
          <cell r="D272">
            <v>4754278601967.5</v>
          </cell>
          <cell r="E272">
            <v>38222873250</v>
          </cell>
        </row>
        <row r="273">
          <cell r="A273" t="str">
            <v>2007.02.20</v>
          </cell>
          <cell r="B273" t="str">
            <v>USD_TOD</v>
          </cell>
          <cell r="C273">
            <v>0</v>
          </cell>
          <cell r="D273">
            <v>2515396028773</v>
          </cell>
          <cell r="E273">
            <v>20191154100</v>
          </cell>
        </row>
        <row r="274">
          <cell r="A274" t="str">
            <v>2007.02.21</v>
          </cell>
          <cell r="B274" t="str">
            <v>USD_TOD</v>
          </cell>
          <cell r="C274">
            <v>0</v>
          </cell>
          <cell r="D274">
            <v>5278587411419.5</v>
          </cell>
          <cell r="E274">
            <v>42346680950</v>
          </cell>
        </row>
        <row r="275">
          <cell r="A275" t="str">
            <v>2007.02.22</v>
          </cell>
          <cell r="B275" t="str">
            <v>USD_TOD</v>
          </cell>
          <cell r="C275">
            <v>0</v>
          </cell>
          <cell r="D275">
            <v>5021519509240</v>
          </cell>
          <cell r="E275">
            <v>40373339800</v>
          </cell>
        </row>
        <row r="276">
          <cell r="A276" t="str">
            <v>2007.02.23</v>
          </cell>
          <cell r="B276" t="str">
            <v>USD_TOD</v>
          </cell>
          <cell r="C276">
            <v>0</v>
          </cell>
          <cell r="D276">
            <v>7148078657293</v>
          </cell>
          <cell r="E276">
            <v>57872532000</v>
          </cell>
        </row>
        <row r="277">
          <cell r="A277" t="str">
            <v>2007.02.26</v>
          </cell>
          <cell r="B277" t="str">
            <v>USD_TOD</v>
          </cell>
          <cell r="C277">
            <v>0</v>
          </cell>
          <cell r="D277">
            <v>4497548945565</v>
          </cell>
          <cell r="E277">
            <v>36377993200</v>
          </cell>
        </row>
        <row r="278">
          <cell r="A278" t="str">
            <v>2007.02.27</v>
          </cell>
          <cell r="B278" t="str">
            <v>USD_TOD</v>
          </cell>
          <cell r="C278">
            <v>0</v>
          </cell>
          <cell r="D278">
            <v>3391561731643</v>
          </cell>
          <cell r="E278">
            <v>27418485400</v>
          </cell>
        </row>
        <row r="279">
          <cell r="A279" t="str">
            <v>2007.02.28</v>
          </cell>
          <cell r="B279" t="str">
            <v>USD_TOD</v>
          </cell>
          <cell r="C279">
            <v>0</v>
          </cell>
          <cell r="D279">
            <v>4402963352443</v>
          </cell>
          <cell r="E279">
            <v>35395085100</v>
          </cell>
        </row>
        <row r="280">
          <cell r="A280" t="str">
            <v>2007.03.01</v>
          </cell>
          <cell r="B280" t="str">
            <v>USD_TOD</v>
          </cell>
          <cell r="C280">
            <v>0</v>
          </cell>
          <cell r="D280">
            <v>4365861933915.5</v>
          </cell>
          <cell r="E280">
            <v>34979646350</v>
          </cell>
        </row>
        <row r="281">
          <cell r="A281" t="str">
            <v>2007.03.02</v>
          </cell>
          <cell r="B281" t="str">
            <v>USD_TOD</v>
          </cell>
          <cell r="C281">
            <v>0</v>
          </cell>
          <cell r="D281">
            <v>5091492012614.5</v>
          </cell>
          <cell r="E281">
            <v>40666812150</v>
          </cell>
        </row>
        <row r="282">
          <cell r="A282" t="str">
            <v>2007.03.05</v>
          </cell>
          <cell r="B282" t="str">
            <v>USD_TOD</v>
          </cell>
          <cell r="C282">
            <v>0</v>
          </cell>
          <cell r="D282">
            <v>2981653216228.5</v>
          </cell>
          <cell r="E282">
            <v>23784317250</v>
          </cell>
        </row>
        <row r="283">
          <cell r="A283" t="str">
            <v>2007.03.06</v>
          </cell>
          <cell r="B283" t="str">
            <v>USD_TOD</v>
          </cell>
          <cell r="C283">
            <v>0</v>
          </cell>
          <cell r="D283">
            <v>5679617683152</v>
          </cell>
          <cell r="E283">
            <v>45533219800</v>
          </cell>
        </row>
        <row r="284">
          <cell r="A284" t="str">
            <v>2007.03.07</v>
          </cell>
          <cell r="B284" t="str">
            <v>USD_TOD</v>
          </cell>
          <cell r="C284">
            <v>0</v>
          </cell>
          <cell r="D284">
            <v>11363570217739.5</v>
          </cell>
          <cell r="E284">
            <v>91465775850</v>
          </cell>
        </row>
        <row r="285">
          <cell r="A285" t="str">
            <v>2007.03.12</v>
          </cell>
          <cell r="B285" t="str">
            <v>USD_TOD</v>
          </cell>
          <cell r="C285">
            <v>0</v>
          </cell>
          <cell r="D285">
            <v>15166999901674</v>
          </cell>
          <cell r="E285">
            <v>123010590700</v>
          </cell>
        </row>
        <row r="286">
          <cell r="A286" t="str">
            <v>2007.03.13</v>
          </cell>
          <cell r="B286" t="str">
            <v>USD_TOD</v>
          </cell>
          <cell r="C286">
            <v>0</v>
          </cell>
          <cell r="D286">
            <v>7427510306314</v>
          </cell>
          <cell r="E286">
            <v>60229800100</v>
          </cell>
        </row>
        <row r="287">
          <cell r="A287" t="str">
            <v>2007.03.14</v>
          </cell>
          <cell r="B287" t="str">
            <v>USD_TOD</v>
          </cell>
          <cell r="C287">
            <v>0</v>
          </cell>
          <cell r="D287">
            <v>8524354117740</v>
          </cell>
          <cell r="E287">
            <v>68970890000</v>
          </cell>
        </row>
        <row r="288">
          <cell r="A288" t="str">
            <v>2007.03.15</v>
          </cell>
          <cell r="B288" t="str">
            <v>USD_TOD</v>
          </cell>
          <cell r="C288">
            <v>0</v>
          </cell>
          <cell r="D288">
            <v>4539155444625.5</v>
          </cell>
          <cell r="E288">
            <v>36599858450</v>
          </cell>
        </row>
        <row r="289">
          <cell r="A289" t="str">
            <v>2007.03.16</v>
          </cell>
          <cell r="B289" t="str">
            <v>USD_TOD</v>
          </cell>
          <cell r="C289">
            <v>0</v>
          </cell>
          <cell r="D289">
            <v>4111483251960</v>
          </cell>
          <cell r="E289">
            <v>33155802200</v>
          </cell>
        </row>
        <row r="290">
          <cell r="A290" t="str">
            <v>2007.03.19</v>
          </cell>
          <cell r="B290" t="str">
            <v>USD_TOD</v>
          </cell>
          <cell r="C290">
            <v>0</v>
          </cell>
          <cell r="D290">
            <v>3594499522977.5</v>
          </cell>
          <cell r="E290">
            <v>29075281850</v>
          </cell>
        </row>
        <row r="291">
          <cell r="A291" t="str">
            <v>2007.03.20</v>
          </cell>
          <cell r="B291" t="str">
            <v>USD_TOD</v>
          </cell>
          <cell r="C291">
            <v>0</v>
          </cell>
          <cell r="D291">
            <v>5396551308016.5</v>
          </cell>
          <cell r="E291">
            <v>43604004650</v>
          </cell>
        </row>
        <row r="292">
          <cell r="A292" t="str">
            <v>2007.03.21</v>
          </cell>
          <cell r="B292" t="str">
            <v>USD_TOD</v>
          </cell>
          <cell r="C292">
            <v>0</v>
          </cell>
          <cell r="D292">
            <v>3764480771907.5</v>
          </cell>
          <cell r="E292">
            <v>30407730350</v>
          </cell>
        </row>
        <row r="293">
          <cell r="A293" t="str">
            <v>2007.03.26</v>
          </cell>
          <cell r="B293" t="str">
            <v>USD_TOD</v>
          </cell>
          <cell r="C293">
            <v>0</v>
          </cell>
          <cell r="D293">
            <v>7874097585902</v>
          </cell>
          <cell r="E293">
            <v>63880101200</v>
          </cell>
        </row>
        <row r="294">
          <cell r="A294" t="str">
            <v>2007.03.27</v>
          </cell>
          <cell r="B294" t="str">
            <v>USD_TOD</v>
          </cell>
          <cell r="C294">
            <v>0</v>
          </cell>
          <cell r="D294">
            <v>4589079361471</v>
          </cell>
          <cell r="E294">
            <v>37094317200</v>
          </cell>
        </row>
        <row r="295">
          <cell r="A295" t="str">
            <v>2007.03.28</v>
          </cell>
          <cell r="B295" t="str">
            <v>USD_TOD</v>
          </cell>
          <cell r="C295">
            <v>0</v>
          </cell>
          <cell r="D295">
            <v>4432399624412.5</v>
          </cell>
          <cell r="E295">
            <v>35769790050</v>
          </cell>
        </row>
        <row r="296">
          <cell r="A296" t="str">
            <v>2007.03.29</v>
          </cell>
          <cell r="B296" t="str">
            <v>USD_TOD</v>
          </cell>
          <cell r="C296">
            <v>0</v>
          </cell>
          <cell r="D296">
            <v>4684526934453.5</v>
          </cell>
          <cell r="E296">
            <v>37867915950</v>
          </cell>
        </row>
        <row r="297">
          <cell r="A297" t="str">
            <v>2007.03.30</v>
          </cell>
          <cell r="B297" t="str">
            <v>USD_TOD</v>
          </cell>
          <cell r="C297">
            <v>0</v>
          </cell>
          <cell r="D297">
            <v>5800126814878</v>
          </cell>
          <cell r="E297">
            <v>46844317200</v>
          </cell>
        </row>
        <row r="298">
          <cell r="A298" t="str">
            <v>2007.04.02</v>
          </cell>
          <cell r="B298" t="str">
            <v>USD_TOD</v>
          </cell>
          <cell r="C298">
            <v>0</v>
          </cell>
          <cell r="D298">
            <v>2926781128014.5</v>
          </cell>
          <cell r="E298">
            <v>23732151150</v>
          </cell>
        </row>
        <row r="299">
          <cell r="A299" t="str">
            <v>2007.04.03</v>
          </cell>
          <cell r="B299" t="str">
            <v>USD_TOD</v>
          </cell>
          <cell r="C299">
            <v>0</v>
          </cell>
          <cell r="D299">
            <v>3351429491270</v>
          </cell>
          <cell r="E299">
            <v>27125746700</v>
          </cell>
        </row>
        <row r="300">
          <cell r="A300" t="str">
            <v>2007.04.04</v>
          </cell>
          <cell r="B300" t="str">
            <v>USD_TOD</v>
          </cell>
          <cell r="C300">
            <v>0</v>
          </cell>
          <cell r="D300">
            <v>7883425646254</v>
          </cell>
          <cell r="E300">
            <v>63848505900</v>
          </cell>
        </row>
        <row r="301">
          <cell r="A301" t="str">
            <v>2007.04.05</v>
          </cell>
          <cell r="B301" t="str">
            <v>USD_TOD</v>
          </cell>
          <cell r="C301">
            <v>0</v>
          </cell>
          <cell r="D301">
            <v>5198988212992.5</v>
          </cell>
          <cell r="E301">
            <v>42130579950</v>
          </cell>
        </row>
        <row r="302">
          <cell r="A302" t="str">
            <v>2007.04.06</v>
          </cell>
          <cell r="B302" t="str">
            <v>USD_TOD</v>
          </cell>
          <cell r="C302">
            <v>0</v>
          </cell>
          <cell r="D302">
            <v>4831268631705</v>
          </cell>
          <cell r="E302">
            <v>39132993200</v>
          </cell>
        </row>
        <row r="303">
          <cell r="A303" t="str">
            <v>2007.04.09</v>
          </cell>
          <cell r="B303" t="str">
            <v>USD_TOD</v>
          </cell>
          <cell r="C303">
            <v>0</v>
          </cell>
          <cell r="D303">
            <v>3461582511384</v>
          </cell>
          <cell r="E303">
            <v>28150968600</v>
          </cell>
        </row>
        <row r="304">
          <cell r="A304" t="str">
            <v>2007.04.10</v>
          </cell>
          <cell r="B304" t="str">
            <v>USD_TOD</v>
          </cell>
          <cell r="C304">
            <v>0</v>
          </cell>
          <cell r="D304">
            <v>6918375316730.5</v>
          </cell>
          <cell r="E304">
            <v>56312574150</v>
          </cell>
        </row>
        <row r="305">
          <cell r="A305" t="str">
            <v>2007.04.11</v>
          </cell>
          <cell r="B305" t="str">
            <v>USD_TOD</v>
          </cell>
          <cell r="C305">
            <v>0</v>
          </cell>
          <cell r="D305">
            <v>5956363056704.5</v>
          </cell>
          <cell r="E305">
            <v>48670163950</v>
          </cell>
        </row>
        <row r="306">
          <cell r="A306" t="str">
            <v>2007.04.12</v>
          </cell>
          <cell r="B306" t="str">
            <v>USD_TOD</v>
          </cell>
          <cell r="C306">
            <v>0</v>
          </cell>
          <cell r="D306">
            <v>6392592005563</v>
          </cell>
          <cell r="E306">
            <v>52415274100</v>
          </cell>
        </row>
        <row r="307">
          <cell r="A307" t="str">
            <v>2007.04.13</v>
          </cell>
          <cell r="B307" t="str">
            <v>USD_TOD</v>
          </cell>
          <cell r="C307">
            <v>0</v>
          </cell>
          <cell r="D307">
            <v>6837583396641</v>
          </cell>
          <cell r="E307">
            <v>56099002600</v>
          </cell>
        </row>
        <row r="308">
          <cell r="A308" t="str">
            <v>2007.04.16</v>
          </cell>
          <cell r="B308" t="str">
            <v>USD_TOD</v>
          </cell>
          <cell r="C308">
            <v>0</v>
          </cell>
          <cell r="D308">
            <v>12251232565690.5</v>
          </cell>
          <cell r="E308">
            <v>100615285650</v>
          </cell>
        </row>
        <row r="309">
          <cell r="A309" t="str">
            <v>2007.04.17</v>
          </cell>
          <cell r="B309" t="str">
            <v>USD_TOD</v>
          </cell>
          <cell r="C309">
            <v>0</v>
          </cell>
          <cell r="D309">
            <v>5430899124455.5</v>
          </cell>
          <cell r="E309">
            <v>44510248550</v>
          </cell>
        </row>
        <row r="310">
          <cell r="A310" t="str">
            <v>2007.04.18</v>
          </cell>
          <cell r="B310" t="str">
            <v>USD_TOD</v>
          </cell>
          <cell r="C310">
            <v>0</v>
          </cell>
          <cell r="D310">
            <v>5444101382987</v>
          </cell>
          <cell r="E310">
            <v>44546626200</v>
          </cell>
        </row>
        <row r="311">
          <cell r="A311" t="str">
            <v>2007.04.19</v>
          </cell>
          <cell r="B311" t="str">
            <v>USD_TOD</v>
          </cell>
          <cell r="C311">
            <v>0</v>
          </cell>
          <cell r="D311">
            <v>5745258549366</v>
          </cell>
          <cell r="E311">
            <v>47202383300</v>
          </cell>
        </row>
        <row r="312">
          <cell r="A312" t="str">
            <v>2007.04.20</v>
          </cell>
          <cell r="B312" t="str">
            <v>USD_TOD</v>
          </cell>
          <cell r="C312">
            <v>0</v>
          </cell>
          <cell r="D312">
            <v>5538896552731.5</v>
          </cell>
          <cell r="E312">
            <v>45763030650</v>
          </cell>
        </row>
        <row r="313">
          <cell r="A313" t="str">
            <v>2007.04.23</v>
          </cell>
          <cell r="B313" t="str">
            <v>USD_TOD</v>
          </cell>
          <cell r="C313">
            <v>0</v>
          </cell>
          <cell r="D313">
            <v>3211591336027.5</v>
          </cell>
          <cell r="E313">
            <v>26569508650</v>
          </cell>
        </row>
        <row r="314">
          <cell r="A314" t="str">
            <v>2007.04.24</v>
          </cell>
          <cell r="B314" t="str">
            <v>USD_TOD</v>
          </cell>
          <cell r="C314">
            <v>0</v>
          </cell>
          <cell r="D314">
            <v>4630955230090</v>
          </cell>
          <cell r="E314">
            <v>38264458900</v>
          </cell>
        </row>
        <row r="315">
          <cell r="A315" t="str">
            <v>2007.04.25</v>
          </cell>
          <cell r="B315" t="str">
            <v>USD_TOD</v>
          </cell>
          <cell r="C315">
            <v>0</v>
          </cell>
          <cell r="D315">
            <v>3332788406478</v>
          </cell>
          <cell r="E315">
            <v>27564632000</v>
          </cell>
        </row>
        <row r="316">
          <cell r="A316" t="str">
            <v>2007.04.26</v>
          </cell>
          <cell r="B316" t="str">
            <v>USD_TOD</v>
          </cell>
          <cell r="C316">
            <v>0</v>
          </cell>
          <cell r="D316">
            <v>3925742425982.5</v>
          </cell>
          <cell r="E316">
            <v>32547809950</v>
          </cell>
        </row>
        <row r="317">
          <cell r="A317" t="str">
            <v>2007.04.27</v>
          </cell>
          <cell r="B317" t="str">
            <v>USD_TOD</v>
          </cell>
          <cell r="C317">
            <v>0</v>
          </cell>
          <cell r="D317">
            <v>6032936058507.5</v>
          </cell>
          <cell r="E317">
            <v>50276016450</v>
          </cell>
        </row>
        <row r="318">
          <cell r="A318" t="str">
            <v>2007.04.30</v>
          </cell>
          <cell r="B318" t="str">
            <v>USD_TOD</v>
          </cell>
          <cell r="C318">
            <v>0</v>
          </cell>
          <cell r="D318">
            <v>5147529444294</v>
          </cell>
          <cell r="E318">
            <v>42846099700</v>
          </cell>
        </row>
        <row r="319">
          <cell r="A319" t="str">
            <v>2007.05.02</v>
          </cell>
          <cell r="B319" t="str">
            <v>USD_TOD</v>
          </cell>
          <cell r="C319">
            <v>0</v>
          </cell>
          <cell r="D319">
            <v>3460850592904</v>
          </cell>
          <cell r="E319">
            <v>28795572500</v>
          </cell>
        </row>
        <row r="320">
          <cell r="A320" t="str">
            <v>2007.05.03</v>
          </cell>
          <cell r="B320" t="str">
            <v>USD_TOD</v>
          </cell>
          <cell r="C320">
            <v>0</v>
          </cell>
          <cell r="D320">
            <v>3550458270501.5</v>
          </cell>
          <cell r="E320">
            <v>29649795050</v>
          </cell>
        </row>
        <row r="321">
          <cell r="A321" t="str">
            <v>2007.05.04</v>
          </cell>
          <cell r="B321" t="str">
            <v>USD_TOD</v>
          </cell>
          <cell r="C321">
            <v>0</v>
          </cell>
          <cell r="D321">
            <v>5354627100522</v>
          </cell>
          <cell r="E321">
            <v>44907223200</v>
          </cell>
        </row>
        <row r="322">
          <cell r="A322" t="str">
            <v>2007.05.07</v>
          </cell>
          <cell r="B322" t="str">
            <v>USD_TOD</v>
          </cell>
          <cell r="C322">
            <v>0</v>
          </cell>
          <cell r="D322">
            <v>6126809652156</v>
          </cell>
          <cell r="E322">
            <v>51592240400</v>
          </cell>
        </row>
        <row r="323">
          <cell r="A323" t="str">
            <v>2007.05.08</v>
          </cell>
          <cell r="B323" t="str">
            <v>USD_TOD</v>
          </cell>
          <cell r="C323">
            <v>0</v>
          </cell>
          <cell r="D323">
            <v>3792968445273</v>
          </cell>
          <cell r="E323">
            <v>31742378400</v>
          </cell>
        </row>
        <row r="324">
          <cell r="A324" t="str">
            <v>2007.05.10</v>
          </cell>
          <cell r="B324" t="str">
            <v>USD_TOD</v>
          </cell>
          <cell r="C324">
            <v>0</v>
          </cell>
          <cell r="D324">
            <v>3565319986686.5</v>
          </cell>
          <cell r="E324">
            <v>29665217350</v>
          </cell>
        </row>
        <row r="325">
          <cell r="A325" t="str">
            <v>2007.05.11</v>
          </cell>
          <cell r="B325" t="str">
            <v>USD_TOD</v>
          </cell>
          <cell r="C325">
            <v>0</v>
          </cell>
          <cell r="D325">
            <v>8431067540819</v>
          </cell>
          <cell r="E325">
            <v>69997938500</v>
          </cell>
        </row>
        <row r="326">
          <cell r="A326" t="str">
            <v>2007.05.14</v>
          </cell>
          <cell r="B326" t="str">
            <v>USD_TOD</v>
          </cell>
          <cell r="C326">
            <v>0</v>
          </cell>
          <cell r="D326">
            <v>5250039961562.5</v>
          </cell>
          <cell r="E326">
            <v>43718451450</v>
          </cell>
        </row>
        <row r="327">
          <cell r="A327" t="str">
            <v>2007.05.15</v>
          </cell>
          <cell r="B327" t="str">
            <v>USD_TOD</v>
          </cell>
          <cell r="C327">
            <v>0</v>
          </cell>
          <cell r="D327">
            <v>6554350281332.5</v>
          </cell>
          <cell r="E327">
            <v>54851674650</v>
          </cell>
        </row>
        <row r="328">
          <cell r="A328" t="str">
            <v>2007.05.16</v>
          </cell>
          <cell r="B328" t="str">
            <v>USD_TOD</v>
          </cell>
          <cell r="C328">
            <v>0</v>
          </cell>
          <cell r="D328">
            <v>6303641926407.5</v>
          </cell>
          <cell r="E328">
            <v>52699092550</v>
          </cell>
        </row>
        <row r="329">
          <cell r="A329" t="str">
            <v>2007.05.17</v>
          </cell>
          <cell r="B329" t="str">
            <v>USD_TOD</v>
          </cell>
          <cell r="C329">
            <v>0</v>
          </cell>
          <cell r="D329">
            <v>16003727662648</v>
          </cell>
          <cell r="E329">
            <v>132879449200</v>
          </cell>
        </row>
        <row r="330">
          <cell r="A330" t="str">
            <v>2007.05.18</v>
          </cell>
          <cell r="B330" t="str">
            <v>USD_TOD</v>
          </cell>
          <cell r="C330">
            <v>0</v>
          </cell>
          <cell r="D330">
            <v>7606854591472</v>
          </cell>
          <cell r="E330">
            <v>63196653300</v>
          </cell>
        </row>
        <row r="331">
          <cell r="A331" t="str">
            <v>2007.05.21</v>
          </cell>
          <cell r="B331" t="str">
            <v>USD_TOD</v>
          </cell>
          <cell r="C331">
            <v>0</v>
          </cell>
          <cell r="D331">
            <v>4661313541058</v>
          </cell>
          <cell r="E331">
            <v>38803614300</v>
          </cell>
        </row>
        <row r="332">
          <cell r="A332" t="str">
            <v>2007.05.22</v>
          </cell>
          <cell r="B332" t="str">
            <v>USD_TOD</v>
          </cell>
          <cell r="C332">
            <v>0</v>
          </cell>
          <cell r="D332">
            <v>2784714908522.5</v>
          </cell>
          <cell r="E332">
            <v>23191063150</v>
          </cell>
        </row>
        <row r="333">
          <cell r="A333" t="str">
            <v>2007.05.23</v>
          </cell>
          <cell r="B333" t="str">
            <v>USD_TOD</v>
          </cell>
          <cell r="C333">
            <v>0</v>
          </cell>
          <cell r="D333">
            <v>7878190922743.5</v>
          </cell>
          <cell r="E333">
            <v>65677272950</v>
          </cell>
        </row>
        <row r="334">
          <cell r="A334" t="str">
            <v>2007.05.24</v>
          </cell>
          <cell r="B334" t="str">
            <v>USD_TOD</v>
          </cell>
          <cell r="C334">
            <v>0</v>
          </cell>
          <cell r="D334">
            <v>4420007571321.5</v>
          </cell>
          <cell r="E334">
            <v>36717710250</v>
          </cell>
        </row>
        <row r="335">
          <cell r="A335" t="str">
            <v>2007.05.25</v>
          </cell>
          <cell r="B335" t="str">
            <v>USD_TOD</v>
          </cell>
          <cell r="C335">
            <v>0</v>
          </cell>
          <cell r="D335">
            <v>9309276107399.5</v>
          </cell>
          <cell r="E335">
            <v>76985338650</v>
          </cell>
        </row>
        <row r="336">
          <cell r="A336" t="str">
            <v>2007.05.29</v>
          </cell>
          <cell r="B336" t="str">
            <v>USD_TOD</v>
          </cell>
          <cell r="C336">
            <v>0</v>
          </cell>
          <cell r="D336">
            <v>2969683321096.5</v>
          </cell>
          <cell r="E336">
            <v>24354241450</v>
          </cell>
        </row>
        <row r="337">
          <cell r="A337" t="str">
            <v>2007.05.30</v>
          </cell>
          <cell r="B337" t="str">
            <v>USD_TOD</v>
          </cell>
          <cell r="C337">
            <v>0</v>
          </cell>
          <cell r="D337">
            <v>7450746460782.5</v>
          </cell>
          <cell r="E337">
            <v>61271572750</v>
          </cell>
        </row>
        <row r="338">
          <cell r="A338" t="str">
            <v>2007.05.31</v>
          </cell>
          <cell r="B338" t="str">
            <v>USD_TOD</v>
          </cell>
          <cell r="C338">
            <v>0</v>
          </cell>
          <cell r="D338">
            <v>4287531927090.5</v>
          </cell>
          <cell r="E338">
            <v>35038374350</v>
          </cell>
        </row>
        <row r="339">
          <cell r="A339" t="str">
            <v>2007.06.01</v>
          </cell>
          <cell r="B339" t="str">
            <v>USD_TOD</v>
          </cell>
          <cell r="C339">
            <v>0</v>
          </cell>
          <cell r="D339">
            <v>5620154927889.5</v>
          </cell>
          <cell r="E339">
            <v>45997415250</v>
          </cell>
        </row>
        <row r="340">
          <cell r="A340" t="str">
            <v>2007.06.04</v>
          </cell>
          <cell r="B340" t="str">
            <v>USD_TOD</v>
          </cell>
          <cell r="C340">
            <v>0</v>
          </cell>
          <cell r="D340">
            <v>4545265730697</v>
          </cell>
          <cell r="E340">
            <v>37334296300</v>
          </cell>
        </row>
        <row r="341">
          <cell r="A341" t="str">
            <v>2007.06.05</v>
          </cell>
          <cell r="B341" t="str">
            <v>USD_TOD</v>
          </cell>
          <cell r="C341">
            <v>0</v>
          </cell>
          <cell r="D341">
            <v>8606266103319.5</v>
          </cell>
          <cell r="E341">
            <v>70729270450</v>
          </cell>
        </row>
        <row r="342">
          <cell r="A342" t="str">
            <v>2007.06.06</v>
          </cell>
          <cell r="B342" t="str">
            <v>USD_TOD</v>
          </cell>
          <cell r="C342">
            <v>0</v>
          </cell>
          <cell r="D342">
            <v>16850014467293</v>
          </cell>
          <cell r="E342">
            <v>139396820400</v>
          </cell>
        </row>
        <row r="343">
          <cell r="A343" t="str">
            <v>2007.06.07</v>
          </cell>
          <cell r="B343" t="str">
            <v>USD_TOD</v>
          </cell>
          <cell r="C343">
            <v>0</v>
          </cell>
          <cell r="D343">
            <v>6311184758230</v>
          </cell>
          <cell r="E343">
            <v>52177449500</v>
          </cell>
        </row>
        <row r="344">
          <cell r="A344" t="str">
            <v>2007.06.08</v>
          </cell>
          <cell r="B344" t="str">
            <v>USD_TOD</v>
          </cell>
          <cell r="C344">
            <v>0</v>
          </cell>
          <cell r="D344">
            <v>4529136116073</v>
          </cell>
          <cell r="E344">
            <v>37358398100</v>
          </cell>
        </row>
        <row r="345">
          <cell r="A345" t="str">
            <v>2007.06.11</v>
          </cell>
          <cell r="B345" t="str">
            <v>USD_TOD</v>
          </cell>
          <cell r="C345">
            <v>0</v>
          </cell>
          <cell r="D345">
            <v>10743010594449.5</v>
          </cell>
          <cell r="E345">
            <v>88180111650</v>
          </cell>
        </row>
        <row r="346">
          <cell r="A346" t="str">
            <v>2007.06.12</v>
          </cell>
          <cell r="B346" t="str">
            <v>USD_TOD</v>
          </cell>
          <cell r="C346">
            <v>0</v>
          </cell>
          <cell r="D346">
            <v>5301908540415.5</v>
          </cell>
          <cell r="E346">
            <v>43537746650</v>
          </cell>
        </row>
        <row r="347">
          <cell r="A347" t="str">
            <v>2007.06.13</v>
          </cell>
          <cell r="B347" t="str">
            <v>USD_TOD</v>
          </cell>
          <cell r="C347">
            <v>0</v>
          </cell>
          <cell r="D347">
            <v>4564226254102</v>
          </cell>
          <cell r="E347">
            <v>37454766500</v>
          </cell>
        </row>
        <row r="348">
          <cell r="A348" t="str">
            <v>2007.06.14</v>
          </cell>
          <cell r="B348" t="str">
            <v>USD_TOD</v>
          </cell>
          <cell r="C348">
            <v>0</v>
          </cell>
          <cell r="D348">
            <v>7859967756213</v>
          </cell>
          <cell r="E348">
            <v>64561422900</v>
          </cell>
        </row>
        <row r="349">
          <cell r="A349" t="str">
            <v>2007.06.15</v>
          </cell>
          <cell r="B349" t="str">
            <v>USD_TOD</v>
          </cell>
          <cell r="C349">
            <v>0</v>
          </cell>
          <cell r="D349">
            <v>25332912223506.5</v>
          </cell>
          <cell r="E349">
            <v>206649359350</v>
          </cell>
        </row>
        <row r="350">
          <cell r="A350" t="str">
            <v>2007.06.18</v>
          </cell>
          <cell r="B350" t="str">
            <v>USD_TOD</v>
          </cell>
          <cell r="C350">
            <v>0</v>
          </cell>
          <cell r="D350">
            <v>5706503973507</v>
          </cell>
          <cell r="E350">
            <v>46684893900</v>
          </cell>
        </row>
        <row r="351">
          <cell r="A351" t="str">
            <v>2007.06.19</v>
          </cell>
          <cell r="B351" t="str">
            <v>USD_TOD</v>
          </cell>
          <cell r="C351">
            <v>0</v>
          </cell>
          <cell r="D351">
            <v>10681946846860.5</v>
          </cell>
          <cell r="E351">
            <v>87286256450</v>
          </cell>
        </row>
        <row r="352">
          <cell r="A352" t="str">
            <v>2007.06.20</v>
          </cell>
          <cell r="B352" t="str">
            <v>USD_TOD</v>
          </cell>
          <cell r="C352">
            <v>0</v>
          </cell>
          <cell r="D352">
            <v>8278992355336</v>
          </cell>
          <cell r="E352">
            <v>67322251500</v>
          </cell>
        </row>
        <row r="353">
          <cell r="A353" t="str">
            <v>2007.06.21</v>
          </cell>
          <cell r="B353" t="str">
            <v>USD_TOD</v>
          </cell>
          <cell r="C353">
            <v>0</v>
          </cell>
          <cell r="D353">
            <v>11166993214706</v>
          </cell>
          <cell r="E353">
            <v>90791372800</v>
          </cell>
        </row>
        <row r="354">
          <cell r="A354" t="str">
            <v>2007.06.22</v>
          </cell>
          <cell r="B354" t="str">
            <v>USD_TOD</v>
          </cell>
          <cell r="C354">
            <v>0</v>
          </cell>
          <cell r="D354">
            <v>12018279708690</v>
          </cell>
          <cell r="E354">
            <v>98019233000</v>
          </cell>
        </row>
        <row r="355">
          <cell r="A355" t="str">
            <v>2007.06.25</v>
          </cell>
          <cell r="B355" t="str">
            <v>USD_TOD</v>
          </cell>
          <cell r="C355">
            <v>0</v>
          </cell>
          <cell r="D355">
            <v>7321777802053</v>
          </cell>
          <cell r="E355">
            <v>59891240900</v>
          </cell>
        </row>
        <row r="356">
          <cell r="A356" t="str">
            <v>2007.06.26</v>
          </cell>
          <cell r="B356" t="str">
            <v>USD_TOD</v>
          </cell>
          <cell r="C356">
            <v>0</v>
          </cell>
          <cell r="D356">
            <v>5666506691875.5</v>
          </cell>
          <cell r="E356">
            <v>46626264050</v>
          </cell>
        </row>
        <row r="357">
          <cell r="A357" t="str">
            <v>2007.06.27</v>
          </cell>
          <cell r="B357" t="str">
            <v>USD_TOD</v>
          </cell>
          <cell r="C357">
            <v>0</v>
          </cell>
          <cell r="D357">
            <v>16521975643660</v>
          </cell>
          <cell r="E357">
            <v>136420833800</v>
          </cell>
        </row>
        <row r="358">
          <cell r="A358" t="str">
            <v>2007.06.28</v>
          </cell>
          <cell r="B358" t="str">
            <v>USD_TOD</v>
          </cell>
          <cell r="C358">
            <v>0</v>
          </cell>
          <cell r="D358">
            <v>7481064758610</v>
          </cell>
          <cell r="E358">
            <v>61416939000</v>
          </cell>
        </row>
        <row r="359">
          <cell r="A359" t="str">
            <v>2007.06.29</v>
          </cell>
          <cell r="B359" t="str">
            <v>USD_TOD</v>
          </cell>
          <cell r="C359">
            <v>0</v>
          </cell>
          <cell r="D359">
            <v>13626221032768.5</v>
          </cell>
          <cell r="E359">
            <v>111428349050</v>
          </cell>
        </row>
        <row r="360">
          <cell r="A360" t="str">
            <v>2007.07.02</v>
          </cell>
          <cell r="B360" t="str">
            <v>USD_TOD</v>
          </cell>
          <cell r="C360">
            <v>0</v>
          </cell>
          <cell r="D360">
            <v>9061803535476</v>
          </cell>
          <cell r="E360">
            <v>74409683000</v>
          </cell>
        </row>
        <row r="361">
          <cell r="A361" t="str">
            <v>2007.07.03</v>
          </cell>
          <cell r="B361" t="str">
            <v>USD_TOD</v>
          </cell>
          <cell r="C361">
            <v>0</v>
          </cell>
          <cell r="D361">
            <v>10769142532136.5</v>
          </cell>
          <cell r="E361">
            <v>88373880850</v>
          </cell>
        </row>
        <row r="362">
          <cell r="A362" t="str">
            <v>2007.07.04</v>
          </cell>
          <cell r="B362" t="str">
            <v>USD_TOD</v>
          </cell>
          <cell r="C362">
            <v>0</v>
          </cell>
          <cell r="D362">
            <v>29639662990</v>
          </cell>
          <cell r="E362">
            <v>243777500</v>
          </cell>
        </row>
        <row r="363">
          <cell r="A363" t="str">
            <v>2007.07.05</v>
          </cell>
          <cell r="B363" t="str">
            <v>USD_TOD</v>
          </cell>
          <cell r="C363">
            <v>0</v>
          </cell>
          <cell r="D363">
            <v>4986794591472</v>
          </cell>
          <cell r="E363">
            <v>40924796600</v>
          </cell>
        </row>
        <row r="364">
          <cell r="A364" t="str">
            <v>2007.07.06</v>
          </cell>
          <cell r="B364" t="str">
            <v>USD_TOD</v>
          </cell>
          <cell r="C364">
            <v>0</v>
          </cell>
          <cell r="D364">
            <v>5448989272142.5</v>
          </cell>
          <cell r="E364">
            <v>44747816750</v>
          </cell>
        </row>
        <row r="365">
          <cell r="A365" t="str">
            <v>2007.07.09</v>
          </cell>
          <cell r="B365" t="str">
            <v>USD_TOD</v>
          </cell>
          <cell r="C365">
            <v>0</v>
          </cell>
          <cell r="D365">
            <v>4652800156073</v>
          </cell>
          <cell r="E365">
            <v>38186519800</v>
          </cell>
        </row>
        <row r="366">
          <cell r="A366" t="str">
            <v>2007.07.10</v>
          </cell>
          <cell r="B366" t="str">
            <v>USD_TOD</v>
          </cell>
          <cell r="C366">
            <v>0</v>
          </cell>
          <cell r="D366">
            <v>11676092719599</v>
          </cell>
          <cell r="E366">
            <v>95944189900</v>
          </cell>
        </row>
        <row r="367">
          <cell r="A367" t="str">
            <v>2007.07.11</v>
          </cell>
          <cell r="B367" t="str">
            <v>USD_TOD</v>
          </cell>
          <cell r="C367">
            <v>0</v>
          </cell>
          <cell r="D367">
            <v>4453866843662.5</v>
          </cell>
          <cell r="E367">
            <v>36754907150</v>
          </cell>
        </row>
        <row r="368">
          <cell r="A368" t="str">
            <v>2007.07.12</v>
          </cell>
          <cell r="B368" t="str">
            <v>USD_TOD</v>
          </cell>
          <cell r="C368">
            <v>0</v>
          </cell>
          <cell r="D368">
            <v>8896619153788.5</v>
          </cell>
          <cell r="E368">
            <v>73143837850</v>
          </cell>
        </row>
        <row r="369">
          <cell r="A369" t="str">
            <v>2007.07.13</v>
          </cell>
          <cell r="B369" t="str">
            <v>USD_TOD</v>
          </cell>
          <cell r="C369">
            <v>0</v>
          </cell>
          <cell r="D369">
            <v>8343327473509</v>
          </cell>
          <cell r="E369">
            <v>68428662700</v>
          </cell>
        </row>
        <row r="370">
          <cell r="A370" t="str">
            <v>2007.07.16</v>
          </cell>
          <cell r="B370" t="str">
            <v>USD_TOD</v>
          </cell>
          <cell r="C370">
            <v>0</v>
          </cell>
          <cell r="D370">
            <v>5724699648064.5</v>
          </cell>
          <cell r="E370">
            <v>46940462450</v>
          </cell>
        </row>
        <row r="371">
          <cell r="A371" t="str">
            <v>2007.07.17</v>
          </cell>
          <cell r="B371" t="str">
            <v>USD_TOD</v>
          </cell>
          <cell r="C371">
            <v>0</v>
          </cell>
          <cell r="D371">
            <v>6375220019727</v>
          </cell>
          <cell r="E371">
            <v>52414110700</v>
          </cell>
        </row>
        <row r="372">
          <cell r="A372" t="str">
            <v>2007.07.18</v>
          </cell>
          <cell r="B372" t="str">
            <v>USD_TOD</v>
          </cell>
          <cell r="C372">
            <v>0</v>
          </cell>
          <cell r="D372">
            <v>7534055821373.5</v>
          </cell>
          <cell r="E372">
            <v>61779511050</v>
          </cell>
        </row>
        <row r="373">
          <cell r="A373" t="str">
            <v>2007.07.19</v>
          </cell>
          <cell r="B373" t="str">
            <v>USD_TOD</v>
          </cell>
          <cell r="C373">
            <v>0</v>
          </cell>
          <cell r="D373">
            <v>6053726924623.5</v>
          </cell>
          <cell r="E373">
            <v>49630023150</v>
          </cell>
        </row>
        <row r="374">
          <cell r="A374" t="str">
            <v>2007.07.20</v>
          </cell>
          <cell r="B374" t="str">
            <v>USD_TOD</v>
          </cell>
          <cell r="C374">
            <v>0</v>
          </cell>
          <cell r="D374">
            <v>3961728001170.5</v>
          </cell>
          <cell r="E374">
            <v>32477225850</v>
          </cell>
        </row>
        <row r="375">
          <cell r="A375" t="str">
            <v>2007.07.23</v>
          </cell>
          <cell r="B375" t="str">
            <v>USD_TOD</v>
          </cell>
          <cell r="C375">
            <v>0</v>
          </cell>
          <cell r="D375">
            <v>3120384506462.5</v>
          </cell>
          <cell r="E375">
            <v>25580461750</v>
          </cell>
        </row>
        <row r="376">
          <cell r="A376" t="str">
            <v>2007.07.24</v>
          </cell>
          <cell r="B376" t="str">
            <v>USD_TOD</v>
          </cell>
          <cell r="C376">
            <v>0</v>
          </cell>
          <cell r="D376">
            <v>10265618252778.5</v>
          </cell>
          <cell r="E376">
            <v>83901483550</v>
          </cell>
        </row>
        <row r="377">
          <cell r="A377" t="str">
            <v>2007.07.25</v>
          </cell>
          <cell r="B377" t="str">
            <v>USD_TOD</v>
          </cell>
          <cell r="C377">
            <v>0</v>
          </cell>
          <cell r="D377">
            <v>7254604449049.5</v>
          </cell>
          <cell r="E377">
            <v>59288326350</v>
          </cell>
        </row>
        <row r="378">
          <cell r="A378" t="str">
            <v>2007.07.26</v>
          </cell>
          <cell r="B378" t="str">
            <v>USD_TOD</v>
          </cell>
          <cell r="C378">
            <v>0</v>
          </cell>
          <cell r="D378">
            <v>4147585804955.5</v>
          </cell>
          <cell r="E378">
            <v>33788816950</v>
          </cell>
        </row>
        <row r="379">
          <cell r="A379" t="str">
            <v>2007.07.27</v>
          </cell>
          <cell r="B379" t="str">
            <v>USD_TOD</v>
          </cell>
          <cell r="C379">
            <v>0</v>
          </cell>
          <cell r="D379">
            <v>4797363282773.5</v>
          </cell>
          <cell r="E379">
            <v>38909081250</v>
          </cell>
        </row>
        <row r="380">
          <cell r="A380" t="str">
            <v>2007.07.30</v>
          </cell>
          <cell r="B380" t="str">
            <v>USD_TOD</v>
          </cell>
          <cell r="C380">
            <v>0</v>
          </cell>
          <cell r="D380">
            <v>14364967262544</v>
          </cell>
          <cell r="E380">
            <v>116236311800</v>
          </cell>
        </row>
        <row r="381">
          <cell r="A381" t="str">
            <v>2007.07.31</v>
          </cell>
          <cell r="B381" t="str">
            <v>USD_TOD</v>
          </cell>
          <cell r="C381">
            <v>0</v>
          </cell>
          <cell r="D381">
            <v>3561567648101.5</v>
          </cell>
          <cell r="E381">
            <v>28824319250</v>
          </cell>
        </row>
        <row r="382">
          <cell r="A382" t="str">
            <v>2007.08.01</v>
          </cell>
          <cell r="B382" t="str">
            <v>USD_TOD</v>
          </cell>
          <cell r="C382">
            <v>0</v>
          </cell>
          <cell r="D382">
            <v>4152676465566.5</v>
          </cell>
          <cell r="E382">
            <v>33654740350</v>
          </cell>
        </row>
        <row r="383">
          <cell r="A383" t="str">
            <v>2007.08.02</v>
          </cell>
          <cell r="B383" t="str">
            <v>USD_TOD</v>
          </cell>
          <cell r="C383">
            <v>0</v>
          </cell>
          <cell r="D383">
            <v>5126753845113.5</v>
          </cell>
          <cell r="E383">
            <v>41533678350</v>
          </cell>
        </row>
        <row r="384">
          <cell r="A384" t="str">
            <v>2007.08.03</v>
          </cell>
          <cell r="B384" t="str">
            <v>USD_TOD</v>
          </cell>
          <cell r="C384">
            <v>0</v>
          </cell>
          <cell r="D384">
            <v>8088001263454.5</v>
          </cell>
          <cell r="E384">
            <v>65265797250</v>
          </cell>
        </row>
        <row r="385">
          <cell r="A385" t="str">
            <v>2007.08.06</v>
          </cell>
          <cell r="B385" t="str">
            <v>USD_TOD</v>
          </cell>
          <cell r="C385">
            <v>0</v>
          </cell>
          <cell r="D385">
            <v>9150115909279</v>
          </cell>
          <cell r="E385">
            <v>73530640400</v>
          </cell>
        </row>
        <row r="386">
          <cell r="A386" t="str">
            <v>2007.08.07</v>
          </cell>
          <cell r="B386" t="str">
            <v>USD_TOD</v>
          </cell>
          <cell r="C386">
            <v>0</v>
          </cell>
          <cell r="D386">
            <v>13744540140940</v>
          </cell>
          <cell r="E386">
            <v>110268880000</v>
          </cell>
        </row>
        <row r="387">
          <cell r="A387" t="str">
            <v>2007.08.08</v>
          </cell>
          <cell r="B387" t="str">
            <v>USD_TOD</v>
          </cell>
          <cell r="C387">
            <v>0</v>
          </cell>
          <cell r="D387">
            <v>6321596279072</v>
          </cell>
          <cell r="E387">
            <v>50755093300</v>
          </cell>
        </row>
        <row r="388">
          <cell r="A388" t="str">
            <v>2007.08.09</v>
          </cell>
          <cell r="B388" t="str">
            <v>USD_TOD</v>
          </cell>
          <cell r="C388">
            <v>0</v>
          </cell>
          <cell r="D388">
            <v>6433151463782</v>
          </cell>
          <cell r="E388">
            <v>51582720200</v>
          </cell>
        </row>
        <row r="389">
          <cell r="A389" t="str">
            <v>2007.08.10</v>
          </cell>
          <cell r="B389" t="str">
            <v>USD_TOD</v>
          </cell>
          <cell r="C389">
            <v>0</v>
          </cell>
          <cell r="D389">
            <v>16940949850048</v>
          </cell>
          <cell r="E389">
            <v>135568389300</v>
          </cell>
        </row>
        <row r="390">
          <cell r="A390" t="str">
            <v>2007.08.13</v>
          </cell>
          <cell r="B390" t="str">
            <v>USD_TOD</v>
          </cell>
          <cell r="C390">
            <v>0</v>
          </cell>
          <cell r="D390">
            <v>18456682481061.5</v>
          </cell>
          <cell r="E390">
            <v>147383014050</v>
          </cell>
        </row>
        <row r="391">
          <cell r="A391" t="str">
            <v>2007.08.14</v>
          </cell>
          <cell r="B391" t="str">
            <v>USD_TOD</v>
          </cell>
          <cell r="C391">
            <v>0</v>
          </cell>
          <cell r="D391">
            <v>8653133176948.5</v>
          </cell>
          <cell r="E391">
            <v>69033720350</v>
          </cell>
        </row>
        <row r="392">
          <cell r="A392" t="str">
            <v>2007.08.15</v>
          </cell>
          <cell r="B392" t="str">
            <v>USD_TOD</v>
          </cell>
          <cell r="C392">
            <v>0</v>
          </cell>
          <cell r="D392">
            <v>9371279861605</v>
          </cell>
          <cell r="E392">
            <v>74893134100</v>
          </cell>
        </row>
        <row r="393">
          <cell r="A393" t="str">
            <v>2007.08.16</v>
          </cell>
          <cell r="B393" t="str">
            <v>USD_TOD</v>
          </cell>
          <cell r="C393">
            <v>0</v>
          </cell>
          <cell r="D393">
            <v>14907711195587.5</v>
          </cell>
          <cell r="E393">
            <v>118946442450</v>
          </cell>
        </row>
        <row r="394">
          <cell r="A394" t="str">
            <v>2007.08.17</v>
          </cell>
          <cell r="B394" t="str">
            <v>USD_TOD</v>
          </cell>
          <cell r="C394">
            <v>0</v>
          </cell>
          <cell r="D394">
            <v>22587498890596</v>
          </cell>
          <cell r="E394">
            <v>180765550100</v>
          </cell>
        </row>
        <row r="395">
          <cell r="A395" t="str">
            <v>2007.08.20</v>
          </cell>
          <cell r="B395" t="str">
            <v>USD_TOD</v>
          </cell>
          <cell r="C395">
            <v>0</v>
          </cell>
          <cell r="D395">
            <v>5640053407204.5</v>
          </cell>
          <cell r="E395">
            <v>45116456150</v>
          </cell>
        </row>
        <row r="396">
          <cell r="A396" t="str">
            <v>2007.08.21</v>
          </cell>
          <cell r="B396" t="str">
            <v>USD_TOD</v>
          </cell>
          <cell r="C396">
            <v>0</v>
          </cell>
          <cell r="D396">
            <v>5765614249402.5</v>
          </cell>
          <cell r="E396">
            <v>46109323950</v>
          </cell>
        </row>
        <row r="397">
          <cell r="A397" t="str">
            <v>2007.08.22</v>
          </cell>
          <cell r="B397" t="str">
            <v>USD_TOD</v>
          </cell>
          <cell r="C397">
            <v>0</v>
          </cell>
          <cell r="D397">
            <v>10575706887902</v>
          </cell>
          <cell r="E397">
            <v>84548399300</v>
          </cell>
        </row>
        <row r="398">
          <cell r="A398" t="str">
            <v>2007.08.23</v>
          </cell>
          <cell r="B398" t="str">
            <v>USD_TOD</v>
          </cell>
          <cell r="C398">
            <v>0</v>
          </cell>
          <cell r="D398">
            <v>15398774395675.5</v>
          </cell>
          <cell r="E398">
            <v>122889009450</v>
          </cell>
        </row>
        <row r="399">
          <cell r="A399" t="str">
            <v>2007.08.24</v>
          </cell>
          <cell r="B399" t="str">
            <v>USD_TOD</v>
          </cell>
          <cell r="C399">
            <v>0</v>
          </cell>
          <cell r="D399">
            <v>19394518919075</v>
          </cell>
          <cell r="E399">
            <v>154451833200</v>
          </cell>
        </row>
        <row r="400">
          <cell r="A400" t="str">
            <v>2007.08.27</v>
          </cell>
          <cell r="B400" t="str">
            <v>USD_TOD</v>
          </cell>
          <cell r="C400">
            <v>0</v>
          </cell>
          <cell r="D400">
            <v>14061587388003.5</v>
          </cell>
          <cell r="E400">
            <v>111640176950</v>
          </cell>
        </row>
        <row r="401">
          <cell r="A401" t="str">
            <v>2007.08.28</v>
          </cell>
          <cell r="B401" t="str">
            <v>USD_TOD</v>
          </cell>
          <cell r="C401">
            <v>0</v>
          </cell>
          <cell r="D401">
            <v>10693226643166</v>
          </cell>
          <cell r="E401">
            <v>84811923700</v>
          </cell>
        </row>
        <row r="402">
          <cell r="A402" t="str">
            <v>2007.08.29</v>
          </cell>
          <cell r="B402" t="str">
            <v>USD_TOD</v>
          </cell>
          <cell r="C402">
            <v>0</v>
          </cell>
          <cell r="D402">
            <v>18954487917780.5</v>
          </cell>
          <cell r="E402">
            <v>150174956850</v>
          </cell>
        </row>
        <row r="403">
          <cell r="A403" t="str">
            <v>2007.09.04</v>
          </cell>
          <cell r="B403" t="str">
            <v>USD_TOD</v>
          </cell>
          <cell r="C403">
            <v>0</v>
          </cell>
          <cell r="D403">
            <v>12157087493629</v>
          </cell>
          <cell r="E403">
            <v>98188188300</v>
          </cell>
        </row>
        <row r="404">
          <cell r="A404" t="str">
            <v>2007.09.05</v>
          </cell>
          <cell r="B404" t="str">
            <v>USD_TOD</v>
          </cell>
          <cell r="C404">
            <v>0</v>
          </cell>
          <cell r="D404">
            <v>15331381503979.5</v>
          </cell>
          <cell r="E404">
            <v>124567677850</v>
          </cell>
        </row>
        <row r="405">
          <cell r="A405" t="str">
            <v>2007.09.06</v>
          </cell>
          <cell r="B405" t="str">
            <v>USD_TOD</v>
          </cell>
          <cell r="C405">
            <v>0</v>
          </cell>
          <cell r="D405">
            <v>9689109889572.5</v>
          </cell>
          <cell r="E405">
            <v>78983394150</v>
          </cell>
        </row>
        <row r="406">
          <cell r="A406" t="str">
            <v>2007.09.07</v>
          </cell>
          <cell r="B406" t="str">
            <v>USD_TOD</v>
          </cell>
          <cell r="C406">
            <v>0</v>
          </cell>
          <cell r="D406">
            <v>8023037583116.5</v>
          </cell>
          <cell r="E406">
            <v>65654620750</v>
          </cell>
        </row>
        <row r="407">
          <cell r="A407" t="str">
            <v>2007.09.10</v>
          </cell>
          <cell r="B407" t="str">
            <v>USD_TOD</v>
          </cell>
          <cell r="C407">
            <v>0</v>
          </cell>
          <cell r="D407">
            <v>9338117983484</v>
          </cell>
          <cell r="E407">
            <v>76436721200</v>
          </cell>
        </row>
        <row r="408">
          <cell r="A408" t="str">
            <v>2007.09.11</v>
          </cell>
          <cell r="B408" t="str">
            <v>USD_TOD</v>
          </cell>
          <cell r="C408">
            <v>0</v>
          </cell>
          <cell r="D408">
            <v>5893362548494.5</v>
          </cell>
          <cell r="E408">
            <v>48254494650</v>
          </cell>
        </row>
        <row r="409">
          <cell r="A409" t="str">
            <v>2007.09.12</v>
          </cell>
          <cell r="B409" t="str">
            <v>USD_TOD</v>
          </cell>
          <cell r="C409">
            <v>0</v>
          </cell>
          <cell r="D409">
            <v>6001166070998</v>
          </cell>
          <cell r="E409">
            <v>49140398000</v>
          </cell>
        </row>
        <row r="410">
          <cell r="A410" t="str">
            <v>2007.09.13</v>
          </cell>
          <cell r="B410" t="str">
            <v>USD_TOD</v>
          </cell>
          <cell r="C410">
            <v>0</v>
          </cell>
          <cell r="D410">
            <v>5959276608336</v>
          </cell>
          <cell r="E410">
            <v>48954870300</v>
          </cell>
        </row>
        <row r="411">
          <cell r="A411" t="str">
            <v>2007.09.14</v>
          </cell>
          <cell r="B411" t="str">
            <v>USD_TOD</v>
          </cell>
          <cell r="C411">
            <v>0</v>
          </cell>
          <cell r="D411">
            <v>5149710612463.5</v>
          </cell>
          <cell r="E411">
            <v>42329837850</v>
          </cell>
        </row>
        <row r="412">
          <cell r="A412" t="str">
            <v>2007.09.17</v>
          </cell>
          <cell r="B412" t="str">
            <v>USD_TOD</v>
          </cell>
          <cell r="C412">
            <v>0</v>
          </cell>
          <cell r="D412">
            <v>8524814767748</v>
          </cell>
          <cell r="E412">
            <v>70120569000</v>
          </cell>
        </row>
        <row r="413">
          <cell r="A413" t="str">
            <v>2007.09.18</v>
          </cell>
          <cell r="B413" t="str">
            <v>USD_TOD</v>
          </cell>
          <cell r="C413">
            <v>0</v>
          </cell>
          <cell r="D413">
            <v>5545216722902.5</v>
          </cell>
          <cell r="E413">
            <v>45641151950</v>
          </cell>
        </row>
        <row r="414">
          <cell r="A414" t="str">
            <v>2007.09.19</v>
          </cell>
          <cell r="B414" t="str">
            <v>USD_TOD</v>
          </cell>
          <cell r="C414">
            <v>0</v>
          </cell>
          <cell r="D414">
            <v>3812018204406</v>
          </cell>
          <cell r="E414">
            <v>31426989300</v>
          </cell>
        </row>
        <row r="415">
          <cell r="A415" t="str">
            <v>2007.09.20</v>
          </cell>
          <cell r="B415" t="str">
            <v>USD_TOD</v>
          </cell>
          <cell r="C415">
            <v>0</v>
          </cell>
          <cell r="D415">
            <v>4312278930523</v>
          </cell>
          <cell r="E415">
            <v>35564808200</v>
          </cell>
        </row>
        <row r="416">
          <cell r="A416" t="str">
            <v>2007.09.21</v>
          </cell>
          <cell r="B416" t="str">
            <v>USD_TOD</v>
          </cell>
          <cell r="C416">
            <v>0</v>
          </cell>
          <cell r="D416">
            <v>6354183432397.5</v>
          </cell>
          <cell r="E416">
            <v>52376724050</v>
          </cell>
        </row>
        <row r="417">
          <cell r="A417" t="str">
            <v>2007.09.24</v>
          </cell>
          <cell r="B417" t="str">
            <v>USD_TOD</v>
          </cell>
          <cell r="C417">
            <v>0</v>
          </cell>
          <cell r="D417">
            <v>10083041718801</v>
          </cell>
          <cell r="E417">
            <v>83140380300</v>
          </cell>
        </row>
        <row r="418">
          <cell r="A418" t="str">
            <v>2007.09.25</v>
          </cell>
          <cell r="B418" t="str">
            <v>USD_TOD</v>
          </cell>
          <cell r="C418">
            <v>0</v>
          </cell>
          <cell r="D418">
            <v>4588124400525.5</v>
          </cell>
          <cell r="E418">
            <v>37827818750</v>
          </cell>
        </row>
        <row r="419">
          <cell r="A419" t="str">
            <v>2007.09.26</v>
          </cell>
          <cell r="B419" t="str">
            <v>USD_TOD</v>
          </cell>
          <cell r="C419">
            <v>0</v>
          </cell>
          <cell r="D419">
            <v>8139254721827</v>
          </cell>
          <cell r="E419">
            <v>67111076800</v>
          </cell>
        </row>
        <row r="420">
          <cell r="A420" t="str">
            <v>2007.09.27</v>
          </cell>
          <cell r="B420" t="str">
            <v>USD_TOD</v>
          </cell>
          <cell r="C420">
            <v>0</v>
          </cell>
          <cell r="D420">
            <v>3371152448728</v>
          </cell>
          <cell r="E420">
            <v>27820847700</v>
          </cell>
        </row>
        <row r="421">
          <cell r="A421" t="str">
            <v>2007.09.28</v>
          </cell>
          <cell r="B421" t="str">
            <v>USD_TOD</v>
          </cell>
          <cell r="C421">
            <v>0</v>
          </cell>
          <cell r="D421">
            <v>5181032781174.5</v>
          </cell>
          <cell r="E421">
            <v>42847680750</v>
          </cell>
        </row>
        <row r="422">
          <cell r="A422" t="str">
            <v>2007.10.01</v>
          </cell>
          <cell r="B422" t="str">
            <v>USD_TOD</v>
          </cell>
          <cell r="C422">
            <v>0</v>
          </cell>
          <cell r="D422">
            <v>7950614126097</v>
          </cell>
          <cell r="E422">
            <v>65733697600</v>
          </cell>
        </row>
        <row r="423">
          <cell r="A423" t="str">
            <v>2007.10.02</v>
          </cell>
          <cell r="B423" t="str">
            <v>USD_TOD</v>
          </cell>
          <cell r="C423">
            <v>0</v>
          </cell>
          <cell r="D423">
            <v>5091256302050.5</v>
          </cell>
          <cell r="E423">
            <v>42088612850</v>
          </cell>
        </row>
        <row r="424">
          <cell r="A424" t="str">
            <v>2007.10.03</v>
          </cell>
          <cell r="B424" t="str">
            <v>USD_TOD</v>
          </cell>
          <cell r="C424">
            <v>0</v>
          </cell>
          <cell r="D424">
            <v>2953956045440.5</v>
          </cell>
          <cell r="E424">
            <v>24420772050</v>
          </cell>
        </row>
        <row r="425">
          <cell r="A425" t="str">
            <v>2007.10.04</v>
          </cell>
          <cell r="B425" t="str">
            <v>USD_TOD</v>
          </cell>
          <cell r="C425">
            <v>0</v>
          </cell>
          <cell r="D425">
            <v>3090171467050.5</v>
          </cell>
          <cell r="E425">
            <v>25543272350</v>
          </cell>
        </row>
        <row r="426">
          <cell r="A426" t="str">
            <v>2007.10.05</v>
          </cell>
          <cell r="B426" t="str">
            <v>USD_TOD</v>
          </cell>
          <cell r="C426">
            <v>0</v>
          </cell>
          <cell r="D426">
            <v>2305809703807.5</v>
          </cell>
          <cell r="E426">
            <v>19072608250</v>
          </cell>
        </row>
        <row r="427">
          <cell r="A427" t="str">
            <v>2007.10.09</v>
          </cell>
          <cell r="B427" t="str">
            <v>USD_TOD</v>
          </cell>
          <cell r="C427">
            <v>0</v>
          </cell>
          <cell r="D427">
            <v>4753433109895</v>
          </cell>
          <cell r="E427">
            <v>39302057200</v>
          </cell>
        </row>
        <row r="428">
          <cell r="A428" t="str">
            <v>2007.10.10</v>
          </cell>
          <cell r="B428" t="str">
            <v>USD_TOD</v>
          </cell>
          <cell r="C428">
            <v>0</v>
          </cell>
          <cell r="D428">
            <v>5169930672337.5</v>
          </cell>
          <cell r="E428">
            <v>42747369250</v>
          </cell>
        </row>
        <row r="429">
          <cell r="A429" t="str">
            <v>2007.10.11</v>
          </cell>
          <cell r="B429" t="str">
            <v>USD_TOD</v>
          </cell>
          <cell r="C429">
            <v>0</v>
          </cell>
          <cell r="D429">
            <v>2327051383210</v>
          </cell>
          <cell r="E429">
            <v>19244787400</v>
          </cell>
        </row>
        <row r="430">
          <cell r="A430" t="str">
            <v>2007.10.12</v>
          </cell>
          <cell r="B430" t="str">
            <v>USD_TOD</v>
          </cell>
          <cell r="C430">
            <v>0</v>
          </cell>
          <cell r="D430">
            <v>3702344891155.5</v>
          </cell>
          <cell r="E430">
            <v>30652281850</v>
          </cell>
        </row>
        <row r="431">
          <cell r="A431" t="str">
            <v>2007.10.15</v>
          </cell>
          <cell r="B431" t="str">
            <v>USD_TOD</v>
          </cell>
          <cell r="C431">
            <v>0</v>
          </cell>
          <cell r="D431">
            <v>2345623294621</v>
          </cell>
          <cell r="E431">
            <v>19441847300</v>
          </cell>
        </row>
        <row r="432">
          <cell r="A432" t="str">
            <v>2007.10.16</v>
          </cell>
          <cell r="B432" t="str">
            <v>USD_TOD</v>
          </cell>
          <cell r="C432">
            <v>0</v>
          </cell>
          <cell r="D432">
            <v>4358689171624</v>
          </cell>
          <cell r="E432">
            <v>36096901600</v>
          </cell>
        </row>
        <row r="433">
          <cell r="A433" t="str">
            <v>2007.10.17</v>
          </cell>
          <cell r="B433" t="str">
            <v>USD_TOD</v>
          </cell>
          <cell r="C433">
            <v>0</v>
          </cell>
          <cell r="D433">
            <v>5066681350845</v>
          </cell>
          <cell r="E433">
            <v>41951601500</v>
          </cell>
        </row>
        <row r="434">
          <cell r="A434" t="str">
            <v>2007.10.18</v>
          </cell>
          <cell r="B434" t="str">
            <v>USD_TOD</v>
          </cell>
          <cell r="C434">
            <v>0</v>
          </cell>
          <cell r="D434">
            <v>2783606324688</v>
          </cell>
          <cell r="E434">
            <v>23058545900</v>
          </cell>
        </row>
        <row r="435">
          <cell r="A435" t="str">
            <v>2007.10.19</v>
          </cell>
          <cell r="B435" t="str">
            <v>USD_TOD</v>
          </cell>
          <cell r="C435">
            <v>0</v>
          </cell>
          <cell r="D435">
            <v>6134518404384</v>
          </cell>
          <cell r="E435">
            <v>50873289400</v>
          </cell>
        </row>
        <row r="436">
          <cell r="A436" t="str">
            <v>2007.10.22</v>
          </cell>
          <cell r="B436" t="str">
            <v>USD_TOD</v>
          </cell>
          <cell r="C436">
            <v>0</v>
          </cell>
          <cell r="D436">
            <v>3919397353675.5</v>
          </cell>
          <cell r="E436">
            <v>32464221450</v>
          </cell>
        </row>
        <row r="437">
          <cell r="A437" t="str">
            <v>2007.10.23</v>
          </cell>
          <cell r="B437" t="str">
            <v>USD_TOD</v>
          </cell>
          <cell r="C437">
            <v>0</v>
          </cell>
          <cell r="D437">
            <v>4901413889154</v>
          </cell>
          <cell r="E437">
            <v>40594385300</v>
          </cell>
        </row>
        <row r="438">
          <cell r="A438" t="str">
            <v>2007.10.24</v>
          </cell>
          <cell r="B438" t="str">
            <v>USD_TOD</v>
          </cell>
          <cell r="C438">
            <v>0</v>
          </cell>
          <cell r="D438">
            <v>4114205554318</v>
          </cell>
          <cell r="E438">
            <v>34074772300</v>
          </cell>
        </row>
        <row r="439">
          <cell r="A439" t="str">
            <v>2007.10.29</v>
          </cell>
          <cell r="B439" t="str">
            <v>USD_TOD</v>
          </cell>
          <cell r="C439">
            <v>0</v>
          </cell>
          <cell r="D439">
            <v>3815709104176</v>
          </cell>
          <cell r="E439">
            <v>31596852600</v>
          </cell>
        </row>
        <row r="440">
          <cell r="A440" t="str">
            <v>2007.10.30</v>
          </cell>
          <cell r="B440" t="str">
            <v>USD_TOD</v>
          </cell>
          <cell r="C440">
            <v>0</v>
          </cell>
          <cell r="D440">
            <v>3007348809426</v>
          </cell>
          <cell r="E440">
            <v>24885801600</v>
          </cell>
        </row>
        <row r="441">
          <cell r="A441" t="str">
            <v>2007.10.31</v>
          </cell>
          <cell r="B441" t="str">
            <v>USD_TOD</v>
          </cell>
          <cell r="C441">
            <v>0</v>
          </cell>
          <cell r="D441">
            <v>3504867376051.5</v>
          </cell>
          <cell r="E441">
            <v>28989599150</v>
          </cell>
        </row>
        <row r="442">
          <cell r="A442" t="str">
            <v>2007.11.01</v>
          </cell>
          <cell r="B442" t="str">
            <v>USD_TOD</v>
          </cell>
          <cell r="C442">
            <v>0</v>
          </cell>
          <cell r="D442">
            <v>4886319316775</v>
          </cell>
          <cell r="E442">
            <v>40406560800</v>
          </cell>
        </row>
        <row r="443">
          <cell r="A443" t="str">
            <v>2007.11.02</v>
          </cell>
          <cell r="B443" t="str">
            <v>USD_TOD</v>
          </cell>
          <cell r="C443">
            <v>0</v>
          </cell>
          <cell r="D443">
            <v>11599629077794</v>
          </cell>
          <cell r="E443">
            <v>95903942800</v>
          </cell>
        </row>
        <row r="444">
          <cell r="A444" t="str">
            <v>2007.11.05</v>
          </cell>
          <cell r="B444" t="str">
            <v>USD_TOD</v>
          </cell>
          <cell r="C444">
            <v>0</v>
          </cell>
          <cell r="D444">
            <v>6555999126332</v>
          </cell>
          <cell r="E444">
            <v>54184316600</v>
          </cell>
        </row>
        <row r="445">
          <cell r="A445" t="str">
            <v>2007.11.06</v>
          </cell>
          <cell r="B445" t="str">
            <v>USD_TOD</v>
          </cell>
          <cell r="C445">
            <v>0</v>
          </cell>
          <cell r="D445">
            <v>3140428372321</v>
          </cell>
          <cell r="E445">
            <v>25984456400</v>
          </cell>
        </row>
        <row r="446">
          <cell r="A446" t="str">
            <v>2007.11.07</v>
          </cell>
          <cell r="B446" t="str">
            <v>USD_TOD</v>
          </cell>
          <cell r="C446">
            <v>0</v>
          </cell>
          <cell r="D446">
            <v>4099118078515</v>
          </cell>
          <cell r="E446">
            <v>33963696000</v>
          </cell>
        </row>
        <row r="447">
          <cell r="A447" t="str">
            <v>2007.11.08</v>
          </cell>
          <cell r="B447" t="str">
            <v>USD_TOD</v>
          </cell>
          <cell r="C447">
            <v>0</v>
          </cell>
          <cell r="D447">
            <v>4658793501879.5</v>
          </cell>
          <cell r="E447">
            <v>38620105650</v>
          </cell>
        </row>
        <row r="448">
          <cell r="A448" t="str">
            <v>2007.11.09</v>
          </cell>
          <cell r="B448" t="str">
            <v>USD_TOD</v>
          </cell>
          <cell r="C448">
            <v>0</v>
          </cell>
          <cell r="D448">
            <v>2653664880235</v>
          </cell>
          <cell r="E448">
            <v>21984356500</v>
          </cell>
        </row>
        <row r="449">
          <cell r="A449" t="str">
            <v>2007.11.13</v>
          </cell>
          <cell r="B449" t="str">
            <v>USD_TOD</v>
          </cell>
          <cell r="C449">
            <v>0</v>
          </cell>
          <cell r="D449">
            <v>6038418379926</v>
          </cell>
          <cell r="E449">
            <v>50064827200</v>
          </cell>
        </row>
        <row r="450">
          <cell r="A450" t="str">
            <v>2007.11.14</v>
          </cell>
          <cell r="B450" t="str">
            <v>USD_TOD</v>
          </cell>
          <cell r="C450">
            <v>0</v>
          </cell>
          <cell r="D450">
            <v>4705097630360</v>
          </cell>
          <cell r="E450">
            <v>39020414000</v>
          </cell>
        </row>
        <row r="451">
          <cell r="A451" t="str">
            <v>2007.11.15</v>
          </cell>
          <cell r="B451" t="str">
            <v>USD_TOD</v>
          </cell>
          <cell r="C451">
            <v>0</v>
          </cell>
          <cell r="D451">
            <v>8797620791785</v>
          </cell>
          <cell r="E451">
            <v>72893434300</v>
          </cell>
        </row>
        <row r="452">
          <cell r="A452" t="str">
            <v>2007.11.16</v>
          </cell>
          <cell r="B452" t="str">
            <v>USD_TOD</v>
          </cell>
          <cell r="C452">
            <v>0</v>
          </cell>
          <cell r="D452">
            <v>4474301860456.5</v>
          </cell>
          <cell r="E452">
            <v>37094519150</v>
          </cell>
        </row>
        <row r="453">
          <cell r="A453" t="str">
            <v>2007.11.19</v>
          </cell>
          <cell r="B453" t="str">
            <v>USD_TOD</v>
          </cell>
          <cell r="C453">
            <v>0</v>
          </cell>
          <cell r="D453">
            <v>2082213169260</v>
          </cell>
          <cell r="E453">
            <v>17258636500</v>
          </cell>
        </row>
        <row r="454">
          <cell r="A454" t="str">
            <v>2007.11.20</v>
          </cell>
          <cell r="B454" t="str">
            <v>USD_TOD</v>
          </cell>
          <cell r="C454">
            <v>0</v>
          </cell>
          <cell r="D454">
            <v>2877005088034.5</v>
          </cell>
          <cell r="E454">
            <v>23860948950</v>
          </cell>
        </row>
        <row r="455">
          <cell r="A455" t="str">
            <v>2007.11.21</v>
          </cell>
          <cell r="B455" t="str">
            <v>USD_TOD</v>
          </cell>
          <cell r="C455">
            <v>0</v>
          </cell>
          <cell r="D455">
            <v>6408290332074.5</v>
          </cell>
          <cell r="E455">
            <v>53241332750</v>
          </cell>
        </row>
        <row r="456">
          <cell r="A456" t="str">
            <v>2007.11.23</v>
          </cell>
          <cell r="B456" t="str">
            <v>USD_TOD</v>
          </cell>
          <cell r="C456">
            <v>0</v>
          </cell>
          <cell r="D456">
            <v>3293096194657.5</v>
          </cell>
          <cell r="E456">
            <v>27353385450</v>
          </cell>
        </row>
        <row r="457">
          <cell r="A457" t="str">
            <v>2007.11.26</v>
          </cell>
          <cell r="B457" t="str">
            <v>USD_TOD</v>
          </cell>
          <cell r="C457">
            <v>0</v>
          </cell>
          <cell r="D457">
            <v>3610735262016</v>
          </cell>
          <cell r="E457">
            <v>29987556300</v>
          </cell>
        </row>
        <row r="458">
          <cell r="A458" t="str">
            <v>2007.11.27</v>
          </cell>
          <cell r="B458" t="str">
            <v>USD_TOD</v>
          </cell>
          <cell r="C458">
            <v>0</v>
          </cell>
          <cell r="D458">
            <v>8379235001162</v>
          </cell>
          <cell r="E458">
            <v>69472870400</v>
          </cell>
        </row>
        <row r="459">
          <cell r="A459" t="str">
            <v>2007.11.28</v>
          </cell>
          <cell r="B459" t="str">
            <v>USD_TOD</v>
          </cell>
          <cell r="C459">
            <v>0</v>
          </cell>
          <cell r="D459">
            <v>10341245373332.5</v>
          </cell>
          <cell r="E459">
            <v>85724035450</v>
          </cell>
        </row>
        <row r="460">
          <cell r="A460" t="str">
            <v>2007.11.29</v>
          </cell>
          <cell r="B460" t="str">
            <v>USD_TOD</v>
          </cell>
          <cell r="C460">
            <v>0</v>
          </cell>
          <cell r="D460">
            <v>9748156317082</v>
          </cell>
          <cell r="E460">
            <v>80665314200</v>
          </cell>
        </row>
        <row r="461">
          <cell r="A461" t="str">
            <v>2007.11.30</v>
          </cell>
          <cell r="B461" t="str">
            <v>USD_TOD</v>
          </cell>
          <cell r="C461">
            <v>0</v>
          </cell>
          <cell r="D461">
            <v>6616189231035.5</v>
          </cell>
          <cell r="E461">
            <v>54780487450</v>
          </cell>
        </row>
        <row r="462">
          <cell r="A462" t="str">
            <v>2007.12.03</v>
          </cell>
          <cell r="B462" t="str">
            <v>USD_TOD</v>
          </cell>
          <cell r="C462">
            <v>0</v>
          </cell>
          <cell r="D462">
            <v>5321451030077</v>
          </cell>
          <cell r="E462">
            <v>44039554300</v>
          </cell>
        </row>
        <row r="463">
          <cell r="A463" t="str">
            <v>2007.12.04</v>
          </cell>
          <cell r="B463" t="str">
            <v>USD_TOD</v>
          </cell>
          <cell r="C463">
            <v>0</v>
          </cell>
          <cell r="D463">
            <v>4756961273844</v>
          </cell>
          <cell r="E463">
            <v>39356547800</v>
          </cell>
        </row>
        <row r="464">
          <cell r="A464" t="str">
            <v>2007.12.05</v>
          </cell>
          <cell r="B464" t="str">
            <v>USD_TOD</v>
          </cell>
          <cell r="C464">
            <v>0</v>
          </cell>
          <cell r="D464">
            <v>4294477416425</v>
          </cell>
          <cell r="E464">
            <v>35554495000</v>
          </cell>
        </row>
        <row r="465">
          <cell r="A465" t="str">
            <v>2007.12.06</v>
          </cell>
          <cell r="B465" t="str">
            <v>USD_TOD</v>
          </cell>
          <cell r="C465">
            <v>0</v>
          </cell>
          <cell r="D465">
            <v>7450266494050</v>
          </cell>
          <cell r="E465">
            <v>61719994500</v>
          </cell>
        </row>
        <row r="466">
          <cell r="A466" t="str">
            <v>2007.12.07</v>
          </cell>
          <cell r="B466" t="str">
            <v>USD_TOD</v>
          </cell>
          <cell r="C466">
            <v>0</v>
          </cell>
          <cell r="D466">
            <v>5048551808770</v>
          </cell>
          <cell r="E466">
            <v>41804986500</v>
          </cell>
        </row>
        <row r="467">
          <cell r="A467" t="str">
            <v>2007.12.10</v>
          </cell>
          <cell r="B467" t="str">
            <v>USD_TOD</v>
          </cell>
          <cell r="C467">
            <v>0</v>
          </cell>
          <cell r="D467">
            <v>3835847156158</v>
          </cell>
          <cell r="E467">
            <v>31756311100</v>
          </cell>
        </row>
        <row r="468">
          <cell r="A468" t="str">
            <v>2007.12.11</v>
          </cell>
          <cell r="B468" t="str">
            <v>USD_TOD</v>
          </cell>
          <cell r="C468">
            <v>0</v>
          </cell>
          <cell r="D468">
            <v>8615186845089</v>
          </cell>
          <cell r="E468">
            <v>71377304900</v>
          </cell>
        </row>
        <row r="469">
          <cell r="A469" t="str">
            <v>2007.12.12</v>
          </cell>
          <cell r="B469" t="str">
            <v>USD_TOD</v>
          </cell>
          <cell r="C469">
            <v>0</v>
          </cell>
          <cell r="D469">
            <v>8191401358740</v>
          </cell>
          <cell r="E469">
            <v>67869813000</v>
          </cell>
        </row>
        <row r="470">
          <cell r="A470" t="str">
            <v>2007.12.13</v>
          </cell>
          <cell r="B470" t="str">
            <v>USD_TOD</v>
          </cell>
          <cell r="C470">
            <v>0</v>
          </cell>
          <cell r="D470">
            <v>1558783173030.5</v>
          </cell>
          <cell r="E470">
            <v>12908071550</v>
          </cell>
        </row>
        <row r="471">
          <cell r="A471" t="str">
            <v>2007.12.14</v>
          </cell>
          <cell r="B471" t="str">
            <v>USD_TOD</v>
          </cell>
          <cell r="C471">
            <v>0</v>
          </cell>
          <cell r="D471">
            <v>2493305620795.5</v>
          </cell>
          <cell r="E471">
            <v>20654105550</v>
          </cell>
        </row>
        <row r="472">
          <cell r="A472" t="str">
            <v>2007.12.19</v>
          </cell>
          <cell r="B472" t="str">
            <v>USD_TOD</v>
          </cell>
          <cell r="C472">
            <v>0</v>
          </cell>
          <cell r="D472">
            <v>6041823299099</v>
          </cell>
          <cell r="E472">
            <v>50075321700</v>
          </cell>
        </row>
        <row r="473">
          <cell r="A473" t="str">
            <v>2007.12.21</v>
          </cell>
          <cell r="B473" t="str">
            <v>USD_TOD</v>
          </cell>
          <cell r="C473">
            <v>0</v>
          </cell>
          <cell r="D473">
            <v>4583749416064.5</v>
          </cell>
          <cell r="E473">
            <v>37960717850</v>
          </cell>
        </row>
        <row r="474">
          <cell r="A474" t="str">
            <v>2007.12.24</v>
          </cell>
          <cell r="B474" t="str">
            <v>USD_TOD</v>
          </cell>
          <cell r="C474">
            <v>0</v>
          </cell>
          <cell r="D474">
            <v>3304449369883</v>
          </cell>
          <cell r="E474">
            <v>27367611200</v>
          </cell>
        </row>
        <row r="475">
          <cell r="A475" t="str">
            <v>2007.12.26</v>
          </cell>
          <cell r="B475" t="str">
            <v>USD_TOD</v>
          </cell>
          <cell r="C475">
            <v>0</v>
          </cell>
          <cell r="D475">
            <v>10154869374481.5</v>
          </cell>
          <cell r="E475">
            <v>83954704950</v>
          </cell>
        </row>
        <row r="476">
          <cell r="A476" t="str">
            <v>2007.12.27</v>
          </cell>
          <cell r="B476" t="str">
            <v>USD_TOD</v>
          </cell>
          <cell r="C476">
            <v>0</v>
          </cell>
          <cell r="D476">
            <v>5882107686326.5</v>
          </cell>
          <cell r="E476">
            <v>48618152550</v>
          </cell>
        </row>
        <row r="477">
          <cell r="A477" t="str">
            <v>2007.12.28</v>
          </cell>
          <cell r="B477" t="str">
            <v>USD_TOD</v>
          </cell>
          <cell r="C477">
            <v>0</v>
          </cell>
          <cell r="D477">
            <v>8854922497892</v>
          </cell>
          <cell r="E477">
            <v>73471071000</v>
          </cell>
        </row>
        <row r="478">
          <cell r="A478" t="str">
            <v>2008.01.03</v>
          </cell>
          <cell r="B478" t="str">
            <v>USD_TOD</v>
          </cell>
          <cell r="C478">
            <v>0</v>
          </cell>
          <cell r="D478">
            <v>2913611691808</v>
          </cell>
          <cell r="E478">
            <v>24186059200</v>
          </cell>
        </row>
        <row r="479">
          <cell r="A479" t="str">
            <v>2008.01.04</v>
          </cell>
          <cell r="B479" t="str">
            <v>USD_TOD</v>
          </cell>
          <cell r="C479">
            <v>0</v>
          </cell>
          <cell r="D479">
            <v>3732705431208</v>
          </cell>
          <cell r="E479">
            <v>30967228400</v>
          </cell>
        </row>
        <row r="480">
          <cell r="A480" t="str">
            <v>2008.01.08</v>
          </cell>
          <cell r="B480" t="str">
            <v>USD_TOD</v>
          </cell>
          <cell r="C480">
            <v>0</v>
          </cell>
          <cell r="D480">
            <v>4695062017530</v>
          </cell>
          <cell r="E480">
            <v>38918508600</v>
          </cell>
        </row>
        <row r="481">
          <cell r="A481" t="str">
            <v>2008.01.09</v>
          </cell>
          <cell r="B481" t="str">
            <v>USD_TOD</v>
          </cell>
          <cell r="C481">
            <v>0</v>
          </cell>
          <cell r="D481">
            <v>2254558406423.5</v>
          </cell>
          <cell r="E481">
            <v>18688931350</v>
          </cell>
        </row>
        <row r="482">
          <cell r="A482" t="str">
            <v>2008.01.10</v>
          </cell>
          <cell r="B482" t="str">
            <v>USD_TOD</v>
          </cell>
          <cell r="C482">
            <v>0</v>
          </cell>
          <cell r="D482">
            <v>3126317577391.5</v>
          </cell>
          <cell r="E482">
            <v>25935656550</v>
          </cell>
        </row>
        <row r="483">
          <cell r="A483" t="str">
            <v>2008.01.11</v>
          </cell>
          <cell r="B483" t="str">
            <v>USD_TOD</v>
          </cell>
          <cell r="C483">
            <v>0</v>
          </cell>
          <cell r="D483">
            <v>2876614576970</v>
          </cell>
          <cell r="E483">
            <v>23876202300</v>
          </cell>
        </row>
        <row r="484">
          <cell r="A484" t="str">
            <v>2008.01.14</v>
          </cell>
          <cell r="B484" t="str">
            <v>USD_TOD</v>
          </cell>
          <cell r="C484">
            <v>0</v>
          </cell>
          <cell r="D484">
            <v>2371189864771</v>
          </cell>
          <cell r="E484">
            <v>19697351100</v>
          </cell>
        </row>
        <row r="485">
          <cell r="A485" t="str">
            <v>2008.01.15</v>
          </cell>
          <cell r="B485" t="str">
            <v>USD_TOD</v>
          </cell>
          <cell r="C485">
            <v>0</v>
          </cell>
          <cell r="D485">
            <v>2340529386850</v>
          </cell>
          <cell r="E485">
            <v>19446919500</v>
          </cell>
        </row>
        <row r="486">
          <cell r="A486" t="str">
            <v>2008.01.16</v>
          </cell>
          <cell r="B486" t="str">
            <v>USD_TOD</v>
          </cell>
          <cell r="C486">
            <v>0</v>
          </cell>
          <cell r="D486">
            <v>4467807549049.5</v>
          </cell>
          <cell r="E486">
            <v>37161797950</v>
          </cell>
        </row>
        <row r="487">
          <cell r="A487" t="str">
            <v>2008.01.17</v>
          </cell>
          <cell r="B487" t="str">
            <v>USD_TOD</v>
          </cell>
          <cell r="C487">
            <v>0</v>
          </cell>
          <cell r="D487">
            <v>3745647677640</v>
          </cell>
          <cell r="E487">
            <v>31199060600</v>
          </cell>
        </row>
        <row r="488">
          <cell r="A488" t="str">
            <v>2008.01.18</v>
          </cell>
          <cell r="B488" t="str">
            <v>USD_TOD</v>
          </cell>
          <cell r="C488">
            <v>0</v>
          </cell>
          <cell r="D488">
            <v>5002271758350</v>
          </cell>
          <cell r="E488">
            <v>41606016000</v>
          </cell>
        </row>
        <row r="489">
          <cell r="A489" t="str">
            <v>2008.01.22</v>
          </cell>
          <cell r="B489" t="str">
            <v>USD_TOD</v>
          </cell>
          <cell r="C489">
            <v>0</v>
          </cell>
          <cell r="D489">
            <v>6104041400048</v>
          </cell>
          <cell r="E489">
            <v>50712771300</v>
          </cell>
        </row>
        <row r="490">
          <cell r="A490" t="str">
            <v>2008.01.23</v>
          </cell>
          <cell r="B490" t="str">
            <v>USD_TOD</v>
          </cell>
          <cell r="C490">
            <v>0</v>
          </cell>
          <cell r="D490">
            <v>4820460473453</v>
          </cell>
          <cell r="E490">
            <v>40091572900</v>
          </cell>
        </row>
        <row r="491">
          <cell r="A491" t="str">
            <v>2008.01.24</v>
          </cell>
          <cell r="B491" t="str">
            <v>USD_TOD</v>
          </cell>
          <cell r="C491">
            <v>0</v>
          </cell>
          <cell r="D491">
            <v>3121398393074</v>
          </cell>
          <cell r="E491">
            <v>25966686800</v>
          </cell>
        </row>
        <row r="492">
          <cell r="A492" t="str">
            <v>2008.01.25</v>
          </cell>
          <cell r="B492" t="str">
            <v>USD_TOD</v>
          </cell>
          <cell r="C492">
            <v>0</v>
          </cell>
          <cell r="D492">
            <v>5261476041996</v>
          </cell>
          <cell r="E492">
            <v>43802995700</v>
          </cell>
        </row>
        <row r="493">
          <cell r="A493" t="str">
            <v>2008.01.28</v>
          </cell>
          <cell r="B493" t="str">
            <v>USD_TOD</v>
          </cell>
          <cell r="C493">
            <v>0</v>
          </cell>
          <cell r="D493">
            <v>2471669830233</v>
          </cell>
          <cell r="E493">
            <v>20563694900</v>
          </cell>
        </row>
        <row r="494">
          <cell r="A494" t="str">
            <v>2008.01.29</v>
          </cell>
          <cell r="B494" t="str">
            <v>USD_TOD</v>
          </cell>
          <cell r="C494">
            <v>0</v>
          </cell>
          <cell r="D494">
            <v>2094828212923</v>
          </cell>
          <cell r="E494">
            <v>17427525100</v>
          </cell>
        </row>
        <row r="495">
          <cell r="A495" t="str">
            <v>2008.01.30</v>
          </cell>
          <cell r="B495" t="str">
            <v>USD_TOD</v>
          </cell>
          <cell r="C495">
            <v>0</v>
          </cell>
          <cell r="D495">
            <v>2282360403338</v>
          </cell>
          <cell r="E495">
            <v>18989208300</v>
          </cell>
        </row>
        <row r="496">
          <cell r="A496" t="str">
            <v>2008.01.31</v>
          </cell>
          <cell r="B496" t="str">
            <v>USD_TOD</v>
          </cell>
          <cell r="C496">
            <v>0</v>
          </cell>
          <cell r="D496">
            <v>1861427051410.5</v>
          </cell>
          <cell r="E496">
            <v>15490830050</v>
          </cell>
        </row>
        <row r="497">
          <cell r="A497" t="str">
            <v>2008.02.01</v>
          </cell>
          <cell r="B497" t="str">
            <v>USD_TOD</v>
          </cell>
          <cell r="C497">
            <v>0</v>
          </cell>
          <cell r="D497">
            <v>1998812623878</v>
          </cell>
          <cell r="E497">
            <v>16646482300</v>
          </cell>
        </row>
        <row r="498">
          <cell r="A498" t="str">
            <v>2008.02.04</v>
          </cell>
          <cell r="B498" t="str">
            <v>USD_TOD</v>
          </cell>
          <cell r="C498">
            <v>0</v>
          </cell>
          <cell r="D498">
            <v>2795273622499.5</v>
          </cell>
          <cell r="E498">
            <v>23253635450</v>
          </cell>
        </row>
        <row r="499">
          <cell r="A499" t="str">
            <v>2008.02.05</v>
          </cell>
          <cell r="B499" t="str">
            <v>USD_TOD</v>
          </cell>
          <cell r="C499">
            <v>0</v>
          </cell>
          <cell r="D499">
            <v>3318366994833.5</v>
          </cell>
          <cell r="E499">
            <v>27573312450</v>
          </cell>
        </row>
        <row r="500">
          <cell r="A500" t="str">
            <v>2008.02.06</v>
          </cell>
          <cell r="B500" t="str">
            <v>USD_TOD</v>
          </cell>
          <cell r="C500">
            <v>0</v>
          </cell>
          <cell r="D500">
            <v>2387974880452.5</v>
          </cell>
          <cell r="E500">
            <v>19845316250</v>
          </cell>
        </row>
        <row r="501">
          <cell r="A501" t="str">
            <v>2008.02.07</v>
          </cell>
          <cell r="B501" t="str">
            <v>USD_TOD</v>
          </cell>
          <cell r="C501">
            <v>0</v>
          </cell>
          <cell r="D501">
            <v>3086262982292</v>
          </cell>
          <cell r="E501">
            <v>25670280800</v>
          </cell>
        </row>
        <row r="502">
          <cell r="A502" t="str">
            <v>2008.02.08</v>
          </cell>
          <cell r="B502" t="str">
            <v>USD_TOD</v>
          </cell>
          <cell r="C502">
            <v>0</v>
          </cell>
          <cell r="D502">
            <v>2858558238223.5</v>
          </cell>
          <cell r="E502">
            <v>23760280250</v>
          </cell>
        </row>
        <row r="503">
          <cell r="A503" t="str">
            <v>2008.02.11</v>
          </cell>
          <cell r="B503" t="str">
            <v>USD_TOD</v>
          </cell>
          <cell r="C503">
            <v>0</v>
          </cell>
          <cell r="D503">
            <v>4658624330957.5</v>
          </cell>
          <cell r="E503">
            <v>38707967250</v>
          </cell>
        </row>
        <row r="504">
          <cell r="A504" t="str">
            <v>2008.02.12</v>
          </cell>
          <cell r="B504" t="str">
            <v>USD_TOD</v>
          </cell>
          <cell r="C504">
            <v>0</v>
          </cell>
          <cell r="D504">
            <v>3282765090683.5</v>
          </cell>
          <cell r="E504">
            <v>27277666350</v>
          </cell>
        </row>
        <row r="505">
          <cell r="A505" t="str">
            <v>2008.02.13</v>
          </cell>
          <cell r="B505" t="str">
            <v>USD_TOD</v>
          </cell>
          <cell r="C505">
            <v>0</v>
          </cell>
          <cell r="D505">
            <v>2441778504706</v>
          </cell>
          <cell r="E505">
            <v>20299017000</v>
          </cell>
        </row>
        <row r="506">
          <cell r="A506" t="str">
            <v>2008.02.14</v>
          </cell>
          <cell r="B506" t="str">
            <v>USD_TOD</v>
          </cell>
          <cell r="C506">
            <v>0</v>
          </cell>
          <cell r="D506">
            <v>10661585039579</v>
          </cell>
          <cell r="E506">
            <v>88741303100</v>
          </cell>
        </row>
        <row r="507">
          <cell r="A507" t="str">
            <v>2008.02.15</v>
          </cell>
          <cell r="B507" t="str">
            <v>USD_TOD</v>
          </cell>
          <cell r="C507">
            <v>0</v>
          </cell>
          <cell r="D507">
            <v>11511406544932.5</v>
          </cell>
          <cell r="E507">
            <v>95770546250</v>
          </cell>
        </row>
        <row r="508">
          <cell r="A508" t="str">
            <v>2008.02.19</v>
          </cell>
          <cell r="B508" t="str">
            <v>USD_TOD</v>
          </cell>
          <cell r="C508">
            <v>0</v>
          </cell>
          <cell r="D508">
            <v>7274488626059</v>
          </cell>
          <cell r="E508">
            <v>60523586800</v>
          </cell>
        </row>
        <row r="509">
          <cell r="A509" t="str">
            <v>2008.02.20</v>
          </cell>
          <cell r="B509" t="str">
            <v>USD_TOD</v>
          </cell>
          <cell r="C509">
            <v>0</v>
          </cell>
          <cell r="D509">
            <v>7119613277648</v>
          </cell>
          <cell r="E509">
            <v>59275327300</v>
          </cell>
        </row>
        <row r="510">
          <cell r="A510" t="str">
            <v>2008.02.21</v>
          </cell>
          <cell r="B510" t="str">
            <v>USD_TOD</v>
          </cell>
          <cell r="C510">
            <v>0</v>
          </cell>
          <cell r="D510">
            <v>8404059657305</v>
          </cell>
          <cell r="E510">
            <v>69903489000</v>
          </cell>
        </row>
        <row r="511">
          <cell r="A511" t="str">
            <v>2008.02.22</v>
          </cell>
          <cell r="B511" t="str">
            <v>USD_TOD</v>
          </cell>
          <cell r="C511">
            <v>0</v>
          </cell>
          <cell r="D511">
            <v>4182191893130</v>
          </cell>
          <cell r="E511">
            <v>34750646000</v>
          </cell>
        </row>
        <row r="512">
          <cell r="A512" t="str">
            <v>2008.02.25</v>
          </cell>
          <cell r="B512" t="str">
            <v>USD_TOD</v>
          </cell>
          <cell r="C512">
            <v>0</v>
          </cell>
          <cell r="D512">
            <v>3107505424914</v>
          </cell>
          <cell r="E512">
            <v>25787108500</v>
          </cell>
        </row>
        <row r="513">
          <cell r="A513" t="str">
            <v>2008.02.26</v>
          </cell>
          <cell r="B513" t="str">
            <v>USD_TOD</v>
          </cell>
          <cell r="C513">
            <v>0</v>
          </cell>
          <cell r="D513">
            <v>3779404418580</v>
          </cell>
          <cell r="E513">
            <v>31305241500</v>
          </cell>
        </row>
        <row r="514">
          <cell r="A514" t="str">
            <v>2008.02.27</v>
          </cell>
          <cell r="B514" t="str">
            <v>USD_TOD</v>
          </cell>
          <cell r="C514">
            <v>0</v>
          </cell>
          <cell r="D514">
            <v>3764959179798.5</v>
          </cell>
          <cell r="E514">
            <v>31176301550</v>
          </cell>
        </row>
        <row r="515">
          <cell r="A515" t="str">
            <v>2008.02.28</v>
          </cell>
          <cell r="B515" t="str">
            <v>USD_TOD</v>
          </cell>
          <cell r="C515">
            <v>0</v>
          </cell>
          <cell r="D515">
            <v>4826175019514</v>
          </cell>
          <cell r="E515">
            <v>39957410900</v>
          </cell>
        </row>
        <row r="516">
          <cell r="A516" t="str">
            <v>2008.02.29</v>
          </cell>
          <cell r="B516" t="str">
            <v>USD_TOD</v>
          </cell>
          <cell r="C516">
            <v>0</v>
          </cell>
          <cell r="D516">
            <v>9418562101793</v>
          </cell>
          <cell r="E516">
            <v>77963835900</v>
          </cell>
        </row>
        <row r="517">
          <cell r="A517" t="str">
            <v>2008.03.03</v>
          </cell>
          <cell r="B517" t="str">
            <v>USD_TOD</v>
          </cell>
          <cell r="C517">
            <v>0</v>
          </cell>
          <cell r="D517">
            <v>2344587206362.5</v>
          </cell>
          <cell r="E517">
            <v>19432425250</v>
          </cell>
        </row>
        <row r="518">
          <cell r="A518" t="str">
            <v>2008.03.04</v>
          </cell>
          <cell r="B518" t="str">
            <v>USD_TOD</v>
          </cell>
          <cell r="C518">
            <v>0</v>
          </cell>
          <cell r="D518">
            <v>9249987667600.5</v>
          </cell>
          <cell r="E518">
            <v>76603818350</v>
          </cell>
        </row>
        <row r="519">
          <cell r="A519" t="str">
            <v>2008.03.05</v>
          </cell>
          <cell r="B519" t="str">
            <v>USD_TOD</v>
          </cell>
          <cell r="C519">
            <v>0</v>
          </cell>
          <cell r="D519">
            <v>2665922981732.5</v>
          </cell>
          <cell r="E519">
            <v>22070736350</v>
          </cell>
        </row>
        <row r="520">
          <cell r="A520" t="str">
            <v>2008.03.06</v>
          </cell>
          <cell r="B520" t="str">
            <v>USD_TOD</v>
          </cell>
          <cell r="C520">
            <v>0</v>
          </cell>
          <cell r="D520">
            <v>5490762408435</v>
          </cell>
          <cell r="E520">
            <v>45496835100</v>
          </cell>
        </row>
        <row r="521">
          <cell r="A521" t="str">
            <v>2008.03.07</v>
          </cell>
          <cell r="B521" t="str">
            <v>USD_TOD</v>
          </cell>
          <cell r="C521">
            <v>0</v>
          </cell>
          <cell r="D521">
            <v>1914160995313</v>
          </cell>
          <cell r="E521">
            <v>15867850600</v>
          </cell>
        </row>
        <row r="522">
          <cell r="A522" t="str">
            <v>2008.03.11</v>
          </cell>
          <cell r="B522" t="str">
            <v>USD_TOD</v>
          </cell>
          <cell r="C522">
            <v>0</v>
          </cell>
          <cell r="D522">
            <v>4514097397142</v>
          </cell>
          <cell r="E522">
            <v>37413887400</v>
          </cell>
        </row>
        <row r="523">
          <cell r="A523" t="str">
            <v>2008.03.12</v>
          </cell>
          <cell r="B523" t="str">
            <v>USD_TOD</v>
          </cell>
          <cell r="C523">
            <v>0</v>
          </cell>
          <cell r="D523">
            <v>4002492776494</v>
          </cell>
          <cell r="E523">
            <v>33156064200</v>
          </cell>
        </row>
        <row r="524">
          <cell r="A524" t="str">
            <v>2008.03.13</v>
          </cell>
          <cell r="B524" t="str">
            <v>USD_TOD</v>
          </cell>
          <cell r="C524">
            <v>0</v>
          </cell>
          <cell r="D524">
            <v>9407212894226</v>
          </cell>
          <cell r="E524">
            <v>78024240200</v>
          </cell>
        </row>
        <row r="525">
          <cell r="A525" t="str">
            <v>2008.03.14</v>
          </cell>
          <cell r="B525" t="str">
            <v>USD_TOD</v>
          </cell>
          <cell r="C525">
            <v>0</v>
          </cell>
          <cell r="D525">
            <v>5449032759547.5</v>
          </cell>
          <cell r="E525">
            <v>45217695250</v>
          </cell>
        </row>
        <row r="526">
          <cell r="A526" t="str">
            <v>2008.03.17</v>
          </cell>
          <cell r="B526" t="str">
            <v>USD_TOD</v>
          </cell>
          <cell r="C526">
            <v>0</v>
          </cell>
          <cell r="D526">
            <v>3883541361622.5</v>
          </cell>
          <cell r="E526">
            <v>32190444750</v>
          </cell>
        </row>
        <row r="527">
          <cell r="A527" t="str">
            <v>2008.03.18</v>
          </cell>
          <cell r="B527" t="str">
            <v>USD_TOD</v>
          </cell>
          <cell r="C527">
            <v>0</v>
          </cell>
          <cell r="D527">
            <v>5561937926209.5</v>
          </cell>
          <cell r="E527">
            <v>46059331150</v>
          </cell>
        </row>
        <row r="528">
          <cell r="A528" t="str">
            <v>2008.03.19</v>
          </cell>
          <cell r="B528" t="str">
            <v>USD_TOD</v>
          </cell>
          <cell r="C528">
            <v>0</v>
          </cell>
          <cell r="D528">
            <v>5796222213922</v>
          </cell>
          <cell r="E528">
            <v>48041921700</v>
          </cell>
        </row>
        <row r="529">
          <cell r="A529" t="str">
            <v>2008.03.20</v>
          </cell>
          <cell r="B529" t="str">
            <v>USD_TOD</v>
          </cell>
          <cell r="C529">
            <v>0</v>
          </cell>
          <cell r="D529">
            <v>4453604001885.5</v>
          </cell>
          <cell r="E529">
            <v>36975524350</v>
          </cell>
        </row>
        <row r="530">
          <cell r="A530" t="str">
            <v>2008.03.21</v>
          </cell>
          <cell r="B530" t="str">
            <v>USD_TOD</v>
          </cell>
          <cell r="C530">
            <v>0</v>
          </cell>
          <cell r="D530">
            <v>5992507050313.5</v>
          </cell>
          <cell r="E530">
            <v>49760453050</v>
          </cell>
        </row>
        <row r="531">
          <cell r="A531" t="str">
            <v>2008.03.25</v>
          </cell>
          <cell r="B531" t="str">
            <v>USD_TOD</v>
          </cell>
          <cell r="C531">
            <v>0</v>
          </cell>
          <cell r="D531">
            <v>4408551273270</v>
          </cell>
          <cell r="E531">
            <v>36539425000</v>
          </cell>
        </row>
        <row r="532">
          <cell r="A532" t="str">
            <v>2008.03.26</v>
          </cell>
          <cell r="B532" t="str">
            <v>USD_TOD</v>
          </cell>
          <cell r="C532">
            <v>0</v>
          </cell>
          <cell r="D532">
            <v>3596144041250</v>
          </cell>
          <cell r="E532">
            <v>29779640500</v>
          </cell>
        </row>
        <row r="533">
          <cell r="A533" t="str">
            <v>2008.03.27</v>
          </cell>
          <cell r="B533" t="str">
            <v>USD_TOD</v>
          </cell>
          <cell r="C533">
            <v>0</v>
          </cell>
          <cell r="D533">
            <v>4636988229941</v>
          </cell>
          <cell r="E533">
            <v>38428998400</v>
          </cell>
        </row>
        <row r="534">
          <cell r="A534" t="str">
            <v>2008.03.28</v>
          </cell>
          <cell r="B534" t="str">
            <v>USD_TOD</v>
          </cell>
          <cell r="C534">
            <v>0</v>
          </cell>
          <cell r="D534">
            <v>3358158980658</v>
          </cell>
          <cell r="E534">
            <v>27825474400</v>
          </cell>
        </row>
        <row r="535">
          <cell r="A535" t="str">
            <v>2008.03.31</v>
          </cell>
          <cell r="B535" t="str">
            <v>USD_TOD</v>
          </cell>
          <cell r="C535">
            <v>0</v>
          </cell>
          <cell r="D535">
            <v>4036924383513</v>
          </cell>
          <cell r="E535">
            <v>33451684700</v>
          </cell>
        </row>
        <row r="536">
          <cell r="A536" t="str">
            <v>2008.04.01</v>
          </cell>
          <cell r="B536" t="str">
            <v>USD_TOD</v>
          </cell>
          <cell r="C536">
            <v>0</v>
          </cell>
          <cell r="D536">
            <v>4789413025775</v>
          </cell>
          <cell r="E536">
            <v>39717311000</v>
          </cell>
        </row>
        <row r="537">
          <cell r="A537" t="str">
            <v>2008.04.02</v>
          </cell>
          <cell r="B537" t="str">
            <v>USD_TOD</v>
          </cell>
          <cell r="C537">
            <v>0</v>
          </cell>
          <cell r="D537">
            <v>3858397000412.5</v>
          </cell>
          <cell r="E537">
            <v>31994862750</v>
          </cell>
        </row>
        <row r="538">
          <cell r="A538" t="str">
            <v>2008.04.03</v>
          </cell>
          <cell r="B538" t="str">
            <v>USD_TOD</v>
          </cell>
          <cell r="C538">
            <v>0</v>
          </cell>
          <cell r="D538">
            <v>2578494340023</v>
          </cell>
          <cell r="E538">
            <v>21407074600</v>
          </cell>
        </row>
        <row r="539">
          <cell r="A539" t="str">
            <v>2008.04.04</v>
          </cell>
          <cell r="B539" t="str">
            <v>USD_TOD</v>
          </cell>
          <cell r="C539">
            <v>0</v>
          </cell>
          <cell r="D539">
            <v>5441932216953.5</v>
          </cell>
          <cell r="E539">
            <v>45125260850</v>
          </cell>
        </row>
        <row r="540">
          <cell r="A540" t="str">
            <v>2008.04.07</v>
          </cell>
          <cell r="B540" t="str">
            <v>USD_TOD</v>
          </cell>
          <cell r="C540">
            <v>0</v>
          </cell>
          <cell r="D540">
            <v>3977911169629.5</v>
          </cell>
          <cell r="E540">
            <v>32995070950</v>
          </cell>
        </row>
        <row r="541">
          <cell r="A541" t="str">
            <v>2008.04.08</v>
          </cell>
          <cell r="B541" t="str">
            <v>USD_TOD</v>
          </cell>
          <cell r="C541">
            <v>0</v>
          </cell>
          <cell r="D541">
            <v>3667852000828</v>
          </cell>
          <cell r="E541">
            <v>30427303600</v>
          </cell>
        </row>
        <row r="542">
          <cell r="A542" t="str">
            <v>2008.04.09</v>
          </cell>
          <cell r="B542" t="str">
            <v>USD_TOD</v>
          </cell>
          <cell r="C542">
            <v>0</v>
          </cell>
          <cell r="D542">
            <v>2144381689082.5</v>
          </cell>
          <cell r="E542">
            <v>17789542750</v>
          </cell>
        </row>
        <row r="543">
          <cell r="A543" t="str">
            <v>2008.04.10</v>
          </cell>
          <cell r="B543" t="str">
            <v>USD_TOD</v>
          </cell>
          <cell r="C543">
            <v>0</v>
          </cell>
          <cell r="D543">
            <v>2579349175417.5</v>
          </cell>
          <cell r="E543">
            <v>21400682850</v>
          </cell>
        </row>
        <row r="544">
          <cell r="A544" t="str">
            <v>2008.04.11</v>
          </cell>
          <cell r="B544" t="str">
            <v>USD_TOD</v>
          </cell>
          <cell r="C544">
            <v>0</v>
          </cell>
          <cell r="D544">
            <v>10382172619954</v>
          </cell>
          <cell r="E544">
            <v>86163711200</v>
          </cell>
        </row>
        <row r="545">
          <cell r="A545" t="str">
            <v>2008.04.14</v>
          </cell>
          <cell r="B545" t="str">
            <v>USD_TOD</v>
          </cell>
          <cell r="C545">
            <v>0</v>
          </cell>
          <cell r="D545">
            <v>4854927936575</v>
          </cell>
          <cell r="E545">
            <v>40308792000</v>
          </cell>
        </row>
        <row r="546">
          <cell r="A546" t="str">
            <v>2008.04.15</v>
          </cell>
          <cell r="B546" t="str">
            <v>USD_TOD</v>
          </cell>
          <cell r="C546">
            <v>0</v>
          </cell>
          <cell r="D546">
            <v>7989787127614</v>
          </cell>
          <cell r="E546">
            <v>66422572200</v>
          </cell>
        </row>
        <row r="547">
          <cell r="A547" t="str">
            <v>2008.04.16</v>
          </cell>
          <cell r="B547" t="str">
            <v>USD_TOD</v>
          </cell>
          <cell r="C547">
            <v>0</v>
          </cell>
          <cell r="D547">
            <v>8093084353192</v>
          </cell>
          <cell r="E547">
            <v>67295814200</v>
          </cell>
        </row>
        <row r="548">
          <cell r="A548" t="str">
            <v>2008.04.17</v>
          </cell>
          <cell r="B548" t="str">
            <v>USD_TOD</v>
          </cell>
          <cell r="C548">
            <v>0</v>
          </cell>
          <cell r="D548">
            <v>7349937477351</v>
          </cell>
          <cell r="E548">
            <v>61021213500</v>
          </cell>
        </row>
        <row r="549">
          <cell r="A549" t="str">
            <v>2008.04.18</v>
          </cell>
          <cell r="B549" t="str">
            <v>USD_TOD</v>
          </cell>
          <cell r="C549">
            <v>0</v>
          </cell>
          <cell r="D549">
            <v>8029818348359</v>
          </cell>
          <cell r="E549">
            <v>66610768700</v>
          </cell>
        </row>
        <row r="550">
          <cell r="A550" t="str">
            <v>2008.04.21</v>
          </cell>
          <cell r="B550" t="str">
            <v>USD_TOD</v>
          </cell>
          <cell r="C550">
            <v>0</v>
          </cell>
          <cell r="D550">
            <v>4016071711293</v>
          </cell>
          <cell r="E550">
            <v>33324824200</v>
          </cell>
        </row>
        <row r="551">
          <cell r="A551" t="str">
            <v>2008.04.22</v>
          </cell>
          <cell r="B551" t="str">
            <v>USD_TOD</v>
          </cell>
          <cell r="C551">
            <v>0</v>
          </cell>
          <cell r="D551">
            <v>6518133269443</v>
          </cell>
          <cell r="E551">
            <v>54132157700</v>
          </cell>
        </row>
        <row r="552">
          <cell r="A552" t="str">
            <v>2008.04.23</v>
          </cell>
          <cell r="B552" t="str">
            <v>USD_TOD</v>
          </cell>
          <cell r="C552">
            <v>0</v>
          </cell>
          <cell r="D552">
            <v>5026883895764.5</v>
          </cell>
          <cell r="E552">
            <v>41769369250</v>
          </cell>
        </row>
        <row r="553">
          <cell r="A553" t="str">
            <v>2008.04.24</v>
          </cell>
          <cell r="B553" t="str">
            <v>USD_TOD</v>
          </cell>
          <cell r="C553">
            <v>0</v>
          </cell>
          <cell r="D553">
            <v>3592972103936.5</v>
          </cell>
          <cell r="E553">
            <v>29835227450</v>
          </cell>
        </row>
        <row r="554">
          <cell r="A554" t="str">
            <v>2008.04.25</v>
          </cell>
          <cell r="B554" t="str">
            <v>USD_TOD</v>
          </cell>
          <cell r="C554">
            <v>0</v>
          </cell>
          <cell r="D554">
            <v>1917613907620</v>
          </cell>
          <cell r="E554">
            <v>15916531000</v>
          </cell>
        </row>
        <row r="555">
          <cell r="A555" t="str">
            <v>2008.04.28</v>
          </cell>
          <cell r="B555" t="str">
            <v>USD_TOD</v>
          </cell>
          <cell r="C555">
            <v>0</v>
          </cell>
          <cell r="D555">
            <v>2521023928105</v>
          </cell>
          <cell r="E555">
            <v>20923090500</v>
          </cell>
        </row>
        <row r="556">
          <cell r="A556" t="str">
            <v>2008.04.29</v>
          </cell>
          <cell r="B556" t="str">
            <v>USD_TOD</v>
          </cell>
          <cell r="C556">
            <v>0</v>
          </cell>
          <cell r="D556">
            <v>4706758662481</v>
          </cell>
          <cell r="E556">
            <v>39098695100</v>
          </cell>
        </row>
        <row r="557">
          <cell r="A557" t="str">
            <v>2008.04.30</v>
          </cell>
          <cell r="B557" t="str">
            <v>USD_TOD</v>
          </cell>
          <cell r="C557">
            <v>0</v>
          </cell>
          <cell r="D557">
            <v>8380914125146</v>
          </cell>
          <cell r="E557">
            <v>69638867600</v>
          </cell>
        </row>
        <row r="558">
          <cell r="A558" t="str">
            <v>2008.05.05</v>
          </cell>
          <cell r="B558" t="str">
            <v>USD_TOD</v>
          </cell>
          <cell r="C558">
            <v>0</v>
          </cell>
          <cell r="D558">
            <v>7481245382832</v>
          </cell>
          <cell r="E558">
            <v>62112213800</v>
          </cell>
        </row>
        <row r="559">
          <cell r="A559" t="str">
            <v>2008.05.06</v>
          </cell>
          <cell r="B559" t="str">
            <v>USD_TOD</v>
          </cell>
          <cell r="C559">
            <v>0</v>
          </cell>
          <cell r="D559">
            <v>2203224800620</v>
          </cell>
          <cell r="E559">
            <v>18290972000</v>
          </cell>
        </row>
        <row r="560">
          <cell r="A560" t="str">
            <v>2008.05.07</v>
          </cell>
          <cell r="B560" t="str">
            <v>USD_TOD</v>
          </cell>
          <cell r="C560">
            <v>0</v>
          </cell>
          <cell r="D560">
            <v>4869846596315</v>
          </cell>
          <cell r="E560">
            <v>40414079500</v>
          </cell>
        </row>
        <row r="561">
          <cell r="A561" t="str">
            <v>2008.05.08</v>
          </cell>
          <cell r="B561" t="str">
            <v>USD_TOD</v>
          </cell>
          <cell r="C561">
            <v>0</v>
          </cell>
          <cell r="D561">
            <v>2460269987720</v>
          </cell>
          <cell r="E561">
            <v>20408912000</v>
          </cell>
        </row>
        <row r="562">
          <cell r="A562" t="str">
            <v>2008.05.12</v>
          </cell>
          <cell r="B562" t="str">
            <v>USD_TOD</v>
          </cell>
          <cell r="C562">
            <v>0</v>
          </cell>
          <cell r="D562">
            <v>4867778747286.5</v>
          </cell>
          <cell r="E562">
            <v>40379284150</v>
          </cell>
        </row>
        <row r="563">
          <cell r="A563" t="str">
            <v>2008.05.13</v>
          </cell>
          <cell r="B563" t="str">
            <v>USD_TOD</v>
          </cell>
          <cell r="C563">
            <v>0</v>
          </cell>
          <cell r="D563">
            <v>4766892619970</v>
          </cell>
          <cell r="E563">
            <v>39533192300</v>
          </cell>
        </row>
        <row r="564">
          <cell r="A564" t="str">
            <v>2008.05.14</v>
          </cell>
          <cell r="B564" t="str">
            <v>USD_TOD</v>
          </cell>
          <cell r="C564">
            <v>0</v>
          </cell>
          <cell r="D564">
            <v>4377888008155</v>
          </cell>
          <cell r="E564">
            <v>36309790500</v>
          </cell>
        </row>
        <row r="565">
          <cell r="A565" t="str">
            <v>2008.05.15</v>
          </cell>
          <cell r="B565" t="str">
            <v>USD_TOD</v>
          </cell>
          <cell r="C565">
            <v>0</v>
          </cell>
          <cell r="D565">
            <v>8713669769318</v>
          </cell>
          <cell r="E565">
            <v>72184180400</v>
          </cell>
        </row>
        <row r="566">
          <cell r="A566" t="str">
            <v>2008.05.16</v>
          </cell>
          <cell r="B566" t="str">
            <v>USD_TOD</v>
          </cell>
          <cell r="C566">
            <v>0</v>
          </cell>
          <cell r="D566">
            <v>4907140141085</v>
          </cell>
          <cell r="E566">
            <v>40660354500</v>
          </cell>
        </row>
        <row r="567">
          <cell r="A567" t="str">
            <v>2008.05.19</v>
          </cell>
          <cell r="B567" t="str">
            <v>USD_TOD</v>
          </cell>
          <cell r="C567">
            <v>0</v>
          </cell>
          <cell r="D567">
            <v>12553150887281.5</v>
          </cell>
          <cell r="E567">
            <v>104021340550</v>
          </cell>
        </row>
        <row r="568">
          <cell r="A568" t="str">
            <v>2008.05.20</v>
          </cell>
          <cell r="B568" t="str">
            <v>USD_TOD</v>
          </cell>
          <cell r="C568">
            <v>0</v>
          </cell>
          <cell r="D568">
            <v>5630552233630</v>
          </cell>
          <cell r="E568">
            <v>46687551000</v>
          </cell>
        </row>
        <row r="569">
          <cell r="A569" t="str">
            <v>2008.05.21</v>
          </cell>
          <cell r="B569" t="str">
            <v>USD_TOD</v>
          </cell>
          <cell r="C569">
            <v>0</v>
          </cell>
          <cell r="D569">
            <v>4262326351415</v>
          </cell>
          <cell r="E569">
            <v>35348581500</v>
          </cell>
        </row>
        <row r="570">
          <cell r="A570" t="str">
            <v>2008.05.22</v>
          </cell>
          <cell r="B570" t="str">
            <v>USD_TOD</v>
          </cell>
          <cell r="C570">
            <v>0</v>
          </cell>
          <cell r="D570">
            <v>8402350245766</v>
          </cell>
          <cell r="E570">
            <v>69692624500</v>
          </cell>
        </row>
        <row r="571">
          <cell r="A571" t="str">
            <v>2008.05.23</v>
          </cell>
          <cell r="B571" t="str">
            <v>USD_TOD</v>
          </cell>
          <cell r="C571">
            <v>0</v>
          </cell>
          <cell r="D571">
            <v>4597516249500</v>
          </cell>
          <cell r="E571">
            <v>38136913200</v>
          </cell>
        </row>
        <row r="572">
          <cell r="A572" t="str">
            <v>2008.05.27</v>
          </cell>
          <cell r="B572" t="str">
            <v>USD_TOD</v>
          </cell>
          <cell r="C572">
            <v>0</v>
          </cell>
          <cell r="D572">
            <v>4115037666495</v>
          </cell>
          <cell r="E572">
            <v>34131614700</v>
          </cell>
        </row>
        <row r="573">
          <cell r="A573" t="str">
            <v>2008.05.28</v>
          </cell>
          <cell r="B573" t="str">
            <v>USD_TOD</v>
          </cell>
          <cell r="C573">
            <v>0</v>
          </cell>
          <cell r="D573">
            <v>2809807839057.5</v>
          </cell>
          <cell r="E573">
            <v>23311905250</v>
          </cell>
        </row>
        <row r="574">
          <cell r="A574" t="str">
            <v>2008.05.29</v>
          </cell>
          <cell r="B574" t="str">
            <v>USD_TOD</v>
          </cell>
          <cell r="C574">
            <v>0</v>
          </cell>
          <cell r="D574">
            <v>5603300359010</v>
          </cell>
          <cell r="E574">
            <v>46518742000</v>
          </cell>
        </row>
        <row r="575">
          <cell r="A575" t="str">
            <v>2008.05.30</v>
          </cell>
          <cell r="B575" t="str">
            <v>USD_TOD</v>
          </cell>
          <cell r="C575">
            <v>0</v>
          </cell>
          <cell r="D575">
            <v>3404375920411</v>
          </cell>
          <cell r="E575">
            <v>28234175100</v>
          </cell>
        </row>
        <row r="576">
          <cell r="A576" t="str">
            <v>2008.06.02</v>
          </cell>
          <cell r="B576" t="str">
            <v>USD_TOD</v>
          </cell>
          <cell r="C576">
            <v>0</v>
          </cell>
          <cell r="D576">
            <v>3653166743160</v>
          </cell>
          <cell r="E576">
            <v>30281097000</v>
          </cell>
        </row>
        <row r="577">
          <cell r="A577" t="str">
            <v>2008.06.03</v>
          </cell>
          <cell r="B577" t="str">
            <v>USD_TOD</v>
          </cell>
          <cell r="C577">
            <v>0</v>
          </cell>
          <cell r="D577">
            <v>3006298553200</v>
          </cell>
          <cell r="E577">
            <v>24900784000</v>
          </cell>
        </row>
        <row r="578">
          <cell r="A578" t="str">
            <v>2008.06.04</v>
          </cell>
          <cell r="B578" t="str">
            <v>USD_TOD</v>
          </cell>
          <cell r="C578">
            <v>0</v>
          </cell>
          <cell r="D578">
            <v>32284975753910</v>
          </cell>
          <cell r="E578">
            <v>267418837000</v>
          </cell>
        </row>
        <row r="579">
          <cell r="A579" t="str">
            <v>2008.06.05</v>
          </cell>
          <cell r="B579" t="str">
            <v>USD_TOD</v>
          </cell>
          <cell r="C579">
            <v>0</v>
          </cell>
          <cell r="D579">
            <v>2594094720720</v>
          </cell>
          <cell r="E579">
            <v>21500410000</v>
          </cell>
        </row>
        <row r="580">
          <cell r="A580" t="str">
            <v>2008.06.06</v>
          </cell>
          <cell r="B580" t="str">
            <v>USD_TOD</v>
          </cell>
          <cell r="C580">
            <v>0</v>
          </cell>
          <cell r="D580">
            <v>6995827375445</v>
          </cell>
          <cell r="E580">
            <v>58002528500</v>
          </cell>
        </row>
        <row r="581">
          <cell r="A581" t="str">
            <v>2008.06.09</v>
          </cell>
          <cell r="B581" t="str">
            <v>USD_TOD</v>
          </cell>
          <cell r="C581">
            <v>0</v>
          </cell>
          <cell r="D581">
            <v>12002467787745</v>
          </cell>
          <cell r="E581">
            <v>99453471900</v>
          </cell>
        </row>
        <row r="582">
          <cell r="A582" t="str">
            <v>2008.06.10</v>
          </cell>
          <cell r="B582" t="str">
            <v>USD_TOD</v>
          </cell>
          <cell r="C582">
            <v>0</v>
          </cell>
          <cell r="D582">
            <v>12645368384066</v>
          </cell>
          <cell r="E582">
            <v>104768169400</v>
          </cell>
        </row>
        <row r="583">
          <cell r="A583" t="str">
            <v>2008.06.11</v>
          </cell>
          <cell r="B583" t="str">
            <v>USD_TOD</v>
          </cell>
          <cell r="C583">
            <v>0</v>
          </cell>
          <cell r="D583">
            <v>8618282609269</v>
          </cell>
          <cell r="E583">
            <v>71392845300</v>
          </cell>
        </row>
        <row r="584">
          <cell r="A584" t="str">
            <v>2008.06.12</v>
          </cell>
          <cell r="B584" t="str">
            <v>USD_TOD</v>
          </cell>
          <cell r="C584">
            <v>0</v>
          </cell>
          <cell r="D584">
            <v>2724594914777.5</v>
          </cell>
          <cell r="E584">
            <v>22564846250</v>
          </cell>
        </row>
        <row r="585">
          <cell r="A585" t="str">
            <v>2008.06.13</v>
          </cell>
          <cell r="B585" t="str">
            <v>USD_TOD</v>
          </cell>
          <cell r="C585">
            <v>0</v>
          </cell>
          <cell r="D585">
            <v>11526099544249</v>
          </cell>
          <cell r="E585">
            <v>95528087100</v>
          </cell>
        </row>
        <row r="586">
          <cell r="A586" t="str">
            <v>2008.06.16</v>
          </cell>
          <cell r="B586" t="str">
            <v>USD_TOD</v>
          </cell>
          <cell r="C586">
            <v>0</v>
          </cell>
          <cell r="D586">
            <v>4706380438130</v>
          </cell>
          <cell r="E586">
            <v>38995576500</v>
          </cell>
        </row>
        <row r="587">
          <cell r="A587" t="str">
            <v>2008.06.17</v>
          </cell>
          <cell r="B587" t="str">
            <v>USD_TOD</v>
          </cell>
          <cell r="C587">
            <v>0</v>
          </cell>
          <cell r="D587">
            <v>5253938285696.5</v>
          </cell>
          <cell r="E587">
            <v>43532693250</v>
          </cell>
        </row>
        <row r="588">
          <cell r="A588" t="str">
            <v>2008.06.18</v>
          </cell>
          <cell r="B588" t="str">
            <v>USD_TOD</v>
          </cell>
          <cell r="C588">
            <v>0</v>
          </cell>
          <cell r="D588">
            <v>4817472560326.5</v>
          </cell>
          <cell r="E588">
            <v>39931327050</v>
          </cell>
        </row>
        <row r="589">
          <cell r="A589" t="str">
            <v>2008.06.19</v>
          </cell>
          <cell r="B589" t="str">
            <v>USD_TOD</v>
          </cell>
          <cell r="C589">
            <v>0</v>
          </cell>
          <cell r="D589">
            <v>4630762997441</v>
          </cell>
          <cell r="E589">
            <v>38360967100</v>
          </cell>
        </row>
        <row r="590">
          <cell r="A590" t="str">
            <v>2008.06.20</v>
          </cell>
          <cell r="B590" t="str">
            <v>USD_TOD</v>
          </cell>
          <cell r="C590">
            <v>0</v>
          </cell>
          <cell r="D590">
            <v>4885386579213</v>
          </cell>
          <cell r="E590">
            <v>40467042300</v>
          </cell>
        </row>
        <row r="591">
          <cell r="A591" t="str">
            <v>2008.06.23</v>
          </cell>
          <cell r="B591" t="str">
            <v>USD_TOD</v>
          </cell>
          <cell r="C591">
            <v>0</v>
          </cell>
          <cell r="D591">
            <v>2460528024433</v>
          </cell>
          <cell r="E591">
            <v>20384649300</v>
          </cell>
        </row>
        <row r="592">
          <cell r="A592" t="str">
            <v>2008.06.24</v>
          </cell>
          <cell r="B592" t="str">
            <v>USD_TOD</v>
          </cell>
          <cell r="C592">
            <v>0</v>
          </cell>
          <cell r="D592">
            <v>6037236085810</v>
          </cell>
          <cell r="E592">
            <v>49992948100</v>
          </cell>
        </row>
        <row r="593">
          <cell r="A593" t="str">
            <v>2008.06.25</v>
          </cell>
          <cell r="B593" t="str">
            <v>USD_TOD</v>
          </cell>
          <cell r="C593">
            <v>0</v>
          </cell>
          <cell r="D593">
            <v>9625487493498</v>
          </cell>
          <cell r="E593">
            <v>79663516200</v>
          </cell>
        </row>
        <row r="594">
          <cell r="A594" t="str">
            <v>2008.06.26</v>
          </cell>
          <cell r="B594" t="str">
            <v>USD_TOD</v>
          </cell>
          <cell r="C594">
            <v>0</v>
          </cell>
          <cell r="D594">
            <v>4400534977869.5</v>
          </cell>
          <cell r="E594">
            <v>36452206350</v>
          </cell>
        </row>
        <row r="595">
          <cell r="A595" t="str">
            <v>2008.06.27</v>
          </cell>
          <cell r="B595" t="str">
            <v>USD_TOD</v>
          </cell>
          <cell r="C595">
            <v>0</v>
          </cell>
          <cell r="D595">
            <v>3184248991415</v>
          </cell>
          <cell r="E595">
            <v>26372705000</v>
          </cell>
        </row>
        <row r="596">
          <cell r="A596" t="str">
            <v>2008.06.30</v>
          </cell>
          <cell r="B596" t="str">
            <v>USD_TOD</v>
          </cell>
          <cell r="C596">
            <v>0</v>
          </cell>
          <cell r="D596">
            <v>6621831207065</v>
          </cell>
          <cell r="E596">
            <v>54842217000</v>
          </cell>
        </row>
        <row r="597">
          <cell r="A597" t="str">
            <v>2008.07.01</v>
          </cell>
          <cell r="B597" t="str">
            <v>USD_TOD</v>
          </cell>
          <cell r="C597">
            <v>0</v>
          </cell>
          <cell r="D597">
            <v>11996708444296</v>
          </cell>
          <cell r="E597">
            <v>99454031600</v>
          </cell>
        </row>
        <row r="598">
          <cell r="A598" t="str">
            <v>2008.07.02</v>
          </cell>
          <cell r="B598" t="str">
            <v>USD_TOD</v>
          </cell>
          <cell r="C598">
            <v>0</v>
          </cell>
          <cell r="D598">
            <v>11579175305688.5</v>
          </cell>
          <cell r="E598">
            <v>96033366550</v>
          </cell>
        </row>
        <row r="599">
          <cell r="A599" t="str">
            <v>2008.07.03</v>
          </cell>
          <cell r="B599" t="str">
            <v>USD_TOD</v>
          </cell>
          <cell r="C599">
            <v>0</v>
          </cell>
          <cell r="D599">
            <v>17181777498863</v>
          </cell>
          <cell r="E599">
            <v>142529045300</v>
          </cell>
        </row>
        <row r="600">
          <cell r="A600" t="str">
            <v>2008.07.08</v>
          </cell>
          <cell r="B600" t="str">
            <v>USD_TOD</v>
          </cell>
          <cell r="C600">
            <v>0</v>
          </cell>
          <cell r="D600">
            <v>5755598173322</v>
          </cell>
          <cell r="E600">
            <v>47776090700</v>
          </cell>
        </row>
        <row r="601">
          <cell r="A601" t="str">
            <v>2008.07.09</v>
          </cell>
          <cell r="B601" t="str">
            <v>USD_TOD</v>
          </cell>
          <cell r="C601">
            <v>0</v>
          </cell>
          <cell r="D601">
            <v>5707998360030.5</v>
          </cell>
          <cell r="E601">
            <v>47416489050</v>
          </cell>
        </row>
        <row r="602">
          <cell r="A602" t="str">
            <v>2008.07.10</v>
          </cell>
          <cell r="B602" t="str">
            <v>USD_TOD</v>
          </cell>
          <cell r="C602">
            <v>0</v>
          </cell>
          <cell r="D602">
            <v>5984217321537.5</v>
          </cell>
          <cell r="E602">
            <v>49783465750</v>
          </cell>
        </row>
        <row r="603">
          <cell r="A603" t="str">
            <v>2008.07.11</v>
          </cell>
          <cell r="B603" t="str">
            <v>USD_TOD</v>
          </cell>
          <cell r="C603">
            <v>0</v>
          </cell>
          <cell r="D603">
            <v>9935928635122</v>
          </cell>
          <cell r="E603">
            <v>82672997200</v>
          </cell>
        </row>
        <row r="604">
          <cell r="A604" t="str">
            <v>2008.07.14</v>
          </cell>
          <cell r="B604" t="str">
            <v>USD_TOD</v>
          </cell>
          <cell r="C604">
            <v>0</v>
          </cell>
          <cell r="D604">
            <v>12508643774605</v>
          </cell>
          <cell r="E604">
            <v>104071410600</v>
          </cell>
        </row>
        <row r="605">
          <cell r="A605" t="str">
            <v>2008.07.15</v>
          </cell>
          <cell r="B605" t="str">
            <v>USD_TOD</v>
          </cell>
          <cell r="C605">
            <v>0</v>
          </cell>
          <cell r="D605">
            <v>6628827766513.5</v>
          </cell>
          <cell r="E605">
            <v>55215609650</v>
          </cell>
        </row>
        <row r="606">
          <cell r="A606" t="str">
            <v>2008.07.16</v>
          </cell>
          <cell r="B606" t="str">
            <v>USD_TOD</v>
          </cell>
          <cell r="C606">
            <v>0</v>
          </cell>
          <cell r="D606">
            <v>2721860629590</v>
          </cell>
          <cell r="E606">
            <v>22676583500</v>
          </cell>
        </row>
        <row r="607">
          <cell r="A607" t="str">
            <v>2008.07.17</v>
          </cell>
          <cell r="B607" t="str">
            <v>USD_TOD</v>
          </cell>
          <cell r="C607">
            <v>0</v>
          </cell>
          <cell r="D607">
            <v>4323577710231</v>
          </cell>
          <cell r="E607">
            <v>35994486900</v>
          </cell>
        </row>
        <row r="608">
          <cell r="A608" t="str">
            <v>2008.07.18</v>
          </cell>
          <cell r="B608" t="str">
            <v>USD_TOD</v>
          </cell>
          <cell r="C608">
            <v>0</v>
          </cell>
          <cell r="D608">
            <v>3232177284429</v>
          </cell>
          <cell r="E608">
            <v>26895075100</v>
          </cell>
        </row>
        <row r="609">
          <cell r="A609" t="str">
            <v>2008.07.21</v>
          </cell>
          <cell r="B609" t="str">
            <v>USD_TOD</v>
          </cell>
          <cell r="C609">
            <v>0</v>
          </cell>
          <cell r="D609">
            <v>3155732065600</v>
          </cell>
          <cell r="E609">
            <v>26255850000</v>
          </cell>
        </row>
        <row r="610">
          <cell r="A610" t="str">
            <v>2008.07.22</v>
          </cell>
          <cell r="B610" t="str">
            <v>USD_TOD</v>
          </cell>
          <cell r="C610">
            <v>0</v>
          </cell>
          <cell r="D610">
            <v>3378931687355</v>
          </cell>
          <cell r="E610">
            <v>28115850600</v>
          </cell>
        </row>
        <row r="611">
          <cell r="A611" t="str">
            <v>2008.07.23</v>
          </cell>
          <cell r="B611" t="str">
            <v>USD_TOD</v>
          </cell>
          <cell r="C611">
            <v>0</v>
          </cell>
          <cell r="D611">
            <v>2803541331209.5</v>
          </cell>
          <cell r="E611">
            <v>23331000150</v>
          </cell>
        </row>
        <row r="612">
          <cell r="A612" t="str">
            <v>2008.07.24</v>
          </cell>
          <cell r="B612" t="str">
            <v>USD_TOD</v>
          </cell>
          <cell r="C612">
            <v>0</v>
          </cell>
          <cell r="D612">
            <v>4539964789970</v>
          </cell>
          <cell r="E612">
            <v>37776277000</v>
          </cell>
        </row>
        <row r="613">
          <cell r="A613" t="str">
            <v>2008.07.25</v>
          </cell>
          <cell r="B613" t="str">
            <v>USD_TOD</v>
          </cell>
          <cell r="C613">
            <v>0</v>
          </cell>
          <cell r="D613">
            <v>3444755207532.5</v>
          </cell>
          <cell r="E613">
            <v>28664915750</v>
          </cell>
        </row>
        <row r="614">
          <cell r="A614" t="str">
            <v>2008.07.28</v>
          </cell>
          <cell r="B614" t="str">
            <v>USD_TOD</v>
          </cell>
          <cell r="C614">
            <v>0</v>
          </cell>
          <cell r="D614">
            <v>3477701563996</v>
          </cell>
          <cell r="E614">
            <v>28938692400</v>
          </cell>
        </row>
        <row r="615">
          <cell r="A615" t="str">
            <v>2008.07.29</v>
          </cell>
          <cell r="B615" t="str">
            <v>USD_TOD</v>
          </cell>
          <cell r="C615">
            <v>0</v>
          </cell>
          <cell r="D615">
            <v>4217250831634</v>
          </cell>
          <cell r="E615">
            <v>35092440800</v>
          </cell>
        </row>
        <row r="616">
          <cell r="A616" t="str">
            <v>2008.07.30</v>
          </cell>
          <cell r="B616" t="str">
            <v>USD_TOD</v>
          </cell>
          <cell r="C616">
            <v>0</v>
          </cell>
          <cell r="D616">
            <v>3153192165810</v>
          </cell>
          <cell r="E616">
            <v>26237171000</v>
          </cell>
        </row>
        <row r="617">
          <cell r="A617" t="str">
            <v>2008.07.31</v>
          </cell>
          <cell r="B617" t="str">
            <v>USD_TOD</v>
          </cell>
          <cell r="C617">
            <v>0</v>
          </cell>
          <cell r="D617">
            <v>3317513563487.5</v>
          </cell>
          <cell r="E617">
            <v>27605243050</v>
          </cell>
        </row>
        <row r="618">
          <cell r="A618" t="str">
            <v>2008.08.01</v>
          </cell>
          <cell r="B618" t="str">
            <v>USD_TOD</v>
          </cell>
          <cell r="C618">
            <v>0</v>
          </cell>
          <cell r="D618">
            <v>4966765264142.5</v>
          </cell>
          <cell r="E618">
            <v>41331814550</v>
          </cell>
        </row>
        <row r="619">
          <cell r="A619" t="str">
            <v>2008.08.04</v>
          </cell>
          <cell r="B619" t="str">
            <v>USD_TOD</v>
          </cell>
          <cell r="C619">
            <v>0</v>
          </cell>
          <cell r="D619">
            <v>2829045216090</v>
          </cell>
          <cell r="E619">
            <v>23549173500</v>
          </cell>
        </row>
        <row r="620">
          <cell r="A620" t="str">
            <v>2008.08.05</v>
          </cell>
          <cell r="B620" t="str">
            <v>USD_TOD</v>
          </cell>
          <cell r="C620">
            <v>0</v>
          </cell>
          <cell r="D620">
            <v>5302254468656.5</v>
          </cell>
          <cell r="E620">
            <v>44146909650</v>
          </cell>
        </row>
        <row r="621">
          <cell r="A621" t="str">
            <v>2008.08.06</v>
          </cell>
          <cell r="B621" t="str">
            <v>USD_TOD</v>
          </cell>
          <cell r="C621">
            <v>0</v>
          </cell>
          <cell r="D621">
            <v>3432194379585</v>
          </cell>
          <cell r="E621">
            <v>28595808500</v>
          </cell>
        </row>
        <row r="622">
          <cell r="A622" t="str">
            <v>2008.08.07</v>
          </cell>
          <cell r="B622" t="str">
            <v>USD_TOD</v>
          </cell>
          <cell r="C622">
            <v>0</v>
          </cell>
          <cell r="D622">
            <v>3970136916994</v>
          </cell>
          <cell r="E622">
            <v>33064130400</v>
          </cell>
        </row>
        <row r="623">
          <cell r="A623" t="str">
            <v>2008.08.08</v>
          </cell>
          <cell r="B623" t="str">
            <v>USD_TOD</v>
          </cell>
          <cell r="C623">
            <v>0</v>
          </cell>
          <cell r="D623">
            <v>3730294800010</v>
          </cell>
          <cell r="E623">
            <v>31070891000</v>
          </cell>
        </row>
        <row r="624">
          <cell r="A624" t="str">
            <v>2008.08.11</v>
          </cell>
          <cell r="B624" t="str">
            <v>USD_TOD</v>
          </cell>
          <cell r="C624">
            <v>0</v>
          </cell>
          <cell r="D624">
            <v>4870847616108</v>
          </cell>
          <cell r="E624">
            <v>40548774000</v>
          </cell>
        </row>
        <row r="625">
          <cell r="A625" t="str">
            <v>2008.08.12</v>
          </cell>
          <cell r="B625" t="str">
            <v>USD_TOD</v>
          </cell>
          <cell r="C625">
            <v>0</v>
          </cell>
          <cell r="D625">
            <v>7371585032046.5</v>
          </cell>
          <cell r="E625">
            <v>61345178550</v>
          </cell>
        </row>
        <row r="626">
          <cell r="A626" t="str">
            <v>2008.08.13</v>
          </cell>
          <cell r="B626" t="str">
            <v>USD_TOD</v>
          </cell>
          <cell r="C626">
            <v>0</v>
          </cell>
          <cell r="D626">
            <v>4023006659716.5</v>
          </cell>
          <cell r="E626">
            <v>33512124750</v>
          </cell>
        </row>
        <row r="627">
          <cell r="A627" t="str">
            <v>2008.08.14</v>
          </cell>
          <cell r="B627" t="str">
            <v>USD_TOD</v>
          </cell>
          <cell r="C627">
            <v>0</v>
          </cell>
          <cell r="D627">
            <v>12043958980583</v>
          </cell>
          <cell r="E627">
            <v>100259399500</v>
          </cell>
        </row>
        <row r="628">
          <cell r="A628" t="str">
            <v>2008.08.15</v>
          </cell>
          <cell r="B628" t="str">
            <v>USD_TOD</v>
          </cell>
          <cell r="C628">
            <v>0</v>
          </cell>
          <cell r="D628">
            <v>10247946334272.5</v>
          </cell>
          <cell r="E628">
            <v>85292808750</v>
          </cell>
        </row>
        <row r="629">
          <cell r="A629" t="str">
            <v>2008.08.18</v>
          </cell>
          <cell r="B629" t="str">
            <v>USD_TOD</v>
          </cell>
          <cell r="C629">
            <v>0</v>
          </cell>
          <cell r="D629">
            <v>4564830402615</v>
          </cell>
          <cell r="E629">
            <v>38001707000</v>
          </cell>
        </row>
        <row r="630">
          <cell r="A630" t="str">
            <v>2008.08.19</v>
          </cell>
          <cell r="B630" t="str">
            <v>USD_TOD</v>
          </cell>
          <cell r="C630">
            <v>0</v>
          </cell>
          <cell r="D630">
            <v>5796067823045</v>
          </cell>
          <cell r="E630">
            <v>48270271500</v>
          </cell>
        </row>
        <row r="631">
          <cell r="A631" t="str">
            <v>2008.08.20</v>
          </cell>
          <cell r="B631" t="str">
            <v>USD_TOD</v>
          </cell>
          <cell r="C631">
            <v>0</v>
          </cell>
          <cell r="D631">
            <v>8642923903890</v>
          </cell>
          <cell r="E631">
            <v>72024182000</v>
          </cell>
        </row>
        <row r="632">
          <cell r="A632" t="str">
            <v>2008.08.21</v>
          </cell>
          <cell r="B632" t="str">
            <v>USD_TOD</v>
          </cell>
          <cell r="C632">
            <v>0</v>
          </cell>
          <cell r="D632">
            <v>4225285501808.5</v>
          </cell>
          <cell r="E632">
            <v>35229450150</v>
          </cell>
        </row>
        <row r="633">
          <cell r="A633" t="str">
            <v>2008.08.22</v>
          </cell>
          <cell r="B633" t="str">
            <v>USD_TOD</v>
          </cell>
          <cell r="C633">
            <v>0</v>
          </cell>
          <cell r="D633">
            <v>8396040451462</v>
          </cell>
          <cell r="E633">
            <v>70137285400</v>
          </cell>
        </row>
        <row r="634">
          <cell r="A634" t="str">
            <v>2008.08.25</v>
          </cell>
          <cell r="B634" t="str">
            <v>USD_TOD</v>
          </cell>
          <cell r="C634">
            <v>0</v>
          </cell>
          <cell r="D634">
            <v>13241713298271</v>
          </cell>
          <cell r="E634">
            <v>110530250100</v>
          </cell>
        </row>
        <row r="635">
          <cell r="A635" t="str">
            <v>2008.08.26</v>
          </cell>
          <cell r="B635" t="str">
            <v>USD_TOD</v>
          </cell>
          <cell r="C635">
            <v>0</v>
          </cell>
          <cell r="D635">
            <v>9501214371615</v>
          </cell>
          <cell r="E635">
            <v>79287314500</v>
          </cell>
        </row>
        <row r="636">
          <cell r="A636" t="str">
            <v>2008.08.27</v>
          </cell>
          <cell r="B636" t="str">
            <v>USD_TOD</v>
          </cell>
          <cell r="C636">
            <v>0</v>
          </cell>
          <cell r="D636">
            <v>8854994621586.5</v>
          </cell>
          <cell r="E636">
            <v>73923492550</v>
          </cell>
        </row>
        <row r="637">
          <cell r="A637" t="str">
            <v>2008.08.28</v>
          </cell>
          <cell r="B637" t="str">
            <v>USD_TOD</v>
          </cell>
          <cell r="C637">
            <v>0</v>
          </cell>
          <cell r="D637">
            <v>9054337304105</v>
          </cell>
          <cell r="E637">
            <v>75694018500</v>
          </cell>
        </row>
        <row r="638">
          <cell r="A638" t="str">
            <v>2008.08.29</v>
          </cell>
          <cell r="B638" t="str">
            <v>USD_TOD</v>
          </cell>
          <cell r="C638">
            <v>0</v>
          </cell>
          <cell r="D638">
            <v>13513172796237.5</v>
          </cell>
          <cell r="E638">
            <v>113008063150</v>
          </cell>
        </row>
        <row r="639">
          <cell r="A639" t="str">
            <v>2008.09.02</v>
          </cell>
          <cell r="B639" t="str">
            <v>USD_TOD</v>
          </cell>
          <cell r="C639">
            <v>0</v>
          </cell>
          <cell r="D639">
            <v>13468489383480</v>
          </cell>
          <cell r="E639">
            <v>112588341000</v>
          </cell>
        </row>
        <row r="640">
          <cell r="A640" t="str">
            <v>2008.09.03</v>
          </cell>
          <cell r="B640" t="str">
            <v>USD_TOD</v>
          </cell>
          <cell r="C640">
            <v>0</v>
          </cell>
          <cell r="D640">
            <v>7306906719211.5</v>
          </cell>
          <cell r="E640">
            <v>61012621950</v>
          </cell>
        </row>
        <row r="641">
          <cell r="A641" t="str">
            <v>2008.09.04</v>
          </cell>
          <cell r="B641" t="str">
            <v>USD_TOD</v>
          </cell>
          <cell r="C641">
            <v>0</v>
          </cell>
          <cell r="D641">
            <v>10087317074853</v>
          </cell>
          <cell r="E641">
            <v>84293861900</v>
          </cell>
        </row>
        <row r="642">
          <cell r="A642" t="str">
            <v>2008.09.05</v>
          </cell>
          <cell r="B642" t="str">
            <v>USD_TOD</v>
          </cell>
          <cell r="C642">
            <v>0</v>
          </cell>
          <cell r="D642">
            <v>5655740213851</v>
          </cell>
          <cell r="E642">
            <v>47288718300</v>
          </cell>
        </row>
        <row r="643">
          <cell r="A643" t="str">
            <v>2008.09.08</v>
          </cell>
          <cell r="B643" t="str">
            <v>USD_TOD</v>
          </cell>
          <cell r="C643">
            <v>0</v>
          </cell>
          <cell r="D643">
            <v>3136382102987</v>
          </cell>
          <cell r="E643">
            <v>26222515100</v>
          </cell>
        </row>
        <row r="644">
          <cell r="A644" t="str">
            <v>2008.09.09</v>
          </cell>
          <cell r="B644" t="str">
            <v>USD_TOD</v>
          </cell>
          <cell r="C644">
            <v>0</v>
          </cell>
          <cell r="D644">
            <v>4289798023591</v>
          </cell>
          <cell r="E644">
            <v>35838643600</v>
          </cell>
        </row>
        <row r="645">
          <cell r="A645" t="str">
            <v>2008.09.10</v>
          </cell>
          <cell r="B645" t="str">
            <v>USD_TOD</v>
          </cell>
          <cell r="C645">
            <v>0</v>
          </cell>
          <cell r="D645">
            <v>5088647694880</v>
          </cell>
          <cell r="E645">
            <v>42548058000</v>
          </cell>
        </row>
        <row r="646">
          <cell r="A646" t="str">
            <v>2008.09.11</v>
          </cell>
          <cell r="B646" t="str">
            <v>USD_TOD</v>
          </cell>
          <cell r="C646">
            <v>0</v>
          </cell>
          <cell r="D646">
            <v>5921350903927</v>
          </cell>
          <cell r="E646">
            <v>49515299700</v>
          </cell>
        </row>
        <row r="647">
          <cell r="A647" t="str">
            <v>2008.09.12</v>
          </cell>
          <cell r="B647" t="str">
            <v>USD_TOD</v>
          </cell>
          <cell r="C647">
            <v>0</v>
          </cell>
          <cell r="D647">
            <v>3457242844482</v>
          </cell>
          <cell r="E647">
            <v>28935705400</v>
          </cell>
        </row>
        <row r="648">
          <cell r="A648" t="str">
            <v>2008.09.15</v>
          </cell>
          <cell r="B648" t="str">
            <v>USD_TOD</v>
          </cell>
          <cell r="C648">
            <v>0</v>
          </cell>
          <cell r="D648">
            <v>4064436431880</v>
          </cell>
          <cell r="E648">
            <v>34024897100</v>
          </cell>
        </row>
        <row r="649">
          <cell r="A649" t="str">
            <v>2008.09.16</v>
          </cell>
          <cell r="B649" t="str">
            <v>USD_TOD</v>
          </cell>
          <cell r="C649">
            <v>0</v>
          </cell>
          <cell r="D649">
            <v>8290859544729</v>
          </cell>
          <cell r="E649">
            <v>69377045100</v>
          </cell>
        </row>
        <row r="650">
          <cell r="A650" t="str">
            <v>2008.09.17</v>
          </cell>
          <cell r="B650" t="str">
            <v>USD_TOD</v>
          </cell>
          <cell r="C650">
            <v>0</v>
          </cell>
          <cell r="D650">
            <v>18308013455260</v>
          </cell>
          <cell r="E650">
            <v>152988787800</v>
          </cell>
        </row>
        <row r="651">
          <cell r="A651" t="str">
            <v>2008.09.18</v>
          </cell>
          <cell r="B651" t="str">
            <v>USD_TOD</v>
          </cell>
          <cell r="C651">
            <v>0</v>
          </cell>
          <cell r="D651">
            <v>4748343801040</v>
          </cell>
          <cell r="E651">
            <v>39638684000</v>
          </cell>
        </row>
        <row r="652">
          <cell r="A652" t="str">
            <v>2008.09.19</v>
          </cell>
          <cell r="B652" t="str">
            <v>USD_TOD</v>
          </cell>
          <cell r="C652">
            <v>0</v>
          </cell>
          <cell r="D652">
            <v>9781493767801.5</v>
          </cell>
          <cell r="E652">
            <v>81660485450</v>
          </cell>
        </row>
        <row r="653">
          <cell r="A653" t="str">
            <v>2008.09.22</v>
          </cell>
          <cell r="B653" t="str">
            <v>USD_TOD</v>
          </cell>
          <cell r="C653">
            <v>0</v>
          </cell>
          <cell r="D653">
            <v>6184916576190</v>
          </cell>
          <cell r="E653">
            <v>51660046700</v>
          </cell>
        </row>
        <row r="654">
          <cell r="A654" t="str">
            <v>2008.09.23</v>
          </cell>
          <cell r="B654" t="str">
            <v>USD_TOD</v>
          </cell>
          <cell r="C654">
            <v>0</v>
          </cell>
          <cell r="D654">
            <v>7663280385365</v>
          </cell>
          <cell r="E654">
            <v>64019336600</v>
          </cell>
        </row>
        <row r="655">
          <cell r="A655" t="str">
            <v>2008.09.24</v>
          </cell>
          <cell r="B655" t="str">
            <v>USD_TOD</v>
          </cell>
          <cell r="C655">
            <v>0</v>
          </cell>
          <cell r="D655">
            <v>4229900005914.5</v>
          </cell>
          <cell r="E655">
            <v>35324501950</v>
          </cell>
        </row>
        <row r="656">
          <cell r="A656" t="str">
            <v>2008.09.25</v>
          </cell>
          <cell r="B656" t="str">
            <v>USD_TOD</v>
          </cell>
          <cell r="C656">
            <v>0</v>
          </cell>
          <cell r="D656">
            <v>5997143715722</v>
          </cell>
          <cell r="E656">
            <v>50073402500</v>
          </cell>
        </row>
        <row r="657">
          <cell r="A657" t="str">
            <v>2008.09.26</v>
          </cell>
          <cell r="B657" t="str">
            <v>USD_TOD</v>
          </cell>
          <cell r="C657">
            <v>0</v>
          </cell>
          <cell r="D657">
            <v>12131019343674</v>
          </cell>
          <cell r="E657">
            <v>101272151500</v>
          </cell>
        </row>
        <row r="658">
          <cell r="A658" t="str">
            <v>2008.09.29</v>
          </cell>
          <cell r="B658" t="str">
            <v>USD_TOD</v>
          </cell>
          <cell r="C658">
            <v>0</v>
          </cell>
          <cell r="D658">
            <v>5547755866796</v>
          </cell>
          <cell r="E658">
            <v>46304091100</v>
          </cell>
        </row>
        <row r="659">
          <cell r="A659" t="str">
            <v>2008.09.30</v>
          </cell>
          <cell r="B659" t="str">
            <v>USD_TOD</v>
          </cell>
          <cell r="C659">
            <v>0</v>
          </cell>
          <cell r="D659">
            <v>6063460486184.5</v>
          </cell>
          <cell r="E659">
            <v>50591278850</v>
          </cell>
        </row>
        <row r="660">
          <cell r="A660" t="str">
            <v>2008.10.01</v>
          </cell>
          <cell r="B660" t="str">
            <v>USD_TOD</v>
          </cell>
          <cell r="C660">
            <v>0</v>
          </cell>
          <cell r="D660">
            <v>4808917020997.5</v>
          </cell>
          <cell r="E660">
            <v>40070839350</v>
          </cell>
        </row>
        <row r="661">
          <cell r="A661" t="str">
            <v>2008.10.02</v>
          </cell>
          <cell r="B661" t="str">
            <v>USD_TOD</v>
          </cell>
          <cell r="C661">
            <v>0</v>
          </cell>
          <cell r="D661">
            <v>7579909469130.5</v>
          </cell>
          <cell r="E661">
            <v>63186129550</v>
          </cell>
        </row>
        <row r="662">
          <cell r="A662" t="str">
            <v>2008.10.03</v>
          </cell>
          <cell r="B662" t="str">
            <v>USD_TOD</v>
          </cell>
          <cell r="C662">
            <v>0</v>
          </cell>
          <cell r="D662">
            <v>6248940403780</v>
          </cell>
          <cell r="E662">
            <v>52089248000</v>
          </cell>
        </row>
        <row r="663">
          <cell r="A663" t="str">
            <v>2008.10.06</v>
          </cell>
          <cell r="B663" t="str">
            <v>USD_TOD</v>
          </cell>
          <cell r="C663">
            <v>0</v>
          </cell>
          <cell r="D663">
            <v>6938658399858.5</v>
          </cell>
          <cell r="E663">
            <v>57825374950</v>
          </cell>
        </row>
        <row r="664">
          <cell r="A664" t="str">
            <v>2008.10.07</v>
          </cell>
          <cell r="B664" t="str">
            <v>USD_TOD</v>
          </cell>
          <cell r="C664">
            <v>0</v>
          </cell>
          <cell r="D664">
            <v>4680064211020</v>
          </cell>
          <cell r="E664">
            <v>38990664300</v>
          </cell>
        </row>
        <row r="665">
          <cell r="A665" t="str">
            <v>2008.10.08</v>
          </cell>
          <cell r="B665" t="str">
            <v>USD_TOD</v>
          </cell>
          <cell r="C665">
            <v>0</v>
          </cell>
          <cell r="D665">
            <v>7247372718479</v>
          </cell>
          <cell r="E665">
            <v>60419980200</v>
          </cell>
        </row>
        <row r="666">
          <cell r="A666" t="str">
            <v>2008.10.09</v>
          </cell>
          <cell r="B666" t="str">
            <v>USD_TOD</v>
          </cell>
          <cell r="C666">
            <v>0</v>
          </cell>
          <cell r="D666">
            <v>6675924763283</v>
          </cell>
          <cell r="E666">
            <v>55694116700</v>
          </cell>
        </row>
        <row r="667">
          <cell r="A667" t="str">
            <v>2008.10.10</v>
          </cell>
          <cell r="B667" t="str">
            <v>USD_TOD</v>
          </cell>
          <cell r="C667">
            <v>0</v>
          </cell>
          <cell r="D667">
            <v>8978080637841.5</v>
          </cell>
          <cell r="E667">
            <v>74907112050</v>
          </cell>
        </row>
        <row r="668">
          <cell r="A668" t="str">
            <v>2008.10.14</v>
          </cell>
          <cell r="B668" t="str">
            <v>USD_TOD</v>
          </cell>
          <cell r="C668">
            <v>0</v>
          </cell>
          <cell r="D668">
            <v>2262729465723.5</v>
          </cell>
          <cell r="E668">
            <v>18881320550</v>
          </cell>
        </row>
        <row r="669">
          <cell r="A669" t="str">
            <v>2008.10.15</v>
          </cell>
          <cell r="B669" t="str">
            <v>USD_TOD</v>
          </cell>
          <cell r="C669">
            <v>0</v>
          </cell>
          <cell r="D669">
            <v>3436362920847.5</v>
          </cell>
          <cell r="E669">
            <v>28688729850</v>
          </cell>
        </row>
        <row r="670">
          <cell r="A670" t="str">
            <v>2008.10.16</v>
          </cell>
          <cell r="B670" t="str">
            <v>USD_TOD</v>
          </cell>
          <cell r="C670">
            <v>0</v>
          </cell>
          <cell r="D670">
            <v>3989047980031</v>
          </cell>
          <cell r="E670">
            <v>33314453200</v>
          </cell>
        </row>
        <row r="671">
          <cell r="A671" t="str">
            <v>2008.10.17</v>
          </cell>
          <cell r="B671" t="str">
            <v>USD_TOD</v>
          </cell>
          <cell r="C671">
            <v>0</v>
          </cell>
          <cell r="D671">
            <v>5803316118001</v>
          </cell>
          <cell r="E671">
            <v>48465967600</v>
          </cell>
        </row>
        <row r="672">
          <cell r="A672" t="str">
            <v>2008.10.20</v>
          </cell>
          <cell r="B672" t="str">
            <v>USD_TOD</v>
          </cell>
          <cell r="C672">
            <v>0</v>
          </cell>
          <cell r="D672">
            <v>4632693593761</v>
          </cell>
          <cell r="E672">
            <v>38686403800</v>
          </cell>
        </row>
        <row r="673">
          <cell r="A673" t="str">
            <v>2008.10.21</v>
          </cell>
          <cell r="B673" t="str">
            <v>USD_TOD</v>
          </cell>
          <cell r="C673">
            <v>0</v>
          </cell>
          <cell r="D673">
            <v>3419778071429.5</v>
          </cell>
          <cell r="E673">
            <v>28554215550</v>
          </cell>
        </row>
        <row r="674">
          <cell r="A674" t="str">
            <v>2008.10.22</v>
          </cell>
          <cell r="B674" t="str">
            <v>USD_TOD</v>
          </cell>
          <cell r="C674">
            <v>0</v>
          </cell>
          <cell r="D674">
            <v>8875220785246</v>
          </cell>
          <cell r="E674">
            <v>74089967100</v>
          </cell>
        </row>
        <row r="675">
          <cell r="A675" t="str">
            <v>2008.10.23</v>
          </cell>
          <cell r="B675" t="str">
            <v>USD_TOD</v>
          </cell>
          <cell r="C675">
            <v>0</v>
          </cell>
          <cell r="D675">
            <v>14550758002559.5</v>
          </cell>
          <cell r="E675">
            <v>121475156250</v>
          </cell>
        </row>
        <row r="676">
          <cell r="A676" t="str">
            <v>2008.10.24</v>
          </cell>
          <cell r="B676" t="str">
            <v>USD_TOD</v>
          </cell>
          <cell r="C676">
            <v>0</v>
          </cell>
          <cell r="D676">
            <v>4093414837216.5</v>
          </cell>
          <cell r="E676">
            <v>34174736150</v>
          </cell>
        </row>
        <row r="677">
          <cell r="A677" t="str">
            <v>2008.10.28</v>
          </cell>
          <cell r="B677" t="str">
            <v>USD_TOD</v>
          </cell>
          <cell r="C677">
            <v>0</v>
          </cell>
          <cell r="D677">
            <v>7016227215348</v>
          </cell>
          <cell r="E677">
            <v>58562802800</v>
          </cell>
        </row>
        <row r="678">
          <cell r="A678" t="str">
            <v>2008.10.29</v>
          </cell>
          <cell r="B678" t="str">
            <v>USD_TOD</v>
          </cell>
          <cell r="C678">
            <v>0</v>
          </cell>
          <cell r="D678">
            <v>3773310065300.5</v>
          </cell>
          <cell r="E678">
            <v>31495482950</v>
          </cell>
        </row>
        <row r="679">
          <cell r="A679" t="str">
            <v>2008.10.30</v>
          </cell>
          <cell r="B679" t="str">
            <v>USD_TOD</v>
          </cell>
          <cell r="C679">
            <v>0</v>
          </cell>
          <cell r="D679">
            <v>5682330240840</v>
          </cell>
          <cell r="E679">
            <v>47428814400</v>
          </cell>
        </row>
        <row r="680">
          <cell r="A680" t="str">
            <v>2008.10.31</v>
          </cell>
          <cell r="B680" t="str">
            <v>USD_TOD</v>
          </cell>
          <cell r="C680">
            <v>0</v>
          </cell>
          <cell r="D680">
            <v>5602046962500</v>
          </cell>
          <cell r="E680">
            <v>46741521600</v>
          </cell>
        </row>
        <row r="681">
          <cell r="A681" t="str">
            <v>2008.11.03</v>
          </cell>
          <cell r="B681" t="str">
            <v>USD_TOD</v>
          </cell>
          <cell r="C681">
            <v>0</v>
          </cell>
          <cell r="D681">
            <v>6514051919490.5</v>
          </cell>
          <cell r="E681">
            <v>54322142350</v>
          </cell>
        </row>
        <row r="682">
          <cell r="A682" t="str">
            <v>2008.11.04</v>
          </cell>
          <cell r="B682" t="str">
            <v>USD_TOD</v>
          </cell>
          <cell r="C682">
            <v>0</v>
          </cell>
          <cell r="D682">
            <v>6576897801281.5</v>
          </cell>
          <cell r="E682">
            <v>54839326050</v>
          </cell>
        </row>
        <row r="683">
          <cell r="A683" t="str">
            <v>2008.11.05</v>
          </cell>
          <cell r="B683" t="str">
            <v>USD_TOD</v>
          </cell>
          <cell r="C683">
            <v>0</v>
          </cell>
          <cell r="D683">
            <v>3607226795705</v>
          </cell>
          <cell r="E683">
            <v>30086199000</v>
          </cell>
        </row>
        <row r="684">
          <cell r="A684" t="str">
            <v>2008.11.06</v>
          </cell>
          <cell r="B684" t="str">
            <v>USD_TOD</v>
          </cell>
          <cell r="C684">
            <v>0</v>
          </cell>
          <cell r="D684">
            <v>5277691206355.5</v>
          </cell>
          <cell r="E684">
            <v>44051422550</v>
          </cell>
        </row>
        <row r="685">
          <cell r="A685" t="str">
            <v>2008.11.07</v>
          </cell>
          <cell r="B685" t="str">
            <v>USD_TOD</v>
          </cell>
          <cell r="C685">
            <v>0</v>
          </cell>
          <cell r="D685">
            <v>2219950714123</v>
          </cell>
          <cell r="E685">
            <v>18519183000</v>
          </cell>
        </row>
        <row r="686">
          <cell r="A686" t="str">
            <v>2008.11.10</v>
          </cell>
          <cell r="B686" t="str">
            <v>USD_TOD</v>
          </cell>
          <cell r="C686">
            <v>0</v>
          </cell>
          <cell r="D686">
            <v>5019277572936</v>
          </cell>
          <cell r="E686">
            <v>41854244400</v>
          </cell>
        </row>
        <row r="687">
          <cell r="A687" t="str">
            <v>2008.11.12</v>
          </cell>
          <cell r="B687" t="str">
            <v>USD_TOD</v>
          </cell>
          <cell r="C687">
            <v>0</v>
          </cell>
          <cell r="D687">
            <v>8118540265837.5</v>
          </cell>
          <cell r="E687">
            <v>67650428050</v>
          </cell>
        </row>
        <row r="688">
          <cell r="A688" t="str">
            <v>2008.11.13</v>
          </cell>
          <cell r="B688" t="str">
            <v>USD_TOD</v>
          </cell>
          <cell r="C688">
            <v>0</v>
          </cell>
          <cell r="D688">
            <v>10033788700132</v>
          </cell>
          <cell r="E688">
            <v>83543114300</v>
          </cell>
        </row>
        <row r="689">
          <cell r="A689" t="str">
            <v>2008.11.14</v>
          </cell>
          <cell r="B689" t="str">
            <v>USD_TOD</v>
          </cell>
          <cell r="C689">
            <v>0</v>
          </cell>
          <cell r="D689">
            <v>4431484388330</v>
          </cell>
          <cell r="E689">
            <v>36894401300</v>
          </cell>
        </row>
        <row r="690">
          <cell r="A690" t="str">
            <v>2008.11.17</v>
          </cell>
          <cell r="B690" t="str">
            <v>USD_TOD</v>
          </cell>
          <cell r="C690">
            <v>0</v>
          </cell>
          <cell r="D690">
            <v>7087692747412.5</v>
          </cell>
          <cell r="E690">
            <v>59007925750</v>
          </cell>
        </row>
        <row r="691">
          <cell r="A691" t="str">
            <v>2008.11.18</v>
          </cell>
          <cell r="B691" t="str">
            <v>USD_TOD</v>
          </cell>
          <cell r="C691">
            <v>0</v>
          </cell>
          <cell r="D691">
            <v>9610119082827</v>
          </cell>
          <cell r="E691">
            <v>80015932900</v>
          </cell>
        </row>
        <row r="692">
          <cell r="A692" t="str">
            <v>2008.11.19</v>
          </cell>
          <cell r="B692" t="str">
            <v>USD_TOD</v>
          </cell>
          <cell r="C692">
            <v>0</v>
          </cell>
          <cell r="D692">
            <v>5577394324898</v>
          </cell>
          <cell r="E692">
            <v>46422207100</v>
          </cell>
        </row>
        <row r="693">
          <cell r="A693" t="str">
            <v>2008.11.20</v>
          </cell>
          <cell r="B693" t="str">
            <v>USD_TOD</v>
          </cell>
          <cell r="C693">
            <v>0</v>
          </cell>
          <cell r="D693">
            <v>14239650561352</v>
          </cell>
          <cell r="E693">
            <v>118471313700</v>
          </cell>
        </row>
        <row r="694">
          <cell r="A694" t="str">
            <v>2008.11.21</v>
          </cell>
          <cell r="B694" t="str">
            <v>USD_TOD</v>
          </cell>
          <cell r="C694">
            <v>0</v>
          </cell>
          <cell r="D694">
            <v>4433738772222.5</v>
          </cell>
          <cell r="E694">
            <v>36887861850</v>
          </cell>
        </row>
        <row r="695">
          <cell r="A695" t="str">
            <v>2008.11.24</v>
          </cell>
          <cell r="B695" t="str">
            <v>USD_TOD</v>
          </cell>
          <cell r="C695">
            <v>0</v>
          </cell>
          <cell r="D695">
            <v>6825412047596</v>
          </cell>
          <cell r="E695">
            <v>56809272000</v>
          </cell>
        </row>
        <row r="696">
          <cell r="A696" t="str">
            <v>2008.11.25</v>
          </cell>
          <cell r="B696" t="str">
            <v>USD_TOD</v>
          </cell>
          <cell r="C696">
            <v>0</v>
          </cell>
          <cell r="D696">
            <v>5089365982322</v>
          </cell>
          <cell r="E696">
            <v>42337321100</v>
          </cell>
        </row>
        <row r="697">
          <cell r="A697" t="str">
            <v>2008.11.26</v>
          </cell>
          <cell r="B697" t="str">
            <v>USD_TOD</v>
          </cell>
          <cell r="C697">
            <v>0</v>
          </cell>
          <cell r="D697">
            <v>9037804045132.5</v>
          </cell>
          <cell r="E697">
            <v>75157951950</v>
          </cell>
        </row>
        <row r="698">
          <cell r="A698" t="str">
            <v>2008.11.28</v>
          </cell>
          <cell r="B698" t="str">
            <v>USD_TOD</v>
          </cell>
          <cell r="C698">
            <v>0</v>
          </cell>
          <cell r="D698">
            <v>4934790577725.5</v>
          </cell>
          <cell r="E698">
            <v>41008264050</v>
          </cell>
        </row>
        <row r="699">
          <cell r="A699" t="str">
            <v>2008.12.01</v>
          </cell>
          <cell r="B699" t="str">
            <v>USD_TOD</v>
          </cell>
          <cell r="C699">
            <v>0</v>
          </cell>
          <cell r="D699">
            <v>6762683613018</v>
          </cell>
          <cell r="E699">
            <v>56173550100</v>
          </cell>
        </row>
        <row r="700">
          <cell r="A700" t="str">
            <v>2008.12.02</v>
          </cell>
          <cell r="B700" t="str">
            <v>USD_TOD</v>
          </cell>
          <cell r="C700">
            <v>0</v>
          </cell>
          <cell r="D700">
            <v>11978325952666</v>
          </cell>
          <cell r="E700">
            <v>99429925200</v>
          </cell>
        </row>
        <row r="701">
          <cell r="A701" t="str">
            <v>2008.12.03</v>
          </cell>
          <cell r="B701" t="str">
            <v>USD_TOD</v>
          </cell>
          <cell r="C701">
            <v>0</v>
          </cell>
          <cell r="D701">
            <v>9563881905037.5</v>
          </cell>
          <cell r="E701">
            <v>79412067450</v>
          </cell>
        </row>
        <row r="702">
          <cell r="A702" t="str">
            <v>2008.12.04</v>
          </cell>
          <cell r="B702" t="str">
            <v>USD_TOD</v>
          </cell>
          <cell r="C702">
            <v>0</v>
          </cell>
          <cell r="D702">
            <v>17014457519166.5</v>
          </cell>
          <cell r="E702">
            <v>141294912950</v>
          </cell>
        </row>
        <row r="703">
          <cell r="A703" t="str">
            <v>2008.12.05</v>
          </cell>
          <cell r="B703" t="str">
            <v>USD_TOD</v>
          </cell>
          <cell r="C703">
            <v>0</v>
          </cell>
          <cell r="D703">
            <v>5390149412915.5</v>
          </cell>
          <cell r="E703">
            <v>44785961550</v>
          </cell>
        </row>
        <row r="704">
          <cell r="A704" t="str">
            <v>2008.12.09</v>
          </cell>
          <cell r="B704" t="str">
            <v>USD_TOD</v>
          </cell>
          <cell r="C704">
            <v>0</v>
          </cell>
          <cell r="D704">
            <v>5752870252126</v>
          </cell>
          <cell r="E704">
            <v>47767477700</v>
          </cell>
        </row>
        <row r="705">
          <cell r="A705" t="str">
            <v>2008.12.10</v>
          </cell>
          <cell r="B705" t="str">
            <v>USD_TOD</v>
          </cell>
          <cell r="C705">
            <v>0</v>
          </cell>
          <cell r="D705">
            <v>5906885794154</v>
          </cell>
          <cell r="E705">
            <v>49039476900</v>
          </cell>
        </row>
        <row r="706">
          <cell r="A706" t="str">
            <v>2008.12.11</v>
          </cell>
          <cell r="B706" t="str">
            <v>USD_TOD</v>
          </cell>
          <cell r="C706">
            <v>0</v>
          </cell>
          <cell r="D706">
            <v>6381252880463</v>
          </cell>
          <cell r="E706">
            <v>52978278100</v>
          </cell>
        </row>
        <row r="707">
          <cell r="A707" t="str">
            <v>2008.12.12</v>
          </cell>
          <cell r="B707" t="str">
            <v>USD_TOD</v>
          </cell>
          <cell r="C707">
            <v>0</v>
          </cell>
          <cell r="D707">
            <v>4918732229131.5</v>
          </cell>
          <cell r="E707">
            <v>40824785250</v>
          </cell>
        </row>
        <row r="708">
          <cell r="A708" t="str">
            <v>2008.12.15</v>
          </cell>
          <cell r="B708" t="str">
            <v>USD_TOD</v>
          </cell>
          <cell r="C708">
            <v>0</v>
          </cell>
          <cell r="D708">
            <v>10424277920313.5</v>
          </cell>
          <cell r="E708">
            <v>86451679950</v>
          </cell>
        </row>
        <row r="709">
          <cell r="A709" t="str">
            <v>2008.12.18</v>
          </cell>
          <cell r="B709" t="str">
            <v>USD_TOD</v>
          </cell>
          <cell r="C709">
            <v>0</v>
          </cell>
          <cell r="D709">
            <v>7236649438963</v>
          </cell>
          <cell r="E709">
            <v>59972384500</v>
          </cell>
        </row>
        <row r="710">
          <cell r="A710" t="str">
            <v>2008.12.19</v>
          </cell>
          <cell r="B710" t="str">
            <v>USD_TOD</v>
          </cell>
          <cell r="C710">
            <v>0</v>
          </cell>
          <cell r="D710">
            <v>6271625058299</v>
          </cell>
          <cell r="E710">
            <v>51934333100</v>
          </cell>
        </row>
        <row r="711">
          <cell r="A711" t="str">
            <v>2008.12.22</v>
          </cell>
          <cell r="B711" t="str">
            <v>USD_TOD</v>
          </cell>
          <cell r="C711">
            <v>0</v>
          </cell>
          <cell r="D711">
            <v>6237078139780.5</v>
          </cell>
          <cell r="E711">
            <v>51626450650</v>
          </cell>
        </row>
        <row r="712">
          <cell r="A712" t="str">
            <v>2008.12.23</v>
          </cell>
          <cell r="B712" t="str">
            <v>USD_TOD</v>
          </cell>
          <cell r="C712">
            <v>0</v>
          </cell>
          <cell r="D712">
            <v>5261515904139.5</v>
          </cell>
          <cell r="E712">
            <v>43574628650</v>
          </cell>
        </row>
        <row r="713">
          <cell r="A713" t="str">
            <v>2008.12.24</v>
          </cell>
          <cell r="B713" t="str">
            <v>USD_TOD</v>
          </cell>
          <cell r="C713">
            <v>0</v>
          </cell>
          <cell r="D713">
            <v>10257658411305.5</v>
          </cell>
          <cell r="E713">
            <v>84989004050</v>
          </cell>
        </row>
        <row r="714">
          <cell r="A714" t="str">
            <v>2008.12.26</v>
          </cell>
          <cell r="B714" t="str">
            <v>USD_TOD</v>
          </cell>
          <cell r="C714">
            <v>0</v>
          </cell>
          <cell r="D714">
            <v>8139652526503</v>
          </cell>
          <cell r="E714">
            <v>67444818900</v>
          </cell>
        </row>
        <row r="715">
          <cell r="A715" t="str">
            <v>2008.12.29</v>
          </cell>
          <cell r="B715" t="str">
            <v>USD_TOD</v>
          </cell>
          <cell r="C715">
            <v>0</v>
          </cell>
          <cell r="D715">
            <v>14129707938741</v>
          </cell>
          <cell r="E715">
            <v>117046147100</v>
          </cell>
        </row>
        <row r="716">
          <cell r="A716" t="str">
            <v>2008.12.30</v>
          </cell>
          <cell r="B716" t="str">
            <v>USD_TOD</v>
          </cell>
          <cell r="C716">
            <v>0</v>
          </cell>
          <cell r="D716">
            <v>7774871446692</v>
          </cell>
          <cell r="E716">
            <v>64371536200</v>
          </cell>
        </row>
        <row r="717">
          <cell r="A717" t="str">
            <v>2008.12.31</v>
          </cell>
          <cell r="B717" t="str">
            <v>USD_TOD</v>
          </cell>
          <cell r="C717">
            <v>0</v>
          </cell>
          <cell r="D717">
            <v>3294794831857.5</v>
          </cell>
          <cell r="E717">
            <v>27280244250</v>
          </cell>
        </row>
        <row r="718">
          <cell r="A718" t="str">
            <v>2009.01.05</v>
          </cell>
          <cell r="B718" t="str">
            <v>USD_TOD</v>
          </cell>
          <cell r="C718">
            <v>0</v>
          </cell>
          <cell r="D718">
            <v>8532607155735.5</v>
          </cell>
          <cell r="E718">
            <v>70581587550</v>
          </cell>
        </row>
        <row r="719">
          <cell r="A719" t="str">
            <v>2009.01.06</v>
          </cell>
          <cell r="B719" t="str">
            <v>USD_TOD</v>
          </cell>
          <cell r="C719">
            <v>0</v>
          </cell>
          <cell r="D719">
            <v>5509887394978</v>
          </cell>
          <cell r="E719">
            <v>45571769400</v>
          </cell>
        </row>
        <row r="720">
          <cell r="A720" t="str">
            <v>2009.01.08</v>
          </cell>
          <cell r="B720" t="str">
            <v>USD_TOD</v>
          </cell>
          <cell r="C720">
            <v>0</v>
          </cell>
          <cell r="D720">
            <v>8594004709413</v>
          </cell>
          <cell r="E720">
            <v>71033776300</v>
          </cell>
        </row>
        <row r="721">
          <cell r="A721" t="str">
            <v>2009.01.09</v>
          </cell>
          <cell r="B721" t="str">
            <v>USD_TOD</v>
          </cell>
          <cell r="C721">
            <v>0</v>
          </cell>
          <cell r="D721">
            <v>3939281585210.5</v>
          </cell>
          <cell r="E721">
            <v>32559176050</v>
          </cell>
        </row>
        <row r="722">
          <cell r="A722" t="str">
            <v>2009.01.12</v>
          </cell>
          <cell r="B722" t="str">
            <v>USD_TOD</v>
          </cell>
          <cell r="C722">
            <v>0</v>
          </cell>
          <cell r="D722">
            <v>8101166398725</v>
          </cell>
          <cell r="E722">
            <v>66923307500</v>
          </cell>
        </row>
        <row r="723">
          <cell r="A723" t="str">
            <v>2009.01.13</v>
          </cell>
          <cell r="B723" t="str">
            <v>USD_TOD</v>
          </cell>
          <cell r="C723">
            <v>0</v>
          </cell>
          <cell r="D723">
            <v>10024046251187.5</v>
          </cell>
          <cell r="E723">
            <v>82779444650</v>
          </cell>
        </row>
        <row r="724">
          <cell r="A724" t="str">
            <v>2009.01.14</v>
          </cell>
          <cell r="B724" t="str">
            <v>USD_TOD</v>
          </cell>
          <cell r="C724">
            <v>0</v>
          </cell>
          <cell r="D724">
            <v>10478174339030</v>
          </cell>
          <cell r="E724">
            <v>86416704300</v>
          </cell>
        </row>
        <row r="725">
          <cell r="A725" t="str">
            <v>2009.01.15</v>
          </cell>
          <cell r="B725" t="str">
            <v>USD_TOD</v>
          </cell>
          <cell r="C725">
            <v>0</v>
          </cell>
          <cell r="D725">
            <v>6882644600264.5</v>
          </cell>
          <cell r="E725">
            <v>56709041750</v>
          </cell>
        </row>
        <row r="726">
          <cell r="A726" t="str">
            <v>2009.01.16</v>
          </cell>
          <cell r="B726" t="str">
            <v>USD_TOD</v>
          </cell>
          <cell r="C726">
            <v>0</v>
          </cell>
          <cell r="D726">
            <v>10572462925336</v>
          </cell>
          <cell r="E726">
            <v>87159869900</v>
          </cell>
        </row>
        <row r="727">
          <cell r="A727" t="str">
            <v>2009.01.20</v>
          </cell>
          <cell r="B727" t="str">
            <v>USD_TOD</v>
          </cell>
          <cell r="C727">
            <v>0</v>
          </cell>
          <cell r="D727">
            <v>6827422162338</v>
          </cell>
          <cell r="E727">
            <v>56282491600</v>
          </cell>
        </row>
        <row r="728">
          <cell r="A728" t="str">
            <v>2009.01.21</v>
          </cell>
          <cell r="B728" t="str">
            <v>USD_TOD</v>
          </cell>
          <cell r="C728">
            <v>0</v>
          </cell>
          <cell r="D728">
            <v>10900529853220</v>
          </cell>
          <cell r="E728">
            <v>89862233000</v>
          </cell>
        </row>
        <row r="729">
          <cell r="A729" t="str">
            <v>2009.01.22</v>
          </cell>
          <cell r="B729" t="str">
            <v>USD_TOD</v>
          </cell>
          <cell r="C729">
            <v>0</v>
          </cell>
          <cell r="D729">
            <v>9815716988721.5</v>
          </cell>
          <cell r="E729">
            <v>80892503850</v>
          </cell>
        </row>
        <row r="730">
          <cell r="A730" t="str">
            <v>2009.01.23</v>
          </cell>
          <cell r="B730" t="str">
            <v>USD_TOD</v>
          </cell>
          <cell r="C730">
            <v>0</v>
          </cell>
          <cell r="D730">
            <v>41294283083026.5</v>
          </cell>
          <cell r="E730">
            <v>339750628650</v>
          </cell>
        </row>
        <row r="731">
          <cell r="A731" t="str">
            <v>2009.01.26</v>
          </cell>
          <cell r="B731" t="str">
            <v>USD_TOD</v>
          </cell>
          <cell r="C731">
            <v>0</v>
          </cell>
          <cell r="D731">
            <v>6549450215781.5</v>
          </cell>
          <cell r="E731">
            <v>53867703550</v>
          </cell>
        </row>
        <row r="732">
          <cell r="A732" t="str">
            <v>2009.01.27</v>
          </cell>
          <cell r="B732" t="str">
            <v>USD_TOD</v>
          </cell>
          <cell r="C732">
            <v>0</v>
          </cell>
          <cell r="D732">
            <v>14032880286372</v>
          </cell>
          <cell r="E732">
            <v>115303167800</v>
          </cell>
        </row>
        <row r="733">
          <cell r="A733" t="str">
            <v>2009.01.28</v>
          </cell>
          <cell r="B733" t="str">
            <v>USD_TOD</v>
          </cell>
          <cell r="C733">
            <v>0</v>
          </cell>
          <cell r="D733">
            <v>9572384677058</v>
          </cell>
          <cell r="E733">
            <v>78654537200</v>
          </cell>
        </row>
        <row r="734">
          <cell r="A734" t="str">
            <v>2009.01.29</v>
          </cell>
          <cell r="B734" t="str">
            <v>USD_TOD</v>
          </cell>
          <cell r="C734">
            <v>0</v>
          </cell>
          <cell r="D734">
            <v>3954140492362</v>
          </cell>
          <cell r="E734">
            <v>32565313600</v>
          </cell>
        </row>
        <row r="735">
          <cell r="A735" t="str">
            <v>2009.01.30</v>
          </cell>
          <cell r="B735" t="str">
            <v>USD_TOD</v>
          </cell>
          <cell r="C735">
            <v>0</v>
          </cell>
          <cell r="D735">
            <v>5074674747902</v>
          </cell>
          <cell r="E735">
            <v>41752856700</v>
          </cell>
        </row>
        <row r="736">
          <cell r="A736" t="str">
            <v>2009.02.02</v>
          </cell>
          <cell r="B736" t="str">
            <v>USD_TOD</v>
          </cell>
          <cell r="C736">
            <v>0</v>
          </cell>
          <cell r="D736">
            <v>21732485785847.5</v>
          </cell>
          <cell r="E736">
            <v>178351780750</v>
          </cell>
        </row>
        <row r="737">
          <cell r="A737" t="str">
            <v>2009.02.03</v>
          </cell>
          <cell r="B737" t="str">
            <v>USD_TOD</v>
          </cell>
          <cell r="C737">
            <v>0</v>
          </cell>
          <cell r="D737">
            <v>65543079595808</v>
          </cell>
          <cell r="E737">
            <v>534310350700</v>
          </cell>
        </row>
        <row r="738">
          <cell r="A738" t="str">
            <v>2009.02.04</v>
          </cell>
          <cell r="B738" t="str">
            <v>USD_TOD</v>
          </cell>
          <cell r="C738">
            <v>0</v>
          </cell>
          <cell r="D738">
            <v>51515761053115</v>
          </cell>
          <cell r="E738">
            <v>393420166500</v>
          </cell>
        </row>
        <row r="739">
          <cell r="A739" t="str">
            <v>2009.02.05</v>
          </cell>
          <cell r="B739" t="str">
            <v>USD_TOD</v>
          </cell>
          <cell r="C739">
            <v>0</v>
          </cell>
          <cell r="D739">
            <v>28626893306540</v>
          </cell>
          <cell r="E739">
            <v>191258756000</v>
          </cell>
        </row>
        <row r="740">
          <cell r="A740" t="str">
            <v>2009.02.06</v>
          </cell>
          <cell r="B740" t="str">
            <v>USD_TOD</v>
          </cell>
          <cell r="C740">
            <v>0</v>
          </cell>
          <cell r="D740">
            <v>12830841883120</v>
          </cell>
          <cell r="E740">
            <v>87542228500</v>
          </cell>
        </row>
        <row r="741">
          <cell r="A741" t="str">
            <v>2009.02.09</v>
          </cell>
          <cell r="B741" t="str">
            <v>USD_TOD</v>
          </cell>
          <cell r="C741">
            <v>0</v>
          </cell>
          <cell r="D741">
            <v>5017401255434</v>
          </cell>
          <cell r="E741">
            <v>33796586600</v>
          </cell>
        </row>
        <row r="742">
          <cell r="A742" t="str">
            <v>2009.02.10</v>
          </cell>
          <cell r="B742" t="str">
            <v>USD_TOD</v>
          </cell>
          <cell r="C742">
            <v>0</v>
          </cell>
          <cell r="D742">
            <v>25101282665387</v>
          </cell>
          <cell r="E742">
            <v>169304133700</v>
          </cell>
        </row>
        <row r="743">
          <cell r="A743" t="str">
            <v>2009.02.11</v>
          </cell>
          <cell r="B743" t="str">
            <v>USD_TOD</v>
          </cell>
          <cell r="C743">
            <v>0</v>
          </cell>
          <cell r="D743">
            <v>6808485864833</v>
          </cell>
          <cell r="E743">
            <v>45984546700</v>
          </cell>
        </row>
        <row r="744">
          <cell r="A744" t="str">
            <v>2009.02.12</v>
          </cell>
          <cell r="B744" t="str">
            <v>USD_TOD</v>
          </cell>
          <cell r="C744">
            <v>0</v>
          </cell>
          <cell r="D744">
            <v>12375674807810</v>
          </cell>
          <cell r="E744">
            <v>83395163000</v>
          </cell>
        </row>
        <row r="745">
          <cell r="A745" t="str">
            <v>2009.02.13</v>
          </cell>
          <cell r="B745" t="str">
            <v>USD_TOD</v>
          </cell>
          <cell r="C745">
            <v>0</v>
          </cell>
          <cell r="D745">
            <v>13678173239197</v>
          </cell>
          <cell r="E745">
            <v>91886456300</v>
          </cell>
        </row>
        <row r="746">
          <cell r="A746" t="str">
            <v>2009.02.17</v>
          </cell>
          <cell r="B746" t="str">
            <v>USD_TOD</v>
          </cell>
          <cell r="C746">
            <v>0</v>
          </cell>
          <cell r="D746">
            <v>10114025034355.5</v>
          </cell>
          <cell r="E746">
            <v>67764055850</v>
          </cell>
        </row>
        <row r="747">
          <cell r="A747" t="str">
            <v>2009.02.18</v>
          </cell>
          <cell r="B747" t="str">
            <v>USD_TOD</v>
          </cell>
          <cell r="C747">
            <v>0</v>
          </cell>
          <cell r="D747">
            <v>7618066886262</v>
          </cell>
          <cell r="E747">
            <v>51005575200</v>
          </cell>
        </row>
        <row r="748">
          <cell r="A748" t="str">
            <v>2009.02.19</v>
          </cell>
          <cell r="B748" t="str">
            <v>USD_TOD</v>
          </cell>
          <cell r="C748">
            <v>0</v>
          </cell>
          <cell r="D748">
            <v>5159513500007</v>
          </cell>
          <cell r="E748">
            <v>34635420100</v>
          </cell>
        </row>
        <row r="749">
          <cell r="A749" t="str">
            <v>2009.02.20</v>
          </cell>
          <cell r="B749" t="str">
            <v>USD_TOD</v>
          </cell>
          <cell r="C749">
            <v>0</v>
          </cell>
          <cell r="D749">
            <v>21428594625760</v>
          </cell>
          <cell r="E749">
            <v>143374904000</v>
          </cell>
        </row>
        <row r="750">
          <cell r="A750" t="str">
            <v>2009.02.23</v>
          </cell>
          <cell r="B750" t="str">
            <v>USD_TOD</v>
          </cell>
          <cell r="C750">
            <v>0</v>
          </cell>
          <cell r="D750">
            <v>8726627186195</v>
          </cell>
          <cell r="E750">
            <v>58199975500</v>
          </cell>
        </row>
        <row r="751">
          <cell r="A751" t="str">
            <v>2009.02.24</v>
          </cell>
          <cell r="B751" t="str">
            <v>USD_TOD</v>
          </cell>
          <cell r="C751">
            <v>0</v>
          </cell>
          <cell r="D751">
            <v>27515323216145</v>
          </cell>
          <cell r="E751">
            <v>183288105500</v>
          </cell>
        </row>
        <row r="752">
          <cell r="A752" t="str">
            <v>2009.02.25</v>
          </cell>
          <cell r="B752" t="str">
            <v>USD_TOD</v>
          </cell>
          <cell r="C752">
            <v>0</v>
          </cell>
          <cell r="D752">
            <v>21978170051170</v>
          </cell>
          <cell r="E752">
            <v>146565467000</v>
          </cell>
        </row>
        <row r="753">
          <cell r="A753" t="str">
            <v>2009.02.26</v>
          </cell>
          <cell r="B753" t="str">
            <v>USD_TOD</v>
          </cell>
          <cell r="C753">
            <v>0</v>
          </cell>
          <cell r="D753">
            <v>19634454995032.5</v>
          </cell>
          <cell r="E753">
            <v>130703612250</v>
          </cell>
        </row>
        <row r="754">
          <cell r="A754" t="str">
            <v>2009.02.27</v>
          </cell>
          <cell r="B754" t="str">
            <v>USD_TOD</v>
          </cell>
          <cell r="C754">
            <v>0</v>
          </cell>
          <cell r="D754">
            <v>11362730327715</v>
          </cell>
          <cell r="E754">
            <v>75538574000</v>
          </cell>
        </row>
        <row r="755">
          <cell r="A755" t="str">
            <v>2009.03.02</v>
          </cell>
          <cell r="B755" t="str">
            <v>USD_TOD</v>
          </cell>
          <cell r="C755">
            <v>0</v>
          </cell>
          <cell r="D755">
            <v>8346276479460</v>
          </cell>
          <cell r="E755">
            <v>55437022000</v>
          </cell>
        </row>
        <row r="756">
          <cell r="A756" t="str">
            <v>2009.03.03</v>
          </cell>
          <cell r="B756" t="str">
            <v>USD_TOD</v>
          </cell>
          <cell r="C756">
            <v>0</v>
          </cell>
          <cell r="D756">
            <v>6612828010870</v>
          </cell>
          <cell r="E756">
            <v>43935747000</v>
          </cell>
        </row>
        <row r="757">
          <cell r="A757" t="str">
            <v>2009.03.04</v>
          </cell>
          <cell r="B757" t="str">
            <v>USD_TOD</v>
          </cell>
          <cell r="C757">
            <v>0</v>
          </cell>
          <cell r="D757">
            <v>7953379441690</v>
          </cell>
          <cell r="E757">
            <v>52873551000</v>
          </cell>
        </row>
        <row r="758">
          <cell r="A758" t="str">
            <v>2009.03.05</v>
          </cell>
          <cell r="B758" t="str">
            <v>USD_TOD</v>
          </cell>
          <cell r="C758">
            <v>0</v>
          </cell>
          <cell r="D758">
            <v>9010831197050</v>
          </cell>
          <cell r="E758">
            <v>59947469000</v>
          </cell>
        </row>
        <row r="759">
          <cell r="A759" t="str">
            <v>2009.03.06</v>
          </cell>
          <cell r="B759" t="str">
            <v>USD_TOD</v>
          </cell>
          <cell r="C759">
            <v>0</v>
          </cell>
          <cell r="D759">
            <v>9277648627310</v>
          </cell>
          <cell r="E759">
            <v>61652673000</v>
          </cell>
        </row>
        <row r="760">
          <cell r="A760" t="str">
            <v>2009.03.10</v>
          </cell>
          <cell r="B760" t="str">
            <v>USD_TOD</v>
          </cell>
          <cell r="C760">
            <v>0</v>
          </cell>
          <cell r="D760">
            <v>5987162037639</v>
          </cell>
          <cell r="E760">
            <v>39790000100</v>
          </cell>
        </row>
        <row r="761">
          <cell r="A761" t="str">
            <v>2009.03.11</v>
          </cell>
          <cell r="B761" t="str">
            <v>USD_TOD</v>
          </cell>
          <cell r="C761">
            <v>0</v>
          </cell>
          <cell r="D761">
            <v>8017265198349</v>
          </cell>
          <cell r="E761">
            <v>53276562700</v>
          </cell>
        </row>
        <row r="762">
          <cell r="A762" t="str">
            <v>2009.03.12</v>
          </cell>
          <cell r="B762" t="str">
            <v>USD_TOD</v>
          </cell>
          <cell r="C762">
            <v>0</v>
          </cell>
          <cell r="D762">
            <v>3939114172122</v>
          </cell>
          <cell r="E762">
            <v>26180632400</v>
          </cell>
        </row>
        <row r="763">
          <cell r="A763" t="str">
            <v>2009.03.13</v>
          </cell>
          <cell r="B763" t="str">
            <v>USD_TOD</v>
          </cell>
          <cell r="C763">
            <v>0</v>
          </cell>
          <cell r="D763">
            <v>5233337992225</v>
          </cell>
          <cell r="E763">
            <v>34833162500</v>
          </cell>
        </row>
        <row r="764">
          <cell r="A764" t="str">
            <v>2009.03.16</v>
          </cell>
          <cell r="B764" t="str">
            <v>USD_TOD</v>
          </cell>
          <cell r="C764">
            <v>0</v>
          </cell>
          <cell r="D764">
            <v>6873553209010</v>
          </cell>
          <cell r="E764">
            <v>45745518000</v>
          </cell>
        </row>
        <row r="765">
          <cell r="A765" t="str">
            <v>2009.03.17</v>
          </cell>
          <cell r="B765" t="str">
            <v>USD_TOD</v>
          </cell>
          <cell r="C765">
            <v>0</v>
          </cell>
          <cell r="D765">
            <v>4601820585546</v>
          </cell>
          <cell r="E765">
            <v>30605185100</v>
          </cell>
        </row>
        <row r="766">
          <cell r="A766" t="str">
            <v>2009.03.18</v>
          </cell>
          <cell r="B766" t="str">
            <v>USD_TOD</v>
          </cell>
          <cell r="C766">
            <v>0</v>
          </cell>
          <cell r="D766">
            <v>7148583417392</v>
          </cell>
          <cell r="E766">
            <v>47494572800</v>
          </cell>
        </row>
        <row r="767">
          <cell r="A767" t="str">
            <v>2009.03.19</v>
          </cell>
          <cell r="B767" t="str">
            <v>USD_TOD</v>
          </cell>
          <cell r="C767">
            <v>0</v>
          </cell>
          <cell r="D767">
            <v>18607431307257</v>
          </cell>
          <cell r="E767">
            <v>123394665700</v>
          </cell>
        </row>
        <row r="768">
          <cell r="A768" t="str">
            <v>2009.03.20</v>
          </cell>
          <cell r="B768" t="str">
            <v>USD_TOD</v>
          </cell>
          <cell r="C768">
            <v>0</v>
          </cell>
          <cell r="D768">
            <v>8444654575155</v>
          </cell>
          <cell r="E768">
            <v>55870952500</v>
          </cell>
        </row>
        <row r="769">
          <cell r="A769" t="str">
            <v>2009.03.24</v>
          </cell>
          <cell r="B769" t="str">
            <v>USD_TOD</v>
          </cell>
          <cell r="C769">
            <v>0</v>
          </cell>
          <cell r="D769">
            <v>6697189518087.5</v>
          </cell>
          <cell r="E769">
            <v>44266188750</v>
          </cell>
        </row>
        <row r="770">
          <cell r="A770" t="str">
            <v>2009.03.25</v>
          </cell>
          <cell r="B770" t="str">
            <v>USD_TOD</v>
          </cell>
          <cell r="C770">
            <v>0</v>
          </cell>
          <cell r="D770">
            <v>7984904501230</v>
          </cell>
          <cell r="E770">
            <v>52778137000</v>
          </cell>
        </row>
        <row r="771">
          <cell r="A771" t="str">
            <v>2009.03.26</v>
          </cell>
          <cell r="B771" t="str">
            <v>USD_TOD</v>
          </cell>
          <cell r="C771">
            <v>0</v>
          </cell>
          <cell r="D771">
            <v>4240212718840</v>
          </cell>
          <cell r="E771">
            <v>28024110000</v>
          </cell>
        </row>
        <row r="772">
          <cell r="A772" t="str">
            <v>2009.03.27</v>
          </cell>
          <cell r="B772" t="str">
            <v>USD_TOD</v>
          </cell>
          <cell r="C772">
            <v>0</v>
          </cell>
          <cell r="D772">
            <v>7492744850935</v>
          </cell>
          <cell r="E772">
            <v>49503292500</v>
          </cell>
        </row>
        <row r="773">
          <cell r="A773" t="str">
            <v>2009.03.30</v>
          </cell>
          <cell r="B773" t="str">
            <v>USD_TOD</v>
          </cell>
          <cell r="C773">
            <v>0</v>
          </cell>
          <cell r="D773">
            <v>6088861298020</v>
          </cell>
          <cell r="E773">
            <v>40218229000</v>
          </cell>
        </row>
        <row r="774">
          <cell r="A774" t="str">
            <v>2009.03.31</v>
          </cell>
          <cell r="B774" t="str">
            <v>USD_TOD</v>
          </cell>
          <cell r="C774">
            <v>0</v>
          </cell>
          <cell r="D774">
            <v>4227036743133.5</v>
          </cell>
          <cell r="E774">
            <v>28003178050</v>
          </cell>
        </row>
        <row r="775">
          <cell r="A775" t="str">
            <v>2009.04.01</v>
          </cell>
          <cell r="B775" t="str">
            <v>USD_TOD</v>
          </cell>
          <cell r="C775">
            <v>0</v>
          </cell>
          <cell r="D775">
            <v>5187791308500</v>
          </cell>
          <cell r="E775">
            <v>34364925800</v>
          </cell>
        </row>
        <row r="776">
          <cell r="A776" t="str">
            <v>2009.04.02</v>
          </cell>
          <cell r="B776" t="str">
            <v>USD_TOD</v>
          </cell>
          <cell r="C776">
            <v>0</v>
          </cell>
          <cell r="D776">
            <v>4850909272307.5</v>
          </cell>
          <cell r="E776">
            <v>32142590750</v>
          </cell>
        </row>
        <row r="777">
          <cell r="A777" t="str">
            <v>2009.04.03</v>
          </cell>
          <cell r="B777" t="str">
            <v>USD_TOD</v>
          </cell>
          <cell r="C777">
            <v>0</v>
          </cell>
          <cell r="D777">
            <v>2945063023850</v>
          </cell>
          <cell r="E777">
            <v>19510233000</v>
          </cell>
        </row>
        <row r="778">
          <cell r="A778" t="str">
            <v>2009.04.06</v>
          </cell>
          <cell r="B778" t="str">
            <v>USD_TOD</v>
          </cell>
          <cell r="C778">
            <v>0</v>
          </cell>
          <cell r="D778">
            <v>4425751116923</v>
          </cell>
          <cell r="E778">
            <v>29297269100</v>
          </cell>
        </row>
        <row r="779">
          <cell r="A779" t="str">
            <v>2009.04.07</v>
          </cell>
          <cell r="B779" t="str">
            <v>USD_TOD</v>
          </cell>
          <cell r="C779">
            <v>0</v>
          </cell>
          <cell r="D779">
            <v>4148544400410</v>
          </cell>
          <cell r="E779">
            <v>27468085000</v>
          </cell>
        </row>
        <row r="780">
          <cell r="A780" t="str">
            <v>2009.04.08</v>
          </cell>
          <cell r="B780" t="str">
            <v>USD_TOD</v>
          </cell>
          <cell r="C780">
            <v>0</v>
          </cell>
          <cell r="D780">
            <v>2829581579311</v>
          </cell>
          <cell r="E780">
            <v>18745816100</v>
          </cell>
        </row>
        <row r="781">
          <cell r="A781" t="str">
            <v>2009.04.09</v>
          </cell>
          <cell r="B781" t="str">
            <v>USD_TOD</v>
          </cell>
          <cell r="C781">
            <v>0</v>
          </cell>
          <cell r="D781">
            <v>3596909356822</v>
          </cell>
          <cell r="E781">
            <v>23864168200</v>
          </cell>
        </row>
        <row r="782">
          <cell r="A782" t="str">
            <v>2009.04.10</v>
          </cell>
          <cell r="B782" t="str">
            <v>USD_TOD</v>
          </cell>
          <cell r="C782">
            <v>0</v>
          </cell>
          <cell r="D782">
            <v>5730142307410</v>
          </cell>
          <cell r="E782">
            <v>37999940000</v>
          </cell>
        </row>
        <row r="783">
          <cell r="A783" t="str">
            <v>2009.04.13</v>
          </cell>
          <cell r="B783" t="str">
            <v>USD_TOD</v>
          </cell>
          <cell r="C783">
            <v>0</v>
          </cell>
          <cell r="D783">
            <v>7065070807980.5</v>
          </cell>
          <cell r="E783">
            <v>46852450450</v>
          </cell>
        </row>
        <row r="784">
          <cell r="A784" t="str">
            <v>2009.04.14</v>
          </cell>
          <cell r="B784" t="str">
            <v>USD_TOD</v>
          </cell>
          <cell r="C784">
            <v>0</v>
          </cell>
          <cell r="D784">
            <v>9928863083378</v>
          </cell>
          <cell r="E784">
            <v>65936707200</v>
          </cell>
        </row>
        <row r="785">
          <cell r="A785" t="str">
            <v>2009.04.15</v>
          </cell>
          <cell r="B785" t="str">
            <v>USD_TOD</v>
          </cell>
          <cell r="C785">
            <v>0</v>
          </cell>
          <cell r="D785">
            <v>9186108529015</v>
          </cell>
          <cell r="E785">
            <v>61140770900</v>
          </cell>
        </row>
        <row r="786">
          <cell r="A786" t="str">
            <v>2009.04.16</v>
          </cell>
          <cell r="B786" t="str">
            <v>USD_TOD</v>
          </cell>
          <cell r="C786">
            <v>0</v>
          </cell>
          <cell r="D786">
            <v>4413972409354</v>
          </cell>
          <cell r="E786">
            <v>29405732000</v>
          </cell>
        </row>
        <row r="787">
          <cell r="A787" t="str">
            <v>2009.04.17</v>
          </cell>
          <cell r="B787" t="str">
            <v>USD_TOD</v>
          </cell>
          <cell r="C787">
            <v>0</v>
          </cell>
          <cell r="D787">
            <v>3654712173890</v>
          </cell>
          <cell r="E787">
            <v>24336104000</v>
          </cell>
        </row>
        <row r="788">
          <cell r="A788" t="str">
            <v>2009.04.20</v>
          </cell>
          <cell r="B788" t="str">
            <v>USD_TOD</v>
          </cell>
          <cell r="C788">
            <v>0</v>
          </cell>
          <cell r="D788">
            <v>7038007413467</v>
          </cell>
          <cell r="E788">
            <v>46848696100</v>
          </cell>
        </row>
        <row r="789">
          <cell r="A789" t="str">
            <v>2009.04.21</v>
          </cell>
          <cell r="B789" t="str">
            <v>USD_TOD</v>
          </cell>
          <cell r="C789">
            <v>0</v>
          </cell>
          <cell r="D789">
            <v>3938455150062</v>
          </cell>
          <cell r="E789">
            <v>26166395800</v>
          </cell>
        </row>
        <row r="790">
          <cell r="A790" t="str">
            <v>2009.04.22</v>
          </cell>
          <cell r="B790" t="str">
            <v>USD_TOD</v>
          </cell>
          <cell r="C790">
            <v>0</v>
          </cell>
          <cell r="D790">
            <v>8432412823685.5</v>
          </cell>
          <cell r="E790">
            <v>55949652050</v>
          </cell>
        </row>
        <row r="791">
          <cell r="A791" t="str">
            <v>2009.04.23</v>
          </cell>
          <cell r="B791" t="str">
            <v>USD_TOD</v>
          </cell>
          <cell r="C791">
            <v>0</v>
          </cell>
          <cell r="D791">
            <v>5513527161405</v>
          </cell>
          <cell r="E791">
            <v>36656503500</v>
          </cell>
        </row>
        <row r="792">
          <cell r="A792" t="str">
            <v>2009.04.24</v>
          </cell>
          <cell r="B792" t="str">
            <v>USD_TOD</v>
          </cell>
          <cell r="C792">
            <v>0</v>
          </cell>
          <cell r="D792">
            <v>3759573311297.5</v>
          </cell>
          <cell r="E792">
            <v>24964835250</v>
          </cell>
        </row>
        <row r="793">
          <cell r="A793" t="str">
            <v>2009.04.27</v>
          </cell>
          <cell r="B793" t="str">
            <v>USD_TOD</v>
          </cell>
          <cell r="C793">
            <v>0</v>
          </cell>
          <cell r="D793">
            <v>1520393621640</v>
          </cell>
          <cell r="E793">
            <v>10093640000</v>
          </cell>
        </row>
        <row r="794">
          <cell r="A794" t="str">
            <v>2009.04.28</v>
          </cell>
          <cell r="B794" t="str">
            <v>USD_TOD</v>
          </cell>
          <cell r="C794">
            <v>0</v>
          </cell>
          <cell r="D794">
            <v>3603885928852</v>
          </cell>
          <cell r="E794">
            <v>23921223200</v>
          </cell>
        </row>
        <row r="795">
          <cell r="A795" t="str">
            <v>2009.04.29</v>
          </cell>
          <cell r="B795" t="str">
            <v>USD_TOD</v>
          </cell>
          <cell r="C795">
            <v>0</v>
          </cell>
          <cell r="D795">
            <v>5554149182555</v>
          </cell>
          <cell r="E795">
            <v>36854675500</v>
          </cell>
        </row>
        <row r="796">
          <cell r="A796" t="str">
            <v>2009.04.30</v>
          </cell>
          <cell r="B796" t="str">
            <v>USD_TOD</v>
          </cell>
          <cell r="C796">
            <v>0</v>
          </cell>
          <cell r="D796">
            <v>4154904794066.5</v>
          </cell>
          <cell r="E796">
            <v>27583433350</v>
          </cell>
        </row>
        <row r="797">
          <cell r="A797" t="str">
            <v>2009.05.04</v>
          </cell>
          <cell r="B797" t="str">
            <v>USD_TOD</v>
          </cell>
          <cell r="C797">
            <v>0</v>
          </cell>
          <cell r="D797">
            <v>3591249884841.5</v>
          </cell>
          <cell r="E797">
            <v>23839739750</v>
          </cell>
        </row>
        <row r="798">
          <cell r="A798" t="str">
            <v>2009.05.05</v>
          </cell>
          <cell r="B798" t="str">
            <v>USD_TOD</v>
          </cell>
          <cell r="C798">
            <v>0</v>
          </cell>
          <cell r="D798">
            <v>3331885393537</v>
          </cell>
          <cell r="E798">
            <v>22123979700</v>
          </cell>
        </row>
        <row r="799">
          <cell r="A799" t="str">
            <v>2009.05.06</v>
          </cell>
          <cell r="B799" t="str">
            <v>USD_TOD</v>
          </cell>
          <cell r="C799">
            <v>0</v>
          </cell>
          <cell r="D799">
            <v>1414621788639</v>
          </cell>
          <cell r="E799">
            <v>9394586100</v>
          </cell>
        </row>
        <row r="800">
          <cell r="A800" t="str">
            <v>2009.05.07</v>
          </cell>
          <cell r="B800" t="str">
            <v>USD_TOD</v>
          </cell>
          <cell r="C800">
            <v>0</v>
          </cell>
          <cell r="D800">
            <v>3734539235333</v>
          </cell>
          <cell r="E800">
            <v>24823730800</v>
          </cell>
        </row>
        <row r="801">
          <cell r="A801" t="str">
            <v>2009.05.08</v>
          </cell>
          <cell r="B801" t="str">
            <v>USD_TOD</v>
          </cell>
          <cell r="C801">
            <v>0</v>
          </cell>
          <cell r="D801">
            <v>4180241930368.5</v>
          </cell>
          <cell r="E801">
            <v>27783886550</v>
          </cell>
        </row>
        <row r="802">
          <cell r="A802" t="str">
            <v>2009.05.12</v>
          </cell>
          <cell r="B802" t="str">
            <v>USD_TOD</v>
          </cell>
          <cell r="C802">
            <v>0</v>
          </cell>
          <cell r="D802">
            <v>1971402292920.5</v>
          </cell>
          <cell r="E802">
            <v>13124827450</v>
          </cell>
        </row>
        <row r="803">
          <cell r="A803" t="str">
            <v>2009.05.13</v>
          </cell>
          <cell r="B803" t="str">
            <v>USD_TOD</v>
          </cell>
          <cell r="C803">
            <v>0</v>
          </cell>
          <cell r="D803">
            <v>3448220173920</v>
          </cell>
          <cell r="E803">
            <v>22993060300</v>
          </cell>
        </row>
        <row r="804">
          <cell r="A804" t="str">
            <v>2009.05.14</v>
          </cell>
          <cell r="B804" t="str">
            <v>USD_TOD</v>
          </cell>
          <cell r="C804">
            <v>0</v>
          </cell>
          <cell r="D804">
            <v>4825299814232.5</v>
          </cell>
          <cell r="E804">
            <v>32192061750</v>
          </cell>
        </row>
        <row r="805">
          <cell r="A805" t="str">
            <v>2009.05.15</v>
          </cell>
          <cell r="B805" t="str">
            <v>USD_TOD</v>
          </cell>
          <cell r="C805">
            <v>0</v>
          </cell>
          <cell r="D805">
            <v>6634499881036</v>
          </cell>
          <cell r="E805">
            <v>44187470800</v>
          </cell>
        </row>
        <row r="806">
          <cell r="A806" t="str">
            <v>2009.05.18</v>
          </cell>
          <cell r="B806" t="str">
            <v>USD_TOD</v>
          </cell>
          <cell r="C806">
            <v>0</v>
          </cell>
          <cell r="D806">
            <v>3903755944279.5</v>
          </cell>
          <cell r="E806">
            <v>25978100750</v>
          </cell>
        </row>
        <row r="807">
          <cell r="A807" t="str">
            <v>2009.05.19</v>
          </cell>
          <cell r="B807" t="str">
            <v>USD_TOD</v>
          </cell>
          <cell r="C807">
            <v>0</v>
          </cell>
          <cell r="D807">
            <v>3490438739510</v>
          </cell>
          <cell r="E807">
            <v>23207211000</v>
          </cell>
        </row>
        <row r="808">
          <cell r="A808" t="str">
            <v>2009.05.20</v>
          </cell>
          <cell r="B808" t="str">
            <v>USD_TOD</v>
          </cell>
          <cell r="C808">
            <v>0</v>
          </cell>
          <cell r="D808">
            <v>7141540166485</v>
          </cell>
          <cell r="E808">
            <v>47436938900</v>
          </cell>
        </row>
        <row r="809">
          <cell r="A809" t="str">
            <v>2009.05.21</v>
          </cell>
          <cell r="B809" t="str">
            <v>USD_TOD</v>
          </cell>
          <cell r="C809">
            <v>0</v>
          </cell>
          <cell r="D809">
            <v>3790379260819.5</v>
          </cell>
          <cell r="E809">
            <v>25189089150</v>
          </cell>
        </row>
        <row r="810">
          <cell r="A810" t="str">
            <v>2009.05.22</v>
          </cell>
          <cell r="B810" t="str">
            <v>USD_TOD</v>
          </cell>
          <cell r="C810">
            <v>0</v>
          </cell>
          <cell r="D810">
            <v>4508611518684.5</v>
          </cell>
          <cell r="E810">
            <v>30000900150</v>
          </cell>
        </row>
        <row r="811">
          <cell r="A811" t="str">
            <v>2009.05.26</v>
          </cell>
          <cell r="B811" t="str">
            <v>USD_TOD</v>
          </cell>
          <cell r="C811">
            <v>0</v>
          </cell>
          <cell r="D811">
            <v>2615518542460</v>
          </cell>
          <cell r="E811">
            <v>17444642000</v>
          </cell>
        </row>
        <row r="812">
          <cell r="A812" t="str">
            <v>2009.05.27</v>
          </cell>
          <cell r="B812" t="str">
            <v>USD_TOD</v>
          </cell>
          <cell r="C812">
            <v>0</v>
          </cell>
          <cell r="D812">
            <v>4143020552459</v>
          </cell>
          <cell r="E812">
            <v>27590547100</v>
          </cell>
        </row>
        <row r="813">
          <cell r="A813" t="str">
            <v>2009.05.28</v>
          </cell>
          <cell r="B813" t="str">
            <v>USD_TOD</v>
          </cell>
          <cell r="C813">
            <v>0</v>
          </cell>
          <cell r="D813">
            <v>6748693259772</v>
          </cell>
          <cell r="E813">
            <v>44876244400</v>
          </cell>
        </row>
        <row r="814">
          <cell r="A814" t="str">
            <v>2009.05.29</v>
          </cell>
          <cell r="B814" t="str">
            <v>USD_TOD</v>
          </cell>
          <cell r="C814">
            <v>0</v>
          </cell>
          <cell r="D814">
            <v>3601750814420</v>
          </cell>
          <cell r="E814">
            <v>23941231400</v>
          </cell>
        </row>
        <row r="815">
          <cell r="A815" t="str">
            <v>2009.06.01</v>
          </cell>
          <cell r="B815" t="str">
            <v>USD_TOD</v>
          </cell>
          <cell r="C815">
            <v>0</v>
          </cell>
          <cell r="D815">
            <v>3884320812260</v>
          </cell>
          <cell r="E815">
            <v>25858958000</v>
          </cell>
        </row>
        <row r="816">
          <cell r="A816" t="str">
            <v>2009.06.02</v>
          </cell>
          <cell r="B816" t="str">
            <v>USD_TOD</v>
          </cell>
          <cell r="C816">
            <v>0</v>
          </cell>
          <cell r="D816">
            <v>2858613904721.5</v>
          </cell>
          <cell r="E816">
            <v>19019547550</v>
          </cell>
        </row>
        <row r="817">
          <cell r="A817" t="str">
            <v>2009.06.03</v>
          </cell>
          <cell r="B817" t="str">
            <v>USD_TOD</v>
          </cell>
          <cell r="C817">
            <v>0</v>
          </cell>
          <cell r="D817">
            <v>2493354014214</v>
          </cell>
          <cell r="E817">
            <v>16596783600</v>
          </cell>
        </row>
        <row r="818">
          <cell r="A818" t="str">
            <v>2009.06.04</v>
          </cell>
          <cell r="B818" t="str">
            <v>USD_TOD</v>
          </cell>
          <cell r="C818">
            <v>0</v>
          </cell>
          <cell r="D818">
            <v>3141762034174</v>
          </cell>
          <cell r="E818">
            <v>20912513600</v>
          </cell>
        </row>
        <row r="819">
          <cell r="A819" t="str">
            <v>2009.06.05</v>
          </cell>
          <cell r="B819" t="str">
            <v>USD_TOD</v>
          </cell>
          <cell r="C819">
            <v>0</v>
          </cell>
          <cell r="D819">
            <v>2942990901155</v>
          </cell>
          <cell r="E819">
            <v>19582432500</v>
          </cell>
        </row>
        <row r="820">
          <cell r="A820" t="str">
            <v>2009.06.08</v>
          </cell>
          <cell r="B820" t="str">
            <v>USD_TOD</v>
          </cell>
          <cell r="C820">
            <v>0</v>
          </cell>
          <cell r="D820">
            <v>4422923071760</v>
          </cell>
          <cell r="E820">
            <v>29407720000</v>
          </cell>
        </row>
        <row r="821">
          <cell r="A821" t="str">
            <v>2009.06.09</v>
          </cell>
          <cell r="B821" t="str">
            <v>USD_TOD</v>
          </cell>
          <cell r="C821">
            <v>0</v>
          </cell>
          <cell r="D821">
            <v>2966318299026</v>
          </cell>
          <cell r="E821">
            <v>19738191800</v>
          </cell>
        </row>
        <row r="822">
          <cell r="A822" t="str">
            <v>2009.06.10</v>
          </cell>
          <cell r="B822" t="str">
            <v>USD_TOD</v>
          </cell>
          <cell r="C822">
            <v>0</v>
          </cell>
          <cell r="D822">
            <v>4129869079538</v>
          </cell>
          <cell r="E822">
            <v>27472413200</v>
          </cell>
        </row>
        <row r="823">
          <cell r="A823" t="str">
            <v>2009.06.11</v>
          </cell>
          <cell r="B823" t="str">
            <v>USD_TOD</v>
          </cell>
          <cell r="C823">
            <v>0</v>
          </cell>
          <cell r="D823">
            <v>4624853095496.5</v>
          </cell>
          <cell r="E823">
            <v>30758461650</v>
          </cell>
        </row>
        <row r="824">
          <cell r="A824" t="str">
            <v>2009.06.12</v>
          </cell>
          <cell r="B824" t="str">
            <v>USD_TOD</v>
          </cell>
          <cell r="C824">
            <v>0</v>
          </cell>
          <cell r="D824">
            <v>2896827864425</v>
          </cell>
          <cell r="E824">
            <v>19271048100</v>
          </cell>
        </row>
        <row r="825">
          <cell r="A825" t="str">
            <v>2009.06.15</v>
          </cell>
          <cell r="B825" t="str">
            <v>USD_TOD</v>
          </cell>
          <cell r="C825">
            <v>0</v>
          </cell>
          <cell r="D825">
            <v>4459882255540</v>
          </cell>
          <cell r="E825">
            <v>29705760000</v>
          </cell>
        </row>
        <row r="826">
          <cell r="A826" t="str">
            <v>2009.06.16</v>
          </cell>
          <cell r="B826" t="str">
            <v>USD_TOD</v>
          </cell>
          <cell r="C826">
            <v>0</v>
          </cell>
          <cell r="D826">
            <v>2819279128879</v>
          </cell>
          <cell r="E826">
            <v>18765823300</v>
          </cell>
        </row>
        <row r="827">
          <cell r="A827" t="str">
            <v>2009.06.17</v>
          </cell>
          <cell r="B827" t="str">
            <v>USD_TOD</v>
          </cell>
          <cell r="C827">
            <v>0</v>
          </cell>
          <cell r="D827">
            <v>2297054381130</v>
          </cell>
          <cell r="E827">
            <v>15288076000</v>
          </cell>
        </row>
        <row r="828">
          <cell r="A828" t="str">
            <v>2009.06.18</v>
          </cell>
          <cell r="B828" t="str">
            <v>USD_TOD</v>
          </cell>
          <cell r="C828">
            <v>0</v>
          </cell>
          <cell r="D828">
            <v>3012004723718</v>
          </cell>
          <cell r="E828">
            <v>20044608000</v>
          </cell>
        </row>
        <row r="829">
          <cell r="A829" t="str">
            <v>2009.06.19</v>
          </cell>
          <cell r="B829" t="str">
            <v>USD_TOD</v>
          </cell>
          <cell r="C829">
            <v>0</v>
          </cell>
          <cell r="D829">
            <v>4933036738060</v>
          </cell>
          <cell r="E829">
            <v>32823394000</v>
          </cell>
        </row>
        <row r="830">
          <cell r="A830" t="str">
            <v>2009.06.22</v>
          </cell>
          <cell r="B830" t="str">
            <v>USD_TOD</v>
          </cell>
          <cell r="C830">
            <v>0</v>
          </cell>
          <cell r="D830">
            <v>3967714231220</v>
          </cell>
          <cell r="E830">
            <v>26380240400</v>
          </cell>
        </row>
        <row r="831">
          <cell r="A831" t="str">
            <v>2009.06.23</v>
          </cell>
          <cell r="B831" t="str">
            <v>USD_TOD</v>
          </cell>
          <cell r="C831">
            <v>0</v>
          </cell>
          <cell r="D831">
            <v>5104174179882.5</v>
          </cell>
          <cell r="E831">
            <v>33931902050</v>
          </cell>
        </row>
        <row r="832">
          <cell r="A832" t="str">
            <v>2009.06.24</v>
          </cell>
          <cell r="B832" t="str">
            <v>USD_TOD</v>
          </cell>
          <cell r="C832">
            <v>0</v>
          </cell>
          <cell r="D832">
            <v>3893505527851</v>
          </cell>
          <cell r="E832">
            <v>25869954900</v>
          </cell>
        </row>
        <row r="833">
          <cell r="A833" t="str">
            <v>2009.06.25</v>
          </cell>
          <cell r="B833" t="str">
            <v>USD_TOD</v>
          </cell>
          <cell r="C833">
            <v>0</v>
          </cell>
          <cell r="D833">
            <v>5069259902835</v>
          </cell>
          <cell r="E833">
            <v>33712428600</v>
          </cell>
        </row>
        <row r="834">
          <cell r="A834" t="str">
            <v>2009.06.26</v>
          </cell>
          <cell r="B834" t="str">
            <v>USD_TOD</v>
          </cell>
          <cell r="C834">
            <v>0</v>
          </cell>
          <cell r="D834">
            <v>7572987661478.5</v>
          </cell>
          <cell r="E834">
            <v>50348225050</v>
          </cell>
        </row>
        <row r="835">
          <cell r="A835" t="str">
            <v>2009.06.29</v>
          </cell>
          <cell r="B835" t="str">
            <v>USD_TOD</v>
          </cell>
          <cell r="C835">
            <v>0</v>
          </cell>
          <cell r="D835">
            <v>6937599369105</v>
          </cell>
          <cell r="E835">
            <v>46126159500</v>
          </cell>
        </row>
        <row r="836">
          <cell r="A836" t="str">
            <v>2009.06.30</v>
          </cell>
          <cell r="B836" t="str">
            <v>USD_TOD</v>
          </cell>
          <cell r="C836">
            <v>0</v>
          </cell>
          <cell r="D836">
            <v>9098914059500</v>
          </cell>
          <cell r="E836">
            <v>60486965000</v>
          </cell>
        </row>
        <row r="837">
          <cell r="A837" t="str">
            <v>2009.07.01</v>
          </cell>
          <cell r="B837" t="str">
            <v>USD_TOD</v>
          </cell>
          <cell r="C837">
            <v>0</v>
          </cell>
          <cell r="D837">
            <v>6310548214110</v>
          </cell>
          <cell r="E837">
            <v>41969788000</v>
          </cell>
        </row>
        <row r="838">
          <cell r="A838" t="str">
            <v>2009.07.02</v>
          </cell>
          <cell r="B838" t="str">
            <v>USD_TOD</v>
          </cell>
          <cell r="C838">
            <v>0</v>
          </cell>
          <cell r="D838">
            <v>7789771753703</v>
          </cell>
          <cell r="E838">
            <v>51846072100</v>
          </cell>
        </row>
        <row r="839">
          <cell r="A839" t="str">
            <v>2009.07.03</v>
          </cell>
          <cell r="B839" t="str">
            <v>USD_TOD</v>
          </cell>
          <cell r="C839">
            <v>0</v>
          </cell>
          <cell r="D839">
            <v>11667243874497</v>
          </cell>
          <cell r="E839">
            <v>77637542300</v>
          </cell>
        </row>
        <row r="840">
          <cell r="A840" t="str">
            <v>2009.07.07</v>
          </cell>
          <cell r="B840" t="str">
            <v>USD_TOD</v>
          </cell>
          <cell r="C840">
            <v>0</v>
          </cell>
          <cell r="D840">
            <v>6408037071015</v>
          </cell>
          <cell r="E840">
            <v>42586784000</v>
          </cell>
        </row>
        <row r="841">
          <cell r="A841" t="str">
            <v>2009.07.08</v>
          </cell>
          <cell r="B841" t="str">
            <v>USD_TOD</v>
          </cell>
          <cell r="C841">
            <v>0</v>
          </cell>
          <cell r="D841">
            <v>8407699583621</v>
          </cell>
          <cell r="E841">
            <v>55845021300</v>
          </cell>
        </row>
        <row r="842">
          <cell r="A842" t="str">
            <v>2009.07.09</v>
          </cell>
          <cell r="B842" t="str">
            <v>USD_TOD</v>
          </cell>
          <cell r="C842">
            <v>0</v>
          </cell>
          <cell r="D842">
            <v>4887765067445</v>
          </cell>
          <cell r="E842">
            <v>32469840500</v>
          </cell>
        </row>
        <row r="843">
          <cell r="A843" t="str">
            <v>2009.07.10</v>
          </cell>
          <cell r="B843" t="str">
            <v>USD_TOD</v>
          </cell>
          <cell r="C843">
            <v>0</v>
          </cell>
          <cell r="D843">
            <v>3517229303553</v>
          </cell>
          <cell r="E843">
            <v>23363192200</v>
          </cell>
        </row>
        <row r="844">
          <cell r="A844" t="str">
            <v>2009.07.13</v>
          </cell>
          <cell r="B844" t="str">
            <v>USD_TOD</v>
          </cell>
          <cell r="C844">
            <v>0</v>
          </cell>
          <cell r="D844">
            <v>3487205622140</v>
          </cell>
          <cell r="E844">
            <v>23182549600</v>
          </cell>
        </row>
        <row r="845">
          <cell r="A845" t="str">
            <v>2009.07.14</v>
          </cell>
          <cell r="B845" t="str">
            <v>USD_TOD</v>
          </cell>
          <cell r="C845">
            <v>0</v>
          </cell>
          <cell r="D845">
            <v>6438591205605</v>
          </cell>
          <cell r="E845">
            <v>42741703600</v>
          </cell>
        </row>
        <row r="846">
          <cell r="A846" t="str">
            <v>2009.07.15</v>
          </cell>
          <cell r="B846" t="str">
            <v>USD_TOD</v>
          </cell>
          <cell r="C846">
            <v>0</v>
          </cell>
          <cell r="D846">
            <v>12907426944050</v>
          </cell>
          <cell r="E846">
            <v>85636888000</v>
          </cell>
        </row>
        <row r="847">
          <cell r="A847" t="str">
            <v>2009.07.16</v>
          </cell>
          <cell r="B847" t="str">
            <v>USD_TOD</v>
          </cell>
          <cell r="C847">
            <v>0</v>
          </cell>
          <cell r="D847">
            <v>4549470826434.5</v>
          </cell>
          <cell r="E847">
            <v>30185932650</v>
          </cell>
        </row>
        <row r="848">
          <cell r="A848" t="str">
            <v>2009.07.17</v>
          </cell>
          <cell r="B848" t="str">
            <v>USD_TOD</v>
          </cell>
          <cell r="C848">
            <v>0</v>
          </cell>
          <cell r="D848">
            <v>6188164999163</v>
          </cell>
          <cell r="E848">
            <v>41051089000</v>
          </cell>
        </row>
        <row r="849">
          <cell r="A849" t="str">
            <v>2009.07.20</v>
          </cell>
          <cell r="B849" t="str">
            <v>USD_TOD</v>
          </cell>
          <cell r="C849">
            <v>0</v>
          </cell>
          <cell r="D849">
            <v>5476749047035.5</v>
          </cell>
          <cell r="E849">
            <v>36323217550</v>
          </cell>
        </row>
        <row r="850">
          <cell r="A850" t="str">
            <v>2009.07.21</v>
          </cell>
          <cell r="B850" t="str">
            <v>USD_TOD</v>
          </cell>
          <cell r="C850">
            <v>0</v>
          </cell>
          <cell r="D850">
            <v>4685160613685.5</v>
          </cell>
          <cell r="E850">
            <v>31060717950</v>
          </cell>
        </row>
        <row r="851">
          <cell r="A851" t="str">
            <v>2009.07.22</v>
          </cell>
          <cell r="B851" t="str">
            <v>USD_TOD</v>
          </cell>
          <cell r="C851">
            <v>0</v>
          </cell>
          <cell r="D851">
            <v>3580656149885</v>
          </cell>
          <cell r="E851">
            <v>23755238500</v>
          </cell>
        </row>
        <row r="852">
          <cell r="A852" t="str">
            <v>2009.07.23</v>
          </cell>
          <cell r="B852" t="str">
            <v>USD_TOD</v>
          </cell>
          <cell r="C852">
            <v>0</v>
          </cell>
          <cell r="D852">
            <v>4993735327942.5</v>
          </cell>
          <cell r="E852">
            <v>33146205250</v>
          </cell>
        </row>
        <row r="853">
          <cell r="A853" t="str">
            <v>2009.07.24</v>
          </cell>
          <cell r="B853" t="str">
            <v>USD_TOD</v>
          </cell>
          <cell r="C853">
            <v>0</v>
          </cell>
          <cell r="D853">
            <v>3504837374792</v>
          </cell>
          <cell r="E853">
            <v>23257288400</v>
          </cell>
        </row>
        <row r="854">
          <cell r="A854" t="str">
            <v>2009.07.27</v>
          </cell>
          <cell r="B854" t="str">
            <v>USD_TOD</v>
          </cell>
          <cell r="C854">
            <v>0</v>
          </cell>
          <cell r="D854">
            <v>4575600443030</v>
          </cell>
          <cell r="E854">
            <v>30349484000</v>
          </cell>
        </row>
        <row r="855">
          <cell r="A855" t="str">
            <v>2009.07.28</v>
          </cell>
          <cell r="B855" t="str">
            <v>USD_TOD</v>
          </cell>
          <cell r="C855">
            <v>0</v>
          </cell>
          <cell r="D855">
            <v>3476106952257</v>
          </cell>
          <cell r="E855">
            <v>23060242500</v>
          </cell>
        </row>
        <row r="856">
          <cell r="A856" t="str">
            <v>2009.07.29</v>
          </cell>
          <cell r="B856" t="str">
            <v>USD_TOD</v>
          </cell>
          <cell r="C856">
            <v>0</v>
          </cell>
          <cell r="D856">
            <v>5789715634070</v>
          </cell>
          <cell r="E856">
            <v>38421771500</v>
          </cell>
        </row>
        <row r="857">
          <cell r="A857" t="str">
            <v>2009.07.30</v>
          </cell>
          <cell r="B857" t="str">
            <v>USD_TOD</v>
          </cell>
          <cell r="C857">
            <v>0</v>
          </cell>
          <cell r="D857">
            <v>8160061882120</v>
          </cell>
          <cell r="E857">
            <v>54147114000</v>
          </cell>
        </row>
        <row r="858">
          <cell r="A858" t="str">
            <v>2009.07.31</v>
          </cell>
          <cell r="B858" t="str">
            <v>USD_TOD</v>
          </cell>
          <cell r="C858">
            <v>0</v>
          </cell>
          <cell r="D858">
            <v>3279503674670</v>
          </cell>
          <cell r="E858">
            <v>21761441000</v>
          </cell>
        </row>
        <row r="859">
          <cell r="A859" t="str">
            <v>2009.08.03</v>
          </cell>
          <cell r="B859" t="str">
            <v>USD_TOD</v>
          </cell>
          <cell r="C859">
            <v>0</v>
          </cell>
          <cell r="D859">
            <v>3254768317587</v>
          </cell>
          <cell r="E859">
            <v>21591212100</v>
          </cell>
        </row>
        <row r="860">
          <cell r="A860" t="str">
            <v>2009.08.04</v>
          </cell>
          <cell r="B860" t="str">
            <v>USD_TOD</v>
          </cell>
          <cell r="C860">
            <v>0</v>
          </cell>
          <cell r="D860">
            <v>6347915208280</v>
          </cell>
          <cell r="E860">
            <v>42098389000</v>
          </cell>
        </row>
        <row r="861">
          <cell r="A861" t="str">
            <v>2009.08.05</v>
          </cell>
          <cell r="B861" t="str">
            <v>USD_TOD</v>
          </cell>
          <cell r="C861">
            <v>0</v>
          </cell>
          <cell r="D861">
            <v>8520711892567.5</v>
          </cell>
          <cell r="E861">
            <v>56498420750</v>
          </cell>
        </row>
        <row r="862">
          <cell r="A862" t="str">
            <v>2009.08.06</v>
          </cell>
          <cell r="B862" t="str">
            <v>USD_TOD</v>
          </cell>
          <cell r="C862">
            <v>0</v>
          </cell>
          <cell r="D862">
            <v>6154969005693.5</v>
          </cell>
          <cell r="E862">
            <v>40816239350</v>
          </cell>
        </row>
        <row r="863">
          <cell r="A863" t="str">
            <v>2009.08.07</v>
          </cell>
          <cell r="B863" t="str">
            <v>USD_TOD</v>
          </cell>
          <cell r="C863">
            <v>0</v>
          </cell>
          <cell r="D863">
            <v>4386798012637.5</v>
          </cell>
          <cell r="E863">
            <v>29106705750</v>
          </cell>
        </row>
        <row r="864">
          <cell r="A864" t="str">
            <v>2009.08.10</v>
          </cell>
          <cell r="B864" t="str">
            <v>USD_TOD</v>
          </cell>
          <cell r="C864">
            <v>0</v>
          </cell>
          <cell r="D864">
            <v>4618296302868.5</v>
          </cell>
          <cell r="E864">
            <v>30637700550</v>
          </cell>
        </row>
        <row r="865">
          <cell r="A865" t="str">
            <v>2009.08.11</v>
          </cell>
          <cell r="B865" t="str">
            <v>USD_TOD</v>
          </cell>
          <cell r="C865">
            <v>0</v>
          </cell>
          <cell r="D865">
            <v>3181722957026</v>
          </cell>
          <cell r="E865">
            <v>21112260800</v>
          </cell>
        </row>
        <row r="866">
          <cell r="A866" t="str">
            <v>2009.08.12</v>
          </cell>
          <cell r="B866" t="str">
            <v>USD_TOD</v>
          </cell>
          <cell r="C866">
            <v>0</v>
          </cell>
          <cell r="D866">
            <v>7618297539093.5</v>
          </cell>
          <cell r="E866">
            <v>50531799350</v>
          </cell>
        </row>
        <row r="867">
          <cell r="A867" t="str">
            <v>2009.08.13</v>
          </cell>
          <cell r="B867" t="str">
            <v>USD_TOD</v>
          </cell>
          <cell r="C867">
            <v>0</v>
          </cell>
          <cell r="D867">
            <v>4212650150625</v>
          </cell>
          <cell r="E867">
            <v>27943061500</v>
          </cell>
        </row>
        <row r="868">
          <cell r="A868" t="str">
            <v>2009.08.14</v>
          </cell>
          <cell r="B868" t="str">
            <v>USD_TOD</v>
          </cell>
          <cell r="C868">
            <v>0</v>
          </cell>
          <cell r="D868">
            <v>5386352114295</v>
          </cell>
          <cell r="E868">
            <v>35725286500</v>
          </cell>
        </row>
        <row r="869">
          <cell r="A869" t="str">
            <v>2009.08.17</v>
          </cell>
          <cell r="B869" t="str">
            <v>USD_TOD</v>
          </cell>
          <cell r="C869">
            <v>0</v>
          </cell>
          <cell r="D869">
            <v>3727611012085</v>
          </cell>
          <cell r="E869">
            <v>24719397600</v>
          </cell>
        </row>
        <row r="870">
          <cell r="A870" t="str">
            <v>2009.08.18</v>
          </cell>
          <cell r="B870" t="str">
            <v>USD_TOD</v>
          </cell>
          <cell r="C870">
            <v>0</v>
          </cell>
          <cell r="D870">
            <v>3431432743565</v>
          </cell>
          <cell r="E870">
            <v>22750764700</v>
          </cell>
        </row>
        <row r="871">
          <cell r="A871" t="str">
            <v>2009.08.19</v>
          </cell>
          <cell r="B871" t="str">
            <v>USD_TOD</v>
          </cell>
          <cell r="C871">
            <v>0</v>
          </cell>
          <cell r="D871">
            <v>6053088018635.5</v>
          </cell>
          <cell r="E871">
            <v>40126694350</v>
          </cell>
        </row>
        <row r="872">
          <cell r="A872" t="str">
            <v>2009.08.20</v>
          </cell>
          <cell r="B872" t="str">
            <v>USD_TOD</v>
          </cell>
          <cell r="C872">
            <v>0</v>
          </cell>
          <cell r="D872">
            <v>5325816777208.5</v>
          </cell>
          <cell r="E872">
            <v>35312322050</v>
          </cell>
        </row>
        <row r="873">
          <cell r="A873" t="str">
            <v>2009.08.21</v>
          </cell>
          <cell r="B873" t="str">
            <v>USD_TOD</v>
          </cell>
          <cell r="C873">
            <v>0</v>
          </cell>
          <cell r="D873">
            <v>6485884854769</v>
          </cell>
          <cell r="E873">
            <v>43022562100</v>
          </cell>
        </row>
        <row r="874">
          <cell r="A874" t="str">
            <v>2009.08.24</v>
          </cell>
          <cell r="B874" t="str">
            <v>USD_TOD</v>
          </cell>
          <cell r="C874">
            <v>0</v>
          </cell>
          <cell r="D874">
            <v>4699465456184</v>
          </cell>
          <cell r="E874">
            <v>31174122700</v>
          </cell>
        </row>
        <row r="875">
          <cell r="A875" t="str">
            <v>2009.08.25</v>
          </cell>
          <cell r="B875" t="str">
            <v>USD_TOD</v>
          </cell>
          <cell r="C875">
            <v>0</v>
          </cell>
          <cell r="D875">
            <v>5263278917953</v>
          </cell>
          <cell r="E875">
            <v>34933041800</v>
          </cell>
        </row>
        <row r="876">
          <cell r="A876" t="str">
            <v>2009.08.26</v>
          </cell>
          <cell r="B876" t="str">
            <v>USD_TOD</v>
          </cell>
          <cell r="C876">
            <v>0</v>
          </cell>
          <cell r="D876">
            <v>4257937708188.5</v>
          </cell>
          <cell r="E876">
            <v>28248164050</v>
          </cell>
        </row>
        <row r="877">
          <cell r="A877" t="str">
            <v>2009.08.27</v>
          </cell>
          <cell r="B877" t="str">
            <v>USD_TOD</v>
          </cell>
          <cell r="C877">
            <v>0</v>
          </cell>
          <cell r="D877">
            <v>4810409673579.5</v>
          </cell>
          <cell r="E877">
            <v>31908419350</v>
          </cell>
        </row>
        <row r="878">
          <cell r="A878" t="str">
            <v>2009.08.28</v>
          </cell>
          <cell r="B878" t="str">
            <v>USD_TOD</v>
          </cell>
          <cell r="C878">
            <v>0</v>
          </cell>
          <cell r="D878">
            <v>3710423670985</v>
          </cell>
          <cell r="E878">
            <v>24606614500</v>
          </cell>
        </row>
        <row r="879">
          <cell r="A879" t="str">
            <v>2009.09.01</v>
          </cell>
          <cell r="B879" t="str">
            <v>USD_TOD</v>
          </cell>
          <cell r="C879">
            <v>0</v>
          </cell>
          <cell r="D879">
            <v>3099664844755</v>
          </cell>
          <cell r="E879">
            <v>20561962000</v>
          </cell>
        </row>
        <row r="880">
          <cell r="A880" t="str">
            <v>2009.09.02</v>
          </cell>
          <cell r="B880" t="str">
            <v>USD_TOD</v>
          </cell>
          <cell r="C880">
            <v>0</v>
          </cell>
          <cell r="D880">
            <v>2875994600061</v>
          </cell>
          <cell r="E880">
            <v>19082181900</v>
          </cell>
        </row>
        <row r="881">
          <cell r="A881" t="str">
            <v>2009.09.03</v>
          </cell>
          <cell r="B881" t="str">
            <v>USD_TOD</v>
          </cell>
          <cell r="C881">
            <v>0</v>
          </cell>
          <cell r="D881">
            <v>4138983810500</v>
          </cell>
          <cell r="E881">
            <v>27453760000</v>
          </cell>
        </row>
        <row r="882">
          <cell r="A882" t="str">
            <v>2009.09.04</v>
          </cell>
          <cell r="B882" t="str">
            <v>USD_TOD</v>
          </cell>
          <cell r="C882">
            <v>0</v>
          </cell>
          <cell r="D882">
            <v>5082105915434.5</v>
          </cell>
          <cell r="E882">
            <v>33705774550</v>
          </cell>
        </row>
        <row r="883">
          <cell r="A883" t="str">
            <v>2009.09.08</v>
          </cell>
          <cell r="B883" t="str">
            <v>USD_TOD</v>
          </cell>
          <cell r="C883">
            <v>0</v>
          </cell>
          <cell r="D883">
            <v>2441465661604.5</v>
          </cell>
          <cell r="E883">
            <v>16185464050</v>
          </cell>
        </row>
        <row r="884">
          <cell r="A884" t="str">
            <v>2009.09.09</v>
          </cell>
          <cell r="B884" t="str">
            <v>USD_TOD</v>
          </cell>
          <cell r="C884">
            <v>0</v>
          </cell>
          <cell r="D884">
            <v>4368711505573</v>
          </cell>
          <cell r="E884">
            <v>28967195100</v>
          </cell>
        </row>
        <row r="885">
          <cell r="A885" t="str">
            <v>2009.09.10</v>
          </cell>
          <cell r="B885" t="str">
            <v>USD_TOD</v>
          </cell>
          <cell r="C885">
            <v>0</v>
          </cell>
          <cell r="D885">
            <v>3578239642643</v>
          </cell>
          <cell r="E885">
            <v>23720084100</v>
          </cell>
        </row>
        <row r="886">
          <cell r="A886" t="str">
            <v>2009.09.11</v>
          </cell>
          <cell r="B886" t="str">
            <v>USD_TOD</v>
          </cell>
          <cell r="C886">
            <v>0</v>
          </cell>
          <cell r="D886">
            <v>3706225749927</v>
          </cell>
          <cell r="E886">
            <v>24563285800</v>
          </cell>
        </row>
        <row r="887">
          <cell r="A887" t="str">
            <v>2009.09.14</v>
          </cell>
          <cell r="B887" t="str">
            <v>USD_TOD</v>
          </cell>
          <cell r="C887">
            <v>0</v>
          </cell>
          <cell r="D887">
            <v>4198160048379.5</v>
          </cell>
          <cell r="E887">
            <v>27818102350</v>
          </cell>
        </row>
        <row r="888">
          <cell r="A888" t="str">
            <v>2009.09.15</v>
          </cell>
          <cell r="B888" t="str">
            <v>USD_TOD</v>
          </cell>
          <cell r="C888">
            <v>0</v>
          </cell>
          <cell r="D888">
            <v>3699176186558</v>
          </cell>
          <cell r="E888">
            <v>24507860400</v>
          </cell>
        </row>
        <row r="889">
          <cell r="A889" t="str">
            <v>2009.09.16</v>
          </cell>
          <cell r="B889" t="str">
            <v>USD_TOD</v>
          </cell>
          <cell r="C889">
            <v>0</v>
          </cell>
          <cell r="D889">
            <v>2507862221428</v>
          </cell>
          <cell r="E889">
            <v>16618236200</v>
          </cell>
        </row>
        <row r="890">
          <cell r="A890" t="str">
            <v>2009.09.17</v>
          </cell>
          <cell r="B890" t="str">
            <v>USD_TOD</v>
          </cell>
          <cell r="C890">
            <v>0</v>
          </cell>
          <cell r="D890">
            <v>2849583204918</v>
          </cell>
          <cell r="E890">
            <v>18884148900</v>
          </cell>
        </row>
        <row r="891">
          <cell r="A891" t="str">
            <v>2009.09.18</v>
          </cell>
          <cell r="B891" t="str">
            <v>USD_TOD</v>
          </cell>
          <cell r="C891">
            <v>0</v>
          </cell>
          <cell r="D891">
            <v>4820262906021</v>
          </cell>
          <cell r="E891">
            <v>31943722300</v>
          </cell>
        </row>
        <row r="892">
          <cell r="A892" t="str">
            <v>2009.09.21</v>
          </cell>
          <cell r="B892" t="str">
            <v>USD_TOD</v>
          </cell>
          <cell r="C892">
            <v>0</v>
          </cell>
          <cell r="D892">
            <v>5586947844142.5</v>
          </cell>
          <cell r="E892">
            <v>37033171750</v>
          </cell>
        </row>
        <row r="893">
          <cell r="A893" t="str">
            <v>2009.09.22</v>
          </cell>
          <cell r="B893" t="str">
            <v>USD_TOD</v>
          </cell>
          <cell r="C893">
            <v>0</v>
          </cell>
          <cell r="D893">
            <v>3786148821710</v>
          </cell>
          <cell r="E893">
            <v>25092936500</v>
          </cell>
        </row>
        <row r="894">
          <cell r="A894" t="str">
            <v>2009.09.23</v>
          </cell>
          <cell r="B894" t="str">
            <v>USD_TOD</v>
          </cell>
          <cell r="C894">
            <v>0</v>
          </cell>
          <cell r="D894">
            <v>2595434331730</v>
          </cell>
          <cell r="E894">
            <v>17198130400</v>
          </cell>
        </row>
        <row r="895">
          <cell r="A895" t="str">
            <v>2009.09.24</v>
          </cell>
          <cell r="B895" t="str">
            <v>USD_TOD</v>
          </cell>
          <cell r="C895">
            <v>0</v>
          </cell>
          <cell r="D895">
            <v>3742009080873</v>
          </cell>
          <cell r="E895">
            <v>24793140700</v>
          </cell>
        </row>
        <row r="896">
          <cell r="A896" t="str">
            <v>2009.09.25</v>
          </cell>
          <cell r="B896" t="str">
            <v>USD_TOD</v>
          </cell>
          <cell r="C896">
            <v>0</v>
          </cell>
          <cell r="D896">
            <v>4007809892926.5</v>
          </cell>
          <cell r="E896">
            <v>26550209650</v>
          </cell>
        </row>
        <row r="897">
          <cell r="A897" t="str">
            <v>2009.09.28</v>
          </cell>
          <cell r="B897" t="str">
            <v>USD_TOD</v>
          </cell>
          <cell r="C897">
            <v>0</v>
          </cell>
          <cell r="D897">
            <v>2824533834067.5</v>
          </cell>
          <cell r="E897">
            <v>18712117250</v>
          </cell>
        </row>
        <row r="898">
          <cell r="A898" t="str">
            <v>2009.09.29</v>
          </cell>
          <cell r="B898" t="str">
            <v>USD_TOD</v>
          </cell>
          <cell r="C898">
            <v>0</v>
          </cell>
          <cell r="D898">
            <v>3682286864504.5</v>
          </cell>
          <cell r="E898">
            <v>24394178850</v>
          </cell>
        </row>
        <row r="899">
          <cell r="A899" t="str">
            <v>2009.09.30</v>
          </cell>
          <cell r="B899" t="str">
            <v>USD_TOD</v>
          </cell>
          <cell r="C899">
            <v>0</v>
          </cell>
          <cell r="D899">
            <v>2880053863970</v>
          </cell>
          <cell r="E899">
            <v>19079801000</v>
          </cell>
        </row>
        <row r="900">
          <cell r="A900" t="str">
            <v>2009.10.01</v>
          </cell>
          <cell r="B900" t="str">
            <v>USD_TOD</v>
          </cell>
          <cell r="C900">
            <v>0</v>
          </cell>
          <cell r="D900">
            <v>2962928807095</v>
          </cell>
          <cell r="E900">
            <v>19628286500</v>
          </cell>
        </row>
        <row r="901">
          <cell r="A901" t="str">
            <v>2009.10.02</v>
          </cell>
          <cell r="B901" t="str">
            <v>USD_TOD</v>
          </cell>
          <cell r="C901">
            <v>0</v>
          </cell>
          <cell r="D901">
            <v>4921134888581</v>
          </cell>
          <cell r="E901">
            <v>32597861900</v>
          </cell>
        </row>
        <row r="902">
          <cell r="A902" t="str">
            <v>2009.10.05</v>
          </cell>
          <cell r="B902" t="str">
            <v>USD_TOD</v>
          </cell>
          <cell r="C902">
            <v>0</v>
          </cell>
          <cell r="D902">
            <v>3219646428045</v>
          </cell>
          <cell r="E902">
            <v>21325455500</v>
          </cell>
        </row>
        <row r="903">
          <cell r="A903" t="str">
            <v>2009.10.06</v>
          </cell>
          <cell r="B903" t="str">
            <v>USD_TOD</v>
          </cell>
          <cell r="C903">
            <v>0</v>
          </cell>
          <cell r="D903">
            <v>2822933881743</v>
          </cell>
          <cell r="E903">
            <v>18700402300</v>
          </cell>
        </row>
        <row r="904">
          <cell r="A904" t="str">
            <v>2009.10.07</v>
          </cell>
          <cell r="B904" t="str">
            <v>USD_TOD</v>
          </cell>
          <cell r="C904">
            <v>0</v>
          </cell>
          <cell r="D904">
            <v>2080820853539</v>
          </cell>
          <cell r="E904">
            <v>13787058500</v>
          </cell>
        </row>
        <row r="905">
          <cell r="A905" t="str">
            <v>2009.10.08</v>
          </cell>
          <cell r="B905" t="str">
            <v>USD_TOD</v>
          </cell>
          <cell r="C905">
            <v>0</v>
          </cell>
          <cell r="D905">
            <v>4163980901321</v>
          </cell>
          <cell r="E905">
            <v>27605632700</v>
          </cell>
        </row>
        <row r="906">
          <cell r="A906" t="str">
            <v>2009.10.09</v>
          </cell>
          <cell r="B906" t="str">
            <v>USD_TOD</v>
          </cell>
          <cell r="C906">
            <v>0</v>
          </cell>
          <cell r="D906">
            <v>7466176720842</v>
          </cell>
          <cell r="E906">
            <v>49535807500</v>
          </cell>
        </row>
        <row r="907">
          <cell r="A907" t="str">
            <v>2009.10.13</v>
          </cell>
          <cell r="B907" t="str">
            <v>USD_TOD</v>
          </cell>
          <cell r="C907">
            <v>0</v>
          </cell>
          <cell r="D907">
            <v>4511231925157</v>
          </cell>
          <cell r="E907">
            <v>29926825100</v>
          </cell>
        </row>
        <row r="908">
          <cell r="A908" t="str">
            <v>2009.10.14</v>
          </cell>
          <cell r="B908" t="str">
            <v>USD_TOD</v>
          </cell>
          <cell r="C908">
            <v>0</v>
          </cell>
          <cell r="D908">
            <v>2521055991050</v>
          </cell>
          <cell r="E908">
            <v>16724567000</v>
          </cell>
        </row>
        <row r="909">
          <cell r="A909" t="str">
            <v>2009.10.15</v>
          </cell>
          <cell r="B909" t="str">
            <v>USD_TOD</v>
          </cell>
          <cell r="C909">
            <v>0</v>
          </cell>
          <cell r="D909">
            <v>2792058151775</v>
          </cell>
          <cell r="E909">
            <v>18523014100</v>
          </cell>
        </row>
        <row r="910">
          <cell r="A910" t="str">
            <v>2009.10.16</v>
          </cell>
          <cell r="B910" t="str">
            <v>USD_TOD</v>
          </cell>
          <cell r="C910">
            <v>0</v>
          </cell>
          <cell r="D910">
            <v>3376187468920</v>
          </cell>
          <cell r="E910">
            <v>22406228000</v>
          </cell>
        </row>
        <row r="911">
          <cell r="A911" t="str">
            <v>2009.10.19</v>
          </cell>
          <cell r="B911" t="str">
            <v>USD_TOD</v>
          </cell>
          <cell r="C911">
            <v>0</v>
          </cell>
          <cell r="D911">
            <v>2944939981949.5</v>
          </cell>
          <cell r="E911">
            <v>19536602150</v>
          </cell>
        </row>
        <row r="912">
          <cell r="A912" t="str">
            <v>2009.10.20</v>
          </cell>
          <cell r="B912" t="str">
            <v>USD_TOD</v>
          </cell>
          <cell r="C912">
            <v>0</v>
          </cell>
          <cell r="D912">
            <v>4324854537126</v>
          </cell>
          <cell r="E912">
            <v>28686060200</v>
          </cell>
        </row>
        <row r="913">
          <cell r="A913" t="str">
            <v>2009.10.21</v>
          </cell>
          <cell r="B913" t="str">
            <v>USD_TOD</v>
          </cell>
          <cell r="C913">
            <v>0</v>
          </cell>
          <cell r="D913">
            <v>2327438713176</v>
          </cell>
          <cell r="E913">
            <v>15439815200</v>
          </cell>
        </row>
        <row r="914">
          <cell r="A914" t="str">
            <v>2009.10.22</v>
          </cell>
          <cell r="B914" t="str">
            <v>USD_TOD</v>
          </cell>
          <cell r="C914">
            <v>0</v>
          </cell>
          <cell r="D914">
            <v>2986352247976</v>
          </cell>
          <cell r="E914">
            <v>19825080400</v>
          </cell>
        </row>
        <row r="915">
          <cell r="A915" t="str">
            <v>2009.10.23</v>
          </cell>
          <cell r="B915" t="str">
            <v>USD_TOD</v>
          </cell>
          <cell r="C915">
            <v>0</v>
          </cell>
          <cell r="D915">
            <v>5948290083875</v>
          </cell>
          <cell r="E915">
            <v>39487779500</v>
          </cell>
        </row>
        <row r="916">
          <cell r="A916" t="str">
            <v>2009.10.26</v>
          </cell>
          <cell r="B916" t="str">
            <v>USD_TOD</v>
          </cell>
          <cell r="C916">
            <v>0</v>
          </cell>
          <cell r="D916">
            <v>5881993500665</v>
          </cell>
          <cell r="E916">
            <v>39040639500</v>
          </cell>
        </row>
        <row r="917">
          <cell r="A917" t="str">
            <v>2009.10.27</v>
          </cell>
          <cell r="B917" t="str">
            <v>USD_TOD</v>
          </cell>
          <cell r="C917">
            <v>0</v>
          </cell>
          <cell r="D917">
            <v>5305411093962</v>
          </cell>
          <cell r="E917">
            <v>35204694600</v>
          </cell>
        </row>
        <row r="918">
          <cell r="A918" t="str">
            <v>2009.10.28</v>
          </cell>
          <cell r="B918" t="str">
            <v>USD_TOD</v>
          </cell>
          <cell r="C918">
            <v>0</v>
          </cell>
          <cell r="D918">
            <v>2783946015142</v>
          </cell>
          <cell r="E918">
            <v>18472364600</v>
          </cell>
        </row>
        <row r="919">
          <cell r="A919" t="str">
            <v>2009.10.29</v>
          </cell>
          <cell r="B919" t="str">
            <v>USD_TOD</v>
          </cell>
          <cell r="C919">
            <v>0</v>
          </cell>
          <cell r="D919">
            <v>3315676429540</v>
          </cell>
          <cell r="E919">
            <v>21994480500</v>
          </cell>
        </row>
        <row r="920">
          <cell r="A920" t="str">
            <v>2009.10.30</v>
          </cell>
          <cell r="B920" t="str">
            <v>USD_TOD</v>
          </cell>
          <cell r="C920">
            <v>0</v>
          </cell>
          <cell r="D920">
            <v>9078216702908</v>
          </cell>
          <cell r="E920">
            <v>60236799500</v>
          </cell>
        </row>
        <row r="921">
          <cell r="A921" t="str">
            <v>2009.11.02</v>
          </cell>
          <cell r="B921" t="str">
            <v>USD_TOD</v>
          </cell>
          <cell r="C921">
            <v>0</v>
          </cell>
          <cell r="D921">
            <v>5053020567147</v>
          </cell>
          <cell r="E921">
            <v>33515841300</v>
          </cell>
        </row>
        <row r="922">
          <cell r="A922" t="str">
            <v>2009.11.03</v>
          </cell>
          <cell r="B922" t="str">
            <v>USD_TOD</v>
          </cell>
          <cell r="C922">
            <v>0</v>
          </cell>
          <cell r="D922">
            <v>7139111258975</v>
          </cell>
          <cell r="E922">
            <v>47335080500</v>
          </cell>
        </row>
        <row r="923">
          <cell r="A923" t="str">
            <v>2009.11.04</v>
          </cell>
          <cell r="B923" t="str">
            <v>USD_TOD</v>
          </cell>
          <cell r="C923">
            <v>0</v>
          </cell>
          <cell r="D923">
            <v>2986893901629</v>
          </cell>
          <cell r="E923">
            <v>19808037700</v>
          </cell>
        </row>
        <row r="924">
          <cell r="A924" t="str">
            <v>2009.11.05</v>
          </cell>
          <cell r="B924" t="str">
            <v>USD_TOD</v>
          </cell>
          <cell r="C924">
            <v>0</v>
          </cell>
          <cell r="D924">
            <v>4041252507596</v>
          </cell>
          <cell r="E924">
            <v>26797203800</v>
          </cell>
        </row>
        <row r="925">
          <cell r="A925" t="str">
            <v>2009.11.06</v>
          </cell>
          <cell r="B925" t="str">
            <v>USD_TOD</v>
          </cell>
          <cell r="C925">
            <v>0</v>
          </cell>
          <cell r="D925">
            <v>3543941792910</v>
          </cell>
          <cell r="E925">
            <v>23505327000</v>
          </cell>
        </row>
        <row r="926">
          <cell r="A926" t="str">
            <v>2009.11.09</v>
          </cell>
          <cell r="B926" t="str">
            <v>USD_TOD</v>
          </cell>
          <cell r="C926">
            <v>0</v>
          </cell>
          <cell r="D926">
            <v>11256039456888</v>
          </cell>
          <cell r="E926">
            <v>74621447200</v>
          </cell>
        </row>
        <row r="927">
          <cell r="A927" t="str">
            <v>2009.11.10</v>
          </cell>
          <cell r="B927" t="str">
            <v>USD_TOD</v>
          </cell>
          <cell r="C927">
            <v>0</v>
          </cell>
          <cell r="D927">
            <v>3348395337877.5</v>
          </cell>
          <cell r="E927">
            <v>22212668150</v>
          </cell>
        </row>
        <row r="928">
          <cell r="A928" t="str">
            <v>2009.11.12</v>
          </cell>
          <cell r="B928" t="str">
            <v>USD_TOD</v>
          </cell>
          <cell r="C928">
            <v>0</v>
          </cell>
          <cell r="D928">
            <v>11113527175619.5</v>
          </cell>
          <cell r="E928">
            <v>73994112650</v>
          </cell>
        </row>
        <row r="929">
          <cell r="A929" t="str">
            <v>2009.11.13</v>
          </cell>
          <cell r="B929" t="str">
            <v>USD_TOD</v>
          </cell>
          <cell r="C929">
            <v>0</v>
          </cell>
          <cell r="D929">
            <v>15245617212063</v>
          </cell>
          <cell r="E929">
            <v>101705439900</v>
          </cell>
        </row>
        <row r="930">
          <cell r="A930" t="str">
            <v>2009.11.16</v>
          </cell>
          <cell r="B930" t="str">
            <v>USD_TOD</v>
          </cell>
          <cell r="C930">
            <v>0</v>
          </cell>
          <cell r="D930">
            <v>19024780330350</v>
          </cell>
          <cell r="E930">
            <v>127311260000</v>
          </cell>
        </row>
        <row r="931">
          <cell r="A931" t="str">
            <v>2009.11.17</v>
          </cell>
          <cell r="B931" t="str">
            <v>USD_TOD</v>
          </cell>
          <cell r="C931">
            <v>0</v>
          </cell>
          <cell r="D931">
            <v>13388346322704.5</v>
          </cell>
          <cell r="E931">
            <v>89766227150</v>
          </cell>
        </row>
        <row r="932">
          <cell r="A932" t="str">
            <v>2009.11.18</v>
          </cell>
          <cell r="B932" t="str">
            <v>USD_TOD</v>
          </cell>
          <cell r="C932">
            <v>0</v>
          </cell>
          <cell r="D932">
            <v>16439738524834.5</v>
          </cell>
          <cell r="E932">
            <v>110315893350</v>
          </cell>
        </row>
        <row r="933">
          <cell r="A933" t="str">
            <v>2009.11.19</v>
          </cell>
          <cell r="B933" t="str">
            <v>USD_TOD</v>
          </cell>
          <cell r="C933">
            <v>0</v>
          </cell>
          <cell r="D933">
            <v>9076627141524</v>
          </cell>
          <cell r="E933">
            <v>60959131500</v>
          </cell>
        </row>
        <row r="934">
          <cell r="A934" t="str">
            <v>2009.11.20</v>
          </cell>
          <cell r="B934" t="str">
            <v>USD_TOD</v>
          </cell>
          <cell r="C934">
            <v>0</v>
          </cell>
          <cell r="D934">
            <v>9568709491194</v>
          </cell>
          <cell r="E934">
            <v>64294431800</v>
          </cell>
        </row>
        <row r="935">
          <cell r="A935" t="str">
            <v>2009.11.23</v>
          </cell>
          <cell r="B935" t="str">
            <v>USD_TOD</v>
          </cell>
          <cell r="C935">
            <v>0</v>
          </cell>
          <cell r="D935">
            <v>13907403105696.5</v>
          </cell>
          <cell r="E935">
            <v>93476266950</v>
          </cell>
        </row>
        <row r="936">
          <cell r="A936" t="str">
            <v>2009.11.24</v>
          </cell>
          <cell r="B936" t="str">
            <v>USD_TOD</v>
          </cell>
          <cell r="C936">
            <v>0</v>
          </cell>
          <cell r="D936">
            <v>7383582940910</v>
          </cell>
          <cell r="E936">
            <v>49637700500</v>
          </cell>
        </row>
        <row r="937">
          <cell r="A937" t="str">
            <v>2009.11.25</v>
          </cell>
          <cell r="B937" t="str">
            <v>USD_TOD</v>
          </cell>
          <cell r="C937">
            <v>0</v>
          </cell>
          <cell r="D937">
            <v>4275055603982</v>
          </cell>
          <cell r="E937">
            <v>28717232300</v>
          </cell>
        </row>
        <row r="938">
          <cell r="A938" t="str">
            <v>2009.11.30</v>
          </cell>
          <cell r="B938" t="str">
            <v>USD_TOD</v>
          </cell>
          <cell r="C938">
            <v>0</v>
          </cell>
          <cell r="D938">
            <v>3222557179909</v>
          </cell>
          <cell r="E938">
            <v>21674137200</v>
          </cell>
        </row>
        <row r="939">
          <cell r="A939" t="str">
            <v>2009.12.01</v>
          </cell>
          <cell r="B939" t="str">
            <v>USD_TOD</v>
          </cell>
          <cell r="C939">
            <v>0</v>
          </cell>
          <cell r="D939">
            <v>3432283646098</v>
          </cell>
          <cell r="E939">
            <v>23089006300</v>
          </cell>
        </row>
        <row r="940">
          <cell r="A940" t="str">
            <v>2009.12.02</v>
          </cell>
          <cell r="B940" t="str">
            <v>USD_TOD</v>
          </cell>
          <cell r="C940">
            <v>0</v>
          </cell>
          <cell r="D940">
            <v>3249501456169</v>
          </cell>
          <cell r="E940">
            <v>21856559300</v>
          </cell>
        </row>
        <row r="941">
          <cell r="A941" t="str">
            <v>2009.12.03</v>
          </cell>
          <cell r="B941" t="str">
            <v>USD_TOD</v>
          </cell>
          <cell r="C941">
            <v>0</v>
          </cell>
          <cell r="D941">
            <v>3038657734641</v>
          </cell>
          <cell r="E941">
            <v>20422686100</v>
          </cell>
        </row>
        <row r="942">
          <cell r="A942" t="str">
            <v>2009.12.04</v>
          </cell>
          <cell r="B942" t="str">
            <v>USD_TOD</v>
          </cell>
          <cell r="C942">
            <v>0</v>
          </cell>
          <cell r="D942">
            <v>5035318927268</v>
          </cell>
          <cell r="E942">
            <v>33851703200</v>
          </cell>
        </row>
        <row r="943">
          <cell r="A943" t="str">
            <v>2009.12.07</v>
          </cell>
          <cell r="B943" t="str">
            <v>USD_TOD</v>
          </cell>
          <cell r="C943">
            <v>0</v>
          </cell>
          <cell r="D943">
            <v>7060255597800</v>
          </cell>
          <cell r="E943">
            <v>47403242000</v>
          </cell>
        </row>
        <row r="944">
          <cell r="A944" t="str">
            <v>2009.12.08</v>
          </cell>
          <cell r="B944" t="str">
            <v>USD_TOD</v>
          </cell>
          <cell r="C944">
            <v>0</v>
          </cell>
          <cell r="D944">
            <v>5932617652553</v>
          </cell>
          <cell r="E944">
            <v>39810414300</v>
          </cell>
        </row>
        <row r="945">
          <cell r="A945" t="str">
            <v>2009.12.09</v>
          </cell>
          <cell r="B945" t="str">
            <v>USD_TOD</v>
          </cell>
          <cell r="C945">
            <v>0</v>
          </cell>
          <cell r="D945">
            <v>4101521651627</v>
          </cell>
          <cell r="E945">
            <v>27518425500</v>
          </cell>
        </row>
        <row r="946">
          <cell r="A946" t="str">
            <v>2009.12.10</v>
          </cell>
          <cell r="B946" t="str">
            <v>USD_TOD</v>
          </cell>
          <cell r="C946">
            <v>0</v>
          </cell>
          <cell r="D946">
            <v>4265012418213.5</v>
          </cell>
          <cell r="E946">
            <v>28608665350</v>
          </cell>
        </row>
        <row r="947">
          <cell r="A947" t="str">
            <v>2009.12.11</v>
          </cell>
          <cell r="B947" t="str">
            <v>USD_TOD</v>
          </cell>
          <cell r="C947">
            <v>0</v>
          </cell>
          <cell r="D947">
            <v>7804483217028.5</v>
          </cell>
          <cell r="E947">
            <v>52305077650</v>
          </cell>
        </row>
        <row r="948">
          <cell r="A948" t="str">
            <v>2009.12.14</v>
          </cell>
          <cell r="B948" t="str">
            <v>USDKZT_TOD</v>
          </cell>
          <cell r="C948">
            <v>0</v>
          </cell>
          <cell r="D948">
            <v>6865803780020</v>
          </cell>
          <cell r="E948">
            <v>46142014000</v>
          </cell>
        </row>
        <row r="949">
          <cell r="A949" t="str">
            <v>2009.12.15</v>
          </cell>
          <cell r="B949" t="str">
            <v>USDKZT_TOD</v>
          </cell>
          <cell r="C949">
            <v>0</v>
          </cell>
          <cell r="D949">
            <v>5240907393356</v>
          </cell>
          <cell r="E949">
            <v>35239648400</v>
          </cell>
        </row>
        <row r="950">
          <cell r="A950" t="str">
            <v>2009.12.21</v>
          </cell>
          <cell r="B950" t="str">
            <v>USDKZT_TOD</v>
          </cell>
          <cell r="C950">
            <v>0</v>
          </cell>
          <cell r="D950">
            <v>6724081667751</v>
          </cell>
          <cell r="E950">
            <v>45254320100</v>
          </cell>
        </row>
        <row r="951">
          <cell r="A951" t="str">
            <v>2009.12.22</v>
          </cell>
          <cell r="B951" t="str">
            <v>USDKZT_TOD</v>
          </cell>
          <cell r="C951">
            <v>0</v>
          </cell>
          <cell r="D951">
            <v>8056193179514.5</v>
          </cell>
          <cell r="E951">
            <v>54261373350</v>
          </cell>
        </row>
        <row r="952">
          <cell r="A952" t="str">
            <v>2009.12.23</v>
          </cell>
          <cell r="B952" t="str">
            <v>USDKZT_TOD</v>
          </cell>
          <cell r="C952">
            <v>0</v>
          </cell>
          <cell r="D952">
            <v>4328182494304</v>
          </cell>
          <cell r="E952">
            <v>29156444800</v>
          </cell>
        </row>
        <row r="953">
          <cell r="A953" t="str">
            <v>2009.12.24</v>
          </cell>
          <cell r="B953" t="str">
            <v>USDKZT_TOD</v>
          </cell>
          <cell r="C953">
            <v>0</v>
          </cell>
          <cell r="D953">
            <v>5702479920699</v>
          </cell>
          <cell r="E953">
            <v>38433973900</v>
          </cell>
        </row>
        <row r="954">
          <cell r="A954" t="str">
            <v>2009.12.28</v>
          </cell>
          <cell r="B954" t="str">
            <v>USDKZT_TOD</v>
          </cell>
          <cell r="C954">
            <v>0</v>
          </cell>
          <cell r="D954">
            <v>3780165364265</v>
          </cell>
          <cell r="E954">
            <v>25464672100</v>
          </cell>
        </row>
        <row r="955">
          <cell r="A955" t="str">
            <v>2009.12.29</v>
          </cell>
          <cell r="B955" t="str">
            <v>USDKZT_TOD</v>
          </cell>
          <cell r="C955">
            <v>0</v>
          </cell>
          <cell r="D955">
            <v>11118374449460.5</v>
          </cell>
          <cell r="E955">
            <v>74948890450</v>
          </cell>
        </row>
        <row r="956">
          <cell r="A956" t="str">
            <v>2009.12.30</v>
          </cell>
          <cell r="B956" t="str">
            <v>USDKZT_TOD</v>
          </cell>
          <cell r="C956">
            <v>0</v>
          </cell>
          <cell r="D956">
            <v>5547756741340</v>
          </cell>
          <cell r="E956">
            <v>37398090100</v>
          </cell>
        </row>
        <row r="957">
          <cell r="A957" t="str">
            <v>2009.12.31</v>
          </cell>
          <cell r="B957" t="str">
            <v>USDKZT_TOD</v>
          </cell>
          <cell r="C957">
            <v>0</v>
          </cell>
          <cell r="D957">
            <v>1229328565627</v>
          </cell>
          <cell r="E957">
            <v>8284526100</v>
          </cell>
        </row>
        <row r="958">
          <cell r="A958" t="str">
            <v>2010.01.05</v>
          </cell>
          <cell r="B958" t="str">
            <v>USDKZT_TOD</v>
          </cell>
          <cell r="C958">
            <v>0</v>
          </cell>
          <cell r="D958">
            <v>4384508357976</v>
          </cell>
          <cell r="E958">
            <v>29571035200</v>
          </cell>
        </row>
        <row r="959">
          <cell r="A959" t="str">
            <v>2010.01.06</v>
          </cell>
          <cell r="B959" t="str">
            <v>USDKZT_TOD</v>
          </cell>
          <cell r="C959">
            <v>0</v>
          </cell>
          <cell r="D959">
            <v>14152357832896.5</v>
          </cell>
          <cell r="E959">
            <v>95499383450</v>
          </cell>
        </row>
        <row r="960">
          <cell r="A960" t="str">
            <v>2010.01.11</v>
          </cell>
          <cell r="B960" t="str">
            <v>USDKZT_TOD</v>
          </cell>
          <cell r="C960">
            <v>0</v>
          </cell>
          <cell r="D960">
            <v>8179406953105</v>
          </cell>
          <cell r="E960">
            <v>55215127500</v>
          </cell>
        </row>
        <row r="961">
          <cell r="A961" t="str">
            <v>2010.01.12</v>
          </cell>
          <cell r="B961" t="str">
            <v>USDKZT_TOD</v>
          </cell>
          <cell r="C961">
            <v>0</v>
          </cell>
          <cell r="D961">
            <v>4717778261866.5</v>
          </cell>
          <cell r="E961">
            <v>31855462550</v>
          </cell>
        </row>
        <row r="962">
          <cell r="A962" t="str">
            <v>2010.01.13</v>
          </cell>
          <cell r="B962" t="str">
            <v>USDKZT_TOD</v>
          </cell>
          <cell r="C962">
            <v>0</v>
          </cell>
          <cell r="D962">
            <v>5245854888387</v>
          </cell>
          <cell r="E962">
            <v>35428458700</v>
          </cell>
        </row>
        <row r="963">
          <cell r="A963" t="str">
            <v>2010.01.14</v>
          </cell>
          <cell r="B963" t="str">
            <v>USDKZT_TOD</v>
          </cell>
          <cell r="C963">
            <v>0</v>
          </cell>
          <cell r="D963">
            <v>3551216172820</v>
          </cell>
          <cell r="E963">
            <v>23985350000</v>
          </cell>
        </row>
        <row r="964">
          <cell r="A964" t="str">
            <v>2010.01.15</v>
          </cell>
          <cell r="B964" t="str">
            <v>USDKZT_TOD</v>
          </cell>
          <cell r="C964">
            <v>0</v>
          </cell>
          <cell r="D964">
            <v>10286828031280</v>
          </cell>
          <cell r="E964">
            <v>69494316000</v>
          </cell>
        </row>
        <row r="965">
          <cell r="A965" t="str">
            <v>2010.01.19</v>
          </cell>
          <cell r="B965" t="str">
            <v>USDKZT_TOD</v>
          </cell>
          <cell r="C965">
            <v>0</v>
          </cell>
          <cell r="D965">
            <v>8782814026837</v>
          </cell>
          <cell r="E965">
            <v>59362314300</v>
          </cell>
        </row>
        <row r="966">
          <cell r="A966" t="str">
            <v>2010.01.20</v>
          </cell>
          <cell r="B966" t="str">
            <v>USDKZT_TOD</v>
          </cell>
          <cell r="C966">
            <v>0</v>
          </cell>
          <cell r="D966">
            <v>4942537973013</v>
          </cell>
          <cell r="E966">
            <v>33409919300</v>
          </cell>
        </row>
        <row r="967">
          <cell r="A967" t="str">
            <v>2010.01.21</v>
          </cell>
          <cell r="B967" t="str">
            <v>USDKZT_TOD</v>
          </cell>
          <cell r="C967">
            <v>0</v>
          </cell>
          <cell r="D967">
            <v>7585663910329</v>
          </cell>
          <cell r="E967">
            <v>51287102400</v>
          </cell>
        </row>
        <row r="968">
          <cell r="A968" t="str">
            <v>2010.01.22</v>
          </cell>
          <cell r="B968" t="str">
            <v>USDKZT_TOD</v>
          </cell>
          <cell r="C968">
            <v>0</v>
          </cell>
          <cell r="D968">
            <v>5643450063158</v>
          </cell>
          <cell r="E968">
            <v>38162876600</v>
          </cell>
        </row>
        <row r="969">
          <cell r="A969" t="str">
            <v>2010.01.25</v>
          </cell>
          <cell r="B969" t="str">
            <v>USDKZT_TOD</v>
          </cell>
          <cell r="C969">
            <v>0</v>
          </cell>
          <cell r="D969">
            <v>6097415339687.5</v>
          </cell>
          <cell r="E969">
            <v>41208369650</v>
          </cell>
        </row>
        <row r="970">
          <cell r="A970" t="str">
            <v>2010.01.26</v>
          </cell>
          <cell r="B970" t="str">
            <v>USDKZT_TOD</v>
          </cell>
          <cell r="C970">
            <v>0</v>
          </cell>
          <cell r="D970">
            <v>2531786195821</v>
          </cell>
          <cell r="E970">
            <v>17108100900</v>
          </cell>
        </row>
        <row r="971">
          <cell r="A971" t="str">
            <v>2010.01.27</v>
          </cell>
          <cell r="B971" t="str">
            <v>USDKZT_TOD</v>
          </cell>
          <cell r="C971">
            <v>0</v>
          </cell>
          <cell r="D971">
            <v>2607069078541</v>
          </cell>
          <cell r="E971">
            <v>17605521700</v>
          </cell>
        </row>
        <row r="972">
          <cell r="A972" t="str">
            <v>2010.01.28</v>
          </cell>
          <cell r="B972" t="str">
            <v>USDKZT_TOD</v>
          </cell>
          <cell r="C972">
            <v>0</v>
          </cell>
          <cell r="D972">
            <v>6712366608502</v>
          </cell>
          <cell r="E972">
            <v>45296457000</v>
          </cell>
        </row>
        <row r="973">
          <cell r="A973" t="str">
            <v>2010.01.29</v>
          </cell>
          <cell r="B973" t="str">
            <v>USDKZT_TOD</v>
          </cell>
          <cell r="C973">
            <v>0</v>
          </cell>
          <cell r="D973">
            <v>9849331052422.5</v>
          </cell>
          <cell r="E973">
            <v>66481844950</v>
          </cell>
        </row>
        <row r="974">
          <cell r="A974" t="str">
            <v>2010.02.01</v>
          </cell>
          <cell r="B974" t="str">
            <v>USDKZT_TOD</v>
          </cell>
          <cell r="C974">
            <v>0</v>
          </cell>
          <cell r="D974">
            <v>2336114279465</v>
          </cell>
          <cell r="E974">
            <v>15788076500</v>
          </cell>
        </row>
        <row r="975">
          <cell r="A975" t="str">
            <v>2010.02.02</v>
          </cell>
          <cell r="B975" t="str">
            <v>USDKZT_TOD</v>
          </cell>
          <cell r="C975">
            <v>0</v>
          </cell>
          <cell r="D975">
            <v>4663393154415.5</v>
          </cell>
          <cell r="E975">
            <v>31517443650</v>
          </cell>
        </row>
        <row r="976">
          <cell r="A976" t="str">
            <v>2010.02.03</v>
          </cell>
          <cell r="B976" t="str">
            <v>USDKZT_TOD</v>
          </cell>
          <cell r="C976">
            <v>0</v>
          </cell>
          <cell r="D976">
            <v>5519453510690</v>
          </cell>
          <cell r="E976">
            <v>37320692000</v>
          </cell>
        </row>
        <row r="977">
          <cell r="A977" t="str">
            <v>2010.02.04</v>
          </cell>
          <cell r="B977" t="str">
            <v>USDKZT_TOD</v>
          </cell>
          <cell r="C977">
            <v>0</v>
          </cell>
          <cell r="D977">
            <v>8129714363124</v>
          </cell>
          <cell r="E977">
            <v>54993952200</v>
          </cell>
        </row>
        <row r="978">
          <cell r="A978" t="str">
            <v>2010.02.05</v>
          </cell>
          <cell r="B978" t="str">
            <v>USDKZT_TOD</v>
          </cell>
          <cell r="C978">
            <v>0</v>
          </cell>
          <cell r="D978">
            <v>9655564329084</v>
          </cell>
          <cell r="E978">
            <v>65326976300</v>
          </cell>
        </row>
        <row r="979">
          <cell r="A979" t="str">
            <v>2010.02.08</v>
          </cell>
          <cell r="B979" t="str">
            <v>USDKZT_TOD</v>
          </cell>
          <cell r="C979">
            <v>0</v>
          </cell>
          <cell r="D979">
            <v>3888476598988</v>
          </cell>
          <cell r="E979">
            <v>26281362200</v>
          </cell>
        </row>
        <row r="980">
          <cell r="A980" t="str">
            <v>2010.02.09</v>
          </cell>
          <cell r="B980" t="str">
            <v>USDKZT_TOD</v>
          </cell>
          <cell r="C980">
            <v>0</v>
          </cell>
          <cell r="D980">
            <v>11332082098060</v>
          </cell>
          <cell r="E980">
            <v>76501329000</v>
          </cell>
        </row>
        <row r="981">
          <cell r="A981" t="str">
            <v>2010.02.10</v>
          </cell>
          <cell r="B981" t="str">
            <v>USDKZT_TOD</v>
          </cell>
          <cell r="C981">
            <v>0</v>
          </cell>
          <cell r="D981">
            <v>5532119678249</v>
          </cell>
          <cell r="E981">
            <v>37330530600</v>
          </cell>
        </row>
        <row r="982">
          <cell r="A982" t="str">
            <v>2010.02.11</v>
          </cell>
          <cell r="B982" t="str">
            <v>USDKZT_TOD</v>
          </cell>
          <cell r="C982">
            <v>0</v>
          </cell>
          <cell r="D982">
            <v>5939292254874</v>
          </cell>
          <cell r="E982">
            <v>40143589800</v>
          </cell>
        </row>
        <row r="983">
          <cell r="A983" t="str">
            <v>2010.02.12</v>
          </cell>
          <cell r="B983" t="str">
            <v>USDKZT_TOD</v>
          </cell>
          <cell r="C983">
            <v>0</v>
          </cell>
          <cell r="D983">
            <v>5097060691515</v>
          </cell>
          <cell r="E983">
            <v>34471399500</v>
          </cell>
        </row>
        <row r="984">
          <cell r="A984" t="str">
            <v>2010.02.16</v>
          </cell>
          <cell r="B984" t="str">
            <v>USDKZT_TOD</v>
          </cell>
          <cell r="C984">
            <v>0</v>
          </cell>
          <cell r="D984">
            <v>5826804763485</v>
          </cell>
          <cell r="E984">
            <v>39335833500</v>
          </cell>
        </row>
        <row r="985">
          <cell r="A985" t="str">
            <v>2010.02.17</v>
          </cell>
          <cell r="B985" t="str">
            <v>USDKZT_TOD</v>
          </cell>
          <cell r="C985">
            <v>0</v>
          </cell>
          <cell r="D985">
            <v>7530472720666.5</v>
          </cell>
          <cell r="E985">
            <v>50943736550</v>
          </cell>
        </row>
        <row r="986">
          <cell r="A986" t="str">
            <v>2010.02.18</v>
          </cell>
          <cell r="B986" t="str">
            <v>USDKZT_TOD</v>
          </cell>
          <cell r="C986">
            <v>0</v>
          </cell>
          <cell r="D986">
            <v>7614679672032.5</v>
          </cell>
          <cell r="E986">
            <v>51535288750</v>
          </cell>
        </row>
        <row r="987">
          <cell r="A987" t="str">
            <v>2010.02.19</v>
          </cell>
          <cell r="B987" t="str">
            <v>USDKZT_TOD</v>
          </cell>
          <cell r="C987">
            <v>0</v>
          </cell>
          <cell r="D987">
            <v>5075565782362</v>
          </cell>
          <cell r="E987">
            <v>34352871200</v>
          </cell>
        </row>
        <row r="988">
          <cell r="A988" t="str">
            <v>2010.02.22</v>
          </cell>
          <cell r="B988" t="str">
            <v>USDKZT_TOD</v>
          </cell>
          <cell r="C988">
            <v>0</v>
          </cell>
          <cell r="D988">
            <v>10100120464554</v>
          </cell>
          <cell r="E988">
            <v>68405296400</v>
          </cell>
        </row>
        <row r="989">
          <cell r="A989" t="str">
            <v>2010.02.23</v>
          </cell>
          <cell r="B989" t="str">
            <v>USDKZT_TOD</v>
          </cell>
          <cell r="C989">
            <v>0</v>
          </cell>
          <cell r="D989">
            <v>15743771978434.5</v>
          </cell>
          <cell r="E989">
            <v>106741954150</v>
          </cell>
        </row>
        <row r="990">
          <cell r="A990" t="str">
            <v>2010.02.24</v>
          </cell>
          <cell r="B990" t="str">
            <v>USDKZT_TOD</v>
          </cell>
          <cell r="C990">
            <v>0</v>
          </cell>
          <cell r="D990">
            <v>17502284494214</v>
          </cell>
          <cell r="E990">
            <v>118806103100</v>
          </cell>
        </row>
        <row r="991">
          <cell r="A991" t="str">
            <v>2010.02.25</v>
          </cell>
          <cell r="B991" t="str">
            <v>USDKZT_TOD</v>
          </cell>
          <cell r="C991">
            <v>0</v>
          </cell>
          <cell r="D991">
            <v>6438628815704.5</v>
          </cell>
          <cell r="E991">
            <v>43704497950</v>
          </cell>
        </row>
        <row r="992">
          <cell r="A992" t="str">
            <v>2010.02.26</v>
          </cell>
          <cell r="B992" t="str">
            <v>USDKZT_TOD</v>
          </cell>
          <cell r="C992">
            <v>0</v>
          </cell>
          <cell r="D992">
            <v>4557916554074.5</v>
          </cell>
          <cell r="E992">
            <v>30940987750</v>
          </cell>
        </row>
        <row r="993">
          <cell r="A993" t="str">
            <v>2010.03.01</v>
          </cell>
          <cell r="B993" t="str">
            <v>USDKZT_TOD</v>
          </cell>
          <cell r="C993">
            <v>0</v>
          </cell>
          <cell r="D993">
            <v>6860979848106</v>
          </cell>
          <cell r="E993">
            <v>46604141400</v>
          </cell>
        </row>
        <row r="994">
          <cell r="A994" t="str">
            <v>2010.03.02</v>
          </cell>
          <cell r="B994" t="str">
            <v>USDKZT_TOD</v>
          </cell>
          <cell r="C994">
            <v>0</v>
          </cell>
          <cell r="D994">
            <v>5424021722470</v>
          </cell>
          <cell r="E994">
            <v>36812928000</v>
          </cell>
        </row>
        <row r="995">
          <cell r="A995" t="str">
            <v>2010.03.03</v>
          </cell>
          <cell r="B995" t="str">
            <v>USDKZT_TOD</v>
          </cell>
          <cell r="C995">
            <v>0</v>
          </cell>
          <cell r="D995">
            <v>3385834701533</v>
          </cell>
          <cell r="E995">
            <v>22969860900</v>
          </cell>
        </row>
        <row r="996">
          <cell r="A996" t="str">
            <v>2010.03.04</v>
          </cell>
          <cell r="B996" t="str">
            <v>USDKZT_TOD</v>
          </cell>
          <cell r="C996">
            <v>0</v>
          </cell>
          <cell r="D996">
            <v>3356437031031.5</v>
          </cell>
          <cell r="E996">
            <v>22792010550</v>
          </cell>
        </row>
        <row r="997">
          <cell r="A997" t="str">
            <v>2010.03.05</v>
          </cell>
          <cell r="B997" t="str">
            <v>USDKZT_TOD</v>
          </cell>
          <cell r="C997">
            <v>0</v>
          </cell>
          <cell r="D997">
            <v>5329334907790</v>
          </cell>
          <cell r="E997">
            <v>36205381000</v>
          </cell>
        </row>
        <row r="998">
          <cell r="A998" t="str">
            <v>2010.03.09</v>
          </cell>
          <cell r="B998" t="str">
            <v>USDKZT_TOD</v>
          </cell>
          <cell r="C998">
            <v>0</v>
          </cell>
          <cell r="D998">
            <v>5246058851872</v>
          </cell>
          <cell r="E998">
            <v>35639522400</v>
          </cell>
        </row>
        <row r="999">
          <cell r="A999" t="str">
            <v>2010.03.10</v>
          </cell>
          <cell r="B999" t="str">
            <v>USDKZT_TOD</v>
          </cell>
          <cell r="C999">
            <v>0</v>
          </cell>
          <cell r="D999">
            <v>3816536827773</v>
          </cell>
          <cell r="E999">
            <v>25916640900</v>
          </cell>
        </row>
        <row r="1000">
          <cell r="A1000" t="str">
            <v>2010.03.11</v>
          </cell>
          <cell r="B1000" t="str">
            <v>USDKZT_TOD</v>
          </cell>
          <cell r="C1000">
            <v>0</v>
          </cell>
          <cell r="D1000">
            <v>4319378698800</v>
          </cell>
          <cell r="E1000">
            <v>29355000000</v>
          </cell>
        </row>
        <row r="1001">
          <cell r="A1001" t="str">
            <v>2010.03.12</v>
          </cell>
          <cell r="B1001" t="str">
            <v>USDKZT_TOD</v>
          </cell>
          <cell r="C1001">
            <v>0</v>
          </cell>
          <cell r="D1001">
            <v>3387404249504.5</v>
          </cell>
          <cell r="E1001">
            <v>23027099050</v>
          </cell>
        </row>
        <row r="1002">
          <cell r="A1002" t="str">
            <v>2010.03.15</v>
          </cell>
          <cell r="B1002" t="str">
            <v>USDKZT_TOD</v>
          </cell>
          <cell r="C1002">
            <v>0</v>
          </cell>
          <cell r="D1002">
            <v>3299362564530</v>
          </cell>
          <cell r="E1002">
            <v>22431067000</v>
          </cell>
        </row>
        <row r="1003">
          <cell r="A1003" t="str">
            <v>2010.03.16</v>
          </cell>
          <cell r="B1003" t="str">
            <v>USDKZT_TOD</v>
          </cell>
          <cell r="C1003">
            <v>0</v>
          </cell>
          <cell r="D1003">
            <v>2438566341065.5</v>
          </cell>
          <cell r="E1003">
            <v>16584140050</v>
          </cell>
        </row>
        <row r="1004">
          <cell r="A1004" t="str">
            <v>2010.03.17</v>
          </cell>
          <cell r="B1004" t="str">
            <v>USDKZT_TOD</v>
          </cell>
          <cell r="C1004">
            <v>0</v>
          </cell>
          <cell r="D1004">
            <v>4199576858824</v>
          </cell>
          <cell r="E1004">
            <v>28569734800</v>
          </cell>
        </row>
        <row r="1005">
          <cell r="A1005" t="str">
            <v>2010.03.18</v>
          </cell>
          <cell r="B1005" t="str">
            <v>USDKZT_TOD</v>
          </cell>
          <cell r="C1005">
            <v>0</v>
          </cell>
          <cell r="D1005">
            <v>6161204638690</v>
          </cell>
          <cell r="E1005">
            <v>41903975000</v>
          </cell>
        </row>
        <row r="1006">
          <cell r="A1006" t="str">
            <v>2010.03.19</v>
          </cell>
          <cell r="B1006" t="str">
            <v>USDKZT_TOD</v>
          </cell>
          <cell r="C1006">
            <v>0</v>
          </cell>
          <cell r="D1006">
            <v>5084772894190</v>
          </cell>
          <cell r="E1006">
            <v>34603290300</v>
          </cell>
        </row>
        <row r="1007">
          <cell r="A1007" t="str">
            <v>2010.03.25</v>
          </cell>
          <cell r="B1007" t="str">
            <v>USDKZT_TOD</v>
          </cell>
          <cell r="C1007">
            <v>0</v>
          </cell>
          <cell r="D1007">
            <v>10823239077500</v>
          </cell>
          <cell r="E1007">
            <v>73681318000</v>
          </cell>
        </row>
        <row r="1008">
          <cell r="A1008" t="str">
            <v>2010.03.26</v>
          </cell>
          <cell r="B1008" t="str">
            <v>USDKZT_TOD</v>
          </cell>
          <cell r="C1008">
            <v>0</v>
          </cell>
          <cell r="D1008">
            <v>7948228076595</v>
          </cell>
          <cell r="E1008">
            <v>54108499200</v>
          </cell>
        </row>
        <row r="1009">
          <cell r="A1009" t="str">
            <v>2010.03.29</v>
          </cell>
          <cell r="B1009" t="str">
            <v>USDKZT_TOD</v>
          </cell>
          <cell r="C1009">
            <v>0</v>
          </cell>
          <cell r="D1009">
            <v>4808802873596</v>
          </cell>
          <cell r="E1009">
            <v>32721612100</v>
          </cell>
        </row>
        <row r="1010">
          <cell r="A1010" t="str">
            <v>2010.03.30</v>
          </cell>
          <cell r="B1010" t="str">
            <v>USDKZT_TOD</v>
          </cell>
          <cell r="C1010">
            <v>0</v>
          </cell>
          <cell r="D1010">
            <v>6712840218240</v>
          </cell>
          <cell r="E1010">
            <v>45639830000</v>
          </cell>
        </row>
        <row r="1011">
          <cell r="A1011" t="str">
            <v>2010.03.31</v>
          </cell>
          <cell r="B1011" t="str">
            <v>USDKZT_TOD</v>
          </cell>
          <cell r="C1011">
            <v>0</v>
          </cell>
          <cell r="D1011">
            <v>4631604049864</v>
          </cell>
          <cell r="E1011">
            <v>31515093600</v>
          </cell>
        </row>
        <row r="1012">
          <cell r="A1012" t="str">
            <v>2010.04.01</v>
          </cell>
          <cell r="B1012" t="str">
            <v>USDKZT_TOD</v>
          </cell>
          <cell r="C1012">
            <v>0</v>
          </cell>
          <cell r="D1012">
            <v>6864128151470</v>
          </cell>
          <cell r="E1012">
            <v>46679944000</v>
          </cell>
        </row>
        <row r="1013">
          <cell r="A1013" t="str">
            <v>2010.04.02</v>
          </cell>
          <cell r="B1013" t="str">
            <v>USDKZT_TOD</v>
          </cell>
          <cell r="C1013">
            <v>0</v>
          </cell>
          <cell r="D1013">
            <v>4025074746948.5</v>
          </cell>
          <cell r="E1013">
            <v>27388555950</v>
          </cell>
        </row>
        <row r="1014">
          <cell r="A1014" t="str">
            <v>2010.04.05</v>
          </cell>
          <cell r="B1014" t="str">
            <v>USDKZT_TOD</v>
          </cell>
          <cell r="C1014">
            <v>0</v>
          </cell>
          <cell r="D1014">
            <v>7567336685500</v>
          </cell>
          <cell r="E1014">
            <v>51530352000</v>
          </cell>
        </row>
        <row r="1015">
          <cell r="A1015" t="str">
            <v>2010.04.06</v>
          </cell>
          <cell r="B1015" t="str">
            <v>USDKZT_TOD</v>
          </cell>
          <cell r="C1015">
            <v>0</v>
          </cell>
          <cell r="D1015">
            <v>8799474725580</v>
          </cell>
          <cell r="E1015">
            <v>59903468000</v>
          </cell>
        </row>
        <row r="1016">
          <cell r="A1016" t="str">
            <v>2010.04.07</v>
          </cell>
          <cell r="B1016" t="str">
            <v>USDKZT_TOD</v>
          </cell>
          <cell r="C1016">
            <v>0</v>
          </cell>
          <cell r="D1016">
            <v>4284226613630</v>
          </cell>
          <cell r="E1016">
            <v>29165616000</v>
          </cell>
        </row>
        <row r="1017">
          <cell r="A1017" t="str">
            <v>2010.04.08</v>
          </cell>
          <cell r="B1017" t="str">
            <v>USDKZT_TOD</v>
          </cell>
          <cell r="C1017">
            <v>0</v>
          </cell>
          <cell r="D1017">
            <v>7953961551069.5</v>
          </cell>
          <cell r="E1017">
            <v>54169875550</v>
          </cell>
        </row>
        <row r="1018">
          <cell r="A1018" t="str">
            <v>2010.04.09</v>
          </cell>
          <cell r="B1018" t="str">
            <v>USDKZT_TOD</v>
          </cell>
          <cell r="C1018">
            <v>0</v>
          </cell>
          <cell r="D1018">
            <v>6764623205697.5</v>
          </cell>
          <cell r="E1018">
            <v>46086400950</v>
          </cell>
        </row>
        <row r="1019">
          <cell r="A1019" t="str">
            <v>2010.04.12</v>
          </cell>
          <cell r="B1019" t="str">
            <v>USDKZT_TOD</v>
          </cell>
          <cell r="C1019">
            <v>0</v>
          </cell>
          <cell r="D1019">
            <v>7694667645772</v>
          </cell>
          <cell r="E1019">
            <v>52434913100</v>
          </cell>
        </row>
        <row r="1020">
          <cell r="A1020" t="str">
            <v>2010.04.13</v>
          </cell>
          <cell r="B1020" t="str">
            <v>USDKZT_TOD</v>
          </cell>
          <cell r="C1020">
            <v>0</v>
          </cell>
          <cell r="D1020">
            <v>5529558007897</v>
          </cell>
          <cell r="E1020">
            <v>37701098900</v>
          </cell>
        </row>
        <row r="1021">
          <cell r="A1021" t="str">
            <v>2010.04.14</v>
          </cell>
          <cell r="B1021" t="str">
            <v>USDKZT_TOD</v>
          </cell>
          <cell r="C1021">
            <v>0</v>
          </cell>
          <cell r="D1021">
            <v>7401395241107.5</v>
          </cell>
          <cell r="E1021">
            <v>50476294150</v>
          </cell>
        </row>
        <row r="1022">
          <cell r="A1022" t="str">
            <v>2010.04.15</v>
          </cell>
          <cell r="B1022" t="str">
            <v>USDKZT_TOD</v>
          </cell>
          <cell r="C1022">
            <v>0</v>
          </cell>
          <cell r="D1022">
            <v>8252246190580</v>
          </cell>
          <cell r="E1022">
            <v>56302177600</v>
          </cell>
        </row>
        <row r="1023">
          <cell r="A1023" t="str">
            <v>2010.04.16</v>
          </cell>
          <cell r="B1023" t="str">
            <v>USDKZT_TOD</v>
          </cell>
          <cell r="C1023">
            <v>0</v>
          </cell>
          <cell r="D1023">
            <v>8755571883880.5</v>
          </cell>
          <cell r="E1023">
            <v>59771427050</v>
          </cell>
        </row>
        <row r="1024">
          <cell r="A1024" t="str">
            <v>2010.04.19</v>
          </cell>
          <cell r="B1024" t="str">
            <v>USDKZT_TOD</v>
          </cell>
          <cell r="C1024">
            <v>0</v>
          </cell>
          <cell r="D1024">
            <v>5799380404004</v>
          </cell>
          <cell r="E1024">
            <v>39555943100</v>
          </cell>
        </row>
        <row r="1025">
          <cell r="A1025" t="str">
            <v>2010.04.20</v>
          </cell>
          <cell r="B1025" t="str">
            <v>USDKZT_TOD</v>
          </cell>
          <cell r="C1025">
            <v>0</v>
          </cell>
          <cell r="D1025">
            <v>5557419784715</v>
          </cell>
          <cell r="E1025">
            <v>37904242900</v>
          </cell>
        </row>
        <row r="1026">
          <cell r="A1026" t="str">
            <v>2010.04.21</v>
          </cell>
          <cell r="B1026" t="str">
            <v>USDKZT_TOD</v>
          </cell>
          <cell r="C1026">
            <v>0</v>
          </cell>
          <cell r="D1026">
            <v>8269676559842.5</v>
          </cell>
          <cell r="E1026">
            <v>56465686750</v>
          </cell>
        </row>
        <row r="1027">
          <cell r="A1027" t="str">
            <v>2010.04.22</v>
          </cell>
          <cell r="B1027" t="str">
            <v>USDKZT_TOD</v>
          </cell>
          <cell r="C1027">
            <v>0</v>
          </cell>
          <cell r="D1027">
            <v>3784976774840</v>
          </cell>
          <cell r="E1027">
            <v>25820991000</v>
          </cell>
        </row>
        <row r="1028">
          <cell r="A1028" t="str">
            <v>2010.04.23</v>
          </cell>
          <cell r="B1028" t="str">
            <v>USDKZT_TOD</v>
          </cell>
          <cell r="C1028">
            <v>0</v>
          </cell>
          <cell r="D1028">
            <v>5639494945235</v>
          </cell>
          <cell r="E1028">
            <v>38500450500</v>
          </cell>
        </row>
        <row r="1029">
          <cell r="A1029" t="str">
            <v>2010.04.26</v>
          </cell>
          <cell r="B1029" t="str">
            <v>USDKZT_TOD</v>
          </cell>
          <cell r="C1029">
            <v>0</v>
          </cell>
          <cell r="D1029">
            <v>4253146080760</v>
          </cell>
          <cell r="E1029">
            <v>29030342000</v>
          </cell>
        </row>
        <row r="1030">
          <cell r="A1030" t="str">
            <v>2010.04.27</v>
          </cell>
          <cell r="B1030" t="str">
            <v>USDKZT_TOD</v>
          </cell>
          <cell r="C1030">
            <v>0</v>
          </cell>
          <cell r="D1030">
            <v>8693070664411</v>
          </cell>
          <cell r="E1030">
            <v>59376440300</v>
          </cell>
        </row>
        <row r="1031">
          <cell r="A1031" t="str">
            <v>2010.04.28</v>
          </cell>
          <cell r="B1031" t="str">
            <v>USDKZT_TOD</v>
          </cell>
          <cell r="C1031">
            <v>0</v>
          </cell>
          <cell r="D1031">
            <v>9224039117009</v>
          </cell>
          <cell r="E1031">
            <v>62902638700</v>
          </cell>
        </row>
        <row r="1032">
          <cell r="A1032" t="str">
            <v>2010.04.29</v>
          </cell>
          <cell r="B1032" t="str">
            <v>USDKZT_TOD</v>
          </cell>
          <cell r="C1032">
            <v>0</v>
          </cell>
          <cell r="D1032">
            <v>7352053550962</v>
          </cell>
          <cell r="E1032">
            <v>50107508800</v>
          </cell>
        </row>
        <row r="1033">
          <cell r="A1033" t="str">
            <v>2010.04.30</v>
          </cell>
          <cell r="B1033" t="str">
            <v>USDKZT_TOD</v>
          </cell>
          <cell r="C1033">
            <v>0</v>
          </cell>
          <cell r="D1033">
            <v>7112600507121</v>
          </cell>
          <cell r="E1033">
            <v>48575034400</v>
          </cell>
        </row>
        <row r="1034">
          <cell r="A1034" t="str">
            <v>2010.05.04</v>
          </cell>
          <cell r="B1034" t="str">
            <v>USDKZT_TOD</v>
          </cell>
          <cell r="C1034">
            <v>0</v>
          </cell>
          <cell r="D1034">
            <v>5155613270895</v>
          </cell>
          <cell r="E1034">
            <v>35213248500</v>
          </cell>
        </row>
        <row r="1035">
          <cell r="A1035" t="str">
            <v>2010.05.05</v>
          </cell>
          <cell r="B1035" t="str">
            <v>USDKZT_TOD</v>
          </cell>
          <cell r="C1035">
            <v>0</v>
          </cell>
          <cell r="D1035">
            <v>6277988972060.5</v>
          </cell>
          <cell r="E1035">
            <v>42788793650</v>
          </cell>
        </row>
        <row r="1036">
          <cell r="A1036" t="str">
            <v>2010.05.06</v>
          </cell>
          <cell r="B1036" t="str">
            <v>USDKZT_TOD</v>
          </cell>
          <cell r="C1036">
            <v>0</v>
          </cell>
          <cell r="D1036">
            <v>17181582667418</v>
          </cell>
          <cell r="E1036">
            <v>116983455200</v>
          </cell>
        </row>
        <row r="1037">
          <cell r="A1037" t="str">
            <v>2010.05.07</v>
          </cell>
          <cell r="B1037" t="str">
            <v>USDKZT_TOD</v>
          </cell>
          <cell r="C1037">
            <v>0</v>
          </cell>
          <cell r="D1037">
            <v>16777404472218</v>
          </cell>
          <cell r="E1037">
            <v>114095009700</v>
          </cell>
        </row>
        <row r="1038">
          <cell r="A1038" t="str">
            <v>2010.05.11</v>
          </cell>
          <cell r="B1038" t="str">
            <v>USDKZT_TOD</v>
          </cell>
          <cell r="C1038">
            <v>0</v>
          </cell>
          <cell r="D1038">
            <v>7200969247185</v>
          </cell>
          <cell r="E1038">
            <v>49111746500</v>
          </cell>
        </row>
        <row r="1039">
          <cell r="A1039" t="str">
            <v>2010.05.12</v>
          </cell>
          <cell r="B1039" t="str">
            <v>USDKZT_TOD</v>
          </cell>
          <cell r="C1039">
            <v>0</v>
          </cell>
          <cell r="D1039">
            <v>14615145609450</v>
          </cell>
          <cell r="E1039">
            <v>99698320000</v>
          </cell>
        </row>
        <row r="1040">
          <cell r="A1040" t="str">
            <v>2010.05.13</v>
          </cell>
          <cell r="B1040" t="str">
            <v>USDKZT_TOD</v>
          </cell>
          <cell r="C1040">
            <v>0</v>
          </cell>
          <cell r="D1040">
            <v>7660672535320</v>
          </cell>
          <cell r="E1040">
            <v>52281232000</v>
          </cell>
        </row>
        <row r="1041">
          <cell r="A1041" t="str">
            <v>2010.05.14</v>
          </cell>
          <cell r="B1041" t="str">
            <v>USDKZT_TOD</v>
          </cell>
          <cell r="C1041">
            <v>0</v>
          </cell>
          <cell r="D1041">
            <v>10366240510520</v>
          </cell>
          <cell r="E1041">
            <v>70785040000</v>
          </cell>
        </row>
        <row r="1042">
          <cell r="A1042" t="str">
            <v>2010.05.17</v>
          </cell>
          <cell r="B1042" t="str">
            <v>USDKZT_TOD</v>
          </cell>
          <cell r="C1042">
            <v>0</v>
          </cell>
          <cell r="D1042">
            <v>6358391311490</v>
          </cell>
          <cell r="E1042">
            <v>43338992000</v>
          </cell>
        </row>
        <row r="1043">
          <cell r="A1043" t="str">
            <v>2010.05.18</v>
          </cell>
          <cell r="B1043" t="str">
            <v>USDKZT_TOD</v>
          </cell>
          <cell r="C1043">
            <v>0</v>
          </cell>
          <cell r="D1043">
            <v>6115966022475</v>
          </cell>
          <cell r="E1043">
            <v>41702202500</v>
          </cell>
        </row>
        <row r="1044">
          <cell r="A1044" t="str">
            <v>2010.05.19</v>
          </cell>
          <cell r="B1044" t="str">
            <v>USDKZT_TOD</v>
          </cell>
          <cell r="C1044">
            <v>0</v>
          </cell>
          <cell r="D1044">
            <v>7626248021510</v>
          </cell>
          <cell r="E1044">
            <v>52039219000</v>
          </cell>
        </row>
        <row r="1045">
          <cell r="A1045" t="str">
            <v>2010.05.20</v>
          </cell>
          <cell r="B1045" t="str">
            <v>USDKZT_TOD</v>
          </cell>
          <cell r="C1045">
            <v>0</v>
          </cell>
          <cell r="D1045">
            <v>4262618902435</v>
          </cell>
          <cell r="E1045">
            <v>29091971500</v>
          </cell>
        </row>
        <row r="1046">
          <cell r="A1046" t="str">
            <v>2010.05.21</v>
          </cell>
          <cell r="B1046" t="str">
            <v>USDKZT_TOD</v>
          </cell>
          <cell r="C1046">
            <v>0</v>
          </cell>
          <cell r="D1046">
            <v>13492151872975</v>
          </cell>
          <cell r="E1046">
            <v>91829142500</v>
          </cell>
        </row>
        <row r="1047">
          <cell r="A1047" t="str">
            <v>2010.05.24</v>
          </cell>
          <cell r="B1047" t="str">
            <v>USDKZT_TOD</v>
          </cell>
          <cell r="C1047">
            <v>0</v>
          </cell>
          <cell r="D1047">
            <v>11365028299755</v>
          </cell>
          <cell r="E1047">
            <v>77603653500</v>
          </cell>
        </row>
        <row r="1048">
          <cell r="A1048" t="str">
            <v>2010.05.25</v>
          </cell>
          <cell r="B1048" t="str">
            <v>USDKZT_TOD</v>
          </cell>
          <cell r="C1048">
            <v>0</v>
          </cell>
          <cell r="D1048">
            <v>6544752711960</v>
          </cell>
          <cell r="E1048">
            <v>44637979000</v>
          </cell>
        </row>
        <row r="1049">
          <cell r="A1049" t="str">
            <v>2010.05.26</v>
          </cell>
          <cell r="B1049" t="str">
            <v>USDKZT_TOD</v>
          </cell>
          <cell r="C1049">
            <v>0</v>
          </cell>
          <cell r="D1049">
            <v>4412069989580</v>
          </cell>
          <cell r="E1049">
            <v>30052462000</v>
          </cell>
        </row>
        <row r="1050">
          <cell r="A1050" t="str">
            <v>2010.05.27</v>
          </cell>
          <cell r="B1050" t="str">
            <v>USDKZT_TOD</v>
          </cell>
          <cell r="C1050">
            <v>0</v>
          </cell>
          <cell r="D1050">
            <v>4707278035525</v>
          </cell>
          <cell r="E1050">
            <v>32111196500</v>
          </cell>
        </row>
        <row r="1051">
          <cell r="A1051" t="str">
            <v>2010.05.28</v>
          </cell>
          <cell r="B1051" t="str">
            <v>USDKZT_TOD</v>
          </cell>
          <cell r="C1051">
            <v>0</v>
          </cell>
          <cell r="D1051">
            <v>4888151010470</v>
          </cell>
          <cell r="E1051">
            <v>33369457000</v>
          </cell>
        </row>
        <row r="1052">
          <cell r="A1052" t="str">
            <v>2010.06.01</v>
          </cell>
          <cell r="B1052" t="str">
            <v>USDKZT_TOD</v>
          </cell>
          <cell r="C1052">
            <v>0</v>
          </cell>
          <cell r="D1052">
            <v>7387827331365</v>
          </cell>
          <cell r="E1052">
            <v>50313401500</v>
          </cell>
        </row>
        <row r="1053">
          <cell r="A1053" t="str">
            <v>2010.06.02</v>
          </cell>
          <cell r="B1053" t="str">
            <v>USDKZT_TOD</v>
          </cell>
          <cell r="C1053">
            <v>0</v>
          </cell>
          <cell r="D1053">
            <v>7035317477555</v>
          </cell>
          <cell r="E1053">
            <v>47916340500</v>
          </cell>
        </row>
        <row r="1054">
          <cell r="A1054" t="str">
            <v>2010.06.03</v>
          </cell>
          <cell r="B1054" t="str">
            <v>USDKZT_TOD</v>
          </cell>
          <cell r="C1054">
            <v>0</v>
          </cell>
          <cell r="D1054">
            <v>5154440076445</v>
          </cell>
          <cell r="E1054">
            <v>35153617500</v>
          </cell>
        </row>
        <row r="1055">
          <cell r="A1055" t="str">
            <v>2010.06.04</v>
          </cell>
          <cell r="B1055" t="str">
            <v>USDKZT_TOD</v>
          </cell>
          <cell r="C1055">
            <v>0</v>
          </cell>
          <cell r="D1055">
            <v>4977650324720</v>
          </cell>
          <cell r="E1055">
            <v>33920255000</v>
          </cell>
        </row>
        <row r="1056">
          <cell r="A1056" t="str">
            <v>2010.06.07</v>
          </cell>
          <cell r="B1056" t="str">
            <v>USDKZT_TOD</v>
          </cell>
          <cell r="C1056">
            <v>0</v>
          </cell>
          <cell r="D1056">
            <v>14692773213540</v>
          </cell>
          <cell r="E1056">
            <v>99918655000</v>
          </cell>
        </row>
        <row r="1057">
          <cell r="A1057" t="str">
            <v>2010.06.08</v>
          </cell>
          <cell r="B1057" t="str">
            <v>USDKZT_TOD</v>
          </cell>
          <cell r="C1057">
            <v>0</v>
          </cell>
          <cell r="D1057">
            <v>6645712172475</v>
          </cell>
          <cell r="E1057">
            <v>45157886500</v>
          </cell>
        </row>
        <row r="1058">
          <cell r="A1058" t="str">
            <v>2010.06.09</v>
          </cell>
          <cell r="B1058" t="str">
            <v>USDKZT_TOD</v>
          </cell>
          <cell r="C1058">
            <v>0</v>
          </cell>
          <cell r="D1058">
            <v>11470742851645</v>
          </cell>
          <cell r="E1058">
            <v>77919594500</v>
          </cell>
        </row>
        <row r="1059">
          <cell r="A1059" t="str">
            <v>2010.06.10</v>
          </cell>
          <cell r="B1059" t="str">
            <v>USDKZT_TOD</v>
          </cell>
          <cell r="C1059">
            <v>0</v>
          </cell>
          <cell r="D1059">
            <v>6572472856945</v>
          </cell>
          <cell r="E1059">
            <v>44728741500</v>
          </cell>
        </row>
        <row r="1060">
          <cell r="A1060" t="str">
            <v>2010.06.11</v>
          </cell>
          <cell r="B1060" t="str">
            <v>USDKZT_TOD</v>
          </cell>
          <cell r="C1060">
            <v>0</v>
          </cell>
          <cell r="D1060">
            <v>8385115683245</v>
          </cell>
          <cell r="E1060">
            <v>57038789500</v>
          </cell>
        </row>
        <row r="1061">
          <cell r="A1061" t="str">
            <v>2010.06.14</v>
          </cell>
          <cell r="B1061" t="str">
            <v>USDKZT_TOD</v>
          </cell>
          <cell r="C1061">
            <v>0</v>
          </cell>
          <cell r="D1061">
            <v>7238582143345</v>
          </cell>
          <cell r="E1061">
            <v>49225128500</v>
          </cell>
        </row>
        <row r="1062">
          <cell r="A1062" t="str">
            <v>2010.06.15</v>
          </cell>
          <cell r="B1062" t="str">
            <v>USDKZT_TOD</v>
          </cell>
          <cell r="C1062">
            <v>0</v>
          </cell>
          <cell r="D1062">
            <v>7080959718860</v>
          </cell>
          <cell r="E1062">
            <v>48089925000</v>
          </cell>
        </row>
        <row r="1063">
          <cell r="A1063" t="str">
            <v>2010.06.16</v>
          </cell>
          <cell r="B1063" t="str">
            <v>USDKZT_TOD</v>
          </cell>
          <cell r="C1063">
            <v>0</v>
          </cell>
          <cell r="D1063">
            <v>6675546408410</v>
          </cell>
          <cell r="E1063">
            <v>45391705000</v>
          </cell>
        </row>
        <row r="1064">
          <cell r="A1064" t="str">
            <v>2010.06.17</v>
          </cell>
          <cell r="B1064" t="str">
            <v>USDKZT_TOD</v>
          </cell>
          <cell r="C1064">
            <v>0</v>
          </cell>
          <cell r="D1064">
            <v>7321616350475</v>
          </cell>
          <cell r="E1064">
            <v>49889555500</v>
          </cell>
        </row>
        <row r="1065">
          <cell r="A1065" t="str">
            <v>2010.06.18</v>
          </cell>
          <cell r="B1065" t="str">
            <v>USDKZT_TOD</v>
          </cell>
          <cell r="C1065">
            <v>0</v>
          </cell>
          <cell r="D1065">
            <v>5913827049725</v>
          </cell>
          <cell r="E1065">
            <v>40235679500</v>
          </cell>
        </row>
        <row r="1066">
          <cell r="A1066" t="str">
            <v>2010.06.21</v>
          </cell>
          <cell r="B1066" t="str">
            <v>USDKZT_TOD</v>
          </cell>
          <cell r="C1066">
            <v>0</v>
          </cell>
          <cell r="D1066">
            <v>3813154345460</v>
          </cell>
          <cell r="E1066">
            <v>25953683000</v>
          </cell>
        </row>
        <row r="1067">
          <cell r="A1067" t="str">
            <v>2010.06.22</v>
          </cell>
          <cell r="B1067" t="str">
            <v>USDKZT_TOD</v>
          </cell>
          <cell r="C1067">
            <v>0</v>
          </cell>
          <cell r="D1067">
            <v>6925201971500</v>
          </cell>
          <cell r="E1067">
            <v>47115532000</v>
          </cell>
        </row>
        <row r="1068">
          <cell r="A1068" t="str">
            <v>2010.06.23</v>
          </cell>
          <cell r="B1068" t="str">
            <v>USDKZT_TOD</v>
          </cell>
          <cell r="C1068">
            <v>0</v>
          </cell>
          <cell r="D1068">
            <v>7536156972360</v>
          </cell>
          <cell r="E1068">
            <v>51233208000</v>
          </cell>
        </row>
        <row r="1069">
          <cell r="A1069" t="str">
            <v>2010.06.24</v>
          </cell>
          <cell r="B1069" t="str">
            <v>USDKZT_TOD</v>
          </cell>
          <cell r="C1069">
            <v>0</v>
          </cell>
          <cell r="D1069">
            <v>5637091102530</v>
          </cell>
          <cell r="E1069">
            <v>38298443000</v>
          </cell>
        </row>
        <row r="1070">
          <cell r="A1070" t="str">
            <v>2010.06.25</v>
          </cell>
          <cell r="B1070" t="str">
            <v>USDKZT_TOD</v>
          </cell>
          <cell r="C1070">
            <v>0</v>
          </cell>
          <cell r="D1070">
            <v>12013862043285</v>
          </cell>
          <cell r="E1070">
            <v>81549201500</v>
          </cell>
        </row>
        <row r="1071">
          <cell r="A1071" t="str">
            <v>2010.06.28</v>
          </cell>
          <cell r="B1071" t="str">
            <v>USDKZT_TOD</v>
          </cell>
          <cell r="C1071">
            <v>0</v>
          </cell>
          <cell r="D1071">
            <v>15578830623325</v>
          </cell>
          <cell r="E1071">
            <v>105666190500</v>
          </cell>
        </row>
        <row r="1072">
          <cell r="A1072" t="str">
            <v>2010.06.29</v>
          </cell>
          <cell r="B1072" t="str">
            <v>USDKZT_TOD</v>
          </cell>
          <cell r="C1072">
            <v>0</v>
          </cell>
          <cell r="D1072">
            <v>8084212307635</v>
          </cell>
          <cell r="E1072">
            <v>54824353500</v>
          </cell>
        </row>
        <row r="1073">
          <cell r="A1073" t="str">
            <v>2010.06.30</v>
          </cell>
          <cell r="B1073" t="str">
            <v>USDKZT_TOD</v>
          </cell>
          <cell r="C1073">
            <v>0</v>
          </cell>
          <cell r="D1073">
            <v>9189380813770</v>
          </cell>
          <cell r="E1073">
            <v>62287684000</v>
          </cell>
        </row>
        <row r="1074">
          <cell r="A1074" t="str">
            <v>2010.07.01</v>
          </cell>
          <cell r="B1074" t="str">
            <v>USDKZT_TOD</v>
          </cell>
          <cell r="C1074">
            <v>0</v>
          </cell>
          <cell r="D1074">
            <v>4045070882275</v>
          </cell>
          <cell r="E1074">
            <v>27433286500</v>
          </cell>
        </row>
        <row r="1075">
          <cell r="A1075" t="str">
            <v>2010.07.02</v>
          </cell>
          <cell r="B1075" t="str">
            <v>USDKZT_TOD</v>
          </cell>
          <cell r="C1075">
            <v>0</v>
          </cell>
          <cell r="D1075">
            <v>5005724408325</v>
          </cell>
          <cell r="E1075">
            <v>33964217500</v>
          </cell>
        </row>
        <row r="1076">
          <cell r="A1076" t="str">
            <v>2010.07.07</v>
          </cell>
          <cell r="B1076" t="str">
            <v>USDKZT_TOD</v>
          </cell>
          <cell r="C1076">
            <v>0</v>
          </cell>
          <cell r="D1076">
            <v>7912474439970</v>
          </cell>
          <cell r="E1076">
            <v>53692718000</v>
          </cell>
        </row>
        <row r="1077">
          <cell r="A1077" t="str">
            <v>2010.07.08</v>
          </cell>
          <cell r="B1077" t="str">
            <v>USDKZT_TOD</v>
          </cell>
          <cell r="C1077">
            <v>0</v>
          </cell>
          <cell r="D1077">
            <v>8183329041815</v>
          </cell>
          <cell r="E1077">
            <v>55492217500</v>
          </cell>
        </row>
        <row r="1078">
          <cell r="A1078" t="str">
            <v>2010.07.09</v>
          </cell>
          <cell r="B1078" t="str">
            <v>USDKZT_TOD</v>
          </cell>
          <cell r="C1078">
            <v>0</v>
          </cell>
          <cell r="D1078">
            <v>7519175464005</v>
          </cell>
          <cell r="E1078">
            <v>50973041500</v>
          </cell>
        </row>
        <row r="1079">
          <cell r="A1079" t="str">
            <v>2010.07.12</v>
          </cell>
          <cell r="B1079" t="str">
            <v>USDKZT_TOD</v>
          </cell>
          <cell r="C1079">
            <v>0</v>
          </cell>
          <cell r="D1079">
            <v>8709887390045</v>
          </cell>
          <cell r="E1079">
            <v>59010277500</v>
          </cell>
        </row>
        <row r="1080">
          <cell r="A1080" t="str">
            <v>2010.07.13</v>
          </cell>
          <cell r="B1080" t="str">
            <v>USDKZT_TOD</v>
          </cell>
          <cell r="C1080">
            <v>0</v>
          </cell>
          <cell r="D1080">
            <v>13838561718055</v>
          </cell>
          <cell r="E1080">
            <v>93697293500</v>
          </cell>
        </row>
        <row r="1081">
          <cell r="A1081" t="str">
            <v>2010.07.14</v>
          </cell>
          <cell r="B1081" t="str">
            <v>USDKZT_TOD</v>
          </cell>
          <cell r="C1081">
            <v>0</v>
          </cell>
          <cell r="D1081">
            <v>7096134262230</v>
          </cell>
          <cell r="E1081">
            <v>48045509000</v>
          </cell>
        </row>
        <row r="1082">
          <cell r="A1082" t="str">
            <v>2010.07.15</v>
          </cell>
          <cell r="B1082" t="str">
            <v>USDKZT_TOD</v>
          </cell>
          <cell r="C1082">
            <v>0</v>
          </cell>
          <cell r="D1082">
            <v>8279551829200</v>
          </cell>
          <cell r="E1082">
            <v>56124453000</v>
          </cell>
        </row>
        <row r="1083">
          <cell r="A1083" t="str">
            <v>2010.07.16</v>
          </cell>
          <cell r="B1083" t="str">
            <v>USDKZT_TOD</v>
          </cell>
          <cell r="C1083">
            <v>0</v>
          </cell>
          <cell r="D1083">
            <v>6575985362090</v>
          </cell>
          <cell r="E1083">
            <v>44575035000</v>
          </cell>
        </row>
        <row r="1084">
          <cell r="A1084" t="str">
            <v>2010.07.19</v>
          </cell>
          <cell r="B1084" t="str">
            <v>USDKZT_TOD</v>
          </cell>
          <cell r="C1084">
            <v>0</v>
          </cell>
          <cell r="D1084">
            <v>7921652032195</v>
          </cell>
          <cell r="E1084">
            <v>53720179500</v>
          </cell>
        </row>
        <row r="1085">
          <cell r="A1085" t="str">
            <v>2010.07.20</v>
          </cell>
          <cell r="B1085" t="str">
            <v>USDKZT_TOD</v>
          </cell>
          <cell r="C1085">
            <v>0</v>
          </cell>
          <cell r="D1085">
            <v>8589413534555</v>
          </cell>
          <cell r="E1085">
            <v>58218403500</v>
          </cell>
        </row>
        <row r="1086">
          <cell r="A1086" t="str">
            <v>2010.07.21</v>
          </cell>
          <cell r="B1086" t="str">
            <v>USDKZT_TOD</v>
          </cell>
          <cell r="C1086">
            <v>0</v>
          </cell>
          <cell r="D1086">
            <v>4554394776060</v>
          </cell>
          <cell r="E1086">
            <v>30867124000</v>
          </cell>
        </row>
        <row r="1087">
          <cell r="A1087" t="str">
            <v>2010.07.22</v>
          </cell>
          <cell r="B1087" t="str">
            <v>USDKZT_TOD</v>
          </cell>
          <cell r="C1087">
            <v>0</v>
          </cell>
          <cell r="D1087">
            <v>6054954324450</v>
          </cell>
          <cell r="E1087">
            <v>41013001000</v>
          </cell>
        </row>
        <row r="1088">
          <cell r="A1088" t="str">
            <v>2010.07.23</v>
          </cell>
          <cell r="B1088" t="str">
            <v>USDKZT_TOD</v>
          </cell>
          <cell r="C1088">
            <v>0</v>
          </cell>
          <cell r="D1088">
            <v>5756218246480</v>
          </cell>
          <cell r="E1088">
            <v>39041599000</v>
          </cell>
        </row>
        <row r="1089">
          <cell r="A1089" t="str">
            <v>2010.07.26</v>
          </cell>
          <cell r="B1089" t="str">
            <v>USDKZT_TOD</v>
          </cell>
          <cell r="C1089">
            <v>0</v>
          </cell>
          <cell r="D1089">
            <v>5402411292105</v>
          </cell>
          <cell r="E1089">
            <v>36676973500</v>
          </cell>
        </row>
        <row r="1090">
          <cell r="A1090" t="str">
            <v>2010.07.27</v>
          </cell>
          <cell r="B1090" t="str">
            <v>USDKZT_TOD</v>
          </cell>
          <cell r="C1090">
            <v>0</v>
          </cell>
          <cell r="D1090">
            <v>6983438886400</v>
          </cell>
          <cell r="E1090">
            <v>47383279000</v>
          </cell>
        </row>
        <row r="1091">
          <cell r="A1091" t="str">
            <v>2010.07.28</v>
          </cell>
          <cell r="B1091" t="str">
            <v>USDKZT_TOD</v>
          </cell>
          <cell r="C1091">
            <v>0</v>
          </cell>
          <cell r="D1091">
            <v>6907403694465</v>
          </cell>
          <cell r="E1091">
            <v>46815787500</v>
          </cell>
        </row>
        <row r="1092">
          <cell r="A1092" t="str">
            <v>2010.07.29</v>
          </cell>
          <cell r="B1092" t="str">
            <v>USDKZT_TOD</v>
          </cell>
          <cell r="C1092">
            <v>0</v>
          </cell>
          <cell r="D1092">
            <v>5896404619500</v>
          </cell>
          <cell r="E1092">
            <v>39970333000</v>
          </cell>
        </row>
        <row r="1093">
          <cell r="A1093" t="str">
            <v>2010.07.30</v>
          </cell>
          <cell r="B1093" t="str">
            <v>USDKZT_TOD</v>
          </cell>
          <cell r="C1093">
            <v>0</v>
          </cell>
          <cell r="D1093">
            <v>12657145883550</v>
          </cell>
          <cell r="E1093">
            <v>85684167000</v>
          </cell>
        </row>
        <row r="1094">
          <cell r="A1094" t="str">
            <v>2010.08.02</v>
          </cell>
          <cell r="B1094" t="str">
            <v>USDKZT_TOD</v>
          </cell>
          <cell r="C1094">
            <v>0</v>
          </cell>
          <cell r="D1094">
            <v>9533614537230</v>
          </cell>
          <cell r="E1094">
            <v>64516476000</v>
          </cell>
        </row>
        <row r="1095">
          <cell r="A1095" t="str">
            <v>2010.08.03</v>
          </cell>
          <cell r="B1095" t="str">
            <v>USDKZT_TOD</v>
          </cell>
          <cell r="C1095">
            <v>0</v>
          </cell>
          <cell r="D1095">
            <v>6800523260245</v>
          </cell>
          <cell r="E1095">
            <v>46062599500</v>
          </cell>
        </row>
        <row r="1096">
          <cell r="A1096" t="str">
            <v>2010.08.04</v>
          </cell>
          <cell r="B1096" t="str">
            <v>USDKZT_TOD</v>
          </cell>
          <cell r="C1096">
            <v>0</v>
          </cell>
          <cell r="D1096">
            <v>5686951303500</v>
          </cell>
          <cell r="E1096">
            <v>38567109000</v>
          </cell>
        </row>
        <row r="1097">
          <cell r="A1097" t="str">
            <v>2010.08.05</v>
          </cell>
          <cell r="B1097" t="str">
            <v>USDKZT_TOD</v>
          </cell>
          <cell r="C1097">
            <v>0</v>
          </cell>
          <cell r="D1097">
            <v>8471986311995</v>
          </cell>
          <cell r="E1097">
            <v>57492129500</v>
          </cell>
        </row>
        <row r="1098">
          <cell r="A1098" t="str">
            <v>2010.08.06</v>
          </cell>
          <cell r="B1098" t="str">
            <v>USDKZT_TOD</v>
          </cell>
          <cell r="C1098">
            <v>0</v>
          </cell>
          <cell r="D1098">
            <v>7702223426545</v>
          </cell>
          <cell r="E1098">
            <v>52297795500</v>
          </cell>
        </row>
        <row r="1099">
          <cell r="A1099" t="str">
            <v>2010.08.09</v>
          </cell>
          <cell r="B1099" t="str">
            <v>USDKZT_TOD</v>
          </cell>
          <cell r="C1099">
            <v>0</v>
          </cell>
          <cell r="D1099">
            <v>8334236123340</v>
          </cell>
          <cell r="E1099">
            <v>56601062000</v>
          </cell>
        </row>
        <row r="1100">
          <cell r="A1100" t="str">
            <v>2010.08.10</v>
          </cell>
          <cell r="B1100" t="str">
            <v>USDKZT_TOD</v>
          </cell>
          <cell r="C1100">
            <v>0</v>
          </cell>
          <cell r="D1100">
            <v>7013309062940</v>
          </cell>
          <cell r="E1100">
            <v>47595154000</v>
          </cell>
        </row>
        <row r="1101">
          <cell r="A1101" t="str">
            <v>2010.08.11</v>
          </cell>
          <cell r="B1101" t="str">
            <v>USDKZT_TOD</v>
          </cell>
          <cell r="C1101">
            <v>0</v>
          </cell>
          <cell r="D1101">
            <v>7126599817720</v>
          </cell>
          <cell r="E1101">
            <v>48373736000</v>
          </cell>
        </row>
        <row r="1102">
          <cell r="A1102" t="str">
            <v>2010.08.12</v>
          </cell>
          <cell r="B1102" t="str">
            <v>USDKZT_TOD</v>
          </cell>
          <cell r="C1102">
            <v>0</v>
          </cell>
          <cell r="D1102">
            <v>7791248152035</v>
          </cell>
          <cell r="E1102">
            <v>52772914500</v>
          </cell>
        </row>
        <row r="1103">
          <cell r="A1103" t="str">
            <v>2010.08.13</v>
          </cell>
          <cell r="B1103" t="str">
            <v>USDKZT_TOD</v>
          </cell>
          <cell r="C1103">
            <v>0</v>
          </cell>
          <cell r="D1103">
            <v>7009567702745</v>
          </cell>
          <cell r="E1103">
            <v>47575084500</v>
          </cell>
        </row>
        <row r="1104">
          <cell r="A1104" t="str">
            <v>2010.08.16</v>
          </cell>
          <cell r="B1104" t="str">
            <v>USDKZT_TOD</v>
          </cell>
          <cell r="C1104">
            <v>0</v>
          </cell>
          <cell r="D1104">
            <v>5674342412560</v>
          </cell>
          <cell r="E1104">
            <v>38505916000</v>
          </cell>
        </row>
        <row r="1105">
          <cell r="A1105" t="str">
            <v>2010.08.17</v>
          </cell>
          <cell r="B1105" t="str">
            <v>USDKZT_TOD</v>
          </cell>
          <cell r="C1105">
            <v>0</v>
          </cell>
          <cell r="D1105">
            <v>11358711250960</v>
          </cell>
          <cell r="E1105">
            <v>77141613000</v>
          </cell>
        </row>
        <row r="1106">
          <cell r="A1106" t="str">
            <v>2010.08.18</v>
          </cell>
          <cell r="B1106" t="str">
            <v>USDKZT_TOD</v>
          </cell>
          <cell r="C1106">
            <v>0</v>
          </cell>
          <cell r="D1106">
            <v>10777332960735</v>
          </cell>
          <cell r="E1106">
            <v>73234824500</v>
          </cell>
        </row>
        <row r="1107">
          <cell r="A1107" t="str">
            <v>2010.08.19</v>
          </cell>
          <cell r="B1107" t="str">
            <v>USDKZT_TOD</v>
          </cell>
          <cell r="C1107">
            <v>0</v>
          </cell>
          <cell r="D1107">
            <v>8117636994740</v>
          </cell>
          <cell r="E1107">
            <v>55162452000</v>
          </cell>
        </row>
        <row r="1108">
          <cell r="A1108" t="str">
            <v>2010.08.20</v>
          </cell>
          <cell r="B1108" t="str">
            <v>USDKZT_TOD</v>
          </cell>
          <cell r="C1108">
            <v>0</v>
          </cell>
          <cell r="D1108">
            <v>13052557966520</v>
          </cell>
          <cell r="E1108">
            <v>88724277000</v>
          </cell>
        </row>
        <row r="1109">
          <cell r="A1109" t="str">
            <v>2010.08.23</v>
          </cell>
          <cell r="B1109" t="str">
            <v>USDKZT_TOD</v>
          </cell>
          <cell r="C1109">
            <v>0</v>
          </cell>
          <cell r="D1109">
            <v>4645955910605</v>
          </cell>
          <cell r="E1109">
            <v>31564619500</v>
          </cell>
        </row>
        <row r="1110">
          <cell r="A1110" t="str">
            <v>2010.08.24</v>
          </cell>
          <cell r="B1110" t="str">
            <v>USDKZT_TOD</v>
          </cell>
          <cell r="C1110">
            <v>0</v>
          </cell>
          <cell r="D1110">
            <v>9686019877950</v>
          </cell>
          <cell r="E1110">
            <v>65818480000</v>
          </cell>
        </row>
        <row r="1111">
          <cell r="A1111" t="str">
            <v>2010.08.25</v>
          </cell>
          <cell r="B1111" t="str">
            <v>USDKZT_TOD</v>
          </cell>
          <cell r="C1111">
            <v>0</v>
          </cell>
          <cell r="D1111">
            <v>6492892738400</v>
          </cell>
          <cell r="E1111">
            <v>44094179000</v>
          </cell>
        </row>
        <row r="1112">
          <cell r="A1112" t="str">
            <v>2010.08.26</v>
          </cell>
          <cell r="B1112" t="str">
            <v>USDKZT_TOD</v>
          </cell>
          <cell r="C1112">
            <v>0</v>
          </cell>
          <cell r="D1112">
            <v>5593401168445</v>
          </cell>
          <cell r="E1112">
            <v>38010202500</v>
          </cell>
        </row>
        <row r="1113">
          <cell r="A1113" t="str">
            <v>2010.08.27</v>
          </cell>
          <cell r="B1113" t="str">
            <v>USDKZT_TOD</v>
          </cell>
          <cell r="C1113">
            <v>0</v>
          </cell>
          <cell r="D1113">
            <v>4194879125355</v>
          </cell>
          <cell r="E1113">
            <v>28508907500</v>
          </cell>
        </row>
        <row r="1114">
          <cell r="A1114" t="str">
            <v>2010.08.31</v>
          </cell>
          <cell r="B1114" t="str">
            <v>USDKZT_TOD</v>
          </cell>
          <cell r="C1114">
            <v>0</v>
          </cell>
          <cell r="D1114">
            <v>4208799478410</v>
          </cell>
          <cell r="E1114">
            <v>28570903000</v>
          </cell>
        </row>
        <row r="1115">
          <cell r="A1115" t="str">
            <v>2010.09.01</v>
          </cell>
          <cell r="B1115" t="str">
            <v>USDKZT_TOD</v>
          </cell>
          <cell r="C1115">
            <v>0</v>
          </cell>
          <cell r="D1115">
            <v>24815295867075</v>
          </cell>
          <cell r="E1115">
            <v>168548359500</v>
          </cell>
        </row>
        <row r="1116">
          <cell r="A1116" t="str">
            <v>2010.09.02</v>
          </cell>
          <cell r="B1116" t="str">
            <v>USDKZT_TOD</v>
          </cell>
          <cell r="C1116">
            <v>0</v>
          </cell>
          <cell r="D1116">
            <v>13798976745870</v>
          </cell>
          <cell r="E1116">
            <v>93714231000</v>
          </cell>
        </row>
        <row r="1117">
          <cell r="A1117" t="str">
            <v>2010.09.03</v>
          </cell>
          <cell r="B1117" t="str">
            <v>USDKZT_TOD</v>
          </cell>
          <cell r="C1117">
            <v>0</v>
          </cell>
          <cell r="D1117">
            <v>20862360834540</v>
          </cell>
          <cell r="E1117">
            <v>141674532000</v>
          </cell>
        </row>
        <row r="1118">
          <cell r="A1118" t="str">
            <v>2010.09.07</v>
          </cell>
          <cell r="B1118" t="str">
            <v>USDKZT_TOD</v>
          </cell>
          <cell r="C1118">
            <v>0</v>
          </cell>
          <cell r="D1118">
            <v>28000881499635</v>
          </cell>
          <cell r="E1118">
            <v>190022458500</v>
          </cell>
        </row>
        <row r="1119">
          <cell r="A1119" t="str">
            <v>2010.09.08</v>
          </cell>
          <cell r="B1119" t="str">
            <v>USDKZT_TOD</v>
          </cell>
          <cell r="C1119">
            <v>0</v>
          </cell>
          <cell r="D1119">
            <v>16684322046585</v>
          </cell>
          <cell r="E1119">
            <v>113141701500</v>
          </cell>
        </row>
        <row r="1120">
          <cell r="A1120" t="str">
            <v>2010.09.09</v>
          </cell>
          <cell r="B1120" t="str">
            <v>USDKZT_TOD</v>
          </cell>
          <cell r="C1120">
            <v>0</v>
          </cell>
          <cell r="D1120">
            <v>22700133477840</v>
          </cell>
          <cell r="E1120">
            <v>153955647000</v>
          </cell>
        </row>
        <row r="1121">
          <cell r="A1121" t="str">
            <v>2010.09.10</v>
          </cell>
          <cell r="B1121" t="str">
            <v>USDKZT_TOD</v>
          </cell>
          <cell r="C1121">
            <v>0</v>
          </cell>
          <cell r="D1121">
            <v>17967287845920</v>
          </cell>
          <cell r="E1121">
            <v>121926750000</v>
          </cell>
        </row>
        <row r="1122">
          <cell r="A1122" t="str">
            <v>2010.09.13</v>
          </cell>
          <cell r="B1122" t="str">
            <v>USDKZT_TOD</v>
          </cell>
          <cell r="C1122">
            <v>0</v>
          </cell>
          <cell r="D1122">
            <v>32479283290215</v>
          </cell>
          <cell r="E1122">
            <v>220580119500</v>
          </cell>
        </row>
        <row r="1123">
          <cell r="A1123" t="str">
            <v>2010.09.14</v>
          </cell>
          <cell r="B1123" t="str">
            <v>USDKZT_TOD</v>
          </cell>
          <cell r="C1123">
            <v>0</v>
          </cell>
          <cell r="D1123">
            <v>14155307422970</v>
          </cell>
          <cell r="E1123">
            <v>96172125000</v>
          </cell>
        </row>
        <row r="1124">
          <cell r="A1124" t="str">
            <v>2010.09.15</v>
          </cell>
          <cell r="B1124" t="str">
            <v>USDKZT_TOD</v>
          </cell>
          <cell r="C1124">
            <v>0</v>
          </cell>
          <cell r="D1124">
            <v>22989220192700</v>
          </cell>
          <cell r="E1124">
            <v>156214776000</v>
          </cell>
        </row>
        <row r="1125">
          <cell r="A1125" t="str">
            <v>2010.09.16</v>
          </cell>
          <cell r="B1125" t="str">
            <v>USDKZT_TOD</v>
          </cell>
          <cell r="C1125">
            <v>0</v>
          </cell>
          <cell r="D1125">
            <v>15662544725210</v>
          </cell>
          <cell r="E1125">
            <v>106340755000</v>
          </cell>
        </row>
        <row r="1126">
          <cell r="A1126" t="str">
            <v>2010.09.17</v>
          </cell>
          <cell r="B1126" t="str">
            <v>USDKZT_TOD</v>
          </cell>
          <cell r="C1126">
            <v>0</v>
          </cell>
          <cell r="D1126">
            <v>4623600385590</v>
          </cell>
          <cell r="E1126">
            <v>31370899000</v>
          </cell>
        </row>
        <row r="1127">
          <cell r="A1127" t="str">
            <v>2010.09.20</v>
          </cell>
          <cell r="B1127" t="str">
            <v>USDKZT_TOD</v>
          </cell>
          <cell r="C1127">
            <v>0</v>
          </cell>
          <cell r="D1127">
            <v>9967116688565</v>
          </cell>
          <cell r="E1127">
            <v>67597511500</v>
          </cell>
        </row>
        <row r="1128">
          <cell r="A1128" t="str">
            <v>2010.09.21</v>
          </cell>
          <cell r="B1128" t="str">
            <v>USDKZT_TOD</v>
          </cell>
          <cell r="C1128">
            <v>0</v>
          </cell>
          <cell r="D1128">
            <v>4686726859435</v>
          </cell>
          <cell r="E1128">
            <v>31780333500</v>
          </cell>
        </row>
        <row r="1129">
          <cell r="A1129" t="str">
            <v>2010.09.22</v>
          </cell>
          <cell r="B1129" t="str">
            <v>USDKZT_TOD</v>
          </cell>
          <cell r="C1129">
            <v>0</v>
          </cell>
          <cell r="D1129">
            <v>8805961809735</v>
          </cell>
          <cell r="E1129">
            <v>59774732500</v>
          </cell>
        </row>
        <row r="1130">
          <cell r="A1130" t="str">
            <v>2010.09.23</v>
          </cell>
          <cell r="B1130" t="str">
            <v>USDKZT_TOD</v>
          </cell>
          <cell r="C1130">
            <v>0</v>
          </cell>
          <cell r="D1130">
            <v>5058720715260</v>
          </cell>
          <cell r="E1130">
            <v>34302454000</v>
          </cell>
        </row>
        <row r="1131">
          <cell r="A1131" t="str">
            <v>2010.09.24</v>
          </cell>
          <cell r="B1131" t="str">
            <v>USDKZT_TOD</v>
          </cell>
          <cell r="C1131">
            <v>0</v>
          </cell>
          <cell r="D1131">
            <v>4552299832630</v>
          </cell>
          <cell r="E1131">
            <v>30860023000</v>
          </cell>
        </row>
        <row r="1132">
          <cell r="A1132" t="str">
            <v>2010.09.27</v>
          </cell>
          <cell r="B1132" t="str">
            <v>USDKZT_TOD</v>
          </cell>
          <cell r="C1132">
            <v>0</v>
          </cell>
          <cell r="D1132">
            <v>3484424499825</v>
          </cell>
          <cell r="E1132">
            <v>23618982500</v>
          </cell>
        </row>
        <row r="1133">
          <cell r="A1133" t="str">
            <v>2010.09.28</v>
          </cell>
          <cell r="B1133" t="str">
            <v>USDKZT_TOD</v>
          </cell>
          <cell r="C1133">
            <v>0</v>
          </cell>
          <cell r="D1133">
            <v>8100032648225</v>
          </cell>
          <cell r="E1133">
            <v>54944354500</v>
          </cell>
        </row>
        <row r="1134">
          <cell r="A1134" t="str">
            <v>2010.09.29</v>
          </cell>
          <cell r="B1134" t="str">
            <v>USDKZT_TOD</v>
          </cell>
          <cell r="C1134">
            <v>0</v>
          </cell>
          <cell r="D1134">
            <v>4413810618505</v>
          </cell>
          <cell r="E1134">
            <v>29929630500</v>
          </cell>
        </row>
        <row r="1135">
          <cell r="A1135" t="str">
            <v>2010.09.30</v>
          </cell>
          <cell r="B1135" t="str">
            <v>USDKZT_TOD</v>
          </cell>
          <cell r="C1135">
            <v>0</v>
          </cell>
          <cell r="D1135">
            <v>4584937871000</v>
          </cell>
          <cell r="E1135">
            <v>31066529000</v>
          </cell>
        </row>
        <row r="1136">
          <cell r="A1136" t="str">
            <v>2010.10.01</v>
          </cell>
          <cell r="B1136" t="str">
            <v>USDKZT_TOD</v>
          </cell>
          <cell r="C1136">
            <v>0</v>
          </cell>
          <cell r="D1136">
            <v>4970513382830</v>
          </cell>
          <cell r="E1136">
            <v>33675251000</v>
          </cell>
        </row>
        <row r="1137">
          <cell r="A1137" t="str">
            <v>2010.10.04</v>
          </cell>
          <cell r="B1137" t="str">
            <v>USDKZT_TOD</v>
          </cell>
          <cell r="C1137">
            <v>0</v>
          </cell>
          <cell r="D1137">
            <v>7086191948960</v>
          </cell>
          <cell r="E1137">
            <v>48045049000</v>
          </cell>
        </row>
        <row r="1138">
          <cell r="A1138" t="str">
            <v>2010.10.05</v>
          </cell>
          <cell r="B1138" t="str">
            <v>USDKZT_TOD</v>
          </cell>
          <cell r="C1138">
            <v>0</v>
          </cell>
          <cell r="D1138">
            <v>4063262336925</v>
          </cell>
          <cell r="E1138">
            <v>27542894500</v>
          </cell>
        </row>
        <row r="1139">
          <cell r="A1139" t="str">
            <v>2010.10.06</v>
          </cell>
          <cell r="B1139" t="str">
            <v>USDKZT_TOD</v>
          </cell>
          <cell r="C1139">
            <v>0</v>
          </cell>
          <cell r="D1139">
            <v>5581547706490</v>
          </cell>
          <cell r="E1139">
            <v>37859494000</v>
          </cell>
        </row>
        <row r="1140">
          <cell r="A1140" t="str">
            <v>2010.10.07</v>
          </cell>
          <cell r="B1140" t="str">
            <v>USDKZT_TOD</v>
          </cell>
          <cell r="C1140">
            <v>0</v>
          </cell>
          <cell r="D1140">
            <v>4594545844815</v>
          </cell>
          <cell r="E1140">
            <v>31158104500</v>
          </cell>
        </row>
        <row r="1141">
          <cell r="A1141" t="str">
            <v>2010.10.08</v>
          </cell>
          <cell r="B1141" t="str">
            <v>USDKZT_TOD</v>
          </cell>
          <cell r="C1141">
            <v>0</v>
          </cell>
          <cell r="D1141">
            <v>6097849139000</v>
          </cell>
          <cell r="E1141">
            <v>41328046000</v>
          </cell>
        </row>
        <row r="1142">
          <cell r="A1142" t="str">
            <v>2010.10.12</v>
          </cell>
          <cell r="B1142" t="str">
            <v>USDKZT_TOD</v>
          </cell>
          <cell r="C1142">
            <v>0</v>
          </cell>
          <cell r="D1142">
            <v>8097350143215</v>
          </cell>
          <cell r="E1142">
            <v>54802433500</v>
          </cell>
        </row>
        <row r="1143">
          <cell r="A1143" t="str">
            <v>2010.10.13</v>
          </cell>
          <cell r="B1143" t="str">
            <v>USDKZT_TOD</v>
          </cell>
          <cell r="C1143">
            <v>0</v>
          </cell>
          <cell r="D1143">
            <v>4770446704755</v>
          </cell>
          <cell r="E1143">
            <v>32289021500</v>
          </cell>
        </row>
        <row r="1144">
          <cell r="A1144" t="str">
            <v>2010.10.14</v>
          </cell>
          <cell r="B1144" t="str">
            <v>USDKZT_TOD</v>
          </cell>
          <cell r="C1144">
            <v>0</v>
          </cell>
          <cell r="D1144">
            <v>5508130165865</v>
          </cell>
          <cell r="E1144">
            <v>37322996500</v>
          </cell>
        </row>
        <row r="1145">
          <cell r="A1145" t="str">
            <v>2010.10.15</v>
          </cell>
          <cell r="B1145" t="str">
            <v>USDKZT_TOD</v>
          </cell>
          <cell r="C1145">
            <v>0</v>
          </cell>
          <cell r="D1145">
            <v>6584326405435</v>
          </cell>
          <cell r="E1145">
            <v>44651248500</v>
          </cell>
        </row>
        <row r="1146">
          <cell r="A1146" t="str">
            <v>2010.10.18</v>
          </cell>
          <cell r="B1146" t="str">
            <v>USDKZT_TOD</v>
          </cell>
          <cell r="C1146">
            <v>0</v>
          </cell>
          <cell r="D1146">
            <v>8127168114030</v>
          </cell>
          <cell r="E1146">
            <v>55080592000</v>
          </cell>
        </row>
        <row r="1147">
          <cell r="A1147" t="str">
            <v>2010.10.19</v>
          </cell>
          <cell r="B1147" t="str">
            <v>USDKZT_TOD</v>
          </cell>
          <cell r="C1147">
            <v>0</v>
          </cell>
          <cell r="D1147">
            <v>6320246191775</v>
          </cell>
          <cell r="E1147">
            <v>42830494500</v>
          </cell>
        </row>
        <row r="1148">
          <cell r="A1148" t="str">
            <v>2010.10.20</v>
          </cell>
          <cell r="B1148" t="str">
            <v>USDKZT_TOD</v>
          </cell>
          <cell r="C1148">
            <v>0</v>
          </cell>
          <cell r="D1148">
            <v>9341602477595</v>
          </cell>
          <cell r="E1148">
            <v>63301499500</v>
          </cell>
        </row>
        <row r="1149">
          <cell r="A1149" t="str">
            <v>2010.10.21</v>
          </cell>
          <cell r="B1149" t="str">
            <v>USDKZT_TOD</v>
          </cell>
          <cell r="C1149">
            <v>0</v>
          </cell>
          <cell r="D1149">
            <v>7026573697450</v>
          </cell>
          <cell r="E1149">
            <v>47584800000</v>
          </cell>
        </row>
        <row r="1150">
          <cell r="A1150" t="str">
            <v>2010.10.22</v>
          </cell>
          <cell r="B1150" t="str">
            <v>USDKZT_TOD</v>
          </cell>
          <cell r="C1150">
            <v>0</v>
          </cell>
          <cell r="D1150">
            <v>8721509561410</v>
          </cell>
          <cell r="E1150">
            <v>59123438000</v>
          </cell>
        </row>
        <row r="1151">
          <cell r="A1151" t="str">
            <v>2010.10.25</v>
          </cell>
          <cell r="B1151" t="str">
            <v>USDKZT_TOD</v>
          </cell>
          <cell r="C1151">
            <v>0</v>
          </cell>
          <cell r="D1151">
            <v>5244761200995</v>
          </cell>
          <cell r="E1151">
            <v>35541533500</v>
          </cell>
        </row>
        <row r="1152">
          <cell r="A1152" t="str">
            <v>2010.10.26</v>
          </cell>
          <cell r="B1152" t="str">
            <v>USDKZT_TOD</v>
          </cell>
          <cell r="C1152">
            <v>0</v>
          </cell>
          <cell r="D1152">
            <v>6023826104075</v>
          </cell>
          <cell r="E1152">
            <v>40811612500</v>
          </cell>
        </row>
        <row r="1153">
          <cell r="A1153" t="str">
            <v>2010.10.27</v>
          </cell>
          <cell r="B1153" t="str">
            <v>USDKZT_TOD</v>
          </cell>
          <cell r="C1153">
            <v>0</v>
          </cell>
          <cell r="D1153">
            <v>4876717955665</v>
          </cell>
          <cell r="E1153">
            <v>33054932500</v>
          </cell>
        </row>
        <row r="1154">
          <cell r="A1154" t="str">
            <v>2010.10.28</v>
          </cell>
          <cell r="B1154" t="str">
            <v>USDKZT_TOD</v>
          </cell>
          <cell r="C1154">
            <v>0</v>
          </cell>
          <cell r="D1154">
            <v>5791626244360</v>
          </cell>
          <cell r="E1154">
            <v>39246439000</v>
          </cell>
        </row>
        <row r="1155">
          <cell r="A1155" t="str">
            <v>2010.10.29</v>
          </cell>
          <cell r="B1155" t="str">
            <v>USDKZT_TOD</v>
          </cell>
          <cell r="C1155">
            <v>0</v>
          </cell>
          <cell r="D1155">
            <v>8898914420275</v>
          </cell>
          <cell r="E1155">
            <v>60325872500</v>
          </cell>
        </row>
        <row r="1156">
          <cell r="A1156" t="str">
            <v>2010.11.01</v>
          </cell>
          <cell r="B1156" t="str">
            <v>USDKZT_TOD</v>
          </cell>
          <cell r="C1156">
            <v>0</v>
          </cell>
          <cell r="D1156">
            <v>6135657380660</v>
          </cell>
          <cell r="E1156">
            <v>41592650000</v>
          </cell>
        </row>
        <row r="1157">
          <cell r="A1157" t="str">
            <v>2010.11.02</v>
          </cell>
          <cell r="B1157" t="str">
            <v>USDKZT_TOD</v>
          </cell>
          <cell r="C1157">
            <v>0</v>
          </cell>
          <cell r="D1157">
            <v>4170697374180</v>
          </cell>
          <cell r="E1157">
            <v>28264767000</v>
          </cell>
        </row>
        <row r="1158">
          <cell r="A1158" t="str">
            <v>2010.11.03</v>
          </cell>
          <cell r="B1158" t="str">
            <v>USDKZT_TOD</v>
          </cell>
          <cell r="C1158">
            <v>0</v>
          </cell>
          <cell r="D1158">
            <v>4421819045920</v>
          </cell>
          <cell r="E1158">
            <v>29949390000</v>
          </cell>
        </row>
        <row r="1159">
          <cell r="A1159" t="str">
            <v>2010.11.04</v>
          </cell>
          <cell r="B1159" t="str">
            <v>USDKZT_TOD</v>
          </cell>
          <cell r="C1159">
            <v>0</v>
          </cell>
          <cell r="D1159">
            <v>8957489503210</v>
          </cell>
          <cell r="E1159">
            <v>60694048000</v>
          </cell>
        </row>
        <row r="1160">
          <cell r="A1160" t="str">
            <v>2010.11.05</v>
          </cell>
          <cell r="B1160" t="str">
            <v>USDKZT_TOD</v>
          </cell>
          <cell r="C1160">
            <v>0</v>
          </cell>
          <cell r="D1160">
            <v>10061513564870</v>
          </cell>
          <cell r="E1160">
            <v>68205126000</v>
          </cell>
        </row>
        <row r="1161">
          <cell r="A1161" t="str">
            <v>2010.11.08</v>
          </cell>
          <cell r="B1161" t="str">
            <v>USDKZT_TOD</v>
          </cell>
          <cell r="C1161">
            <v>0</v>
          </cell>
          <cell r="D1161">
            <v>4752913990130</v>
          </cell>
          <cell r="E1161">
            <v>32185362000</v>
          </cell>
        </row>
        <row r="1162">
          <cell r="A1162" t="str">
            <v>2010.11.09</v>
          </cell>
          <cell r="B1162" t="str">
            <v>USDKZT_TOD</v>
          </cell>
          <cell r="C1162">
            <v>0</v>
          </cell>
          <cell r="D1162">
            <v>6282391128200</v>
          </cell>
          <cell r="E1162">
            <v>42562039000</v>
          </cell>
        </row>
        <row r="1163">
          <cell r="A1163" t="str">
            <v>2010.11.10</v>
          </cell>
          <cell r="B1163" t="str">
            <v>USDKZT_TOD</v>
          </cell>
          <cell r="C1163">
            <v>0</v>
          </cell>
          <cell r="D1163">
            <v>5113808941600</v>
          </cell>
          <cell r="E1163">
            <v>34673567000</v>
          </cell>
        </row>
        <row r="1164">
          <cell r="A1164" t="str">
            <v>2010.11.12</v>
          </cell>
          <cell r="B1164" t="str">
            <v>USDKZT_TOD</v>
          </cell>
          <cell r="C1164">
            <v>0</v>
          </cell>
          <cell r="D1164">
            <v>8125337777455</v>
          </cell>
          <cell r="E1164">
            <v>55070700500</v>
          </cell>
        </row>
        <row r="1165">
          <cell r="A1165" t="str">
            <v>2010.11.15</v>
          </cell>
          <cell r="B1165" t="str">
            <v>USDKZT_TOD</v>
          </cell>
          <cell r="C1165">
            <v>0</v>
          </cell>
          <cell r="D1165">
            <v>9565925400845</v>
          </cell>
          <cell r="E1165">
            <v>64777256500</v>
          </cell>
        </row>
        <row r="1166">
          <cell r="A1166" t="str">
            <v>2010.11.17</v>
          </cell>
          <cell r="B1166" t="str">
            <v>USDKZT_TOD</v>
          </cell>
          <cell r="C1166">
            <v>0</v>
          </cell>
          <cell r="D1166">
            <v>6259964089495</v>
          </cell>
          <cell r="E1166">
            <v>42441778500</v>
          </cell>
        </row>
        <row r="1167">
          <cell r="A1167" t="str">
            <v>2010.11.18</v>
          </cell>
          <cell r="B1167" t="str">
            <v>USDKZT_TOD</v>
          </cell>
          <cell r="C1167">
            <v>0</v>
          </cell>
          <cell r="D1167">
            <v>8487574795250</v>
          </cell>
          <cell r="E1167">
            <v>57574493000</v>
          </cell>
        </row>
        <row r="1168">
          <cell r="A1168" t="str">
            <v>2010.11.19</v>
          </cell>
          <cell r="B1168" t="str">
            <v>USDKZT_TOD</v>
          </cell>
          <cell r="C1168">
            <v>0</v>
          </cell>
          <cell r="D1168">
            <v>9255644327780</v>
          </cell>
          <cell r="E1168">
            <v>62785179000</v>
          </cell>
        </row>
        <row r="1169">
          <cell r="A1169" t="str">
            <v>2010.11.22</v>
          </cell>
          <cell r="B1169" t="str">
            <v>USDKZT_TOD</v>
          </cell>
          <cell r="C1169">
            <v>0</v>
          </cell>
          <cell r="D1169">
            <v>10482033552860</v>
          </cell>
          <cell r="E1169">
            <v>71124042000</v>
          </cell>
        </row>
        <row r="1170">
          <cell r="A1170" t="str">
            <v>2010.11.23</v>
          </cell>
          <cell r="B1170" t="str">
            <v>USDKZT_TOD</v>
          </cell>
          <cell r="C1170">
            <v>0</v>
          </cell>
          <cell r="D1170">
            <v>11156928601570</v>
          </cell>
          <cell r="E1170">
            <v>75723862000</v>
          </cell>
        </row>
        <row r="1171">
          <cell r="A1171" t="str">
            <v>2010.11.24</v>
          </cell>
          <cell r="B1171" t="str">
            <v>USDKZT_TOD</v>
          </cell>
          <cell r="C1171">
            <v>0</v>
          </cell>
          <cell r="D1171">
            <v>11623396941570</v>
          </cell>
          <cell r="E1171">
            <v>78920195000</v>
          </cell>
        </row>
        <row r="1172">
          <cell r="A1172" t="str">
            <v>2010.11.26</v>
          </cell>
          <cell r="B1172" t="str">
            <v>USDKZT_TOD</v>
          </cell>
          <cell r="C1172">
            <v>0</v>
          </cell>
          <cell r="D1172">
            <v>7465448947795</v>
          </cell>
          <cell r="E1172">
            <v>50650778500</v>
          </cell>
        </row>
        <row r="1173">
          <cell r="A1173" t="str">
            <v>2010.11.29</v>
          </cell>
          <cell r="B1173" t="str">
            <v>USDKZT_TOD</v>
          </cell>
          <cell r="C1173">
            <v>0</v>
          </cell>
          <cell r="D1173">
            <v>8525455205280</v>
          </cell>
          <cell r="E1173">
            <v>57784027000</v>
          </cell>
        </row>
        <row r="1174">
          <cell r="A1174" t="str">
            <v>2010.11.30</v>
          </cell>
          <cell r="B1174" t="str">
            <v>USDKZT_TOD</v>
          </cell>
          <cell r="C1174">
            <v>0</v>
          </cell>
          <cell r="D1174">
            <v>8642832501420</v>
          </cell>
          <cell r="E1174">
            <v>58561726000</v>
          </cell>
        </row>
        <row r="1175">
          <cell r="A1175" t="str">
            <v>2010.12.01</v>
          </cell>
          <cell r="B1175" t="str">
            <v>USDKZT_TOD</v>
          </cell>
          <cell r="C1175">
            <v>0</v>
          </cell>
          <cell r="D1175">
            <v>6792377498130</v>
          </cell>
          <cell r="E1175">
            <v>46012866000</v>
          </cell>
        </row>
        <row r="1176">
          <cell r="A1176" t="str">
            <v>2010.12.02</v>
          </cell>
          <cell r="B1176" t="str">
            <v>USDKZT_TOD</v>
          </cell>
          <cell r="C1176">
            <v>0</v>
          </cell>
          <cell r="D1176">
            <v>4984582859055</v>
          </cell>
          <cell r="E1176">
            <v>33759810500</v>
          </cell>
        </row>
        <row r="1177">
          <cell r="A1177" t="str">
            <v>2010.12.03</v>
          </cell>
          <cell r="B1177" t="str">
            <v>USDKZT_TOD</v>
          </cell>
          <cell r="C1177">
            <v>0</v>
          </cell>
          <cell r="D1177">
            <v>5159014217740</v>
          </cell>
          <cell r="E1177">
            <v>34952174000</v>
          </cell>
        </row>
        <row r="1178">
          <cell r="A1178" t="str">
            <v>2010.12.06</v>
          </cell>
          <cell r="B1178" t="str">
            <v>USDKZT_TOD</v>
          </cell>
          <cell r="C1178">
            <v>0</v>
          </cell>
          <cell r="D1178">
            <v>10901051276535</v>
          </cell>
          <cell r="E1178">
            <v>73883023500</v>
          </cell>
        </row>
        <row r="1179">
          <cell r="A1179" t="str">
            <v>2010.12.07</v>
          </cell>
          <cell r="B1179" t="str">
            <v>USDKZT_TOD</v>
          </cell>
          <cell r="C1179">
            <v>0</v>
          </cell>
          <cell r="D1179">
            <v>3868284487455</v>
          </cell>
          <cell r="E1179">
            <v>26232951500</v>
          </cell>
        </row>
        <row r="1180">
          <cell r="A1180" t="str">
            <v>2010.12.08</v>
          </cell>
          <cell r="B1180" t="str">
            <v>USDKZT_TOD</v>
          </cell>
          <cell r="C1180">
            <v>0</v>
          </cell>
          <cell r="D1180">
            <v>7503898662690</v>
          </cell>
          <cell r="E1180">
            <v>50899125000</v>
          </cell>
        </row>
        <row r="1181">
          <cell r="A1181" t="str">
            <v>2010.12.09</v>
          </cell>
          <cell r="B1181" t="str">
            <v>USDKZT_TOD</v>
          </cell>
          <cell r="C1181">
            <v>0</v>
          </cell>
          <cell r="D1181">
            <v>5429884184125</v>
          </cell>
          <cell r="E1181">
            <v>36843873500</v>
          </cell>
        </row>
        <row r="1182">
          <cell r="A1182" t="str">
            <v>2010.12.10</v>
          </cell>
          <cell r="B1182" t="str">
            <v>USDKZT_TOD</v>
          </cell>
          <cell r="C1182">
            <v>0</v>
          </cell>
          <cell r="D1182">
            <v>6489440102595</v>
          </cell>
          <cell r="E1182">
            <v>44030900500</v>
          </cell>
        </row>
        <row r="1183">
          <cell r="A1183" t="str">
            <v>2010.12.13</v>
          </cell>
          <cell r="B1183" t="str">
            <v>USDKZT_TOD</v>
          </cell>
          <cell r="C1183">
            <v>0</v>
          </cell>
          <cell r="D1183">
            <v>8922290602965</v>
          </cell>
          <cell r="E1183">
            <v>60574680500</v>
          </cell>
        </row>
        <row r="1184">
          <cell r="A1184" t="str">
            <v>2010.12.14</v>
          </cell>
          <cell r="B1184" t="str">
            <v>USDKZT_TOD</v>
          </cell>
          <cell r="C1184">
            <v>0</v>
          </cell>
          <cell r="D1184">
            <v>7848006249750</v>
          </cell>
          <cell r="E1184">
            <v>53264002000</v>
          </cell>
        </row>
        <row r="1185">
          <cell r="A1185" t="str">
            <v>2010.12.15</v>
          </cell>
          <cell r="B1185" t="str">
            <v>USDKZT_TOD</v>
          </cell>
          <cell r="C1185">
            <v>0</v>
          </cell>
          <cell r="D1185">
            <v>12093966339015</v>
          </cell>
          <cell r="E1185">
            <v>82030984500</v>
          </cell>
        </row>
        <row r="1186">
          <cell r="A1186" t="str">
            <v>2010.12.20</v>
          </cell>
          <cell r="B1186" t="str">
            <v>USDKZT_TOD</v>
          </cell>
          <cell r="C1186">
            <v>0</v>
          </cell>
          <cell r="D1186">
            <v>11787279371780</v>
          </cell>
          <cell r="E1186">
            <v>80006762000</v>
          </cell>
        </row>
        <row r="1187">
          <cell r="A1187" t="str">
            <v>2010.12.21</v>
          </cell>
          <cell r="B1187" t="str">
            <v>USDKZT_TOD</v>
          </cell>
          <cell r="C1187">
            <v>0</v>
          </cell>
          <cell r="D1187">
            <v>11166431382395</v>
          </cell>
          <cell r="E1187">
            <v>75833449500</v>
          </cell>
        </row>
        <row r="1188">
          <cell r="A1188" t="str">
            <v>2010.12.22</v>
          </cell>
          <cell r="B1188" t="str">
            <v>USDKZT_TOD</v>
          </cell>
          <cell r="C1188">
            <v>0</v>
          </cell>
          <cell r="D1188">
            <v>15529048789355</v>
          </cell>
          <cell r="E1188">
            <v>105504606500</v>
          </cell>
        </row>
        <row r="1189">
          <cell r="A1189" t="str">
            <v>2010.12.23</v>
          </cell>
          <cell r="B1189" t="str">
            <v>USDKZT_TOD</v>
          </cell>
          <cell r="C1189">
            <v>0</v>
          </cell>
          <cell r="D1189">
            <v>17514374045915</v>
          </cell>
          <cell r="E1189">
            <v>119037825500</v>
          </cell>
        </row>
        <row r="1190">
          <cell r="A1190" t="str">
            <v>2010.12.24</v>
          </cell>
          <cell r="B1190" t="str">
            <v>USDKZT_TOD</v>
          </cell>
          <cell r="C1190">
            <v>0</v>
          </cell>
          <cell r="D1190">
            <v>11099185764665</v>
          </cell>
          <cell r="E1190">
            <v>75424710500</v>
          </cell>
        </row>
        <row r="1191">
          <cell r="A1191" t="str">
            <v>2010.12.27</v>
          </cell>
          <cell r="B1191" t="str">
            <v>USDKZT_TOD</v>
          </cell>
          <cell r="C1191">
            <v>0</v>
          </cell>
          <cell r="D1191">
            <v>7855286860090</v>
          </cell>
          <cell r="E1191">
            <v>53285016000</v>
          </cell>
        </row>
        <row r="1192">
          <cell r="A1192" t="str">
            <v>2010.12.28</v>
          </cell>
          <cell r="B1192" t="str">
            <v>USDKZT_TOD</v>
          </cell>
          <cell r="C1192">
            <v>0</v>
          </cell>
          <cell r="D1192">
            <v>4917632833015</v>
          </cell>
          <cell r="E1192">
            <v>33359560500</v>
          </cell>
        </row>
        <row r="1193">
          <cell r="A1193" t="str">
            <v>2010.12.29</v>
          </cell>
          <cell r="B1193" t="str">
            <v>USDKZT_TOD</v>
          </cell>
          <cell r="C1193">
            <v>0</v>
          </cell>
          <cell r="D1193">
            <v>6246859837400</v>
          </cell>
          <cell r="E1193">
            <v>42371540000</v>
          </cell>
        </row>
        <row r="1194">
          <cell r="A1194" t="str">
            <v>2010.12.30</v>
          </cell>
          <cell r="B1194" t="str">
            <v>USDKZT_TOD</v>
          </cell>
          <cell r="C1194">
            <v>0</v>
          </cell>
          <cell r="D1194">
            <v>7656386664385</v>
          </cell>
          <cell r="E1194">
            <v>51947024500</v>
          </cell>
        </row>
        <row r="1195">
          <cell r="A1195" t="str">
            <v>2010.12.31</v>
          </cell>
          <cell r="B1195" t="str">
            <v>USDKZT_TOD</v>
          </cell>
          <cell r="C1195">
            <v>0</v>
          </cell>
          <cell r="D1195">
            <v>5622186829710</v>
          </cell>
          <cell r="E1195">
            <v>38118947000</v>
          </cell>
        </row>
        <row r="1196">
          <cell r="A1196" t="str">
            <v>2011.01.05</v>
          </cell>
          <cell r="B1196" t="str">
            <v>USDKZT_TOD</v>
          </cell>
          <cell r="C1196">
            <v>0</v>
          </cell>
          <cell r="D1196">
            <v>5875841568805</v>
          </cell>
          <cell r="E1196">
            <v>39933732500</v>
          </cell>
        </row>
        <row r="1197">
          <cell r="A1197" t="str">
            <v>2011.01.06</v>
          </cell>
          <cell r="B1197" t="str">
            <v>USDKZT_TOD</v>
          </cell>
          <cell r="C1197">
            <v>0</v>
          </cell>
          <cell r="D1197">
            <v>6573090930355</v>
          </cell>
          <cell r="E1197">
            <v>44679386500</v>
          </cell>
        </row>
        <row r="1198">
          <cell r="A1198" t="str">
            <v>2011.01.10</v>
          </cell>
          <cell r="B1198" t="str">
            <v>USDKZT_TOD</v>
          </cell>
          <cell r="C1198">
            <v>0</v>
          </cell>
          <cell r="D1198">
            <v>6728845048885</v>
          </cell>
          <cell r="E1198">
            <v>45679475500</v>
          </cell>
        </row>
        <row r="1199">
          <cell r="A1199" t="str">
            <v>2011.01.11</v>
          </cell>
          <cell r="B1199" t="str">
            <v>USDKZT_TOD</v>
          </cell>
          <cell r="C1199">
            <v>0</v>
          </cell>
          <cell r="D1199">
            <v>9827699927620</v>
          </cell>
          <cell r="E1199">
            <v>66741326000</v>
          </cell>
        </row>
        <row r="1200">
          <cell r="A1200" t="str">
            <v>2011.01.12</v>
          </cell>
          <cell r="B1200" t="str">
            <v>USDKZT_TOD</v>
          </cell>
          <cell r="C1200">
            <v>0</v>
          </cell>
          <cell r="D1200">
            <v>8478102884815</v>
          </cell>
          <cell r="E1200">
            <v>57542354500</v>
          </cell>
        </row>
        <row r="1201">
          <cell r="A1201" t="str">
            <v>2011.01.13</v>
          </cell>
          <cell r="B1201" t="str">
            <v>USDKZT_TOD</v>
          </cell>
          <cell r="C1201">
            <v>0</v>
          </cell>
          <cell r="D1201">
            <v>11897881305655</v>
          </cell>
          <cell r="E1201">
            <v>80890293500</v>
          </cell>
        </row>
        <row r="1202">
          <cell r="A1202" t="str">
            <v>2011.01.14</v>
          </cell>
          <cell r="B1202" t="str">
            <v>USDKZT_TOD</v>
          </cell>
          <cell r="C1202">
            <v>0</v>
          </cell>
          <cell r="D1202">
            <v>7032002316015</v>
          </cell>
          <cell r="E1202">
            <v>47824247500</v>
          </cell>
        </row>
        <row r="1203">
          <cell r="A1203" t="str">
            <v>2011.01.18</v>
          </cell>
          <cell r="B1203" t="str">
            <v>USDKZT_TOD</v>
          </cell>
          <cell r="C1203">
            <v>0</v>
          </cell>
          <cell r="D1203">
            <v>6803029073600</v>
          </cell>
          <cell r="E1203">
            <v>46277354000</v>
          </cell>
        </row>
        <row r="1204">
          <cell r="A1204" t="str">
            <v>2011.01.19</v>
          </cell>
          <cell r="B1204" t="str">
            <v>USDKZT_TOD</v>
          </cell>
          <cell r="C1204">
            <v>0</v>
          </cell>
          <cell r="D1204">
            <v>14585454595515</v>
          </cell>
          <cell r="E1204">
            <v>99259631500</v>
          </cell>
        </row>
        <row r="1205">
          <cell r="A1205" t="str">
            <v>2011.01.20</v>
          </cell>
          <cell r="B1205" t="str">
            <v>USDKZT_TOD</v>
          </cell>
          <cell r="C1205">
            <v>0</v>
          </cell>
          <cell r="D1205">
            <v>11444035498355</v>
          </cell>
          <cell r="E1205">
            <v>77913339500</v>
          </cell>
        </row>
        <row r="1206">
          <cell r="A1206" t="str">
            <v>2011.01.21</v>
          </cell>
          <cell r="B1206" t="str">
            <v>USDKZT_TOD</v>
          </cell>
          <cell r="C1206">
            <v>0</v>
          </cell>
          <cell r="D1206">
            <v>6052585276110</v>
          </cell>
          <cell r="E1206">
            <v>41181722000</v>
          </cell>
        </row>
        <row r="1207">
          <cell r="A1207" t="str">
            <v>2011.01.24</v>
          </cell>
          <cell r="B1207" t="str">
            <v>USDKZT_TOD</v>
          </cell>
          <cell r="C1207">
            <v>0</v>
          </cell>
          <cell r="D1207">
            <v>11094699761205</v>
          </cell>
          <cell r="E1207">
            <v>75552782500</v>
          </cell>
        </row>
        <row r="1208">
          <cell r="A1208" t="str">
            <v>2011.01.25</v>
          </cell>
          <cell r="B1208" t="str">
            <v>USDKZT_TOD</v>
          </cell>
          <cell r="C1208">
            <v>0</v>
          </cell>
          <cell r="D1208">
            <v>12155677385555</v>
          </cell>
          <cell r="E1208">
            <v>82836427500</v>
          </cell>
        </row>
        <row r="1209">
          <cell r="A1209" t="str">
            <v>2011.01.26</v>
          </cell>
          <cell r="B1209" t="str">
            <v>USDKZT_TOD</v>
          </cell>
          <cell r="C1209">
            <v>0</v>
          </cell>
          <cell r="D1209">
            <v>6011604598295</v>
          </cell>
          <cell r="E1209">
            <v>40950420500</v>
          </cell>
        </row>
        <row r="1210">
          <cell r="A1210" t="str">
            <v>2011.01.27</v>
          </cell>
          <cell r="B1210" t="str">
            <v>USDKZT_TOD</v>
          </cell>
          <cell r="C1210">
            <v>0</v>
          </cell>
          <cell r="D1210">
            <v>7958207642585</v>
          </cell>
          <cell r="E1210">
            <v>54226906500</v>
          </cell>
        </row>
        <row r="1211">
          <cell r="A1211" t="str">
            <v>2011.01.28</v>
          </cell>
          <cell r="B1211" t="str">
            <v>USDKZT_TOD</v>
          </cell>
          <cell r="C1211">
            <v>0</v>
          </cell>
          <cell r="D1211">
            <v>7180727850745</v>
          </cell>
          <cell r="E1211">
            <v>48914396500</v>
          </cell>
        </row>
        <row r="1212">
          <cell r="A1212" t="str">
            <v>2011.01.31</v>
          </cell>
          <cell r="B1212" t="str">
            <v>USDKZT_TOD</v>
          </cell>
          <cell r="C1212">
            <v>0</v>
          </cell>
          <cell r="D1212">
            <v>9292251478425</v>
          </cell>
          <cell r="E1212">
            <v>63262711500</v>
          </cell>
        </row>
        <row r="1213">
          <cell r="A1213" t="str">
            <v>2011.02.01</v>
          </cell>
          <cell r="B1213" t="str">
            <v>USDKZT_TOD</v>
          </cell>
          <cell r="C1213">
            <v>0</v>
          </cell>
          <cell r="D1213">
            <v>5462077708715</v>
          </cell>
          <cell r="E1213">
            <v>37177662500</v>
          </cell>
        </row>
        <row r="1214">
          <cell r="A1214" t="str">
            <v>2011.02.02</v>
          </cell>
          <cell r="B1214" t="str">
            <v>USDKZT_TOD</v>
          </cell>
          <cell r="C1214">
            <v>0</v>
          </cell>
          <cell r="D1214">
            <v>8741163868455</v>
          </cell>
          <cell r="E1214">
            <v>59532381500</v>
          </cell>
        </row>
        <row r="1215">
          <cell r="A1215" t="str">
            <v>2011.02.03</v>
          </cell>
          <cell r="B1215" t="str">
            <v>USDKZT_TOD</v>
          </cell>
          <cell r="C1215">
            <v>0</v>
          </cell>
          <cell r="D1215">
            <v>5248419694915</v>
          </cell>
          <cell r="E1215">
            <v>35767335500</v>
          </cell>
        </row>
        <row r="1216">
          <cell r="A1216" t="str">
            <v>2011.02.04</v>
          </cell>
          <cell r="B1216" t="str">
            <v>USDKZT_TOD</v>
          </cell>
          <cell r="C1216">
            <v>0</v>
          </cell>
          <cell r="D1216">
            <v>9985010559180</v>
          </cell>
          <cell r="E1216">
            <v>68026117000</v>
          </cell>
        </row>
        <row r="1217">
          <cell r="A1217" t="str">
            <v>2011.02.07</v>
          </cell>
          <cell r="B1217" t="str">
            <v>USDKZT_TOD</v>
          </cell>
          <cell r="C1217">
            <v>0</v>
          </cell>
          <cell r="D1217">
            <v>9522175110030</v>
          </cell>
          <cell r="E1217">
            <v>64900956000</v>
          </cell>
        </row>
        <row r="1218">
          <cell r="A1218" t="str">
            <v>2011.02.08</v>
          </cell>
          <cell r="B1218" t="str">
            <v>USDKZT_TOD</v>
          </cell>
          <cell r="C1218">
            <v>0</v>
          </cell>
          <cell r="D1218">
            <v>13160275520020</v>
          </cell>
          <cell r="E1218">
            <v>89759235000</v>
          </cell>
        </row>
        <row r="1219">
          <cell r="A1219" t="str">
            <v>2011.02.09</v>
          </cell>
          <cell r="B1219" t="str">
            <v>USDKZT_TOD</v>
          </cell>
          <cell r="C1219">
            <v>0</v>
          </cell>
          <cell r="D1219">
            <v>13897394078265</v>
          </cell>
          <cell r="E1219">
            <v>94897371500</v>
          </cell>
        </row>
        <row r="1220">
          <cell r="A1220" t="str">
            <v>2011.02.10</v>
          </cell>
          <cell r="B1220" t="str">
            <v>USDKZT_TOD</v>
          </cell>
          <cell r="C1220">
            <v>0</v>
          </cell>
          <cell r="D1220">
            <v>9988949670905</v>
          </cell>
          <cell r="E1220">
            <v>68233784500</v>
          </cell>
        </row>
        <row r="1221">
          <cell r="A1221" t="str">
            <v>2011.02.11</v>
          </cell>
          <cell r="B1221" t="str">
            <v>USDKZT_TOD</v>
          </cell>
          <cell r="C1221">
            <v>0</v>
          </cell>
          <cell r="D1221">
            <v>9709916331895</v>
          </cell>
          <cell r="E1221">
            <v>66318219500</v>
          </cell>
        </row>
        <row r="1222">
          <cell r="A1222" t="str">
            <v>2011.02.14</v>
          </cell>
          <cell r="B1222" t="str">
            <v>USDKZT_TOD</v>
          </cell>
          <cell r="C1222">
            <v>0</v>
          </cell>
          <cell r="D1222">
            <v>5200992729360</v>
          </cell>
          <cell r="E1222">
            <v>35521271000</v>
          </cell>
        </row>
        <row r="1223">
          <cell r="A1223" t="str">
            <v>2011.02.15</v>
          </cell>
          <cell r="B1223" t="str">
            <v>USDKZT_TOD</v>
          </cell>
          <cell r="C1223">
            <v>0</v>
          </cell>
          <cell r="D1223">
            <v>8009466181055</v>
          </cell>
          <cell r="E1223">
            <v>54731529500</v>
          </cell>
        </row>
        <row r="1224">
          <cell r="A1224" t="str">
            <v>2011.02.16</v>
          </cell>
          <cell r="B1224" t="str">
            <v>USDKZT_TOD</v>
          </cell>
          <cell r="C1224">
            <v>0</v>
          </cell>
          <cell r="D1224">
            <v>7780753213840</v>
          </cell>
          <cell r="E1224">
            <v>53170823000</v>
          </cell>
        </row>
        <row r="1225">
          <cell r="A1225" t="str">
            <v>2011.02.17</v>
          </cell>
          <cell r="B1225" t="str">
            <v>USDKZT_TOD</v>
          </cell>
          <cell r="C1225">
            <v>0</v>
          </cell>
          <cell r="D1225">
            <v>11048052534250</v>
          </cell>
          <cell r="E1225">
            <v>75532867000</v>
          </cell>
        </row>
        <row r="1226">
          <cell r="A1226" t="str">
            <v>2011.02.18</v>
          </cell>
          <cell r="B1226" t="str">
            <v>USDKZT_TOD</v>
          </cell>
          <cell r="C1226">
            <v>0</v>
          </cell>
          <cell r="D1226">
            <v>10367154697635</v>
          </cell>
          <cell r="E1226">
            <v>70923503500</v>
          </cell>
        </row>
        <row r="1227">
          <cell r="A1227" t="str">
            <v>2011.02.22</v>
          </cell>
          <cell r="B1227" t="str">
            <v>USDKZT_TOD</v>
          </cell>
          <cell r="C1227">
            <v>0</v>
          </cell>
          <cell r="D1227">
            <v>10699599562290</v>
          </cell>
          <cell r="E1227">
            <v>73211775000</v>
          </cell>
        </row>
        <row r="1228">
          <cell r="A1228" t="str">
            <v>2011.02.23</v>
          </cell>
          <cell r="B1228" t="str">
            <v>USDKZT_TOD</v>
          </cell>
          <cell r="C1228">
            <v>0</v>
          </cell>
          <cell r="D1228">
            <v>11091828071590</v>
          </cell>
          <cell r="E1228">
            <v>75931101000</v>
          </cell>
        </row>
        <row r="1229">
          <cell r="A1229" t="str">
            <v>2011.02.24</v>
          </cell>
          <cell r="B1229" t="str">
            <v>USDKZT_TOD</v>
          </cell>
          <cell r="C1229">
            <v>0</v>
          </cell>
          <cell r="D1229">
            <v>8243606190895</v>
          </cell>
          <cell r="E1229">
            <v>56460627500</v>
          </cell>
        </row>
        <row r="1230">
          <cell r="A1230" t="str">
            <v>2011.02.25</v>
          </cell>
          <cell r="B1230" t="str">
            <v>USDKZT_TOD</v>
          </cell>
          <cell r="C1230">
            <v>0</v>
          </cell>
          <cell r="D1230">
            <v>8944966672280</v>
          </cell>
          <cell r="E1230">
            <v>61267897000</v>
          </cell>
        </row>
        <row r="1231">
          <cell r="A1231" t="str">
            <v>2011.02.28</v>
          </cell>
          <cell r="B1231" t="str">
            <v>USDKZT_TOD</v>
          </cell>
          <cell r="C1231">
            <v>0</v>
          </cell>
          <cell r="D1231">
            <v>8465400564990</v>
          </cell>
          <cell r="E1231">
            <v>57983046000</v>
          </cell>
        </row>
        <row r="1232">
          <cell r="A1232" t="str">
            <v>2011.03.01</v>
          </cell>
          <cell r="B1232" t="str">
            <v>USDKZT_TOD</v>
          </cell>
          <cell r="C1232">
            <v>0</v>
          </cell>
          <cell r="D1232">
            <v>15259359488455</v>
          </cell>
          <cell r="E1232">
            <v>104602692500</v>
          </cell>
        </row>
        <row r="1233">
          <cell r="A1233" t="str">
            <v>2011.03.02</v>
          </cell>
          <cell r="B1233" t="str">
            <v>USDKZT_TOD</v>
          </cell>
          <cell r="C1233">
            <v>0</v>
          </cell>
          <cell r="D1233">
            <v>10549307452905</v>
          </cell>
          <cell r="E1233">
            <v>72343008500</v>
          </cell>
        </row>
        <row r="1234">
          <cell r="A1234" t="str">
            <v>2011.03.03</v>
          </cell>
          <cell r="B1234" t="str">
            <v>USDKZT_TOD</v>
          </cell>
          <cell r="C1234">
            <v>0</v>
          </cell>
          <cell r="D1234">
            <v>11636992407100</v>
          </cell>
          <cell r="E1234">
            <v>79831064000</v>
          </cell>
        </row>
        <row r="1235">
          <cell r="A1235" t="str">
            <v>2011.03.04</v>
          </cell>
          <cell r="B1235" t="str">
            <v>USDKZT_TOD</v>
          </cell>
          <cell r="C1235">
            <v>0</v>
          </cell>
          <cell r="D1235">
            <v>17847300791845</v>
          </cell>
          <cell r="E1235">
            <v>122531794500</v>
          </cell>
        </row>
        <row r="1236">
          <cell r="A1236" t="str">
            <v>2011.03.09</v>
          </cell>
          <cell r="B1236" t="str">
            <v>USDKZT_TOD</v>
          </cell>
          <cell r="C1236">
            <v>0</v>
          </cell>
          <cell r="D1236">
            <v>8589964032105</v>
          </cell>
          <cell r="E1236">
            <v>58978855500</v>
          </cell>
        </row>
        <row r="1237">
          <cell r="A1237" t="str">
            <v>2011.03.10</v>
          </cell>
          <cell r="B1237" t="str">
            <v>USDKZT_TOD</v>
          </cell>
          <cell r="C1237">
            <v>0</v>
          </cell>
          <cell r="D1237">
            <v>10105329886775</v>
          </cell>
          <cell r="E1237">
            <v>69424325500</v>
          </cell>
        </row>
        <row r="1238">
          <cell r="A1238" t="str">
            <v>2011.03.11</v>
          </cell>
          <cell r="B1238" t="str">
            <v>USDKZT_TOD</v>
          </cell>
          <cell r="C1238">
            <v>0</v>
          </cell>
          <cell r="D1238">
            <v>7069519013785</v>
          </cell>
          <cell r="E1238">
            <v>48515925500</v>
          </cell>
        </row>
        <row r="1239">
          <cell r="A1239" t="str">
            <v>2011.03.14</v>
          </cell>
          <cell r="B1239" t="str">
            <v>USDKZT_TOD</v>
          </cell>
          <cell r="C1239">
            <v>0</v>
          </cell>
          <cell r="D1239">
            <v>6467422548565</v>
          </cell>
          <cell r="E1239">
            <v>44322444500</v>
          </cell>
        </row>
        <row r="1240">
          <cell r="A1240" t="str">
            <v>2011.03.15</v>
          </cell>
          <cell r="B1240" t="str">
            <v>USDKZT_TOD</v>
          </cell>
          <cell r="C1240">
            <v>0</v>
          </cell>
          <cell r="D1240">
            <v>10013814961775</v>
          </cell>
          <cell r="E1240">
            <v>68592933500</v>
          </cell>
        </row>
        <row r="1241">
          <cell r="A1241" t="str">
            <v>2011.03.16</v>
          </cell>
          <cell r="B1241" t="str">
            <v>USDKZT_TOD</v>
          </cell>
          <cell r="C1241">
            <v>0</v>
          </cell>
          <cell r="D1241">
            <v>21918568612475</v>
          </cell>
          <cell r="E1241">
            <v>150479409500</v>
          </cell>
        </row>
        <row r="1242">
          <cell r="A1242" t="str">
            <v>2011.03.17</v>
          </cell>
          <cell r="B1242" t="str">
            <v>USDKZT_TOD</v>
          </cell>
          <cell r="C1242">
            <v>0</v>
          </cell>
          <cell r="D1242">
            <v>6940131321135</v>
          </cell>
          <cell r="E1242">
            <v>47605668500</v>
          </cell>
        </row>
        <row r="1243">
          <cell r="A1243" t="str">
            <v>2011.03.18</v>
          </cell>
          <cell r="B1243" t="str">
            <v>USDKZT_TOD</v>
          </cell>
          <cell r="C1243">
            <v>0</v>
          </cell>
          <cell r="D1243">
            <v>11242033053400</v>
          </cell>
          <cell r="E1243">
            <v>77084212000</v>
          </cell>
        </row>
        <row r="1244">
          <cell r="A1244" t="str">
            <v>2011.03.24</v>
          </cell>
          <cell r="B1244" t="str">
            <v>USDKZT_TOD</v>
          </cell>
          <cell r="C1244">
            <v>0</v>
          </cell>
          <cell r="D1244">
            <v>10873232864255</v>
          </cell>
          <cell r="E1244">
            <v>74456138500</v>
          </cell>
        </row>
        <row r="1245">
          <cell r="A1245" t="str">
            <v>2011.03.25</v>
          </cell>
          <cell r="B1245" t="str">
            <v>USDKZT_TOD</v>
          </cell>
          <cell r="C1245">
            <v>0</v>
          </cell>
          <cell r="D1245">
            <v>7195477440550</v>
          </cell>
          <cell r="E1245">
            <v>49443530000</v>
          </cell>
        </row>
        <row r="1246">
          <cell r="A1246" t="str">
            <v>2011.03.28</v>
          </cell>
          <cell r="B1246" t="str">
            <v>USDKZT_TOD</v>
          </cell>
          <cell r="C1246">
            <v>0</v>
          </cell>
          <cell r="D1246">
            <v>7387971034930</v>
          </cell>
          <cell r="E1246">
            <v>50752498000</v>
          </cell>
        </row>
        <row r="1247">
          <cell r="A1247" t="str">
            <v>2011.03.29</v>
          </cell>
          <cell r="B1247" t="str">
            <v>USDKZT_TOD</v>
          </cell>
          <cell r="C1247">
            <v>0</v>
          </cell>
          <cell r="D1247">
            <v>7498029107535</v>
          </cell>
          <cell r="E1247">
            <v>51508988500</v>
          </cell>
        </row>
        <row r="1248">
          <cell r="A1248" t="str">
            <v>2011.03.30</v>
          </cell>
          <cell r="B1248" t="str">
            <v>USDKZT_TOD</v>
          </cell>
          <cell r="C1248">
            <v>0</v>
          </cell>
          <cell r="D1248">
            <v>6676757830030</v>
          </cell>
          <cell r="E1248">
            <v>45827655000</v>
          </cell>
        </row>
        <row r="1249">
          <cell r="A1249" t="str">
            <v>2011.03.31</v>
          </cell>
          <cell r="B1249" t="str">
            <v>USDKZT_TOD</v>
          </cell>
          <cell r="C1249">
            <v>0</v>
          </cell>
          <cell r="D1249">
            <v>8355721294960</v>
          </cell>
          <cell r="E1249">
            <v>57351805000</v>
          </cell>
        </row>
        <row r="1250">
          <cell r="A1250" t="str">
            <v>2011.04.01</v>
          </cell>
          <cell r="B1250" t="str">
            <v>USDKZT_TOD</v>
          </cell>
          <cell r="C1250">
            <v>0</v>
          </cell>
          <cell r="D1250">
            <v>4407073506015</v>
          </cell>
          <cell r="E1250">
            <v>30262013500</v>
          </cell>
        </row>
        <row r="1251">
          <cell r="A1251" t="str">
            <v>2011.04.04</v>
          </cell>
          <cell r="B1251" t="str">
            <v>USDKZT_TOD</v>
          </cell>
          <cell r="C1251">
            <v>0</v>
          </cell>
          <cell r="D1251">
            <v>8147301401715</v>
          </cell>
          <cell r="E1251">
            <v>55889847500</v>
          </cell>
        </row>
        <row r="1252">
          <cell r="A1252" t="str">
            <v>2011.04.05</v>
          </cell>
          <cell r="B1252" t="str">
            <v>USDKZT_TOD</v>
          </cell>
          <cell r="C1252">
            <v>0</v>
          </cell>
          <cell r="D1252">
            <v>5020901981825</v>
          </cell>
          <cell r="E1252">
            <v>34484786500</v>
          </cell>
        </row>
        <row r="1253">
          <cell r="A1253" t="str">
            <v>2011.04.06</v>
          </cell>
          <cell r="B1253" t="str">
            <v>USDKZT_TOD</v>
          </cell>
          <cell r="C1253">
            <v>0</v>
          </cell>
          <cell r="D1253">
            <v>12627304261130</v>
          </cell>
          <cell r="E1253">
            <v>86835443000</v>
          </cell>
        </row>
        <row r="1254">
          <cell r="A1254" t="str">
            <v>2011.04.07</v>
          </cell>
          <cell r="B1254" t="str">
            <v>USDKZT_TOD</v>
          </cell>
          <cell r="C1254">
            <v>0</v>
          </cell>
          <cell r="D1254">
            <v>7548207262115</v>
          </cell>
          <cell r="E1254">
            <v>51906958500</v>
          </cell>
        </row>
        <row r="1255">
          <cell r="A1255" t="str">
            <v>2011.04.08</v>
          </cell>
          <cell r="B1255" t="str">
            <v>USDKZT_TOD</v>
          </cell>
          <cell r="C1255">
            <v>0</v>
          </cell>
          <cell r="D1255">
            <v>6665996444745</v>
          </cell>
          <cell r="E1255">
            <v>45845268500</v>
          </cell>
        </row>
        <row r="1256">
          <cell r="A1256" t="str">
            <v>2011.04.11</v>
          </cell>
          <cell r="B1256" t="str">
            <v>USDKZT_TOD</v>
          </cell>
          <cell r="C1256">
            <v>0</v>
          </cell>
          <cell r="D1256">
            <v>4792437341250</v>
          </cell>
          <cell r="E1256">
            <v>32964905000</v>
          </cell>
        </row>
        <row r="1257">
          <cell r="A1257" t="str">
            <v>2011.04.12</v>
          </cell>
          <cell r="B1257" t="str">
            <v>USDKZT_TOD</v>
          </cell>
          <cell r="C1257">
            <v>0</v>
          </cell>
          <cell r="D1257">
            <v>7144822390900</v>
          </cell>
          <cell r="E1257">
            <v>49149409000</v>
          </cell>
        </row>
        <row r="1258">
          <cell r="A1258" t="str">
            <v>2011.04.14</v>
          </cell>
          <cell r="B1258" t="str">
            <v>USDKZT_TOD</v>
          </cell>
          <cell r="C1258">
            <v>0</v>
          </cell>
          <cell r="D1258">
            <v>7193957550585</v>
          </cell>
          <cell r="E1258">
            <v>49507386500</v>
          </cell>
        </row>
        <row r="1259">
          <cell r="A1259" t="str">
            <v>2011.04.15</v>
          </cell>
          <cell r="B1259" t="str">
            <v>USDKZT_TOD</v>
          </cell>
          <cell r="C1259">
            <v>0</v>
          </cell>
          <cell r="D1259">
            <v>13286450134615</v>
          </cell>
          <cell r="E1259">
            <v>91457554500</v>
          </cell>
        </row>
        <row r="1260">
          <cell r="A1260" t="str">
            <v>2011.04.18</v>
          </cell>
          <cell r="B1260" t="str">
            <v>USDKZT_TOD</v>
          </cell>
          <cell r="C1260">
            <v>0</v>
          </cell>
          <cell r="D1260">
            <v>11258417150085</v>
          </cell>
          <cell r="E1260">
            <v>77464410500</v>
          </cell>
        </row>
        <row r="1261">
          <cell r="A1261" t="str">
            <v>2011.04.19</v>
          </cell>
          <cell r="B1261" t="str">
            <v>USDKZT_TOD</v>
          </cell>
          <cell r="C1261">
            <v>0</v>
          </cell>
          <cell r="D1261">
            <v>8069323529145</v>
          </cell>
          <cell r="E1261">
            <v>55461932500</v>
          </cell>
        </row>
        <row r="1262">
          <cell r="A1262" t="str">
            <v>2011.04.20</v>
          </cell>
          <cell r="B1262" t="str">
            <v>USDKZT_TOD</v>
          </cell>
          <cell r="C1262">
            <v>0</v>
          </cell>
          <cell r="D1262">
            <v>5388835991550</v>
          </cell>
          <cell r="E1262">
            <v>37033210000</v>
          </cell>
        </row>
        <row r="1263">
          <cell r="A1263" t="str">
            <v>2011.04.21</v>
          </cell>
          <cell r="B1263" t="str">
            <v>USDKZT_TOD</v>
          </cell>
          <cell r="C1263">
            <v>0</v>
          </cell>
          <cell r="D1263">
            <v>12194569952745</v>
          </cell>
          <cell r="E1263">
            <v>83940586500</v>
          </cell>
        </row>
        <row r="1264">
          <cell r="A1264" t="str">
            <v>2011.04.22</v>
          </cell>
          <cell r="B1264" t="str">
            <v>USDKZT_TOD</v>
          </cell>
          <cell r="C1264">
            <v>0</v>
          </cell>
          <cell r="D1264">
            <v>10368097061890</v>
          </cell>
          <cell r="E1264">
            <v>71363919000</v>
          </cell>
        </row>
        <row r="1265">
          <cell r="A1265" t="str">
            <v>2011.04.25</v>
          </cell>
          <cell r="B1265" t="str">
            <v>USDKZT_TOD</v>
          </cell>
          <cell r="C1265">
            <v>0</v>
          </cell>
          <cell r="D1265">
            <v>8776887981095</v>
          </cell>
          <cell r="E1265">
            <v>60377810500</v>
          </cell>
        </row>
        <row r="1266">
          <cell r="A1266" t="str">
            <v>2011.04.26</v>
          </cell>
          <cell r="B1266" t="str">
            <v>USDKZT_TOD</v>
          </cell>
          <cell r="C1266">
            <v>0</v>
          </cell>
          <cell r="D1266">
            <v>6984616545485</v>
          </cell>
          <cell r="E1266">
            <v>48016890500</v>
          </cell>
        </row>
        <row r="1267">
          <cell r="A1267" t="str">
            <v>2011.04.27</v>
          </cell>
          <cell r="B1267" t="str">
            <v>USDKZT_TOD</v>
          </cell>
          <cell r="C1267">
            <v>0</v>
          </cell>
          <cell r="D1267">
            <v>6621969528760</v>
          </cell>
          <cell r="E1267">
            <v>45544832000</v>
          </cell>
        </row>
        <row r="1268">
          <cell r="A1268" t="str">
            <v>2011.04.28</v>
          </cell>
          <cell r="B1268" t="str">
            <v>USDKZT_TOD</v>
          </cell>
          <cell r="C1268">
            <v>0</v>
          </cell>
          <cell r="D1268">
            <v>10934125827615</v>
          </cell>
          <cell r="E1268">
            <v>75127855500</v>
          </cell>
        </row>
        <row r="1269">
          <cell r="A1269" t="str">
            <v>2011.04.29</v>
          </cell>
          <cell r="B1269" t="str">
            <v>USDKZT_TOD</v>
          </cell>
          <cell r="C1269">
            <v>0</v>
          </cell>
          <cell r="D1269">
            <v>9714975673445</v>
          </cell>
          <cell r="E1269">
            <v>66704236500</v>
          </cell>
        </row>
        <row r="1270">
          <cell r="A1270" t="str">
            <v>2011.05.03</v>
          </cell>
          <cell r="B1270" t="str">
            <v>USDKZT_TOD</v>
          </cell>
          <cell r="C1270">
            <v>0</v>
          </cell>
          <cell r="D1270">
            <v>6981932638125</v>
          </cell>
          <cell r="E1270">
            <v>47887529500</v>
          </cell>
        </row>
        <row r="1271">
          <cell r="A1271" t="str">
            <v>2011.05.04</v>
          </cell>
          <cell r="B1271" t="str">
            <v>USDKZT_TOD</v>
          </cell>
          <cell r="C1271">
            <v>0</v>
          </cell>
          <cell r="D1271">
            <v>4586693721680</v>
          </cell>
          <cell r="E1271">
            <v>31472144000</v>
          </cell>
        </row>
        <row r="1272">
          <cell r="A1272" t="str">
            <v>2011.05.05</v>
          </cell>
          <cell r="B1272" t="str">
            <v>USDKZT_TOD</v>
          </cell>
          <cell r="C1272">
            <v>0</v>
          </cell>
          <cell r="D1272">
            <v>5222092420790</v>
          </cell>
          <cell r="E1272">
            <v>35856365000</v>
          </cell>
        </row>
        <row r="1273">
          <cell r="A1273" t="str">
            <v>2011.05.06</v>
          </cell>
          <cell r="B1273" t="str">
            <v>USDKZT_TOD</v>
          </cell>
          <cell r="C1273">
            <v>0</v>
          </cell>
          <cell r="D1273">
            <v>4777678654795</v>
          </cell>
          <cell r="E1273">
            <v>32790490500</v>
          </cell>
        </row>
        <row r="1274">
          <cell r="A1274" t="str">
            <v>2011.05.10</v>
          </cell>
          <cell r="B1274" t="str">
            <v>USDKZT_TOD</v>
          </cell>
          <cell r="C1274">
            <v>0</v>
          </cell>
          <cell r="D1274">
            <v>7651569819920</v>
          </cell>
          <cell r="E1274">
            <v>52469363000</v>
          </cell>
        </row>
        <row r="1275">
          <cell r="A1275" t="str">
            <v>2011.05.11</v>
          </cell>
          <cell r="B1275" t="str">
            <v>USDKZT_TOD</v>
          </cell>
          <cell r="C1275">
            <v>0</v>
          </cell>
          <cell r="D1275">
            <v>5311137836110</v>
          </cell>
          <cell r="E1275">
            <v>36449703000</v>
          </cell>
        </row>
        <row r="1276">
          <cell r="A1276" t="str">
            <v>2011.05.12</v>
          </cell>
          <cell r="B1276" t="str">
            <v>USDKZT_TOD</v>
          </cell>
          <cell r="C1276">
            <v>0</v>
          </cell>
          <cell r="D1276">
            <v>8249934242065</v>
          </cell>
          <cell r="E1276">
            <v>56602661500</v>
          </cell>
        </row>
        <row r="1277">
          <cell r="A1277" t="str">
            <v>2011.05.13</v>
          </cell>
          <cell r="B1277" t="str">
            <v>USDKZT_TOD</v>
          </cell>
          <cell r="C1277">
            <v>0</v>
          </cell>
          <cell r="D1277">
            <v>6356486137650</v>
          </cell>
          <cell r="E1277">
            <v>43613968000</v>
          </cell>
        </row>
        <row r="1278">
          <cell r="A1278" t="str">
            <v>2011.05.16</v>
          </cell>
          <cell r="B1278" t="str">
            <v>USDKZT_TOD</v>
          </cell>
          <cell r="C1278">
            <v>0</v>
          </cell>
          <cell r="D1278">
            <v>9788171831515</v>
          </cell>
          <cell r="E1278">
            <v>67152144500</v>
          </cell>
        </row>
        <row r="1279">
          <cell r="A1279" t="str">
            <v>2011.05.17</v>
          </cell>
          <cell r="B1279" t="str">
            <v>USDKZT_TOD</v>
          </cell>
          <cell r="C1279">
            <v>0</v>
          </cell>
          <cell r="D1279">
            <v>5965648234435</v>
          </cell>
          <cell r="E1279">
            <v>40932288500</v>
          </cell>
        </row>
        <row r="1280">
          <cell r="A1280" t="str">
            <v>2011.05.18</v>
          </cell>
          <cell r="B1280" t="str">
            <v>USDKZT_TOD</v>
          </cell>
          <cell r="C1280">
            <v>0</v>
          </cell>
          <cell r="D1280">
            <v>10143945632680</v>
          </cell>
          <cell r="E1280">
            <v>69684332000</v>
          </cell>
        </row>
        <row r="1281">
          <cell r="A1281" t="str">
            <v>2011.05.19</v>
          </cell>
          <cell r="B1281" t="str">
            <v>USDKZT_TOD</v>
          </cell>
          <cell r="C1281">
            <v>0</v>
          </cell>
          <cell r="D1281">
            <v>5668611361795</v>
          </cell>
          <cell r="E1281">
            <v>38976758500</v>
          </cell>
        </row>
        <row r="1282">
          <cell r="A1282" t="str">
            <v>2011.05.20</v>
          </cell>
          <cell r="B1282" t="str">
            <v>USDKZT_TOD</v>
          </cell>
          <cell r="C1282">
            <v>0</v>
          </cell>
          <cell r="D1282">
            <v>7702563135020</v>
          </cell>
          <cell r="E1282">
            <v>53026599000</v>
          </cell>
        </row>
        <row r="1283">
          <cell r="A1283" t="str">
            <v>2011.05.23</v>
          </cell>
          <cell r="B1283" t="str">
            <v>USDKZT_TOD</v>
          </cell>
          <cell r="C1283">
            <v>0</v>
          </cell>
          <cell r="D1283">
            <v>9075051868005</v>
          </cell>
          <cell r="E1283">
            <v>62475429500</v>
          </cell>
        </row>
        <row r="1284">
          <cell r="A1284" t="str">
            <v>2011.05.24</v>
          </cell>
          <cell r="B1284" t="str">
            <v>USDKZT_TOD</v>
          </cell>
          <cell r="C1284">
            <v>0</v>
          </cell>
          <cell r="D1284">
            <v>11370443643020</v>
          </cell>
          <cell r="E1284">
            <v>78282166000</v>
          </cell>
        </row>
        <row r="1285">
          <cell r="A1285" t="str">
            <v>2011.05.25</v>
          </cell>
          <cell r="B1285" t="str">
            <v>USDKZT_TOD</v>
          </cell>
          <cell r="C1285">
            <v>0</v>
          </cell>
          <cell r="D1285">
            <v>9089075824060</v>
          </cell>
          <cell r="E1285">
            <v>62574545000</v>
          </cell>
        </row>
        <row r="1286">
          <cell r="A1286" t="str">
            <v>2011.05.26</v>
          </cell>
          <cell r="B1286" t="str">
            <v>USDKZT_TOD</v>
          </cell>
          <cell r="C1286">
            <v>0</v>
          </cell>
          <cell r="D1286">
            <v>7544432414765</v>
          </cell>
          <cell r="E1286">
            <v>51970248500</v>
          </cell>
        </row>
        <row r="1287">
          <cell r="A1287" t="str">
            <v>2011.05.27</v>
          </cell>
          <cell r="B1287" t="str">
            <v>USDKZT_TOD</v>
          </cell>
          <cell r="C1287">
            <v>0</v>
          </cell>
          <cell r="D1287">
            <v>4428001972605</v>
          </cell>
          <cell r="E1287">
            <v>30472149500</v>
          </cell>
        </row>
        <row r="1288">
          <cell r="A1288" t="str">
            <v>2011.05.31</v>
          </cell>
          <cell r="B1288" t="str">
            <v>USDKZT_TOD</v>
          </cell>
          <cell r="C1288">
            <v>0</v>
          </cell>
          <cell r="D1288">
            <v>5966597954150</v>
          </cell>
          <cell r="E1288">
            <v>41033813000</v>
          </cell>
        </row>
        <row r="1289">
          <cell r="A1289" t="str">
            <v>2011.06.01</v>
          </cell>
          <cell r="B1289" t="str">
            <v>USDKZT_TOD</v>
          </cell>
          <cell r="C1289">
            <v>0</v>
          </cell>
          <cell r="D1289">
            <v>5959356498330</v>
          </cell>
          <cell r="E1289">
            <v>41001638000</v>
          </cell>
        </row>
        <row r="1290">
          <cell r="A1290" t="str">
            <v>2011.06.02</v>
          </cell>
          <cell r="B1290" t="str">
            <v>USDKZT_TOD</v>
          </cell>
          <cell r="C1290">
            <v>0</v>
          </cell>
          <cell r="D1290">
            <v>6187174155195</v>
          </cell>
          <cell r="E1290">
            <v>42526590500</v>
          </cell>
        </row>
        <row r="1291">
          <cell r="A1291" t="str">
            <v>2011.06.03</v>
          </cell>
          <cell r="B1291" t="str">
            <v>USDKZT_TOD</v>
          </cell>
          <cell r="C1291">
            <v>0</v>
          </cell>
          <cell r="D1291">
            <v>8386580113710</v>
          </cell>
          <cell r="E1291">
            <v>57621583000</v>
          </cell>
        </row>
        <row r="1292">
          <cell r="A1292" t="str">
            <v>2011.06.06</v>
          </cell>
          <cell r="B1292" t="str">
            <v>USDKZT_TOD</v>
          </cell>
          <cell r="C1292">
            <v>0</v>
          </cell>
          <cell r="D1292">
            <v>3946490802915</v>
          </cell>
          <cell r="E1292">
            <v>27129695500</v>
          </cell>
        </row>
        <row r="1293">
          <cell r="A1293" t="str">
            <v>2011.06.07</v>
          </cell>
          <cell r="B1293" t="str">
            <v>USDKZT_TOD</v>
          </cell>
          <cell r="C1293">
            <v>0</v>
          </cell>
          <cell r="D1293">
            <v>6642026828325</v>
          </cell>
          <cell r="E1293">
            <v>45668328500</v>
          </cell>
        </row>
        <row r="1294">
          <cell r="A1294" t="str">
            <v>2011.06.08</v>
          </cell>
          <cell r="B1294" t="str">
            <v>USDKZT_TOD</v>
          </cell>
          <cell r="C1294">
            <v>0</v>
          </cell>
          <cell r="D1294">
            <v>5961334026620</v>
          </cell>
          <cell r="E1294">
            <v>40986622000</v>
          </cell>
        </row>
        <row r="1295">
          <cell r="A1295" t="str">
            <v>2011.06.09</v>
          </cell>
          <cell r="B1295" t="str">
            <v>USDKZT_TOD</v>
          </cell>
          <cell r="C1295">
            <v>0</v>
          </cell>
          <cell r="D1295">
            <v>5837200102620</v>
          </cell>
          <cell r="E1295">
            <v>40119918000</v>
          </cell>
        </row>
        <row r="1296">
          <cell r="A1296" t="str">
            <v>2011.06.10</v>
          </cell>
          <cell r="B1296" t="str">
            <v>USDKZT_TOD</v>
          </cell>
          <cell r="C1296">
            <v>0</v>
          </cell>
          <cell r="D1296">
            <v>3933583740235</v>
          </cell>
          <cell r="E1296">
            <v>27034419500</v>
          </cell>
        </row>
        <row r="1297">
          <cell r="A1297" t="str">
            <v>2011.06.13</v>
          </cell>
          <cell r="B1297" t="str">
            <v>USDKZT_TOD</v>
          </cell>
          <cell r="C1297">
            <v>0</v>
          </cell>
          <cell r="D1297">
            <v>5656750529810</v>
          </cell>
          <cell r="E1297">
            <v>38815911000</v>
          </cell>
        </row>
        <row r="1298">
          <cell r="A1298" t="str">
            <v>2011.06.14</v>
          </cell>
          <cell r="B1298" t="str">
            <v>USDKZT_TOD</v>
          </cell>
          <cell r="C1298">
            <v>0</v>
          </cell>
          <cell r="D1298">
            <v>2748250481265</v>
          </cell>
          <cell r="E1298">
            <v>18854340500</v>
          </cell>
        </row>
        <row r="1299">
          <cell r="A1299" t="str">
            <v>2011.06.15</v>
          </cell>
          <cell r="B1299" t="str">
            <v>USDKZT_TOD</v>
          </cell>
          <cell r="C1299">
            <v>0</v>
          </cell>
          <cell r="D1299">
            <v>9371623432105</v>
          </cell>
          <cell r="E1299">
            <v>64313028500</v>
          </cell>
        </row>
        <row r="1300">
          <cell r="A1300" t="str">
            <v>2011.06.16</v>
          </cell>
          <cell r="B1300" t="str">
            <v>USDKZT_TOD</v>
          </cell>
          <cell r="C1300">
            <v>0</v>
          </cell>
          <cell r="D1300">
            <v>11132439522470</v>
          </cell>
          <cell r="E1300">
            <v>76380303000</v>
          </cell>
        </row>
        <row r="1301">
          <cell r="A1301" t="str">
            <v>2011.06.17</v>
          </cell>
          <cell r="B1301" t="str">
            <v>USDKZT_TOD</v>
          </cell>
          <cell r="C1301">
            <v>0</v>
          </cell>
          <cell r="D1301">
            <v>9095302313180</v>
          </cell>
          <cell r="E1301">
            <v>62322936000</v>
          </cell>
        </row>
        <row r="1302">
          <cell r="A1302" t="str">
            <v>2011.06.20</v>
          </cell>
          <cell r="B1302" t="str">
            <v>USDKZT_TOD</v>
          </cell>
          <cell r="C1302">
            <v>0</v>
          </cell>
          <cell r="D1302">
            <v>8179858150200</v>
          </cell>
          <cell r="E1302">
            <v>56016011000</v>
          </cell>
        </row>
        <row r="1303">
          <cell r="A1303" t="str">
            <v>2011.06.21</v>
          </cell>
          <cell r="B1303" t="str">
            <v>USDKZT_TOD</v>
          </cell>
          <cell r="C1303">
            <v>0</v>
          </cell>
          <cell r="D1303">
            <v>6362098338820</v>
          </cell>
          <cell r="E1303">
            <v>43611330000</v>
          </cell>
        </row>
        <row r="1304">
          <cell r="A1304" t="str">
            <v>2011.06.22</v>
          </cell>
          <cell r="B1304" t="str">
            <v>USDKZT_TOD</v>
          </cell>
          <cell r="C1304">
            <v>0</v>
          </cell>
          <cell r="D1304">
            <v>5222416566355</v>
          </cell>
          <cell r="E1304">
            <v>35791880500</v>
          </cell>
        </row>
        <row r="1305">
          <cell r="A1305" t="str">
            <v>2011.06.23</v>
          </cell>
          <cell r="B1305" t="str">
            <v>USDKZT_TOD</v>
          </cell>
          <cell r="C1305">
            <v>0</v>
          </cell>
          <cell r="D1305">
            <v>6499563958930</v>
          </cell>
          <cell r="E1305">
            <v>44520128000</v>
          </cell>
        </row>
        <row r="1306">
          <cell r="A1306" t="str">
            <v>2011.06.24</v>
          </cell>
          <cell r="B1306" t="str">
            <v>USDKZT_TOD</v>
          </cell>
          <cell r="C1306">
            <v>0</v>
          </cell>
          <cell r="D1306">
            <v>11125113275740</v>
          </cell>
          <cell r="E1306">
            <v>76132669000</v>
          </cell>
        </row>
        <row r="1307">
          <cell r="A1307" t="str">
            <v>2011.06.27</v>
          </cell>
          <cell r="B1307" t="str">
            <v>USDKZT_TOD</v>
          </cell>
          <cell r="C1307">
            <v>0</v>
          </cell>
          <cell r="D1307">
            <v>12734465114365</v>
          </cell>
          <cell r="E1307">
            <v>87060628500</v>
          </cell>
        </row>
        <row r="1308">
          <cell r="A1308" t="str">
            <v>2011.06.28</v>
          </cell>
          <cell r="B1308" t="str">
            <v>USDKZT_TOD</v>
          </cell>
          <cell r="C1308">
            <v>0</v>
          </cell>
          <cell r="D1308">
            <v>18363852308765</v>
          </cell>
          <cell r="E1308">
            <v>125472420500</v>
          </cell>
        </row>
        <row r="1309">
          <cell r="A1309" t="str">
            <v>2011.06.29</v>
          </cell>
          <cell r="B1309" t="str">
            <v>USDKZT_TOD</v>
          </cell>
          <cell r="C1309">
            <v>0</v>
          </cell>
          <cell r="D1309">
            <v>4188556822655</v>
          </cell>
          <cell r="E1309">
            <v>28666956500</v>
          </cell>
        </row>
        <row r="1310">
          <cell r="A1310" t="str">
            <v>2011.06.30</v>
          </cell>
          <cell r="B1310" t="str">
            <v>USDKZT_TOD</v>
          </cell>
          <cell r="C1310">
            <v>0</v>
          </cell>
          <cell r="D1310">
            <v>7674899605915</v>
          </cell>
          <cell r="E1310">
            <v>52622267500</v>
          </cell>
        </row>
        <row r="1311">
          <cell r="A1311" t="str">
            <v>2011.07.01</v>
          </cell>
          <cell r="B1311" t="str">
            <v>USDKZT_TOD</v>
          </cell>
          <cell r="C1311">
            <v>0</v>
          </cell>
          <cell r="D1311">
            <v>7144989097875</v>
          </cell>
          <cell r="E1311">
            <v>49008040500</v>
          </cell>
        </row>
        <row r="1312">
          <cell r="A1312" t="str">
            <v>2011.07.05</v>
          </cell>
          <cell r="B1312" t="str">
            <v>USDKZT_TOD</v>
          </cell>
          <cell r="C1312">
            <v>0</v>
          </cell>
          <cell r="D1312">
            <v>9333886052600</v>
          </cell>
          <cell r="E1312">
            <v>64070607000</v>
          </cell>
        </row>
        <row r="1313">
          <cell r="A1313" t="str">
            <v>2011.07.07</v>
          </cell>
          <cell r="B1313" t="str">
            <v>USDKZT_TOD</v>
          </cell>
          <cell r="C1313">
            <v>0</v>
          </cell>
          <cell r="D1313">
            <v>6049026911345</v>
          </cell>
          <cell r="E1313">
            <v>41575344500</v>
          </cell>
        </row>
        <row r="1314">
          <cell r="A1314" t="str">
            <v>2011.07.08</v>
          </cell>
          <cell r="B1314" t="str">
            <v>USDKZT_TOD</v>
          </cell>
          <cell r="C1314">
            <v>0</v>
          </cell>
          <cell r="D1314">
            <v>7591460405615</v>
          </cell>
          <cell r="E1314">
            <v>52193825500</v>
          </cell>
        </row>
        <row r="1315">
          <cell r="A1315" t="str">
            <v>2011.07.11</v>
          </cell>
          <cell r="B1315" t="str">
            <v>USDKZT_TOD</v>
          </cell>
          <cell r="C1315">
            <v>0</v>
          </cell>
          <cell r="D1315">
            <v>4950213519880</v>
          </cell>
          <cell r="E1315">
            <v>33994514000</v>
          </cell>
        </row>
        <row r="1316">
          <cell r="A1316" t="str">
            <v>2011.07.12</v>
          </cell>
          <cell r="B1316" t="str">
            <v>USDKZT_TOD</v>
          </cell>
          <cell r="C1316">
            <v>0</v>
          </cell>
          <cell r="D1316">
            <v>8727654584875</v>
          </cell>
          <cell r="E1316">
            <v>59706014500</v>
          </cell>
        </row>
        <row r="1317">
          <cell r="A1317" t="str">
            <v>2011.07.13</v>
          </cell>
          <cell r="B1317" t="str">
            <v>USDKZT_TOD</v>
          </cell>
          <cell r="C1317">
            <v>0</v>
          </cell>
          <cell r="D1317">
            <v>8331895803255</v>
          </cell>
          <cell r="E1317">
            <v>57018466500</v>
          </cell>
        </row>
        <row r="1318">
          <cell r="A1318" t="str">
            <v>2011.07.14</v>
          </cell>
          <cell r="B1318" t="str">
            <v>USDKZT_TOD</v>
          </cell>
          <cell r="C1318">
            <v>0</v>
          </cell>
          <cell r="D1318">
            <v>7172400759300</v>
          </cell>
          <cell r="E1318">
            <v>49072732000</v>
          </cell>
        </row>
        <row r="1319">
          <cell r="A1319" t="str">
            <v>2011.07.15</v>
          </cell>
          <cell r="B1319" t="str">
            <v>USDKZT_TOD</v>
          </cell>
          <cell r="C1319">
            <v>0</v>
          </cell>
          <cell r="D1319">
            <v>9982406251300</v>
          </cell>
          <cell r="E1319">
            <v>68375864000</v>
          </cell>
        </row>
        <row r="1320">
          <cell r="A1320" t="str">
            <v>2011.07.18</v>
          </cell>
          <cell r="B1320" t="str">
            <v>USDKZT_TOD</v>
          </cell>
          <cell r="C1320">
            <v>0</v>
          </cell>
          <cell r="D1320">
            <v>7887998046255</v>
          </cell>
          <cell r="E1320">
            <v>54067468500</v>
          </cell>
        </row>
        <row r="1321">
          <cell r="A1321" t="str">
            <v>2011.07.19</v>
          </cell>
          <cell r="B1321" t="str">
            <v>USDKZT_TOD</v>
          </cell>
          <cell r="C1321">
            <v>0</v>
          </cell>
          <cell r="D1321">
            <v>5628551694845</v>
          </cell>
          <cell r="E1321">
            <v>38482081500</v>
          </cell>
        </row>
        <row r="1322">
          <cell r="A1322" t="str">
            <v>2011.07.20</v>
          </cell>
          <cell r="B1322" t="str">
            <v>USDKZT_TOD</v>
          </cell>
          <cell r="C1322">
            <v>0</v>
          </cell>
          <cell r="D1322">
            <v>11775357210440</v>
          </cell>
          <cell r="E1322">
            <v>80410484000</v>
          </cell>
        </row>
        <row r="1323">
          <cell r="A1323" t="str">
            <v>2011.07.21</v>
          </cell>
          <cell r="B1323" t="str">
            <v>USDKZT_TOD</v>
          </cell>
          <cell r="C1323">
            <v>0</v>
          </cell>
          <cell r="D1323">
            <v>3825606760430</v>
          </cell>
          <cell r="E1323">
            <v>26164713000</v>
          </cell>
        </row>
        <row r="1324">
          <cell r="A1324" t="str">
            <v>2011.07.22</v>
          </cell>
          <cell r="B1324" t="str">
            <v>USDKZT_TOD</v>
          </cell>
          <cell r="C1324">
            <v>0</v>
          </cell>
          <cell r="D1324">
            <v>5137327905745</v>
          </cell>
          <cell r="E1324">
            <v>35182935500</v>
          </cell>
        </row>
        <row r="1325">
          <cell r="A1325" t="str">
            <v>2011.07.25</v>
          </cell>
          <cell r="B1325" t="str">
            <v>USDKZT_TOD</v>
          </cell>
          <cell r="C1325">
            <v>0</v>
          </cell>
          <cell r="D1325">
            <v>6799146903005</v>
          </cell>
          <cell r="E1325">
            <v>46604584500</v>
          </cell>
        </row>
        <row r="1326">
          <cell r="A1326" t="str">
            <v>2011.07.26</v>
          </cell>
          <cell r="B1326" t="str">
            <v>USDKZT_TOD</v>
          </cell>
          <cell r="C1326">
            <v>0</v>
          </cell>
          <cell r="D1326">
            <v>12190869298575</v>
          </cell>
          <cell r="E1326">
            <v>83822448500</v>
          </cell>
        </row>
        <row r="1327">
          <cell r="A1327" t="str">
            <v>2011.07.27</v>
          </cell>
          <cell r="B1327" t="str">
            <v>USDKZT_TOD</v>
          </cell>
          <cell r="C1327">
            <v>0</v>
          </cell>
          <cell r="D1327">
            <v>9101072021775</v>
          </cell>
          <cell r="E1327">
            <v>62524903500</v>
          </cell>
        </row>
        <row r="1328">
          <cell r="A1328" t="str">
            <v>2011.07.28</v>
          </cell>
          <cell r="B1328" t="str">
            <v>USDKZT_TOD</v>
          </cell>
          <cell r="C1328">
            <v>0</v>
          </cell>
          <cell r="D1328">
            <v>6179542718135</v>
          </cell>
          <cell r="E1328">
            <v>42303602500</v>
          </cell>
        </row>
        <row r="1329">
          <cell r="A1329" t="str">
            <v>2011.07.29</v>
          </cell>
          <cell r="B1329" t="str">
            <v>USDKZT_TOD</v>
          </cell>
          <cell r="C1329">
            <v>0</v>
          </cell>
          <cell r="D1329">
            <v>8641921489600</v>
          </cell>
          <cell r="E1329">
            <v>59113097000</v>
          </cell>
        </row>
        <row r="1330">
          <cell r="A1330" t="str">
            <v>2011.08.01</v>
          </cell>
          <cell r="B1330" t="str">
            <v>USDKZT_TOD</v>
          </cell>
          <cell r="C1330">
            <v>0</v>
          </cell>
          <cell r="D1330">
            <v>6112757166765</v>
          </cell>
          <cell r="E1330">
            <v>41877686500</v>
          </cell>
        </row>
        <row r="1331">
          <cell r="A1331" t="str">
            <v>2011.08.02</v>
          </cell>
          <cell r="B1331" t="str">
            <v>USDKZT_TOD</v>
          </cell>
          <cell r="C1331">
            <v>0</v>
          </cell>
          <cell r="D1331">
            <v>10652978310635</v>
          </cell>
          <cell r="E1331">
            <v>72895160500</v>
          </cell>
        </row>
        <row r="1332">
          <cell r="A1332" t="str">
            <v>2011.08.03</v>
          </cell>
          <cell r="B1332" t="str">
            <v>USDKZT_TOD</v>
          </cell>
          <cell r="C1332">
            <v>0</v>
          </cell>
          <cell r="D1332">
            <v>6655568369720</v>
          </cell>
          <cell r="E1332">
            <v>45481308000</v>
          </cell>
        </row>
        <row r="1333">
          <cell r="A1333" t="str">
            <v>2011.08.04</v>
          </cell>
          <cell r="B1333" t="str">
            <v>USDKZT_TOD</v>
          </cell>
          <cell r="C1333">
            <v>0</v>
          </cell>
          <cell r="D1333">
            <v>7420234617875</v>
          </cell>
          <cell r="E1333">
            <v>50669523500</v>
          </cell>
        </row>
        <row r="1334">
          <cell r="A1334" t="str">
            <v>2011.08.05</v>
          </cell>
          <cell r="B1334" t="str">
            <v>USDKZT_TOD</v>
          </cell>
          <cell r="C1334">
            <v>0</v>
          </cell>
          <cell r="D1334">
            <v>18854097062515</v>
          </cell>
          <cell r="E1334">
            <v>128654614500</v>
          </cell>
        </row>
        <row r="1335">
          <cell r="A1335" t="str">
            <v>2011.08.08</v>
          </cell>
          <cell r="B1335" t="str">
            <v>USDKZT_TOD</v>
          </cell>
          <cell r="C1335">
            <v>0</v>
          </cell>
          <cell r="D1335">
            <v>18131227122430</v>
          </cell>
          <cell r="E1335">
            <v>123612632000</v>
          </cell>
        </row>
        <row r="1336">
          <cell r="A1336" t="str">
            <v>2011.08.09</v>
          </cell>
          <cell r="B1336" t="str">
            <v>USDKZT_TOD</v>
          </cell>
          <cell r="C1336">
            <v>0</v>
          </cell>
          <cell r="D1336">
            <v>33861924446020</v>
          </cell>
          <cell r="E1336">
            <v>230567809000</v>
          </cell>
        </row>
        <row r="1337">
          <cell r="A1337" t="str">
            <v>2011.08.10</v>
          </cell>
          <cell r="B1337" t="str">
            <v>USDKZT_TOD</v>
          </cell>
          <cell r="C1337">
            <v>0</v>
          </cell>
          <cell r="D1337">
            <v>8278912999635</v>
          </cell>
          <cell r="E1337">
            <v>56328420500</v>
          </cell>
        </row>
        <row r="1338">
          <cell r="A1338" t="str">
            <v>2011.08.11</v>
          </cell>
          <cell r="B1338" t="str">
            <v>USDKZT_TOD</v>
          </cell>
          <cell r="C1338">
            <v>0</v>
          </cell>
          <cell r="D1338">
            <v>10564109324360</v>
          </cell>
          <cell r="E1338">
            <v>71833407000</v>
          </cell>
        </row>
        <row r="1339">
          <cell r="A1339" t="str">
            <v>2011.08.12</v>
          </cell>
          <cell r="B1339" t="str">
            <v>USDKZT_TOD</v>
          </cell>
          <cell r="C1339">
            <v>0</v>
          </cell>
          <cell r="D1339">
            <v>18232720027450</v>
          </cell>
          <cell r="E1339">
            <v>123917671000</v>
          </cell>
        </row>
        <row r="1340">
          <cell r="A1340" t="str">
            <v>2011.08.15</v>
          </cell>
          <cell r="B1340" t="str">
            <v>USDKZT_TOD</v>
          </cell>
          <cell r="C1340">
            <v>0</v>
          </cell>
          <cell r="D1340">
            <v>9580597875100</v>
          </cell>
          <cell r="E1340">
            <v>65140204000</v>
          </cell>
        </row>
        <row r="1341">
          <cell r="A1341" t="str">
            <v>2011.08.16</v>
          </cell>
          <cell r="B1341" t="str">
            <v>USDKZT_TOD</v>
          </cell>
          <cell r="C1341">
            <v>0</v>
          </cell>
          <cell r="D1341">
            <v>9641691293405</v>
          </cell>
          <cell r="E1341">
            <v>65700687500</v>
          </cell>
        </row>
        <row r="1342">
          <cell r="A1342" t="str">
            <v>2011.08.17</v>
          </cell>
          <cell r="B1342" t="str">
            <v>USDKZT_TOD</v>
          </cell>
          <cell r="C1342">
            <v>0</v>
          </cell>
          <cell r="D1342">
            <v>14873133079960</v>
          </cell>
          <cell r="E1342">
            <v>101677493000</v>
          </cell>
        </row>
        <row r="1343">
          <cell r="A1343" t="str">
            <v>2011.08.18</v>
          </cell>
          <cell r="B1343" t="str">
            <v>USDKZT_TOD</v>
          </cell>
          <cell r="C1343">
            <v>0</v>
          </cell>
          <cell r="D1343">
            <v>11790988060250</v>
          </cell>
          <cell r="E1343">
            <v>80599282000</v>
          </cell>
        </row>
        <row r="1344">
          <cell r="A1344" t="str">
            <v>2011.08.19</v>
          </cell>
          <cell r="B1344" t="str">
            <v>USDKZT_TOD</v>
          </cell>
          <cell r="C1344">
            <v>0</v>
          </cell>
          <cell r="D1344">
            <v>10691957822075</v>
          </cell>
          <cell r="E1344">
            <v>72859832500</v>
          </cell>
        </row>
        <row r="1345">
          <cell r="A1345" t="str">
            <v>2011.08.22</v>
          </cell>
          <cell r="B1345" t="str">
            <v>USDKZT_TOD</v>
          </cell>
          <cell r="C1345">
            <v>0</v>
          </cell>
          <cell r="D1345">
            <v>2565590302320</v>
          </cell>
          <cell r="E1345">
            <v>17494993000</v>
          </cell>
        </row>
        <row r="1346">
          <cell r="A1346" t="str">
            <v>2011.08.23</v>
          </cell>
          <cell r="B1346" t="str">
            <v>USDKZT_TOD</v>
          </cell>
          <cell r="C1346">
            <v>0</v>
          </cell>
          <cell r="D1346">
            <v>10723718103990</v>
          </cell>
          <cell r="E1346">
            <v>73246677000</v>
          </cell>
        </row>
        <row r="1347">
          <cell r="A1347" t="str">
            <v>2011.08.24</v>
          </cell>
          <cell r="B1347" t="str">
            <v>USDKZT_TOD</v>
          </cell>
          <cell r="C1347">
            <v>0</v>
          </cell>
          <cell r="D1347">
            <v>8248217667635</v>
          </cell>
          <cell r="E1347">
            <v>56348480500</v>
          </cell>
        </row>
        <row r="1348">
          <cell r="A1348" t="str">
            <v>2011.08.25</v>
          </cell>
          <cell r="B1348" t="str">
            <v>USDKZT_TOD</v>
          </cell>
          <cell r="C1348">
            <v>0</v>
          </cell>
          <cell r="D1348">
            <v>7840331064830</v>
          </cell>
          <cell r="E1348">
            <v>53553642000</v>
          </cell>
        </row>
        <row r="1349">
          <cell r="A1349" t="str">
            <v>2011.08.26</v>
          </cell>
          <cell r="B1349" t="str">
            <v>USDKZT_TOD</v>
          </cell>
          <cell r="C1349">
            <v>0</v>
          </cell>
          <cell r="D1349">
            <v>4738303236945</v>
          </cell>
          <cell r="E1349">
            <v>32363588500</v>
          </cell>
        </row>
        <row r="1350">
          <cell r="A1350" t="str">
            <v>2011.08.31</v>
          </cell>
          <cell r="B1350" t="str">
            <v>USDKZT_TOD</v>
          </cell>
          <cell r="C1350">
            <v>0</v>
          </cell>
          <cell r="D1350">
            <v>4516997125880</v>
          </cell>
          <cell r="E1350">
            <v>30824504000</v>
          </cell>
        </row>
        <row r="1351">
          <cell r="A1351" t="str">
            <v>2011.09.01</v>
          </cell>
          <cell r="B1351" t="str">
            <v>USDKZT_TOD</v>
          </cell>
          <cell r="C1351">
            <v>0</v>
          </cell>
          <cell r="D1351">
            <v>6329393267370</v>
          </cell>
          <cell r="E1351">
            <v>43166807000</v>
          </cell>
        </row>
        <row r="1352">
          <cell r="A1352" t="str">
            <v>2011.09.02</v>
          </cell>
          <cell r="B1352" t="str">
            <v>USDKZT_TOD</v>
          </cell>
          <cell r="C1352">
            <v>0</v>
          </cell>
          <cell r="D1352">
            <v>3614926339675</v>
          </cell>
          <cell r="E1352">
            <v>24639943500</v>
          </cell>
        </row>
        <row r="1353">
          <cell r="A1353" t="str">
            <v>2011.09.06</v>
          </cell>
          <cell r="B1353" t="str">
            <v>USDKZT_TOD</v>
          </cell>
          <cell r="C1353">
            <v>0</v>
          </cell>
          <cell r="D1353">
            <v>9806025402235</v>
          </cell>
          <cell r="E1353">
            <v>66744864500</v>
          </cell>
        </row>
        <row r="1354">
          <cell r="A1354" t="str">
            <v>2011.09.07</v>
          </cell>
          <cell r="B1354" t="str">
            <v>USDKZT_TOD</v>
          </cell>
          <cell r="C1354">
            <v>0</v>
          </cell>
          <cell r="D1354">
            <v>5353684674565</v>
          </cell>
          <cell r="E1354">
            <v>36452492500</v>
          </cell>
        </row>
        <row r="1355">
          <cell r="A1355" t="str">
            <v>2011.09.08</v>
          </cell>
          <cell r="B1355" t="str">
            <v>USDKZT_TOD</v>
          </cell>
          <cell r="C1355">
            <v>0</v>
          </cell>
          <cell r="D1355">
            <v>6753236437065</v>
          </cell>
          <cell r="E1355">
            <v>45953632500</v>
          </cell>
        </row>
        <row r="1356">
          <cell r="A1356" t="str">
            <v>2011.09.09</v>
          </cell>
          <cell r="B1356" t="str">
            <v>USDKZT_TOD</v>
          </cell>
          <cell r="C1356">
            <v>0</v>
          </cell>
          <cell r="D1356">
            <v>2136476814330</v>
          </cell>
          <cell r="E1356">
            <v>14517693000</v>
          </cell>
        </row>
        <row r="1357">
          <cell r="A1357" t="str">
            <v>2011.09.12</v>
          </cell>
          <cell r="B1357" t="str">
            <v>USDKZT_TOD</v>
          </cell>
          <cell r="C1357">
            <v>0</v>
          </cell>
          <cell r="D1357">
            <v>17516715025145</v>
          </cell>
          <cell r="E1357">
            <v>118916942500</v>
          </cell>
        </row>
        <row r="1358">
          <cell r="A1358" t="str">
            <v>2011.09.13</v>
          </cell>
          <cell r="B1358" t="str">
            <v>USDKZT_TOD</v>
          </cell>
          <cell r="C1358">
            <v>0</v>
          </cell>
          <cell r="D1358">
            <v>7745565503020</v>
          </cell>
          <cell r="E1358">
            <v>52581155000</v>
          </cell>
        </row>
        <row r="1359">
          <cell r="A1359" t="str">
            <v>2011.09.14</v>
          </cell>
          <cell r="B1359" t="str">
            <v>USDKZT_TOD</v>
          </cell>
          <cell r="C1359">
            <v>0</v>
          </cell>
          <cell r="D1359">
            <v>12866690860590</v>
          </cell>
          <cell r="E1359">
            <v>87441505000</v>
          </cell>
        </row>
        <row r="1360">
          <cell r="A1360" t="str">
            <v>2011.09.15</v>
          </cell>
          <cell r="B1360" t="str">
            <v>USDKZT_TOD</v>
          </cell>
          <cell r="C1360">
            <v>0</v>
          </cell>
          <cell r="D1360">
            <v>7703455347455</v>
          </cell>
          <cell r="E1360">
            <v>52382915500</v>
          </cell>
        </row>
        <row r="1361">
          <cell r="A1361" t="str">
            <v>2011.09.16</v>
          </cell>
          <cell r="B1361" t="str">
            <v>USDKZT_TOD</v>
          </cell>
          <cell r="C1361">
            <v>0</v>
          </cell>
          <cell r="D1361">
            <v>8284213904030</v>
          </cell>
          <cell r="E1361">
            <v>56328081000</v>
          </cell>
        </row>
        <row r="1362">
          <cell r="A1362" t="str">
            <v>2011.09.19</v>
          </cell>
          <cell r="B1362" t="str">
            <v>USDKZT_TOD</v>
          </cell>
          <cell r="C1362">
            <v>0</v>
          </cell>
          <cell r="D1362">
            <v>12164250969645</v>
          </cell>
          <cell r="E1362">
            <v>82685645500</v>
          </cell>
        </row>
        <row r="1363">
          <cell r="A1363" t="str">
            <v>2011.09.20</v>
          </cell>
          <cell r="B1363" t="str">
            <v>USDKZT_TOD</v>
          </cell>
          <cell r="C1363">
            <v>0</v>
          </cell>
          <cell r="D1363">
            <v>16177126416770</v>
          </cell>
          <cell r="E1363">
            <v>109895480000</v>
          </cell>
        </row>
        <row r="1364">
          <cell r="A1364" t="str">
            <v>2011.09.21</v>
          </cell>
          <cell r="B1364" t="str">
            <v>USDKZT_TOD</v>
          </cell>
          <cell r="C1364">
            <v>0</v>
          </cell>
          <cell r="D1364">
            <v>12057080266775</v>
          </cell>
          <cell r="E1364">
            <v>81821098500</v>
          </cell>
        </row>
        <row r="1365">
          <cell r="A1365" t="str">
            <v>2011.09.22</v>
          </cell>
          <cell r="B1365" t="str">
            <v>USDKZT_TOD</v>
          </cell>
          <cell r="C1365">
            <v>0</v>
          </cell>
          <cell r="D1365">
            <v>17032950576350</v>
          </cell>
          <cell r="E1365">
            <v>115462933000</v>
          </cell>
        </row>
        <row r="1366">
          <cell r="A1366" t="str">
            <v>2011.09.23</v>
          </cell>
          <cell r="B1366" t="str">
            <v>USDKZT_TOD</v>
          </cell>
          <cell r="C1366">
            <v>0</v>
          </cell>
          <cell r="D1366">
            <v>14363607530170</v>
          </cell>
          <cell r="E1366">
            <v>97265563000</v>
          </cell>
        </row>
        <row r="1367">
          <cell r="A1367" t="str">
            <v>2011.09.26</v>
          </cell>
          <cell r="B1367" t="str">
            <v>USDKZT_TOD</v>
          </cell>
          <cell r="C1367">
            <v>0</v>
          </cell>
          <cell r="D1367">
            <v>9513489717465</v>
          </cell>
          <cell r="E1367">
            <v>64378192500</v>
          </cell>
        </row>
        <row r="1368">
          <cell r="A1368" t="str">
            <v>2011.09.27</v>
          </cell>
          <cell r="B1368" t="str">
            <v>USDKZT_TOD</v>
          </cell>
          <cell r="C1368">
            <v>0</v>
          </cell>
          <cell r="D1368">
            <v>7622204155505</v>
          </cell>
          <cell r="E1368">
            <v>51620932500</v>
          </cell>
        </row>
        <row r="1369">
          <cell r="A1369" t="str">
            <v>2011.09.28</v>
          </cell>
          <cell r="B1369" t="str">
            <v>USDKZT_TOD</v>
          </cell>
          <cell r="C1369">
            <v>0</v>
          </cell>
          <cell r="D1369">
            <v>8602019954215</v>
          </cell>
          <cell r="E1369">
            <v>58238946500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ъем биржевых торгов"/>
      <sheetName val="Currency"/>
      <sheetName val="NZB"/>
      <sheetName val="GZB"/>
      <sheetName val="REPO"/>
      <sheetName val="Indicators"/>
      <sheetName val="Liquid"/>
      <sheetName val="Capitalization"/>
      <sheetName val="spectral"/>
      <sheetName val="Акции по отраслям"/>
      <sheetName val="Облигации по отраслям"/>
      <sheetName val="YLD"/>
      <sheetName val="ПФ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">
          <cell r="A2" t="str">
            <v>Дата расчета индикатора</v>
          </cell>
          <cell r="B2" t="str">
            <v xml:space="preserve"> индекс KASE (Shares)</v>
          </cell>
          <cell r="C2" t="str">
            <v>индекс KASE_BY</v>
          </cell>
          <cell r="D2" t="str">
            <v>индекс KASE_BP</v>
          </cell>
          <cell r="E2" t="str">
            <v>индекс KASE_BC</v>
          </cell>
          <cell r="F2" t="str">
            <v>индикатор
KazPrime</v>
          </cell>
          <cell r="G2" t="str">
            <v>индикатор
TONIA</v>
          </cell>
          <cell r="H2" t="str">
            <v>индикатор
KIBOR3M</v>
          </cell>
          <cell r="I2" t="str">
            <v>индикатор
KIBID3M</v>
          </cell>
        </row>
        <row r="4">
          <cell r="B4" t="str">
            <v>пунктов</v>
          </cell>
          <cell r="C4" t="str">
            <v>% годовых</v>
          </cell>
          <cell r="D4" t="str">
            <v>% годовых</v>
          </cell>
          <cell r="E4" t="str">
            <v>% годовых</v>
          </cell>
          <cell r="F4" t="str">
            <v>% годовых</v>
          </cell>
          <cell r="G4" t="str">
            <v>% годовых</v>
          </cell>
          <cell r="H4" t="str">
            <v>% годовых</v>
          </cell>
          <cell r="I4" t="str">
            <v>% годовых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d_tod_sell_last"/>
      <sheetName val="usd_tod_buy_last"/>
      <sheetName val="ИЛ"/>
      <sheetName val="Асим"/>
    </sheetNames>
    <sheetDataSet>
      <sheetData sheetId="0">
        <row r="1">
          <cell r="A1" t="str">
            <v>Дата</v>
          </cell>
        </row>
      </sheetData>
      <sheetData sheetId="1">
        <row r="1">
          <cell r="A1" t="str">
            <v>Дата</v>
          </cell>
          <cell r="B1" t="str">
            <v>Инструмент</v>
          </cell>
          <cell r="C1" t="str">
            <v>Характер заявки (B/S)</v>
          </cell>
          <cell r="D1" t="str">
            <v>Произведение цены и объема</v>
          </cell>
          <cell r="E1" t="str">
            <v>Sum-Объем, KZT</v>
          </cell>
        </row>
        <row r="2">
          <cell r="A2" t="str">
            <v>2006.01.04</v>
          </cell>
          <cell r="B2" t="str">
            <v>USD_TOD</v>
          </cell>
          <cell r="C2">
            <v>1</v>
          </cell>
          <cell r="D2">
            <v>1862693282916</v>
          </cell>
          <cell r="E2">
            <v>13918670900</v>
          </cell>
        </row>
        <row r="3">
          <cell r="A3" t="str">
            <v>2006.01.05</v>
          </cell>
          <cell r="B3" t="str">
            <v>USD_TOD</v>
          </cell>
          <cell r="C3">
            <v>1</v>
          </cell>
          <cell r="D3">
            <v>1860947135015</v>
          </cell>
          <cell r="E3">
            <v>13905455500</v>
          </cell>
        </row>
        <row r="4">
          <cell r="A4" t="str">
            <v>2006.01.06</v>
          </cell>
          <cell r="B4" t="str">
            <v>USD_TOD</v>
          </cell>
          <cell r="C4">
            <v>1</v>
          </cell>
          <cell r="D4">
            <v>1376823240482</v>
          </cell>
          <cell r="E4">
            <v>10286008800</v>
          </cell>
        </row>
        <row r="5">
          <cell r="A5" t="str">
            <v>2006.01.09</v>
          </cell>
          <cell r="B5" t="str">
            <v>USD_TOD</v>
          </cell>
          <cell r="C5">
            <v>1</v>
          </cell>
          <cell r="D5">
            <v>1093314861323</v>
          </cell>
          <cell r="E5">
            <v>8168536400</v>
          </cell>
        </row>
        <row r="6">
          <cell r="A6" t="str">
            <v>2006.01.12</v>
          </cell>
          <cell r="B6" t="str">
            <v>USD_TOD</v>
          </cell>
          <cell r="C6">
            <v>1</v>
          </cell>
          <cell r="D6">
            <v>2252588921121.5</v>
          </cell>
          <cell r="E6">
            <v>16859836650</v>
          </cell>
        </row>
        <row r="7">
          <cell r="A7" t="str">
            <v>2006.01.13</v>
          </cell>
          <cell r="B7" t="str">
            <v>USD_TOD</v>
          </cell>
          <cell r="C7">
            <v>1</v>
          </cell>
          <cell r="D7">
            <v>1365940779188</v>
          </cell>
          <cell r="E7">
            <v>10221917300</v>
          </cell>
        </row>
        <row r="8">
          <cell r="A8" t="str">
            <v>2006.01.17</v>
          </cell>
          <cell r="B8" t="str">
            <v>USD_TOD</v>
          </cell>
          <cell r="C8">
            <v>1</v>
          </cell>
          <cell r="D8">
            <v>2163675730057.5</v>
          </cell>
          <cell r="E8">
            <v>16239110750</v>
          </cell>
        </row>
        <row r="9">
          <cell r="A9" t="str">
            <v>2006.01.18</v>
          </cell>
          <cell r="B9" t="str">
            <v>USD_TOD</v>
          </cell>
          <cell r="C9">
            <v>1</v>
          </cell>
          <cell r="D9">
            <v>3212215345334</v>
          </cell>
          <cell r="E9">
            <v>24131440600</v>
          </cell>
        </row>
        <row r="10">
          <cell r="A10" t="str">
            <v>2006.01.19</v>
          </cell>
          <cell r="B10" t="str">
            <v>USD_TOD</v>
          </cell>
          <cell r="C10">
            <v>1</v>
          </cell>
          <cell r="D10">
            <v>2035687815735</v>
          </cell>
          <cell r="E10">
            <v>15297133500</v>
          </cell>
        </row>
        <row r="11">
          <cell r="A11" t="str">
            <v>2006.01.20</v>
          </cell>
          <cell r="B11" t="str">
            <v>USD_TOD</v>
          </cell>
          <cell r="C11">
            <v>1</v>
          </cell>
          <cell r="D11">
            <v>3060297096055</v>
          </cell>
          <cell r="E11">
            <v>23020676100</v>
          </cell>
        </row>
        <row r="12">
          <cell r="A12" t="str">
            <v>2006.01.23</v>
          </cell>
          <cell r="B12" t="str">
            <v>USD_TOD</v>
          </cell>
          <cell r="C12">
            <v>1</v>
          </cell>
          <cell r="D12">
            <v>3648275926070</v>
          </cell>
          <cell r="E12">
            <v>27490731000</v>
          </cell>
        </row>
        <row r="13">
          <cell r="A13" t="str">
            <v>2006.01.24</v>
          </cell>
          <cell r="B13" t="str">
            <v>USD_TOD</v>
          </cell>
          <cell r="C13">
            <v>1</v>
          </cell>
          <cell r="D13">
            <v>2361441207113.5</v>
          </cell>
          <cell r="E13">
            <v>17829335650</v>
          </cell>
        </row>
        <row r="14">
          <cell r="A14" t="str">
            <v>2006.01.25</v>
          </cell>
          <cell r="B14" t="str">
            <v>USD_TOD</v>
          </cell>
          <cell r="C14">
            <v>1</v>
          </cell>
          <cell r="D14">
            <v>1912646004765</v>
          </cell>
          <cell r="E14">
            <v>14452020500</v>
          </cell>
        </row>
        <row r="15">
          <cell r="A15" t="str">
            <v>2006.01.26</v>
          </cell>
          <cell r="B15" t="str">
            <v>USD_TOD</v>
          </cell>
          <cell r="C15">
            <v>1</v>
          </cell>
          <cell r="D15">
            <v>3315543049150</v>
          </cell>
          <cell r="E15">
            <v>25112072000</v>
          </cell>
        </row>
        <row r="16">
          <cell r="A16" t="str">
            <v>2006.01.27</v>
          </cell>
          <cell r="B16" t="str">
            <v>USD_TOD</v>
          </cell>
          <cell r="C16">
            <v>1</v>
          </cell>
          <cell r="D16">
            <v>3631403258385</v>
          </cell>
          <cell r="E16">
            <v>27489903500</v>
          </cell>
        </row>
        <row r="17">
          <cell r="A17" t="str">
            <v>2006.01.30</v>
          </cell>
          <cell r="B17" t="str">
            <v>USD_TOD</v>
          </cell>
          <cell r="C17">
            <v>1</v>
          </cell>
          <cell r="D17">
            <v>1217581757468</v>
          </cell>
          <cell r="E17">
            <v>9210922000</v>
          </cell>
        </row>
        <row r="18">
          <cell r="A18" t="str">
            <v>2006.01.31</v>
          </cell>
          <cell r="B18" t="str">
            <v>USD_TOD</v>
          </cell>
          <cell r="C18">
            <v>1</v>
          </cell>
          <cell r="D18">
            <v>2751387578980</v>
          </cell>
          <cell r="E18">
            <v>20830447500</v>
          </cell>
        </row>
        <row r="19">
          <cell r="A19" t="str">
            <v>2006.02.01</v>
          </cell>
          <cell r="B19" t="str">
            <v>USD_TOD</v>
          </cell>
          <cell r="C19">
            <v>1</v>
          </cell>
          <cell r="D19">
            <v>4247500526199</v>
          </cell>
          <cell r="E19">
            <v>32210157500</v>
          </cell>
        </row>
        <row r="20">
          <cell r="A20" t="str">
            <v>2006.02.02</v>
          </cell>
          <cell r="B20" t="str">
            <v>USD_TOD</v>
          </cell>
          <cell r="C20">
            <v>1</v>
          </cell>
          <cell r="D20">
            <v>4470328702005</v>
          </cell>
          <cell r="E20">
            <v>33947763500</v>
          </cell>
        </row>
        <row r="21">
          <cell r="A21" t="str">
            <v>2006.02.03</v>
          </cell>
          <cell r="B21" t="str">
            <v>USD_TOD</v>
          </cell>
          <cell r="C21">
            <v>1</v>
          </cell>
          <cell r="D21">
            <v>3897842193162.5</v>
          </cell>
          <cell r="E21">
            <v>29601593750</v>
          </cell>
        </row>
        <row r="22">
          <cell r="A22" t="str">
            <v>2006.02.06</v>
          </cell>
          <cell r="B22" t="str">
            <v>USD_TOD</v>
          </cell>
          <cell r="C22">
            <v>1</v>
          </cell>
          <cell r="D22">
            <v>2239645290950</v>
          </cell>
          <cell r="E22">
            <v>17000770000</v>
          </cell>
        </row>
        <row r="23">
          <cell r="A23" t="str">
            <v>2006.02.07</v>
          </cell>
          <cell r="B23" t="str">
            <v>USD_TOD</v>
          </cell>
          <cell r="C23">
            <v>1</v>
          </cell>
          <cell r="D23">
            <v>1204658247120</v>
          </cell>
          <cell r="E23">
            <v>9117094000</v>
          </cell>
        </row>
        <row r="24">
          <cell r="A24" t="str">
            <v>2006.02.08</v>
          </cell>
          <cell r="B24" t="str">
            <v>USD_TOD</v>
          </cell>
          <cell r="C24">
            <v>1</v>
          </cell>
          <cell r="D24">
            <v>2037885828585</v>
          </cell>
          <cell r="E24">
            <v>15399632700</v>
          </cell>
        </row>
        <row r="25">
          <cell r="A25" t="str">
            <v>2006.02.09</v>
          </cell>
          <cell r="B25" t="str">
            <v>USD_TOD</v>
          </cell>
          <cell r="C25">
            <v>1</v>
          </cell>
          <cell r="D25">
            <v>1352396098800</v>
          </cell>
          <cell r="E25">
            <v>10250908000</v>
          </cell>
        </row>
        <row r="26">
          <cell r="A26" t="str">
            <v>2006.02.10</v>
          </cell>
          <cell r="B26" t="str">
            <v>USD_TOD</v>
          </cell>
          <cell r="C26">
            <v>1</v>
          </cell>
          <cell r="D26">
            <v>1412627714940</v>
          </cell>
          <cell r="E26">
            <v>10726862000</v>
          </cell>
        </row>
        <row r="27">
          <cell r="A27" t="str">
            <v>2006.02.13</v>
          </cell>
          <cell r="B27" t="str">
            <v>USD_TOD</v>
          </cell>
          <cell r="C27">
            <v>1</v>
          </cell>
          <cell r="D27">
            <v>1139365710195</v>
          </cell>
          <cell r="E27">
            <v>8660510200</v>
          </cell>
        </row>
        <row r="28">
          <cell r="A28" t="str">
            <v>2006.02.14</v>
          </cell>
          <cell r="B28" t="str">
            <v>USD_TOD</v>
          </cell>
          <cell r="C28">
            <v>1</v>
          </cell>
          <cell r="D28">
            <v>2929805317069.5</v>
          </cell>
          <cell r="E28">
            <v>22305591450</v>
          </cell>
        </row>
        <row r="29">
          <cell r="A29" t="str">
            <v>2006.02.15</v>
          </cell>
          <cell r="B29" t="str">
            <v>USD_TOD</v>
          </cell>
          <cell r="C29">
            <v>1</v>
          </cell>
          <cell r="D29">
            <v>3658308626389.5</v>
          </cell>
          <cell r="E29">
            <v>27877459450</v>
          </cell>
        </row>
        <row r="30">
          <cell r="A30" t="str">
            <v>2006.02.16</v>
          </cell>
          <cell r="B30" t="str">
            <v>USD_TOD</v>
          </cell>
          <cell r="C30">
            <v>1</v>
          </cell>
          <cell r="D30">
            <v>1664408080435</v>
          </cell>
          <cell r="E30">
            <v>12693751300</v>
          </cell>
        </row>
        <row r="31">
          <cell r="A31" t="str">
            <v>2006.02.17</v>
          </cell>
          <cell r="B31" t="str">
            <v>USD_TOD</v>
          </cell>
          <cell r="C31">
            <v>1</v>
          </cell>
          <cell r="D31">
            <v>4926722371435</v>
          </cell>
          <cell r="E31">
            <v>37605402400</v>
          </cell>
        </row>
        <row r="32">
          <cell r="A32" t="str">
            <v>2006.02.21</v>
          </cell>
          <cell r="B32" t="str">
            <v>USD_TOD</v>
          </cell>
          <cell r="C32">
            <v>1</v>
          </cell>
          <cell r="D32">
            <v>772539295487.5</v>
          </cell>
          <cell r="E32">
            <v>5901031250</v>
          </cell>
        </row>
        <row r="33">
          <cell r="A33" t="str">
            <v>2006.02.22</v>
          </cell>
          <cell r="B33" t="str">
            <v>USD_TOD</v>
          </cell>
          <cell r="C33">
            <v>1</v>
          </cell>
          <cell r="D33">
            <v>1369548011223</v>
          </cell>
          <cell r="E33">
            <v>10451557100</v>
          </cell>
        </row>
        <row r="34">
          <cell r="A34" t="str">
            <v>2006.02.23</v>
          </cell>
          <cell r="B34" t="str">
            <v>USD_TOD</v>
          </cell>
          <cell r="C34">
            <v>1</v>
          </cell>
          <cell r="D34">
            <v>1109200697030</v>
          </cell>
          <cell r="E34">
            <v>8481904500</v>
          </cell>
        </row>
        <row r="35">
          <cell r="A35" t="str">
            <v>2006.02.24</v>
          </cell>
          <cell r="B35" t="str">
            <v>USD_TOD</v>
          </cell>
          <cell r="C35">
            <v>1</v>
          </cell>
          <cell r="D35">
            <v>2905587327993.5</v>
          </cell>
          <cell r="E35">
            <v>22279487150</v>
          </cell>
        </row>
        <row r="36">
          <cell r="A36" t="str">
            <v>2006.02.27</v>
          </cell>
          <cell r="B36" t="str">
            <v>USD_TOD</v>
          </cell>
          <cell r="C36">
            <v>1</v>
          </cell>
          <cell r="D36">
            <v>1642811803715.5</v>
          </cell>
          <cell r="E36">
            <v>12604614550</v>
          </cell>
        </row>
        <row r="37">
          <cell r="A37" t="str">
            <v>2006.02.28</v>
          </cell>
          <cell r="B37" t="str">
            <v>USD_TOD</v>
          </cell>
          <cell r="C37">
            <v>1</v>
          </cell>
          <cell r="D37">
            <v>907088039200.5</v>
          </cell>
          <cell r="E37">
            <v>6958146450</v>
          </cell>
        </row>
        <row r="38">
          <cell r="A38" t="str">
            <v>2006.03.01</v>
          </cell>
          <cell r="B38" t="str">
            <v>USD_TOD</v>
          </cell>
          <cell r="C38">
            <v>1</v>
          </cell>
          <cell r="D38">
            <v>1099506594988.5</v>
          </cell>
          <cell r="E38">
            <v>8443458650</v>
          </cell>
        </row>
        <row r="39">
          <cell r="A39" t="str">
            <v>2006.03.02</v>
          </cell>
          <cell r="B39" t="str">
            <v>USD_TOD</v>
          </cell>
          <cell r="C39">
            <v>1</v>
          </cell>
          <cell r="D39">
            <v>1198870761415</v>
          </cell>
          <cell r="E39">
            <v>9216939000</v>
          </cell>
        </row>
        <row r="40">
          <cell r="A40" t="str">
            <v>2006.03.03</v>
          </cell>
          <cell r="B40" t="str">
            <v>USD_TOD</v>
          </cell>
          <cell r="C40">
            <v>1</v>
          </cell>
          <cell r="D40">
            <v>4937951836809.5</v>
          </cell>
          <cell r="E40">
            <v>38032213950</v>
          </cell>
        </row>
        <row r="41">
          <cell r="A41" t="str">
            <v>2006.03.06</v>
          </cell>
          <cell r="B41" t="str">
            <v>USD_TOD</v>
          </cell>
          <cell r="C41">
            <v>1</v>
          </cell>
          <cell r="D41">
            <v>2412321199031</v>
          </cell>
          <cell r="E41">
            <v>18613694100</v>
          </cell>
        </row>
        <row r="42">
          <cell r="A42" t="str">
            <v>2006.03.07</v>
          </cell>
          <cell r="B42" t="str">
            <v>USD_TOD</v>
          </cell>
          <cell r="C42">
            <v>1</v>
          </cell>
          <cell r="D42">
            <v>2203899021523</v>
          </cell>
          <cell r="E42">
            <v>17023885900</v>
          </cell>
        </row>
        <row r="43">
          <cell r="A43" t="str">
            <v>2006.03.09</v>
          </cell>
          <cell r="B43" t="str">
            <v>USD_TOD</v>
          </cell>
          <cell r="C43">
            <v>1</v>
          </cell>
          <cell r="D43">
            <v>1824826210138.5</v>
          </cell>
          <cell r="E43">
            <v>14098222850</v>
          </cell>
        </row>
        <row r="44">
          <cell r="A44" t="str">
            <v>2006.03.10</v>
          </cell>
          <cell r="B44" t="str">
            <v>USD_TOD</v>
          </cell>
          <cell r="C44">
            <v>1</v>
          </cell>
          <cell r="D44">
            <v>2437710660485.5</v>
          </cell>
          <cell r="E44">
            <v>18857062250</v>
          </cell>
        </row>
        <row r="45">
          <cell r="A45" t="str">
            <v>2006.03.13</v>
          </cell>
          <cell r="B45" t="str">
            <v>USD_TOD</v>
          </cell>
          <cell r="C45">
            <v>1</v>
          </cell>
          <cell r="D45">
            <v>3725208208805</v>
          </cell>
          <cell r="E45">
            <v>28875825500</v>
          </cell>
        </row>
        <row r="46">
          <cell r="A46" t="str">
            <v>2006.03.14</v>
          </cell>
          <cell r="B46" t="str">
            <v>USD_TOD</v>
          </cell>
          <cell r="C46">
            <v>1</v>
          </cell>
          <cell r="D46">
            <v>4344540504056.5</v>
          </cell>
          <cell r="E46">
            <v>33738888150</v>
          </cell>
        </row>
        <row r="47">
          <cell r="A47" t="str">
            <v>2006.03.15</v>
          </cell>
          <cell r="B47" t="str">
            <v>USD_TOD</v>
          </cell>
          <cell r="C47">
            <v>1</v>
          </cell>
          <cell r="D47">
            <v>3888657813138</v>
          </cell>
          <cell r="E47">
            <v>30259907200</v>
          </cell>
        </row>
        <row r="48">
          <cell r="A48" t="str">
            <v>2006.03.16</v>
          </cell>
          <cell r="B48" t="str">
            <v>USD_TOD</v>
          </cell>
          <cell r="C48">
            <v>1</v>
          </cell>
          <cell r="D48">
            <v>4965514878642.5</v>
          </cell>
          <cell r="E48">
            <v>38702996750</v>
          </cell>
        </row>
        <row r="49">
          <cell r="A49" t="str">
            <v>2006.03.17</v>
          </cell>
          <cell r="B49" t="str">
            <v>USD_TOD</v>
          </cell>
          <cell r="C49">
            <v>1</v>
          </cell>
          <cell r="D49">
            <v>7109142751767</v>
          </cell>
          <cell r="E49">
            <v>55533922100</v>
          </cell>
        </row>
        <row r="50">
          <cell r="A50" t="str">
            <v>2006.03.20</v>
          </cell>
          <cell r="B50" t="str">
            <v>USD_TOD</v>
          </cell>
          <cell r="C50">
            <v>1</v>
          </cell>
          <cell r="D50">
            <v>3966609554945</v>
          </cell>
          <cell r="E50">
            <v>31066946000</v>
          </cell>
        </row>
        <row r="51">
          <cell r="A51" t="str">
            <v>2006.03.21</v>
          </cell>
          <cell r="B51" t="str">
            <v>USD_TOD</v>
          </cell>
          <cell r="C51">
            <v>1</v>
          </cell>
          <cell r="D51">
            <v>4564914875417</v>
          </cell>
          <cell r="E51">
            <v>35825886100</v>
          </cell>
        </row>
        <row r="52">
          <cell r="A52" t="str">
            <v>2006.03.23</v>
          </cell>
          <cell r="B52" t="str">
            <v>USD_TOD</v>
          </cell>
          <cell r="C52">
            <v>1</v>
          </cell>
          <cell r="D52">
            <v>1600017941804</v>
          </cell>
          <cell r="E52">
            <v>12548216000</v>
          </cell>
        </row>
        <row r="53">
          <cell r="A53" t="str">
            <v>2006.03.24</v>
          </cell>
          <cell r="B53" t="str">
            <v>USD_TOD</v>
          </cell>
          <cell r="C53">
            <v>1</v>
          </cell>
          <cell r="D53">
            <v>1409637342985.5</v>
          </cell>
          <cell r="E53">
            <v>11033415050</v>
          </cell>
        </row>
        <row r="54">
          <cell r="A54" t="str">
            <v>2006.03.27</v>
          </cell>
          <cell r="B54" t="str">
            <v>USD_TOD</v>
          </cell>
          <cell r="C54">
            <v>1</v>
          </cell>
          <cell r="D54">
            <v>1294630302955</v>
          </cell>
          <cell r="E54">
            <v>10117625300</v>
          </cell>
        </row>
        <row r="55">
          <cell r="A55" t="str">
            <v>2006.03.28</v>
          </cell>
          <cell r="B55" t="str">
            <v>USD_TOD</v>
          </cell>
          <cell r="C55">
            <v>1</v>
          </cell>
          <cell r="D55">
            <v>1861749694030</v>
          </cell>
          <cell r="E55">
            <v>14545410500</v>
          </cell>
        </row>
        <row r="56">
          <cell r="A56" t="str">
            <v>2006.03.29</v>
          </cell>
          <cell r="B56" t="str">
            <v>USD_TOD</v>
          </cell>
          <cell r="C56">
            <v>1</v>
          </cell>
          <cell r="D56">
            <v>2994867662813</v>
          </cell>
          <cell r="E56">
            <v>23355295800</v>
          </cell>
        </row>
        <row r="57">
          <cell r="A57" t="str">
            <v>2006.03.30</v>
          </cell>
          <cell r="B57" t="str">
            <v>USD_TOD</v>
          </cell>
          <cell r="C57">
            <v>1</v>
          </cell>
          <cell r="D57">
            <v>1099096668369.5</v>
          </cell>
          <cell r="E57">
            <v>8552797350</v>
          </cell>
        </row>
        <row r="58">
          <cell r="A58" t="str">
            <v>2006.03.31</v>
          </cell>
          <cell r="B58" t="str">
            <v>USD_TOD</v>
          </cell>
          <cell r="C58">
            <v>1</v>
          </cell>
          <cell r="D58">
            <v>5486592984970.5</v>
          </cell>
          <cell r="E58">
            <v>42724892950</v>
          </cell>
        </row>
        <row r="59">
          <cell r="A59" t="str">
            <v>2006.04.03</v>
          </cell>
          <cell r="B59" t="str">
            <v>USD_TOD</v>
          </cell>
          <cell r="C59">
            <v>1</v>
          </cell>
          <cell r="D59">
            <v>1072870307748</v>
          </cell>
          <cell r="E59">
            <v>8352447100</v>
          </cell>
        </row>
        <row r="60">
          <cell r="A60" t="str">
            <v>2006.04.04</v>
          </cell>
          <cell r="B60" t="str">
            <v>USD_TOD</v>
          </cell>
          <cell r="C60">
            <v>1</v>
          </cell>
          <cell r="D60">
            <v>1174049546249.5</v>
          </cell>
          <cell r="E60">
            <v>9121667250</v>
          </cell>
        </row>
        <row r="61">
          <cell r="A61" t="str">
            <v>2006.04.05</v>
          </cell>
          <cell r="B61" t="str">
            <v>USD_TOD</v>
          </cell>
          <cell r="C61">
            <v>1</v>
          </cell>
          <cell r="D61">
            <v>2456156747434</v>
          </cell>
          <cell r="E61">
            <v>19072730700</v>
          </cell>
        </row>
        <row r="62">
          <cell r="A62" t="str">
            <v>2006.04.06</v>
          </cell>
          <cell r="B62" t="str">
            <v>USD_TOD</v>
          </cell>
          <cell r="C62">
            <v>1</v>
          </cell>
          <cell r="D62">
            <v>4838810056465.5</v>
          </cell>
          <cell r="E62">
            <v>37551616950</v>
          </cell>
        </row>
        <row r="63">
          <cell r="A63" t="str">
            <v>2006.04.07</v>
          </cell>
          <cell r="B63" t="str">
            <v>USD_TOD</v>
          </cell>
          <cell r="C63">
            <v>1</v>
          </cell>
          <cell r="D63">
            <v>1707152049102</v>
          </cell>
          <cell r="E63">
            <v>13234889200</v>
          </cell>
        </row>
        <row r="64">
          <cell r="A64" t="str">
            <v>2006.04.10</v>
          </cell>
          <cell r="B64" t="str">
            <v>USD_TOD</v>
          </cell>
          <cell r="C64">
            <v>1</v>
          </cell>
          <cell r="D64">
            <v>1272687985095</v>
          </cell>
          <cell r="E64">
            <v>9873915900</v>
          </cell>
        </row>
        <row r="65">
          <cell r="A65" t="str">
            <v>2006.04.11</v>
          </cell>
          <cell r="B65" t="str">
            <v>USD_TOD</v>
          </cell>
          <cell r="C65">
            <v>1</v>
          </cell>
          <cell r="D65">
            <v>3630832350345.5</v>
          </cell>
          <cell r="E65">
            <v>28205523250</v>
          </cell>
        </row>
        <row r="66">
          <cell r="A66" t="str">
            <v>2006.04.12</v>
          </cell>
          <cell r="B66" t="str">
            <v>USD_TOD</v>
          </cell>
          <cell r="C66">
            <v>1</v>
          </cell>
          <cell r="D66">
            <v>2594620447454</v>
          </cell>
          <cell r="E66">
            <v>20165040400</v>
          </cell>
        </row>
        <row r="67">
          <cell r="A67" t="str">
            <v>2006.04.13</v>
          </cell>
          <cell r="B67" t="str">
            <v>USD_TOD</v>
          </cell>
          <cell r="C67">
            <v>1</v>
          </cell>
          <cell r="D67">
            <v>6221532618336.5</v>
          </cell>
          <cell r="E67">
            <v>48434715650</v>
          </cell>
        </row>
        <row r="68">
          <cell r="A68" t="str">
            <v>2006.04.14</v>
          </cell>
          <cell r="B68" t="str">
            <v>USD_TOD</v>
          </cell>
          <cell r="C68">
            <v>1</v>
          </cell>
          <cell r="D68">
            <v>4216837425118.5</v>
          </cell>
          <cell r="E68">
            <v>32931526650</v>
          </cell>
        </row>
        <row r="69">
          <cell r="A69" t="str">
            <v>2006.04.17</v>
          </cell>
          <cell r="B69" t="str">
            <v>USD_TOD</v>
          </cell>
          <cell r="C69">
            <v>1</v>
          </cell>
          <cell r="D69">
            <v>2573048773545</v>
          </cell>
          <cell r="E69">
            <v>20159034000</v>
          </cell>
        </row>
        <row r="70">
          <cell r="A70" t="str">
            <v>2006.04.18</v>
          </cell>
          <cell r="B70" t="str">
            <v>USD_TOD</v>
          </cell>
          <cell r="C70">
            <v>1</v>
          </cell>
          <cell r="D70">
            <v>1786836175297.5</v>
          </cell>
          <cell r="E70">
            <v>14085167450</v>
          </cell>
        </row>
        <row r="71">
          <cell r="A71" t="str">
            <v>2006.04.19</v>
          </cell>
          <cell r="B71" t="str">
            <v>USD_TOD</v>
          </cell>
          <cell r="C71">
            <v>1</v>
          </cell>
          <cell r="D71">
            <v>2838842802320.5</v>
          </cell>
          <cell r="E71">
            <v>22570498250</v>
          </cell>
        </row>
        <row r="72">
          <cell r="A72" t="str">
            <v>2006.04.20</v>
          </cell>
          <cell r="B72" t="str">
            <v>USD_TOD</v>
          </cell>
          <cell r="C72">
            <v>1</v>
          </cell>
          <cell r="D72">
            <v>2851746460641</v>
          </cell>
          <cell r="E72">
            <v>22889143500</v>
          </cell>
        </row>
        <row r="73">
          <cell r="A73" t="str">
            <v>2006.04.21</v>
          </cell>
          <cell r="B73" t="str">
            <v>USD_TOD</v>
          </cell>
          <cell r="C73">
            <v>1</v>
          </cell>
          <cell r="D73">
            <v>8191812388367.5</v>
          </cell>
          <cell r="E73">
            <v>66612299750</v>
          </cell>
        </row>
        <row r="74">
          <cell r="A74" t="str">
            <v>2006.04.24</v>
          </cell>
          <cell r="B74" t="str">
            <v>USD_TOD</v>
          </cell>
          <cell r="C74">
            <v>1</v>
          </cell>
          <cell r="D74">
            <v>2859484683869.5</v>
          </cell>
          <cell r="E74">
            <v>23145403450</v>
          </cell>
        </row>
        <row r="75">
          <cell r="A75" t="str">
            <v>2006.04.25</v>
          </cell>
          <cell r="B75" t="str">
            <v>USD_TOD</v>
          </cell>
          <cell r="C75">
            <v>1</v>
          </cell>
          <cell r="D75">
            <v>1782091593483</v>
          </cell>
          <cell r="E75">
            <v>14358301200</v>
          </cell>
        </row>
        <row r="76">
          <cell r="A76" t="str">
            <v>2006.04.26</v>
          </cell>
          <cell r="B76" t="str">
            <v>USD_TOD</v>
          </cell>
          <cell r="C76">
            <v>1</v>
          </cell>
          <cell r="D76">
            <v>2306389439966</v>
          </cell>
          <cell r="E76">
            <v>18592822700</v>
          </cell>
        </row>
        <row r="77">
          <cell r="A77" t="str">
            <v>2006.04.27</v>
          </cell>
          <cell r="B77" t="str">
            <v>USD_TOD</v>
          </cell>
          <cell r="C77">
            <v>1</v>
          </cell>
          <cell r="D77">
            <v>2224884685882.5</v>
          </cell>
          <cell r="E77">
            <v>17924096750</v>
          </cell>
        </row>
        <row r="78">
          <cell r="A78" t="str">
            <v>2006.04.28</v>
          </cell>
          <cell r="B78" t="str">
            <v>USD_TOD</v>
          </cell>
          <cell r="C78">
            <v>1</v>
          </cell>
          <cell r="D78">
            <v>2627163016739</v>
          </cell>
          <cell r="E78">
            <v>21109685500</v>
          </cell>
        </row>
        <row r="79">
          <cell r="A79" t="str">
            <v>2006.05.02</v>
          </cell>
          <cell r="B79" t="str">
            <v>USD_TOD</v>
          </cell>
          <cell r="C79">
            <v>1</v>
          </cell>
          <cell r="D79">
            <v>1218156972917.5</v>
          </cell>
          <cell r="E79">
            <v>9790955850</v>
          </cell>
        </row>
        <row r="80">
          <cell r="A80" t="str">
            <v>2006.05.03</v>
          </cell>
          <cell r="B80" t="str">
            <v>USD_TOD</v>
          </cell>
          <cell r="C80">
            <v>1</v>
          </cell>
          <cell r="D80">
            <v>1488500895782</v>
          </cell>
          <cell r="E80">
            <v>11965427200</v>
          </cell>
        </row>
        <row r="81">
          <cell r="A81" t="str">
            <v>2006.05.04</v>
          </cell>
          <cell r="B81" t="str">
            <v>USD_TOD</v>
          </cell>
          <cell r="C81">
            <v>1</v>
          </cell>
          <cell r="D81">
            <v>4497442769600</v>
          </cell>
          <cell r="E81">
            <v>36284387700</v>
          </cell>
        </row>
        <row r="82">
          <cell r="A82" t="str">
            <v>2006.05.05</v>
          </cell>
          <cell r="B82" t="str">
            <v>USD_TOD</v>
          </cell>
          <cell r="C82">
            <v>1</v>
          </cell>
          <cell r="D82">
            <v>5017042983739</v>
          </cell>
          <cell r="E82">
            <v>40548776500</v>
          </cell>
        </row>
        <row r="83">
          <cell r="A83" t="str">
            <v>2006.05.10</v>
          </cell>
          <cell r="B83" t="str">
            <v>USD_TOD</v>
          </cell>
          <cell r="C83">
            <v>1</v>
          </cell>
          <cell r="D83">
            <v>5377490866234.5</v>
          </cell>
          <cell r="E83">
            <v>43771182450</v>
          </cell>
        </row>
        <row r="84">
          <cell r="A84" t="str">
            <v>2006.05.11</v>
          </cell>
          <cell r="B84" t="str">
            <v>USD_TOD</v>
          </cell>
          <cell r="C84">
            <v>1</v>
          </cell>
          <cell r="D84">
            <v>4120329048731</v>
          </cell>
          <cell r="E84">
            <v>33639233400</v>
          </cell>
        </row>
        <row r="85">
          <cell r="A85" t="str">
            <v>2006.05.12</v>
          </cell>
          <cell r="B85" t="str">
            <v>USD_TOD</v>
          </cell>
          <cell r="C85">
            <v>1</v>
          </cell>
          <cell r="D85">
            <v>7097046559201.5</v>
          </cell>
          <cell r="E85">
            <v>58269424750</v>
          </cell>
        </row>
        <row r="86">
          <cell r="A86" t="str">
            <v>2006.05.15</v>
          </cell>
          <cell r="B86" t="str">
            <v>USD_TOD</v>
          </cell>
          <cell r="C86">
            <v>1</v>
          </cell>
          <cell r="D86">
            <v>4480374562670</v>
          </cell>
          <cell r="E86">
            <v>36975728100</v>
          </cell>
        </row>
        <row r="87">
          <cell r="A87" t="str">
            <v>2006.05.16</v>
          </cell>
          <cell r="B87" t="str">
            <v>USD_TOD</v>
          </cell>
          <cell r="C87">
            <v>1</v>
          </cell>
          <cell r="D87">
            <v>1914528905181.5</v>
          </cell>
          <cell r="E87">
            <v>15689183850</v>
          </cell>
        </row>
        <row r="88">
          <cell r="A88" t="str">
            <v>2006.05.17</v>
          </cell>
          <cell r="B88" t="str">
            <v>USD_TOD</v>
          </cell>
          <cell r="C88">
            <v>1</v>
          </cell>
          <cell r="D88">
            <v>1848791445364.5</v>
          </cell>
          <cell r="E88">
            <v>15102168850</v>
          </cell>
        </row>
        <row r="89">
          <cell r="A89" t="str">
            <v>2006.05.18</v>
          </cell>
          <cell r="B89" t="str">
            <v>USD_TOD</v>
          </cell>
          <cell r="C89">
            <v>1</v>
          </cell>
          <cell r="D89">
            <v>2592717657208</v>
          </cell>
          <cell r="E89">
            <v>21273696700</v>
          </cell>
        </row>
        <row r="90">
          <cell r="A90" t="str">
            <v>2006.05.19</v>
          </cell>
          <cell r="B90" t="str">
            <v>USD_TOD</v>
          </cell>
          <cell r="C90">
            <v>1</v>
          </cell>
          <cell r="D90">
            <v>2807222964023.5</v>
          </cell>
          <cell r="E90">
            <v>23107288150</v>
          </cell>
        </row>
        <row r="91">
          <cell r="A91" t="str">
            <v>2006.05.22</v>
          </cell>
          <cell r="B91" t="str">
            <v>USD_TOD</v>
          </cell>
          <cell r="C91">
            <v>1</v>
          </cell>
          <cell r="D91">
            <v>1032572995104.5</v>
          </cell>
          <cell r="E91">
            <v>8481702350</v>
          </cell>
        </row>
        <row r="92">
          <cell r="A92" t="str">
            <v>2006.05.23</v>
          </cell>
          <cell r="B92" t="str">
            <v>USD_TOD</v>
          </cell>
          <cell r="C92">
            <v>1</v>
          </cell>
          <cell r="D92">
            <v>1038386071467</v>
          </cell>
          <cell r="E92">
            <v>8457184800</v>
          </cell>
        </row>
        <row r="93">
          <cell r="A93" t="str">
            <v>2006.05.24</v>
          </cell>
          <cell r="B93" t="str">
            <v>USD_TOD</v>
          </cell>
          <cell r="C93">
            <v>1</v>
          </cell>
          <cell r="D93">
            <v>2074274179850</v>
          </cell>
          <cell r="E93">
            <v>16925038000</v>
          </cell>
        </row>
        <row r="94">
          <cell r="A94" t="str">
            <v>2006.05.25</v>
          </cell>
          <cell r="B94" t="str">
            <v>USD_TOD</v>
          </cell>
          <cell r="C94">
            <v>1</v>
          </cell>
          <cell r="D94">
            <v>2004979666042</v>
          </cell>
          <cell r="E94">
            <v>16379747400</v>
          </cell>
        </row>
        <row r="95">
          <cell r="A95" t="str">
            <v>2006.05.26</v>
          </cell>
          <cell r="B95" t="str">
            <v>USD_TOD</v>
          </cell>
          <cell r="C95">
            <v>1</v>
          </cell>
          <cell r="D95">
            <v>1609314723497</v>
          </cell>
          <cell r="E95">
            <v>13145037800</v>
          </cell>
        </row>
        <row r="96">
          <cell r="A96" t="str">
            <v>2006.05.30</v>
          </cell>
          <cell r="B96" t="str">
            <v>USD_TOD</v>
          </cell>
          <cell r="C96">
            <v>1</v>
          </cell>
          <cell r="D96">
            <v>2183116985730</v>
          </cell>
          <cell r="E96">
            <v>17971978000</v>
          </cell>
        </row>
        <row r="97">
          <cell r="A97" t="str">
            <v>2006.05.31</v>
          </cell>
          <cell r="B97" t="str">
            <v>USD_TOD</v>
          </cell>
          <cell r="C97">
            <v>1</v>
          </cell>
          <cell r="D97">
            <v>999730148265</v>
          </cell>
          <cell r="E97">
            <v>8242065500</v>
          </cell>
        </row>
        <row r="98">
          <cell r="A98" t="str">
            <v>2006.06.01</v>
          </cell>
          <cell r="B98" t="str">
            <v>USD_TOD</v>
          </cell>
          <cell r="C98">
            <v>1</v>
          </cell>
          <cell r="D98">
            <v>1777981991640</v>
          </cell>
          <cell r="E98">
            <v>14658412000</v>
          </cell>
        </row>
        <row r="99">
          <cell r="A99" t="str">
            <v>2006.06.02</v>
          </cell>
          <cell r="B99" t="str">
            <v>USD_TOD</v>
          </cell>
          <cell r="C99">
            <v>1</v>
          </cell>
          <cell r="D99">
            <v>1184500004176.5</v>
          </cell>
          <cell r="E99">
            <v>9792993150</v>
          </cell>
        </row>
        <row r="100">
          <cell r="A100" t="str">
            <v>2006.06.05</v>
          </cell>
          <cell r="B100" t="str">
            <v>USD_TOD</v>
          </cell>
          <cell r="C100">
            <v>1</v>
          </cell>
          <cell r="D100">
            <v>2455044062723</v>
          </cell>
          <cell r="E100">
            <v>20437365900</v>
          </cell>
        </row>
        <row r="101">
          <cell r="A101" t="str">
            <v>2006.06.06</v>
          </cell>
          <cell r="B101" t="str">
            <v>USD_TOD</v>
          </cell>
          <cell r="C101">
            <v>1</v>
          </cell>
          <cell r="D101">
            <v>2203467930979</v>
          </cell>
          <cell r="E101">
            <v>18357503500</v>
          </cell>
        </row>
        <row r="102">
          <cell r="A102" t="str">
            <v>2006.06.07</v>
          </cell>
          <cell r="B102" t="str">
            <v>USD_TOD</v>
          </cell>
          <cell r="C102">
            <v>1</v>
          </cell>
          <cell r="D102">
            <v>1028444566845</v>
          </cell>
          <cell r="E102">
            <v>8584172500</v>
          </cell>
        </row>
        <row r="103">
          <cell r="A103" t="str">
            <v>2006.06.08</v>
          </cell>
          <cell r="B103" t="str">
            <v>USD_TOD</v>
          </cell>
          <cell r="C103">
            <v>1</v>
          </cell>
          <cell r="D103">
            <v>769287747372.5</v>
          </cell>
          <cell r="E103">
            <v>6418959950</v>
          </cell>
        </row>
        <row r="104">
          <cell r="A104" t="str">
            <v>2006.06.09</v>
          </cell>
          <cell r="B104" t="str">
            <v>USD_TOD</v>
          </cell>
          <cell r="C104">
            <v>1</v>
          </cell>
          <cell r="D104">
            <v>1231264498680</v>
          </cell>
          <cell r="E104">
            <v>10236231000</v>
          </cell>
        </row>
        <row r="105">
          <cell r="A105" t="str">
            <v>2006.06.12</v>
          </cell>
          <cell r="B105" t="str">
            <v>USD_TOD</v>
          </cell>
          <cell r="C105">
            <v>1</v>
          </cell>
          <cell r="D105">
            <v>1069857077810</v>
          </cell>
          <cell r="E105">
            <v>8897704000</v>
          </cell>
        </row>
        <row r="106">
          <cell r="A106" t="str">
            <v>2006.06.13</v>
          </cell>
          <cell r="B106" t="str">
            <v>USD_TOD</v>
          </cell>
          <cell r="C106">
            <v>1</v>
          </cell>
          <cell r="D106">
            <v>1003228725486.5</v>
          </cell>
          <cell r="E106">
            <v>8401906650</v>
          </cell>
        </row>
        <row r="107">
          <cell r="A107" t="str">
            <v>2006.06.14</v>
          </cell>
          <cell r="B107" t="str">
            <v>USD_TOD</v>
          </cell>
          <cell r="C107">
            <v>1</v>
          </cell>
          <cell r="D107">
            <v>897611129282</v>
          </cell>
          <cell r="E107">
            <v>7512766600</v>
          </cell>
        </row>
        <row r="108">
          <cell r="A108" t="str">
            <v>2006.06.15</v>
          </cell>
          <cell r="B108" t="str">
            <v>USD_TOD</v>
          </cell>
          <cell r="C108">
            <v>1</v>
          </cell>
          <cell r="D108">
            <v>1457529988960</v>
          </cell>
          <cell r="E108">
            <v>12075811000</v>
          </cell>
        </row>
        <row r="109">
          <cell r="A109" t="str">
            <v>2006.06.16</v>
          </cell>
          <cell r="B109" t="str">
            <v>USD_TOD</v>
          </cell>
          <cell r="C109">
            <v>1</v>
          </cell>
          <cell r="D109">
            <v>1658249690790</v>
          </cell>
          <cell r="E109">
            <v>13833303000</v>
          </cell>
        </row>
        <row r="110">
          <cell r="A110" t="str">
            <v>2006.06.19</v>
          </cell>
          <cell r="B110" t="str">
            <v>USD_TOD</v>
          </cell>
          <cell r="C110">
            <v>1</v>
          </cell>
          <cell r="D110">
            <v>1003983824285</v>
          </cell>
          <cell r="E110">
            <v>8419092500</v>
          </cell>
        </row>
        <row r="111">
          <cell r="A111" t="str">
            <v>2006.06.20</v>
          </cell>
          <cell r="B111" t="str">
            <v>USD_TOD</v>
          </cell>
          <cell r="C111">
            <v>1</v>
          </cell>
          <cell r="D111">
            <v>2594313083617</v>
          </cell>
          <cell r="E111">
            <v>21914786700</v>
          </cell>
        </row>
        <row r="112">
          <cell r="A112" t="str">
            <v>2006.06.21</v>
          </cell>
          <cell r="B112" t="str">
            <v>USD_TOD</v>
          </cell>
          <cell r="C112">
            <v>1</v>
          </cell>
          <cell r="D112">
            <v>1381407647397</v>
          </cell>
          <cell r="E112">
            <v>11640830000</v>
          </cell>
        </row>
        <row r="113">
          <cell r="A113" t="str">
            <v>2006.06.22</v>
          </cell>
          <cell r="B113" t="str">
            <v>USD_TOD</v>
          </cell>
          <cell r="C113">
            <v>1</v>
          </cell>
          <cell r="D113">
            <v>2848313330245</v>
          </cell>
          <cell r="E113">
            <v>23986617500</v>
          </cell>
        </row>
        <row r="114">
          <cell r="A114" t="str">
            <v>2006.06.23</v>
          </cell>
          <cell r="B114" t="str">
            <v>USD_TOD</v>
          </cell>
          <cell r="C114">
            <v>1</v>
          </cell>
          <cell r="D114">
            <v>1698691056403</v>
          </cell>
          <cell r="E114">
            <v>14205175500</v>
          </cell>
        </row>
        <row r="115">
          <cell r="A115" t="str">
            <v>2006.06.26</v>
          </cell>
          <cell r="B115" t="str">
            <v>USD_TOD</v>
          </cell>
          <cell r="C115">
            <v>1</v>
          </cell>
          <cell r="D115">
            <v>835074083860</v>
          </cell>
          <cell r="E115">
            <v>6971463000</v>
          </cell>
        </row>
        <row r="116">
          <cell r="A116" t="str">
            <v>2006.06.27</v>
          </cell>
          <cell r="B116" t="str">
            <v>USD_TOD</v>
          </cell>
          <cell r="C116">
            <v>1</v>
          </cell>
          <cell r="D116">
            <v>966488794450</v>
          </cell>
          <cell r="E116">
            <v>8077003000</v>
          </cell>
        </row>
        <row r="117">
          <cell r="A117" t="str">
            <v>2006.06.28</v>
          </cell>
          <cell r="B117" t="str">
            <v>USD_TOD</v>
          </cell>
          <cell r="C117">
            <v>1</v>
          </cell>
          <cell r="D117">
            <v>1602124980285</v>
          </cell>
          <cell r="E117">
            <v>13449141500</v>
          </cell>
        </row>
        <row r="118">
          <cell r="A118" t="str">
            <v>2006.06.29</v>
          </cell>
          <cell r="B118" t="str">
            <v>USD_TOD</v>
          </cell>
          <cell r="C118">
            <v>1</v>
          </cell>
          <cell r="D118">
            <v>3005602104169</v>
          </cell>
          <cell r="E118">
            <v>25315098400</v>
          </cell>
        </row>
        <row r="119">
          <cell r="A119" t="str">
            <v>2006.06.30</v>
          </cell>
          <cell r="B119" t="str">
            <v>USD_TOD</v>
          </cell>
          <cell r="C119">
            <v>1</v>
          </cell>
          <cell r="D119">
            <v>3571718200819</v>
          </cell>
          <cell r="E119">
            <v>30158244500</v>
          </cell>
        </row>
        <row r="120">
          <cell r="A120" t="str">
            <v>2006.07.03</v>
          </cell>
          <cell r="B120" t="str">
            <v>USD_TOD</v>
          </cell>
          <cell r="C120">
            <v>1</v>
          </cell>
          <cell r="D120">
            <v>1952270548243</v>
          </cell>
          <cell r="E120">
            <v>16486206100</v>
          </cell>
        </row>
        <row r="121">
          <cell r="A121" t="str">
            <v>2006.07.05</v>
          </cell>
          <cell r="B121" t="str">
            <v>USD_TOD</v>
          </cell>
          <cell r="C121">
            <v>1</v>
          </cell>
          <cell r="D121">
            <v>3245727170170</v>
          </cell>
          <cell r="E121">
            <v>27440993000</v>
          </cell>
        </row>
        <row r="122">
          <cell r="A122" t="str">
            <v>2006.07.06</v>
          </cell>
          <cell r="B122" t="str">
            <v>USD_TOD</v>
          </cell>
          <cell r="C122">
            <v>1</v>
          </cell>
          <cell r="D122">
            <v>834515529328.5</v>
          </cell>
          <cell r="E122">
            <v>7040907050</v>
          </cell>
        </row>
        <row r="123">
          <cell r="A123" t="str">
            <v>2006.07.07</v>
          </cell>
          <cell r="B123" t="str">
            <v>USD_TOD</v>
          </cell>
          <cell r="C123">
            <v>1</v>
          </cell>
          <cell r="D123">
            <v>1063216317790.5</v>
          </cell>
          <cell r="E123">
            <v>8975218150</v>
          </cell>
        </row>
        <row r="124">
          <cell r="A124" t="str">
            <v>2006.07.10</v>
          </cell>
          <cell r="B124" t="str">
            <v>USD_TOD</v>
          </cell>
          <cell r="C124">
            <v>1</v>
          </cell>
          <cell r="D124">
            <v>1117929389289</v>
          </cell>
          <cell r="E124">
            <v>9451060100</v>
          </cell>
        </row>
        <row r="125">
          <cell r="A125" t="str">
            <v>2006.07.11</v>
          </cell>
          <cell r="B125" t="str">
            <v>USD_TOD</v>
          </cell>
          <cell r="C125">
            <v>1</v>
          </cell>
          <cell r="D125">
            <v>815410693515</v>
          </cell>
          <cell r="E125">
            <v>6892446000</v>
          </cell>
        </row>
        <row r="126">
          <cell r="A126" t="str">
            <v>2006.07.12</v>
          </cell>
          <cell r="B126" t="str">
            <v>USD_TOD</v>
          </cell>
          <cell r="C126">
            <v>1</v>
          </cell>
          <cell r="D126">
            <v>2597953443695</v>
          </cell>
          <cell r="E126">
            <v>21958894800</v>
          </cell>
        </row>
        <row r="127">
          <cell r="A127" t="str">
            <v>2006.07.13</v>
          </cell>
          <cell r="B127" t="str">
            <v>USD_TOD</v>
          </cell>
          <cell r="C127">
            <v>1</v>
          </cell>
          <cell r="D127">
            <v>912097708155</v>
          </cell>
          <cell r="E127">
            <v>7695317000</v>
          </cell>
        </row>
        <row r="128">
          <cell r="A128" t="str">
            <v>2006.07.14</v>
          </cell>
          <cell r="B128" t="str">
            <v>USD_TOD</v>
          </cell>
          <cell r="C128">
            <v>1</v>
          </cell>
          <cell r="D128">
            <v>2216492315855</v>
          </cell>
          <cell r="E128">
            <v>18720889000</v>
          </cell>
        </row>
        <row r="129">
          <cell r="A129" t="str">
            <v>2006.07.17</v>
          </cell>
          <cell r="B129" t="str">
            <v>USD_TOD</v>
          </cell>
          <cell r="C129">
            <v>1</v>
          </cell>
          <cell r="D129">
            <v>1683371316544</v>
          </cell>
          <cell r="E129">
            <v>14242990800</v>
          </cell>
        </row>
        <row r="130">
          <cell r="A130" t="str">
            <v>2006.07.18</v>
          </cell>
          <cell r="B130" t="str">
            <v>USD_TOD</v>
          </cell>
          <cell r="C130">
            <v>1</v>
          </cell>
          <cell r="D130">
            <v>4371289142100</v>
          </cell>
          <cell r="E130">
            <v>37063742000</v>
          </cell>
        </row>
        <row r="131">
          <cell r="A131" t="str">
            <v>2006.07.19</v>
          </cell>
          <cell r="B131" t="str">
            <v>USD_TOD</v>
          </cell>
          <cell r="C131">
            <v>1</v>
          </cell>
          <cell r="D131">
            <v>1060019206834</v>
          </cell>
          <cell r="E131">
            <v>9005070500</v>
          </cell>
        </row>
        <row r="132">
          <cell r="A132" t="str">
            <v>2006.07.20</v>
          </cell>
          <cell r="B132" t="str">
            <v>USD_TOD</v>
          </cell>
          <cell r="C132">
            <v>1</v>
          </cell>
          <cell r="D132">
            <v>2169744863245</v>
          </cell>
          <cell r="E132">
            <v>18518290500</v>
          </cell>
        </row>
        <row r="133">
          <cell r="A133" t="str">
            <v>2006.07.21</v>
          </cell>
          <cell r="B133" t="str">
            <v>USD_TOD</v>
          </cell>
          <cell r="C133">
            <v>1</v>
          </cell>
          <cell r="D133">
            <v>2043527207339</v>
          </cell>
          <cell r="E133">
            <v>17409047500</v>
          </cell>
        </row>
        <row r="134">
          <cell r="A134" t="str">
            <v>2006.07.24</v>
          </cell>
          <cell r="B134" t="str">
            <v>USD_TOD</v>
          </cell>
          <cell r="C134">
            <v>1</v>
          </cell>
          <cell r="D134">
            <v>2008502962080.5</v>
          </cell>
          <cell r="E134">
            <v>17082012250</v>
          </cell>
        </row>
        <row r="135">
          <cell r="A135" t="str">
            <v>2006.07.25</v>
          </cell>
          <cell r="B135" t="str">
            <v>USD_TOD</v>
          </cell>
          <cell r="C135">
            <v>1</v>
          </cell>
          <cell r="D135">
            <v>1481053483679.5</v>
          </cell>
          <cell r="E135">
            <v>12542625150</v>
          </cell>
        </row>
        <row r="136">
          <cell r="A136" t="str">
            <v>2006.07.26</v>
          </cell>
          <cell r="B136" t="str">
            <v>USD_TOD</v>
          </cell>
          <cell r="C136">
            <v>1</v>
          </cell>
          <cell r="D136">
            <v>1668188972839</v>
          </cell>
          <cell r="E136">
            <v>14117606900</v>
          </cell>
        </row>
        <row r="137">
          <cell r="A137" t="str">
            <v>2006.07.27</v>
          </cell>
          <cell r="B137" t="str">
            <v>USD_TOD</v>
          </cell>
          <cell r="C137">
            <v>1</v>
          </cell>
          <cell r="D137">
            <v>2059071527048</v>
          </cell>
          <cell r="E137">
            <v>17397206900</v>
          </cell>
        </row>
        <row r="138">
          <cell r="A138" t="str">
            <v>2006.07.28</v>
          </cell>
          <cell r="B138" t="str">
            <v>USD_TOD</v>
          </cell>
          <cell r="C138">
            <v>1</v>
          </cell>
          <cell r="D138">
            <v>913846028580</v>
          </cell>
          <cell r="E138">
            <v>7716025000</v>
          </cell>
        </row>
        <row r="139">
          <cell r="A139" t="str">
            <v>2006.07.31</v>
          </cell>
          <cell r="B139" t="str">
            <v>USD_TOD</v>
          </cell>
          <cell r="C139">
            <v>1</v>
          </cell>
          <cell r="D139">
            <v>1680029594173.5</v>
          </cell>
          <cell r="E139">
            <v>14189838750</v>
          </cell>
        </row>
        <row r="140">
          <cell r="A140" t="str">
            <v>2006.08.01</v>
          </cell>
          <cell r="B140" t="str">
            <v>USD_TOD</v>
          </cell>
          <cell r="C140">
            <v>1</v>
          </cell>
          <cell r="D140">
            <v>2216409650130</v>
          </cell>
          <cell r="E140">
            <v>18660645000</v>
          </cell>
        </row>
        <row r="141">
          <cell r="A141" t="str">
            <v>2006.08.02</v>
          </cell>
          <cell r="B141" t="str">
            <v>USD_TOD</v>
          </cell>
          <cell r="C141">
            <v>1</v>
          </cell>
          <cell r="D141">
            <v>1627614501010</v>
          </cell>
          <cell r="E141">
            <v>13669311000</v>
          </cell>
        </row>
        <row r="142">
          <cell r="A142" t="str">
            <v>2006.08.03</v>
          </cell>
          <cell r="B142" t="str">
            <v>USD_TOD</v>
          </cell>
          <cell r="C142">
            <v>1</v>
          </cell>
          <cell r="D142">
            <v>3618336022806</v>
          </cell>
          <cell r="E142">
            <v>30262745400</v>
          </cell>
        </row>
        <row r="143">
          <cell r="A143" t="str">
            <v>2006.08.04</v>
          </cell>
          <cell r="B143" t="str">
            <v>USD_TOD</v>
          </cell>
          <cell r="C143">
            <v>1</v>
          </cell>
          <cell r="D143">
            <v>1397591175115</v>
          </cell>
          <cell r="E143">
            <v>11586113500</v>
          </cell>
        </row>
        <row r="144">
          <cell r="A144" t="str">
            <v>2006.08.07</v>
          </cell>
          <cell r="B144" t="str">
            <v>USD_TOD</v>
          </cell>
          <cell r="C144">
            <v>1</v>
          </cell>
          <cell r="D144">
            <v>1810211912838</v>
          </cell>
          <cell r="E144">
            <v>14895552000</v>
          </cell>
        </row>
        <row r="145">
          <cell r="A145" t="str">
            <v>2006.08.08</v>
          </cell>
          <cell r="B145" t="str">
            <v>USD_TOD</v>
          </cell>
          <cell r="C145">
            <v>1</v>
          </cell>
          <cell r="D145">
            <v>1837047295163</v>
          </cell>
          <cell r="E145">
            <v>15000046300</v>
          </cell>
        </row>
        <row r="146">
          <cell r="A146" t="str">
            <v>2006.08.09</v>
          </cell>
          <cell r="B146" t="str">
            <v>USD_TOD</v>
          </cell>
          <cell r="C146">
            <v>1</v>
          </cell>
          <cell r="D146">
            <v>9256642560460</v>
          </cell>
          <cell r="E146">
            <v>75497444200</v>
          </cell>
        </row>
        <row r="147">
          <cell r="A147" t="str">
            <v>2006.08.10</v>
          </cell>
          <cell r="B147" t="str">
            <v>USD_TOD</v>
          </cell>
          <cell r="C147">
            <v>1</v>
          </cell>
          <cell r="D147">
            <v>6209909371236</v>
          </cell>
          <cell r="E147">
            <v>50664240000</v>
          </cell>
        </row>
        <row r="148">
          <cell r="A148" t="str">
            <v>2006.08.11</v>
          </cell>
          <cell r="B148" t="str">
            <v>USD_TOD</v>
          </cell>
          <cell r="C148">
            <v>1</v>
          </cell>
          <cell r="D148">
            <v>1437036256360</v>
          </cell>
          <cell r="E148">
            <v>11724013000</v>
          </cell>
        </row>
        <row r="149">
          <cell r="A149" t="str">
            <v>2006.08.14</v>
          </cell>
          <cell r="B149" t="str">
            <v>USD_TOD</v>
          </cell>
          <cell r="C149">
            <v>1</v>
          </cell>
          <cell r="D149">
            <v>3875466181171</v>
          </cell>
          <cell r="E149">
            <v>31614594500</v>
          </cell>
        </row>
        <row r="150">
          <cell r="A150" t="str">
            <v>2006.08.15</v>
          </cell>
          <cell r="B150" t="str">
            <v>USD_TOD</v>
          </cell>
          <cell r="C150">
            <v>1</v>
          </cell>
          <cell r="D150">
            <v>1439170181990</v>
          </cell>
          <cell r="E150">
            <v>11729647000</v>
          </cell>
        </row>
        <row r="151">
          <cell r="A151" t="str">
            <v>2006.08.16</v>
          </cell>
          <cell r="B151" t="str">
            <v>USD_TOD</v>
          </cell>
          <cell r="C151">
            <v>1</v>
          </cell>
          <cell r="D151">
            <v>1997872781015</v>
          </cell>
          <cell r="E151">
            <v>16099697500</v>
          </cell>
        </row>
        <row r="152">
          <cell r="A152" t="str">
            <v>2006.08.17</v>
          </cell>
          <cell r="B152" t="str">
            <v>USD_TOD</v>
          </cell>
          <cell r="C152">
            <v>1</v>
          </cell>
          <cell r="D152">
            <v>1649131036693</v>
          </cell>
          <cell r="E152">
            <v>13319043100</v>
          </cell>
        </row>
        <row r="153">
          <cell r="A153" t="str">
            <v>2006.08.18</v>
          </cell>
          <cell r="B153" t="str">
            <v>USD_TOD</v>
          </cell>
          <cell r="C153">
            <v>1</v>
          </cell>
          <cell r="D153">
            <v>3190015569960</v>
          </cell>
          <cell r="E153">
            <v>25746526000</v>
          </cell>
        </row>
        <row r="154">
          <cell r="A154" t="str">
            <v>2006.08.21</v>
          </cell>
          <cell r="B154" t="str">
            <v>USD_TOD</v>
          </cell>
          <cell r="C154">
            <v>1</v>
          </cell>
          <cell r="D154">
            <v>2401530538370</v>
          </cell>
          <cell r="E154">
            <v>19325785000</v>
          </cell>
        </row>
        <row r="155">
          <cell r="A155" t="str">
            <v>2006.08.22</v>
          </cell>
          <cell r="B155" t="str">
            <v>USD_TOD</v>
          </cell>
          <cell r="C155">
            <v>1</v>
          </cell>
          <cell r="D155">
            <v>3108919709457</v>
          </cell>
          <cell r="E155">
            <v>24924357300</v>
          </cell>
        </row>
        <row r="156">
          <cell r="A156" t="str">
            <v>2006.08.23</v>
          </cell>
          <cell r="B156" t="str">
            <v>USD_TOD</v>
          </cell>
          <cell r="C156">
            <v>1</v>
          </cell>
          <cell r="D156">
            <v>4845877353508</v>
          </cell>
          <cell r="E156">
            <v>38855898800</v>
          </cell>
        </row>
        <row r="157">
          <cell r="A157" t="str">
            <v>2006.08.24</v>
          </cell>
          <cell r="B157" t="str">
            <v>USD_TOD</v>
          </cell>
          <cell r="C157">
            <v>1</v>
          </cell>
          <cell r="D157">
            <v>3310887815785</v>
          </cell>
          <cell r="E157">
            <v>26494790500</v>
          </cell>
        </row>
        <row r="158">
          <cell r="A158" t="str">
            <v>2006.08.25</v>
          </cell>
          <cell r="B158" t="str">
            <v>USD_TOD</v>
          </cell>
          <cell r="C158">
            <v>1</v>
          </cell>
          <cell r="D158">
            <v>4781609988801.5</v>
          </cell>
          <cell r="E158">
            <v>38212036450</v>
          </cell>
        </row>
        <row r="159">
          <cell r="A159" t="str">
            <v>2006.08.28</v>
          </cell>
          <cell r="B159" t="str">
            <v>USD_TOD</v>
          </cell>
          <cell r="C159">
            <v>1</v>
          </cell>
          <cell r="D159">
            <v>5674586368865</v>
          </cell>
          <cell r="E159">
            <v>45307631500</v>
          </cell>
        </row>
        <row r="160">
          <cell r="A160" t="str">
            <v>2006.08.29</v>
          </cell>
          <cell r="B160" t="str">
            <v>USD_TOD</v>
          </cell>
          <cell r="C160">
            <v>1</v>
          </cell>
          <cell r="D160">
            <v>3555729180338</v>
          </cell>
          <cell r="E160">
            <v>28384411200</v>
          </cell>
        </row>
        <row r="161">
          <cell r="A161" t="str">
            <v>2006.08.31</v>
          </cell>
          <cell r="B161" t="str">
            <v>USD_TOD</v>
          </cell>
          <cell r="C161">
            <v>1</v>
          </cell>
          <cell r="D161">
            <v>2464592556340.5</v>
          </cell>
          <cell r="E161">
            <v>19658594950</v>
          </cell>
        </row>
        <row r="162">
          <cell r="A162" t="str">
            <v>2006.09.01</v>
          </cell>
          <cell r="B162" t="str">
            <v>USD_TOD</v>
          </cell>
          <cell r="C162">
            <v>1</v>
          </cell>
          <cell r="D162">
            <v>5872717900916</v>
          </cell>
          <cell r="E162">
            <v>46814633600</v>
          </cell>
        </row>
        <row r="163">
          <cell r="A163" t="str">
            <v>2006.09.05</v>
          </cell>
          <cell r="B163" t="str">
            <v>USD_TOD</v>
          </cell>
          <cell r="C163">
            <v>1</v>
          </cell>
          <cell r="D163">
            <v>3564471384000</v>
          </cell>
          <cell r="E163">
            <v>28348016000</v>
          </cell>
        </row>
        <row r="164">
          <cell r="A164" t="str">
            <v>2006.09.06</v>
          </cell>
          <cell r="B164" t="str">
            <v>USD_TOD</v>
          </cell>
          <cell r="C164">
            <v>1</v>
          </cell>
          <cell r="D164">
            <v>3866181684585</v>
          </cell>
          <cell r="E164">
            <v>30729700500</v>
          </cell>
        </row>
        <row r="165">
          <cell r="A165" t="str">
            <v>2006.09.07</v>
          </cell>
          <cell r="B165" t="str">
            <v>USD_TOD</v>
          </cell>
          <cell r="C165">
            <v>1</v>
          </cell>
          <cell r="D165">
            <v>5366270026890</v>
          </cell>
          <cell r="E165">
            <v>42651671000</v>
          </cell>
        </row>
        <row r="166">
          <cell r="A166" t="str">
            <v>2006.09.08</v>
          </cell>
          <cell r="B166" t="str">
            <v>USD_TOD</v>
          </cell>
          <cell r="C166">
            <v>1</v>
          </cell>
          <cell r="D166">
            <v>3779848688805</v>
          </cell>
          <cell r="E166">
            <v>30031180500</v>
          </cell>
        </row>
        <row r="167">
          <cell r="A167" t="str">
            <v>2006.09.11</v>
          </cell>
          <cell r="B167" t="str">
            <v>USD_TOD</v>
          </cell>
          <cell r="C167">
            <v>1</v>
          </cell>
          <cell r="D167">
            <v>4555955460625</v>
          </cell>
          <cell r="E167">
            <v>36163335500</v>
          </cell>
        </row>
        <row r="168">
          <cell r="A168" t="str">
            <v>2006.09.12</v>
          </cell>
          <cell r="B168" t="str">
            <v>USD_TOD</v>
          </cell>
          <cell r="C168">
            <v>1</v>
          </cell>
          <cell r="D168">
            <v>4299215549795</v>
          </cell>
          <cell r="E168">
            <v>34098719500</v>
          </cell>
        </row>
        <row r="169">
          <cell r="A169" t="str">
            <v>2006.09.13</v>
          </cell>
          <cell r="B169" t="str">
            <v>USD_TOD</v>
          </cell>
          <cell r="C169">
            <v>1</v>
          </cell>
          <cell r="D169">
            <v>2519289391665</v>
          </cell>
          <cell r="E169">
            <v>19973218500</v>
          </cell>
        </row>
        <row r="170">
          <cell r="A170" t="str">
            <v>2006.09.14</v>
          </cell>
          <cell r="B170" t="str">
            <v>USD_TOD</v>
          </cell>
          <cell r="C170">
            <v>1</v>
          </cell>
          <cell r="D170">
            <v>3037857304480</v>
          </cell>
          <cell r="E170">
            <v>24081672000</v>
          </cell>
        </row>
        <row r="171">
          <cell r="A171" t="str">
            <v>2006.09.15</v>
          </cell>
          <cell r="B171" t="str">
            <v>USD_TOD</v>
          </cell>
          <cell r="C171">
            <v>1</v>
          </cell>
          <cell r="D171">
            <v>5868193937441</v>
          </cell>
          <cell r="E171">
            <v>46512022100</v>
          </cell>
        </row>
        <row r="172">
          <cell r="A172" t="str">
            <v>2006.09.18</v>
          </cell>
          <cell r="B172" t="str">
            <v>USD_TOD</v>
          </cell>
          <cell r="C172">
            <v>1</v>
          </cell>
          <cell r="D172">
            <v>1953817267540</v>
          </cell>
          <cell r="E172">
            <v>15470700000</v>
          </cell>
        </row>
        <row r="173">
          <cell r="A173" t="str">
            <v>2006.09.19</v>
          </cell>
          <cell r="B173" t="str">
            <v>USD_TOD</v>
          </cell>
          <cell r="C173">
            <v>1</v>
          </cell>
          <cell r="D173">
            <v>3141732324725</v>
          </cell>
          <cell r="E173">
            <v>24856017500</v>
          </cell>
        </row>
        <row r="174">
          <cell r="A174" t="str">
            <v>2006.09.20</v>
          </cell>
          <cell r="B174" t="str">
            <v>USD_TOD</v>
          </cell>
          <cell r="C174">
            <v>1</v>
          </cell>
          <cell r="D174">
            <v>2697893137860</v>
          </cell>
          <cell r="E174">
            <v>21330721000</v>
          </cell>
        </row>
        <row r="175">
          <cell r="A175" t="str">
            <v>2006.09.21</v>
          </cell>
          <cell r="B175" t="str">
            <v>USD_TOD</v>
          </cell>
          <cell r="C175">
            <v>1</v>
          </cell>
          <cell r="D175">
            <v>3026695431190</v>
          </cell>
          <cell r="E175">
            <v>23911143000</v>
          </cell>
        </row>
        <row r="176">
          <cell r="A176" t="str">
            <v>2006.09.22</v>
          </cell>
          <cell r="B176" t="str">
            <v>USD_TOD</v>
          </cell>
          <cell r="C176">
            <v>1</v>
          </cell>
          <cell r="D176">
            <v>4676737512895.5</v>
          </cell>
          <cell r="E176">
            <v>36900295850</v>
          </cell>
        </row>
        <row r="177">
          <cell r="A177" t="str">
            <v>2006.09.25</v>
          </cell>
          <cell r="B177" t="str">
            <v>USD_TOD</v>
          </cell>
          <cell r="C177">
            <v>1</v>
          </cell>
          <cell r="D177">
            <v>2144754716980</v>
          </cell>
          <cell r="E177">
            <v>16908452000</v>
          </cell>
        </row>
        <row r="178">
          <cell r="A178" t="str">
            <v>2006.09.26</v>
          </cell>
          <cell r="B178" t="str">
            <v>USD_TOD</v>
          </cell>
          <cell r="C178">
            <v>1</v>
          </cell>
          <cell r="D178">
            <v>3388413883225</v>
          </cell>
          <cell r="E178">
            <v>26697430500</v>
          </cell>
        </row>
        <row r="179">
          <cell r="A179" t="str">
            <v>2006.09.27</v>
          </cell>
          <cell r="B179" t="str">
            <v>USD_TOD</v>
          </cell>
          <cell r="C179">
            <v>1</v>
          </cell>
          <cell r="D179">
            <v>5538310987732.5</v>
          </cell>
          <cell r="E179">
            <v>43597253250</v>
          </cell>
        </row>
        <row r="180">
          <cell r="A180" t="str">
            <v>2006.09.28</v>
          </cell>
          <cell r="B180" t="str">
            <v>USD_TOD</v>
          </cell>
          <cell r="C180">
            <v>1</v>
          </cell>
          <cell r="D180">
            <v>3206386880825</v>
          </cell>
          <cell r="E180">
            <v>25218778500</v>
          </cell>
        </row>
        <row r="181">
          <cell r="A181" t="str">
            <v>2006.09.29</v>
          </cell>
          <cell r="B181" t="str">
            <v>USD_TOD</v>
          </cell>
          <cell r="C181">
            <v>1</v>
          </cell>
          <cell r="D181">
            <v>7430313187016</v>
          </cell>
          <cell r="E181">
            <v>58386225800</v>
          </cell>
        </row>
        <row r="182">
          <cell r="A182" t="str">
            <v>2006.10.02</v>
          </cell>
          <cell r="B182" t="str">
            <v>USD_TOD</v>
          </cell>
          <cell r="C182">
            <v>1</v>
          </cell>
          <cell r="D182">
            <v>3816879254227</v>
          </cell>
          <cell r="E182">
            <v>29997471600</v>
          </cell>
        </row>
        <row r="183">
          <cell r="A183" t="str">
            <v>2006.10.03</v>
          </cell>
          <cell r="B183" t="str">
            <v>USD_TOD</v>
          </cell>
          <cell r="C183">
            <v>1</v>
          </cell>
          <cell r="D183">
            <v>1895403279177.5</v>
          </cell>
          <cell r="E183">
            <v>14890090250</v>
          </cell>
        </row>
        <row r="184">
          <cell r="A184" t="str">
            <v>2006.10.04</v>
          </cell>
          <cell r="B184" t="str">
            <v>USD_TOD</v>
          </cell>
          <cell r="C184">
            <v>1</v>
          </cell>
          <cell r="D184">
            <v>5981163785185.5</v>
          </cell>
          <cell r="E184">
            <v>46953137450</v>
          </cell>
        </row>
        <row r="185">
          <cell r="A185" t="str">
            <v>2006.10.05</v>
          </cell>
          <cell r="B185" t="str">
            <v>USD_TOD</v>
          </cell>
          <cell r="C185">
            <v>1</v>
          </cell>
          <cell r="D185">
            <v>9910228686462</v>
          </cell>
          <cell r="E185">
            <v>77757828300</v>
          </cell>
        </row>
        <row r="186">
          <cell r="A186" t="str">
            <v>2006.10.06</v>
          </cell>
          <cell r="B186" t="str">
            <v>USD_TOD</v>
          </cell>
          <cell r="C186">
            <v>1</v>
          </cell>
          <cell r="D186">
            <v>6195591200992</v>
          </cell>
          <cell r="E186">
            <v>48593154300</v>
          </cell>
        </row>
        <row r="187">
          <cell r="A187" t="str">
            <v>2006.10.10</v>
          </cell>
          <cell r="B187" t="str">
            <v>USD_TOD</v>
          </cell>
          <cell r="C187">
            <v>1</v>
          </cell>
          <cell r="D187">
            <v>8390295047444.5</v>
          </cell>
          <cell r="E187">
            <v>65719009850</v>
          </cell>
        </row>
        <row r="188">
          <cell r="A188" t="str">
            <v>2006.10.11</v>
          </cell>
          <cell r="B188" t="str">
            <v>USD_TOD</v>
          </cell>
          <cell r="C188">
            <v>1</v>
          </cell>
          <cell r="D188">
            <v>4701945584349.5</v>
          </cell>
          <cell r="E188">
            <v>36806263650</v>
          </cell>
        </row>
        <row r="189">
          <cell r="A189" t="str">
            <v>2006.10.12</v>
          </cell>
          <cell r="B189" t="str">
            <v>USD_TOD</v>
          </cell>
          <cell r="C189">
            <v>1</v>
          </cell>
          <cell r="D189">
            <v>3746142988960</v>
          </cell>
          <cell r="E189">
            <v>29318764500</v>
          </cell>
        </row>
        <row r="190">
          <cell r="A190" t="str">
            <v>2006.10.13</v>
          </cell>
          <cell r="B190" t="str">
            <v>USD_TOD</v>
          </cell>
          <cell r="C190">
            <v>1</v>
          </cell>
          <cell r="D190">
            <v>7428840085271.5</v>
          </cell>
          <cell r="E190">
            <v>58147123250</v>
          </cell>
        </row>
        <row r="191">
          <cell r="A191" t="str">
            <v>2006.10.16</v>
          </cell>
          <cell r="B191" t="str">
            <v>USD_TOD</v>
          </cell>
          <cell r="C191">
            <v>1</v>
          </cell>
          <cell r="D191">
            <v>3982190375083</v>
          </cell>
          <cell r="E191">
            <v>31165303100</v>
          </cell>
        </row>
        <row r="192">
          <cell r="A192" t="str">
            <v>2006.10.17</v>
          </cell>
          <cell r="B192" t="str">
            <v>USD_TOD</v>
          </cell>
          <cell r="C192">
            <v>1</v>
          </cell>
          <cell r="D192">
            <v>2773446165991.5</v>
          </cell>
          <cell r="E192">
            <v>21702545550</v>
          </cell>
        </row>
        <row r="193">
          <cell r="A193" t="str">
            <v>2006.10.18</v>
          </cell>
          <cell r="B193" t="str">
            <v>USD_TOD</v>
          </cell>
          <cell r="C193">
            <v>1</v>
          </cell>
          <cell r="D193">
            <v>3999736686473.5</v>
          </cell>
          <cell r="E193">
            <v>31290501950</v>
          </cell>
        </row>
        <row r="194">
          <cell r="A194" t="str">
            <v>2006.10.19</v>
          </cell>
          <cell r="B194" t="str">
            <v>USD_TOD</v>
          </cell>
          <cell r="C194">
            <v>1</v>
          </cell>
          <cell r="D194">
            <v>8404741029795</v>
          </cell>
          <cell r="E194">
            <v>65750607500</v>
          </cell>
        </row>
        <row r="195">
          <cell r="A195" t="str">
            <v>2006.10.20</v>
          </cell>
          <cell r="B195" t="str">
            <v>USD_TOD</v>
          </cell>
          <cell r="C195">
            <v>1</v>
          </cell>
          <cell r="D195">
            <v>12237034930422</v>
          </cell>
          <cell r="E195">
            <v>95728193900</v>
          </cell>
        </row>
        <row r="196">
          <cell r="A196" t="str">
            <v>2006.10.23</v>
          </cell>
          <cell r="B196" t="str">
            <v>USD_TOD</v>
          </cell>
          <cell r="C196">
            <v>1</v>
          </cell>
          <cell r="D196">
            <v>7915893240380</v>
          </cell>
          <cell r="E196">
            <v>61910221000</v>
          </cell>
        </row>
        <row r="197">
          <cell r="A197" t="str">
            <v>2006.10.24</v>
          </cell>
          <cell r="B197" t="str">
            <v>USD_TOD</v>
          </cell>
          <cell r="C197">
            <v>1</v>
          </cell>
          <cell r="D197">
            <v>10594854685080</v>
          </cell>
          <cell r="E197">
            <v>82861302000</v>
          </cell>
        </row>
        <row r="198">
          <cell r="A198" t="str">
            <v>2006.10.26</v>
          </cell>
          <cell r="B198" t="str">
            <v>USD_TOD</v>
          </cell>
          <cell r="C198">
            <v>1</v>
          </cell>
          <cell r="D198">
            <v>10489337419574.5</v>
          </cell>
          <cell r="E198">
            <v>82036006350</v>
          </cell>
        </row>
        <row r="199">
          <cell r="A199" t="str">
            <v>2006.10.27</v>
          </cell>
          <cell r="B199" t="str">
            <v>USD_TOD</v>
          </cell>
          <cell r="C199">
            <v>1</v>
          </cell>
          <cell r="D199">
            <v>7028749486551.5</v>
          </cell>
          <cell r="E199">
            <v>54971858050</v>
          </cell>
        </row>
        <row r="200">
          <cell r="A200" t="str">
            <v>2006.10.30</v>
          </cell>
          <cell r="B200" t="str">
            <v>USD_TOD</v>
          </cell>
          <cell r="C200">
            <v>1</v>
          </cell>
          <cell r="D200">
            <v>11803026343100</v>
          </cell>
          <cell r="E200">
            <v>92339082000</v>
          </cell>
        </row>
        <row r="201">
          <cell r="A201" t="str">
            <v>2006.10.31</v>
          </cell>
          <cell r="B201" t="str">
            <v>USD_TOD</v>
          </cell>
          <cell r="C201">
            <v>1</v>
          </cell>
          <cell r="D201">
            <v>8832592110540</v>
          </cell>
          <cell r="E201">
            <v>69088182000</v>
          </cell>
        </row>
        <row r="202">
          <cell r="A202" t="str">
            <v>2006.11.01</v>
          </cell>
          <cell r="B202" t="str">
            <v>USD_TOD</v>
          </cell>
          <cell r="C202">
            <v>1</v>
          </cell>
          <cell r="D202">
            <v>14730063497097.5</v>
          </cell>
          <cell r="E202">
            <v>115220502850</v>
          </cell>
        </row>
        <row r="203">
          <cell r="A203" t="str">
            <v>2006.11.02</v>
          </cell>
          <cell r="B203" t="str">
            <v>USD_TOD</v>
          </cell>
          <cell r="C203">
            <v>1</v>
          </cell>
          <cell r="D203">
            <v>7185277492745.5</v>
          </cell>
          <cell r="E203">
            <v>56182027150</v>
          </cell>
        </row>
        <row r="204">
          <cell r="A204" t="str">
            <v>2006.11.03</v>
          </cell>
          <cell r="B204" t="str">
            <v>USD_TOD</v>
          </cell>
          <cell r="C204">
            <v>1</v>
          </cell>
          <cell r="D204">
            <v>16374537338765</v>
          </cell>
          <cell r="E204">
            <v>127998532500</v>
          </cell>
        </row>
        <row r="205">
          <cell r="A205" t="str">
            <v>2006.11.06</v>
          </cell>
          <cell r="B205" t="str">
            <v>USD_TOD</v>
          </cell>
          <cell r="C205">
            <v>1</v>
          </cell>
          <cell r="D205">
            <v>13654960569448.5</v>
          </cell>
          <cell r="E205">
            <v>106719201150</v>
          </cell>
        </row>
        <row r="206">
          <cell r="A206" t="str">
            <v>2006.11.07</v>
          </cell>
          <cell r="B206" t="str">
            <v>USD_TOD</v>
          </cell>
          <cell r="C206">
            <v>1</v>
          </cell>
          <cell r="D206">
            <v>11969821343446</v>
          </cell>
          <cell r="E206">
            <v>93619436900</v>
          </cell>
        </row>
        <row r="207">
          <cell r="A207" t="str">
            <v>2006.11.08</v>
          </cell>
          <cell r="B207" t="str">
            <v>USD_TOD</v>
          </cell>
          <cell r="C207">
            <v>1</v>
          </cell>
          <cell r="D207">
            <v>12693179801740</v>
          </cell>
          <cell r="E207">
            <v>99252773500</v>
          </cell>
        </row>
        <row r="208">
          <cell r="A208" t="str">
            <v>2006.11.09</v>
          </cell>
          <cell r="B208" t="str">
            <v>USD_TOD</v>
          </cell>
          <cell r="C208">
            <v>1</v>
          </cell>
          <cell r="D208">
            <v>6556377011029</v>
          </cell>
          <cell r="E208">
            <v>51262351100</v>
          </cell>
        </row>
        <row r="209">
          <cell r="A209" t="str">
            <v>2006.11.10</v>
          </cell>
          <cell r="B209" t="str">
            <v>USD_TOD</v>
          </cell>
          <cell r="C209">
            <v>1</v>
          </cell>
          <cell r="D209">
            <v>6854485046547</v>
          </cell>
          <cell r="E209">
            <v>53613055500</v>
          </cell>
        </row>
        <row r="210">
          <cell r="A210" t="str">
            <v>2006.11.13</v>
          </cell>
          <cell r="B210" t="str">
            <v>USD_TOD</v>
          </cell>
          <cell r="C210">
            <v>1</v>
          </cell>
          <cell r="D210">
            <v>8535207139668</v>
          </cell>
          <cell r="E210">
            <v>66757888300</v>
          </cell>
        </row>
        <row r="211">
          <cell r="A211" t="str">
            <v>2006.11.14</v>
          </cell>
          <cell r="B211" t="str">
            <v>USD_TOD</v>
          </cell>
          <cell r="C211">
            <v>1</v>
          </cell>
          <cell r="D211">
            <v>3004940677340.5</v>
          </cell>
          <cell r="E211">
            <v>23492923050</v>
          </cell>
        </row>
        <row r="212">
          <cell r="A212" t="str">
            <v>2006.11.15</v>
          </cell>
          <cell r="B212" t="str">
            <v>USD_TOD</v>
          </cell>
          <cell r="C212">
            <v>1</v>
          </cell>
          <cell r="D212">
            <v>3590702102429</v>
          </cell>
          <cell r="E212">
            <v>28065536000</v>
          </cell>
        </row>
        <row r="213">
          <cell r="A213" t="str">
            <v>2006.11.16</v>
          </cell>
          <cell r="B213" t="str">
            <v>USD_TOD</v>
          </cell>
          <cell r="C213">
            <v>1</v>
          </cell>
          <cell r="D213">
            <v>10210054042174.5</v>
          </cell>
          <cell r="E213">
            <v>79765261950</v>
          </cell>
        </row>
        <row r="214">
          <cell r="A214" t="str">
            <v>2006.11.17</v>
          </cell>
          <cell r="B214" t="str">
            <v>USD_TOD</v>
          </cell>
          <cell r="C214">
            <v>1</v>
          </cell>
          <cell r="D214">
            <v>8451214728086</v>
          </cell>
          <cell r="E214">
            <v>66031437000</v>
          </cell>
        </row>
        <row r="215">
          <cell r="A215" t="str">
            <v>2006.11.20</v>
          </cell>
          <cell r="B215" t="str">
            <v>USD_TOD</v>
          </cell>
          <cell r="C215">
            <v>1</v>
          </cell>
          <cell r="D215">
            <v>5396989721038</v>
          </cell>
          <cell r="E215">
            <v>42166790400</v>
          </cell>
        </row>
        <row r="216">
          <cell r="A216" t="str">
            <v>2006.11.21</v>
          </cell>
          <cell r="B216" t="str">
            <v>USD_TOD</v>
          </cell>
          <cell r="C216">
            <v>1</v>
          </cell>
          <cell r="D216">
            <v>11096933846733</v>
          </cell>
          <cell r="E216">
            <v>86756013200</v>
          </cell>
        </row>
        <row r="217">
          <cell r="A217" t="str">
            <v>2006.11.22</v>
          </cell>
          <cell r="B217" t="str">
            <v>USD_TOD</v>
          </cell>
          <cell r="C217">
            <v>1</v>
          </cell>
          <cell r="D217">
            <v>5507073606350.5</v>
          </cell>
          <cell r="E217">
            <v>43048318850</v>
          </cell>
        </row>
        <row r="218">
          <cell r="A218" t="str">
            <v>2006.11.24</v>
          </cell>
          <cell r="B218" t="str">
            <v>USD_TOD</v>
          </cell>
          <cell r="C218">
            <v>1</v>
          </cell>
          <cell r="D218">
            <v>3582408762760</v>
          </cell>
          <cell r="E218">
            <v>27998581400</v>
          </cell>
        </row>
        <row r="219">
          <cell r="A219" t="str">
            <v>2006.11.27</v>
          </cell>
          <cell r="B219" t="str">
            <v>USD_TOD</v>
          </cell>
          <cell r="C219">
            <v>1</v>
          </cell>
          <cell r="D219">
            <v>4451538716569.5</v>
          </cell>
          <cell r="E219">
            <v>34790420550</v>
          </cell>
        </row>
        <row r="220">
          <cell r="A220" t="str">
            <v>2006.11.28</v>
          </cell>
          <cell r="B220" t="str">
            <v>USD_TOD</v>
          </cell>
          <cell r="C220">
            <v>1</v>
          </cell>
          <cell r="D220">
            <v>3472716105273</v>
          </cell>
          <cell r="E220">
            <v>27134576300</v>
          </cell>
        </row>
        <row r="221">
          <cell r="A221" t="str">
            <v>2006.11.29</v>
          </cell>
          <cell r="B221" t="str">
            <v>USD_TOD</v>
          </cell>
          <cell r="C221">
            <v>1</v>
          </cell>
          <cell r="D221">
            <v>4135781761900</v>
          </cell>
          <cell r="E221">
            <v>32316356500</v>
          </cell>
        </row>
        <row r="222">
          <cell r="A222" t="str">
            <v>2006.11.30</v>
          </cell>
          <cell r="B222" t="str">
            <v>USD_TOD</v>
          </cell>
          <cell r="C222">
            <v>1</v>
          </cell>
          <cell r="D222">
            <v>6991422861905</v>
          </cell>
          <cell r="E222">
            <v>54628004000</v>
          </cell>
        </row>
        <row r="223">
          <cell r="A223" t="str">
            <v>2006.12.01</v>
          </cell>
          <cell r="B223" t="str">
            <v>USD_TOD</v>
          </cell>
          <cell r="C223">
            <v>1</v>
          </cell>
          <cell r="D223">
            <v>8616335342441</v>
          </cell>
          <cell r="E223">
            <v>67335955100</v>
          </cell>
        </row>
        <row r="224">
          <cell r="A224" t="str">
            <v>2006.12.04</v>
          </cell>
          <cell r="B224" t="str">
            <v>USD_TOD</v>
          </cell>
          <cell r="C224">
            <v>1</v>
          </cell>
          <cell r="D224">
            <v>5581404249431.5</v>
          </cell>
          <cell r="E224">
            <v>43626992650</v>
          </cell>
        </row>
        <row r="225">
          <cell r="A225" t="str">
            <v>2006.12.05</v>
          </cell>
          <cell r="B225" t="str">
            <v>USD_TOD</v>
          </cell>
          <cell r="C225">
            <v>1</v>
          </cell>
          <cell r="D225">
            <v>7502961679645</v>
          </cell>
          <cell r="E225">
            <v>58634518000</v>
          </cell>
        </row>
        <row r="226">
          <cell r="A226" t="str">
            <v>2006.12.06</v>
          </cell>
          <cell r="B226" t="str">
            <v>USD_TOD</v>
          </cell>
          <cell r="C226">
            <v>1</v>
          </cell>
          <cell r="D226">
            <v>7331693162772</v>
          </cell>
          <cell r="E226">
            <v>57286785400</v>
          </cell>
        </row>
        <row r="227">
          <cell r="A227" t="str">
            <v>2006.12.07</v>
          </cell>
          <cell r="B227" t="str">
            <v>USD_TOD</v>
          </cell>
          <cell r="C227">
            <v>1</v>
          </cell>
          <cell r="D227">
            <v>6239935764958.5</v>
          </cell>
          <cell r="E227">
            <v>48754268150</v>
          </cell>
        </row>
        <row r="228">
          <cell r="A228" t="str">
            <v>2006.12.08</v>
          </cell>
          <cell r="B228" t="str">
            <v>USD_TOD</v>
          </cell>
          <cell r="C228">
            <v>1</v>
          </cell>
          <cell r="D228">
            <v>3702825626530</v>
          </cell>
          <cell r="E228">
            <v>28930402300</v>
          </cell>
        </row>
        <row r="229">
          <cell r="A229" t="str">
            <v>2006.12.11</v>
          </cell>
          <cell r="B229" t="str">
            <v>USD_TOD</v>
          </cell>
          <cell r="C229">
            <v>1</v>
          </cell>
          <cell r="D229">
            <v>6309944840360.5</v>
          </cell>
          <cell r="E229">
            <v>49285019250</v>
          </cell>
        </row>
        <row r="230">
          <cell r="A230" t="str">
            <v>2006.12.12</v>
          </cell>
          <cell r="B230" t="str">
            <v>USD_TOD</v>
          </cell>
          <cell r="C230">
            <v>1</v>
          </cell>
          <cell r="D230">
            <v>2976155043092</v>
          </cell>
          <cell r="E230">
            <v>23243843100</v>
          </cell>
        </row>
        <row r="231">
          <cell r="A231" t="str">
            <v>2006.12.13</v>
          </cell>
          <cell r="B231" t="str">
            <v>USD_TOD</v>
          </cell>
          <cell r="C231">
            <v>1</v>
          </cell>
          <cell r="D231">
            <v>5152361767910.5</v>
          </cell>
          <cell r="E231">
            <v>40258572350</v>
          </cell>
        </row>
        <row r="232">
          <cell r="A232" t="str">
            <v>2006.12.14</v>
          </cell>
          <cell r="B232" t="str">
            <v>USD_TOD</v>
          </cell>
          <cell r="C232">
            <v>1</v>
          </cell>
          <cell r="D232">
            <v>7457312822295</v>
          </cell>
          <cell r="E232">
            <v>58279883900</v>
          </cell>
        </row>
        <row r="233">
          <cell r="A233" t="str">
            <v>2006.12.15</v>
          </cell>
          <cell r="B233" t="str">
            <v>USD_TOD</v>
          </cell>
          <cell r="C233">
            <v>1</v>
          </cell>
          <cell r="D233">
            <v>9873909576605</v>
          </cell>
          <cell r="E233">
            <v>77184985000</v>
          </cell>
        </row>
        <row r="234">
          <cell r="A234" t="str">
            <v>2006.12.20</v>
          </cell>
          <cell r="B234" t="str">
            <v>USD_TOD</v>
          </cell>
          <cell r="C234">
            <v>1</v>
          </cell>
          <cell r="D234">
            <v>8360049659515</v>
          </cell>
          <cell r="E234">
            <v>65372574000</v>
          </cell>
        </row>
        <row r="235">
          <cell r="A235" t="str">
            <v>2006.12.21</v>
          </cell>
          <cell r="B235" t="str">
            <v>USD_TOD</v>
          </cell>
          <cell r="C235">
            <v>1</v>
          </cell>
          <cell r="D235">
            <v>9840458055424</v>
          </cell>
          <cell r="E235">
            <v>76906800800</v>
          </cell>
        </row>
        <row r="236">
          <cell r="A236" t="str">
            <v>2006.12.22</v>
          </cell>
          <cell r="B236" t="str">
            <v>USD_TOD</v>
          </cell>
          <cell r="C236">
            <v>1</v>
          </cell>
          <cell r="D236">
            <v>7868167990930</v>
          </cell>
          <cell r="E236">
            <v>61475190500</v>
          </cell>
        </row>
        <row r="237">
          <cell r="A237" t="str">
            <v>2006.12.26</v>
          </cell>
          <cell r="B237" t="str">
            <v>USD_TOD</v>
          </cell>
          <cell r="C237">
            <v>1</v>
          </cell>
          <cell r="D237">
            <v>7738409842946.5</v>
          </cell>
          <cell r="E237">
            <v>60502057250</v>
          </cell>
        </row>
        <row r="238">
          <cell r="A238" t="str">
            <v>2006.12.27</v>
          </cell>
          <cell r="B238" t="str">
            <v>USD_TOD</v>
          </cell>
          <cell r="C238">
            <v>1</v>
          </cell>
          <cell r="D238">
            <v>11658024353128</v>
          </cell>
          <cell r="E238">
            <v>91263752700</v>
          </cell>
        </row>
        <row r="239">
          <cell r="A239" t="str">
            <v>2006.12.28</v>
          </cell>
          <cell r="B239" t="str">
            <v>USD_TOD</v>
          </cell>
          <cell r="C239">
            <v>1</v>
          </cell>
          <cell r="D239">
            <v>18885010861290</v>
          </cell>
          <cell r="E239">
            <v>148190453400</v>
          </cell>
        </row>
        <row r="240">
          <cell r="A240" t="str">
            <v>2006.12.29</v>
          </cell>
          <cell r="B240" t="str">
            <v>USD_TOD</v>
          </cell>
          <cell r="C240">
            <v>1</v>
          </cell>
          <cell r="D240">
            <v>9617394157144</v>
          </cell>
          <cell r="E240">
            <v>75717670100</v>
          </cell>
        </row>
        <row r="241">
          <cell r="A241" t="str">
            <v>2007.01.03</v>
          </cell>
          <cell r="B241" t="str">
            <v>USD_TOD</v>
          </cell>
          <cell r="C241">
            <v>1</v>
          </cell>
          <cell r="D241">
            <v>11954872930969</v>
          </cell>
          <cell r="E241">
            <v>94290213500</v>
          </cell>
        </row>
        <row r="242">
          <cell r="A242" t="str">
            <v>2007.01.04</v>
          </cell>
          <cell r="B242" t="str">
            <v>USD_TOD</v>
          </cell>
          <cell r="C242">
            <v>1</v>
          </cell>
          <cell r="D242">
            <v>10976284615373</v>
          </cell>
          <cell r="E242">
            <v>86779263700</v>
          </cell>
        </row>
        <row r="243">
          <cell r="A243" t="str">
            <v>2007.01.05</v>
          </cell>
          <cell r="B243" t="str">
            <v>USD_TOD</v>
          </cell>
          <cell r="C243">
            <v>1</v>
          </cell>
          <cell r="D243">
            <v>16576652573773</v>
          </cell>
          <cell r="E243">
            <v>131467557700</v>
          </cell>
        </row>
        <row r="244">
          <cell r="A244" t="str">
            <v>2007.01.08</v>
          </cell>
          <cell r="B244" t="str">
            <v>USD_TOD</v>
          </cell>
          <cell r="C244">
            <v>1</v>
          </cell>
          <cell r="D244">
            <v>4544710410730.5</v>
          </cell>
          <cell r="E244">
            <v>36178031450</v>
          </cell>
        </row>
        <row r="245">
          <cell r="A245" t="str">
            <v>2007.01.09</v>
          </cell>
          <cell r="B245" t="str">
            <v>USD_TOD</v>
          </cell>
          <cell r="C245">
            <v>1</v>
          </cell>
          <cell r="D245">
            <v>8767102339615</v>
          </cell>
          <cell r="E245">
            <v>69883573600</v>
          </cell>
        </row>
        <row r="246">
          <cell r="A246" t="str">
            <v>2007.01.10</v>
          </cell>
          <cell r="B246" t="str">
            <v>USD_TOD</v>
          </cell>
          <cell r="C246">
            <v>1</v>
          </cell>
          <cell r="D246">
            <v>6885585453779</v>
          </cell>
          <cell r="E246">
            <v>54952460700</v>
          </cell>
        </row>
        <row r="247">
          <cell r="A247" t="str">
            <v>2007.01.11</v>
          </cell>
          <cell r="B247" t="str">
            <v>USD_TOD</v>
          </cell>
          <cell r="C247">
            <v>1</v>
          </cell>
          <cell r="D247">
            <v>4884070830619</v>
          </cell>
          <cell r="E247">
            <v>38887395300</v>
          </cell>
        </row>
        <row r="248">
          <cell r="A248" t="str">
            <v>2007.01.12</v>
          </cell>
          <cell r="B248" t="str">
            <v>USD_TOD</v>
          </cell>
          <cell r="C248">
            <v>1</v>
          </cell>
          <cell r="D248">
            <v>5553416189972.5</v>
          </cell>
          <cell r="E248">
            <v>44242328250</v>
          </cell>
        </row>
        <row r="249">
          <cell r="A249" t="str">
            <v>2007.01.16</v>
          </cell>
          <cell r="B249" t="str">
            <v>USD_TOD</v>
          </cell>
          <cell r="C249">
            <v>1</v>
          </cell>
          <cell r="D249">
            <v>5163543336984</v>
          </cell>
          <cell r="E249">
            <v>41196507800</v>
          </cell>
        </row>
        <row r="250">
          <cell r="A250" t="str">
            <v>2007.01.17</v>
          </cell>
          <cell r="B250" t="str">
            <v>USD_TOD</v>
          </cell>
          <cell r="C250">
            <v>1</v>
          </cell>
          <cell r="D250">
            <v>7877378226898</v>
          </cell>
          <cell r="E250">
            <v>62941319100</v>
          </cell>
        </row>
        <row r="251">
          <cell r="A251" t="str">
            <v>2007.01.18</v>
          </cell>
          <cell r="B251" t="str">
            <v>USD_TOD</v>
          </cell>
          <cell r="C251">
            <v>1</v>
          </cell>
          <cell r="D251">
            <v>12343262469488.5</v>
          </cell>
          <cell r="E251">
            <v>98746484550</v>
          </cell>
        </row>
        <row r="252">
          <cell r="A252" t="str">
            <v>2007.01.19</v>
          </cell>
          <cell r="B252" t="str">
            <v>USD_TOD</v>
          </cell>
          <cell r="C252">
            <v>1</v>
          </cell>
          <cell r="D252">
            <v>16724579789172</v>
          </cell>
          <cell r="E252">
            <v>133906687600</v>
          </cell>
        </row>
        <row r="253">
          <cell r="A253" t="str">
            <v>2007.01.22</v>
          </cell>
          <cell r="B253" t="str">
            <v>USD_TOD</v>
          </cell>
          <cell r="C253">
            <v>1</v>
          </cell>
          <cell r="D253">
            <v>5210101754942</v>
          </cell>
          <cell r="E253">
            <v>41511245700</v>
          </cell>
        </row>
        <row r="254">
          <cell r="A254" t="str">
            <v>2007.01.23</v>
          </cell>
          <cell r="B254" t="str">
            <v>USD_TOD</v>
          </cell>
          <cell r="C254">
            <v>1</v>
          </cell>
          <cell r="D254">
            <v>5051804113398</v>
          </cell>
          <cell r="E254">
            <v>40148194300</v>
          </cell>
        </row>
        <row r="255">
          <cell r="A255" t="str">
            <v>2007.01.24</v>
          </cell>
          <cell r="B255" t="str">
            <v>USD_TOD</v>
          </cell>
          <cell r="C255">
            <v>1</v>
          </cell>
          <cell r="D255">
            <v>3485436302156.5</v>
          </cell>
          <cell r="E255">
            <v>27718754650</v>
          </cell>
        </row>
        <row r="256">
          <cell r="A256" t="str">
            <v>2007.01.25</v>
          </cell>
          <cell r="B256" t="str">
            <v>USD_TOD</v>
          </cell>
          <cell r="C256">
            <v>1</v>
          </cell>
          <cell r="D256">
            <v>5414673274582.5</v>
          </cell>
          <cell r="E256">
            <v>43009760050</v>
          </cell>
        </row>
        <row r="257">
          <cell r="A257" t="str">
            <v>2007.01.26</v>
          </cell>
          <cell r="B257" t="str">
            <v>USD_TOD</v>
          </cell>
          <cell r="C257">
            <v>1</v>
          </cell>
          <cell r="D257">
            <v>8303862886859</v>
          </cell>
          <cell r="E257">
            <v>65767126400</v>
          </cell>
        </row>
        <row r="258">
          <cell r="A258" t="str">
            <v>2007.01.29</v>
          </cell>
          <cell r="B258" t="str">
            <v>USD_TOD</v>
          </cell>
          <cell r="C258">
            <v>1</v>
          </cell>
          <cell r="D258">
            <v>3475061481850</v>
          </cell>
          <cell r="E258">
            <v>27550366000</v>
          </cell>
        </row>
        <row r="259">
          <cell r="A259" t="str">
            <v>2007.01.30</v>
          </cell>
          <cell r="B259" t="str">
            <v>USD_TOD</v>
          </cell>
          <cell r="C259">
            <v>1</v>
          </cell>
          <cell r="D259">
            <v>5585126392689.5</v>
          </cell>
          <cell r="E259">
            <v>44177648850</v>
          </cell>
        </row>
        <row r="260">
          <cell r="A260" t="str">
            <v>2007.01.31</v>
          </cell>
          <cell r="B260" t="str">
            <v>USD_TOD</v>
          </cell>
          <cell r="C260">
            <v>1</v>
          </cell>
          <cell r="D260">
            <v>2677705979780.5</v>
          </cell>
          <cell r="E260">
            <v>21195246850</v>
          </cell>
        </row>
        <row r="261">
          <cell r="A261" t="str">
            <v>2007.02.01</v>
          </cell>
          <cell r="B261" t="str">
            <v>USD_TOD</v>
          </cell>
          <cell r="C261">
            <v>1</v>
          </cell>
          <cell r="D261">
            <v>9669181904616</v>
          </cell>
          <cell r="E261">
            <v>76625168600</v>
          </cell>
        </row>
        <row r="262">
          <cell r="A262" t="str">
            <v>2007.02.02</v>
          </cell>
          <cell r="B262" t="str">
            <v>USD_TOD</v>
          </cell>
          <cell r="C262">
            <v>1</v>
          </cell>
          <cell r="D262">
            <v>8037069397624</v>
          </cell>
          <cell r="E262">
            <v>63804816000</v>
          </cell>
        </row>
        <row r="263">
          <cell r="A263" t="str">
            <v>2007.02.05</v>
          </cell>
          <cell r="B263" t="str">
            <v>USD_TOD</v>
          </cell>
          <cell r="C263">
            <v>1</v>
          </cell>
          <cell r="D263">
            <v>9130967498324</v>
          </cell>
          <cell r="E263">
            <v>72728783400</v>
          </cell>
        </row>
        <row r="264">
          <cell r="A264" t="str">
            <v>2007.02.06</v>
          </cell>
          <cell r="B264" t="str">
            <v>USD_TOD</v>
          </cell>
          <cell r="C264">
            <v>1</v>
          </cell>
          <cell r="D264">
            <v>3794078483330</v>
          </cell>
          <cell r="E264">
            <v>30215361600</v>
          </cell>
        </row>
        <row r="265">
          <cell r="A265" t="str">
            <v>2007.02.07</v>
          </cell>
          <cell r="B265" t="str">
            <v>USD_TOD</v>
          </cell>
          <cell r="C265">
            <v>1</v>
          </cell>
          <cell r="D265">
            <v>5076603314088</v>
          </cell>
          <cell r="E265">
            <v>40412784900</v>
          </cell>
        </row>
        <row r="266">
          <cell r="A266" t="str">
            <v>2007.02.08</v>
          </cell>
          <cell r="B266" t="str">
            <v>USD_TOD</v>
          </cell>
          <cell r="C266">
            <v>1</v>
          </cell>
          <cell r="D266">
            <v>3874893642444</v>
          </cell>
          <cell r="E266">
            <v>30879640500</v>
          </cell>
        </row>
        <row r="267">
          <cell r="A267" t="str">
            <v>2007.02.09</v>
          </cell>
          <cell r="B267" t="str">
            <v>USD_TOD</v>
          </cell>
          <cell r="C267">
            <v>1</v>
          </cell>
          <cell r="D267">
            <v>6609794465849</v>
          </cell>
          <cell r="E267">
            <v>52889462800</v>
          </cell>
        </row>
        <row r="268">
          <cell r="A268" t="str">
            <v>2007.02.12</v>
          </cell>
          <cell r="B268" t="str">
            <v>USD_TOD</v>
          </cell>
          <cell r="C268">
            <v>1</v>
          </cell>
          <cell r="D268">
            <v>3998284185189.5</v>
          </cell>
          <cell r="E268">
            <v>32087966650</v>
          </cell>
        </row>
        <row r="269">
          <cell r="A269" t="str">
            <v>2007.02.13</v>
          </cell>
          <cell r="B269" t="str">
            <v>USD_TOD</v>
          </cell>
          <cell r="C269">
            <v>1</v>
          </cell>
          <cell r="D269">
            <v>4578748968875.5</v>
          </cell>
          <cell r="E269">
            <v>36867347850</v>
          </cell>
        </row>
        <row r="270">
          <cell r="A270" t="str">
            <v>2007.02.14</v>
          </cell>
          <cell r="B270" t="str">
            <v>USD_TOD</v>
          </cell>
          <cell r="C270">
            <v>1</v>
          </cell>
          <cell r="D270">
            <v>3109695563573</v>
          </cell>
          <cell r="E270">
            <v>25085721700</v>
          </cell>
        </row>
        <row r="271">
          <cell r="A271" t="str">
            <v>2007.02.15</v>
          </cell>
          <cell r="B271" t="str">
            <v>USD_TOD</v>
          </cell>
          <cell r="C271">
            <v>1</v>
          </cell>
          <cell r="D271">
            <v>3685230120876</v>
          </cell>
          <cell r="E271">
            <v>29701970400</v>
          </cell>
        </row>
        <row r="272">
          <cell r="A272" t="str">
            <v>2007.02.16</v>
          </cell>
          <cell r="B272" t="str">
            <v>USD_TOD</v>
          </cell>
          <cell r="C272">
            <v>1</v>
          </cell>
          <cell r="D272">
            <v>4374473709436.5</v>
          </cell>
          <cell r="E272">
            <v>35141938450</v>
          </cell>
        </row>
        <row r="273">
          <cell r="A273" t="str">
            <v>2007.02.20</v>
          </cell>
          <cell r="B273" t="str">
            <v>USD_TOD</v>
          </cell>
          <cell r="C273">
            <v>1</v>
          </cell>
          <cell r="D273">
            <v>1781125676793.5</v>
          </cell>
          <cell r="E273">
            <v>14288506150</v>
          </cell>
        </row>
        <row r="274">
          <cell r="A274" t="str">
            <v>2007.02.21</v>
          </cell>
          <cell r="B274" t="str">
            <v>USD_TOD</v>
          </cell>
          <cell r="C274">
            <v>1</v>
          </cell>
          <cell r="D274">
            <v>4643595288047.5</v>
          </cell>
          <cell r="E274">
            <v>37243630350</v>
          </cell>
        </row>
        <row r="275">
          <cell r="A275" t="str">
            <v>2007.02.22</v>
          </cell>
          <cell r="B275" t="str">
            <v>USD_TOD</v>
          </cell>
          <cell r="C275">
            <v>1</v>
          </cell>
          <cell r="D275">
            <v>6270973751114.5</v>
          </cell>
          <cell r="E275">
            <v>50398624850</v>
          </cell>
        </row>
        <row r="276">
          <cell r="A276" t="str">
            <v>2007.02.23</v>
          </cell>
          <cell r="B276" t="str">
            <v>USD_TOD</v>
          </cell>
          <cell r="C276">
            <v>1</v>
          </cell>
          <cell r="D276">
            <v>7110331296822.5</v>
          </cell>
          <cell r="E276">
            <v>57452079450</v>
          </cell>
        </row>
        <row r="277">
          <cell r="A277" t="str">
            <v>2007.02.26</v>
          </cell>
          <cell r="B277" t="str">
            <v>USD_TOD</v>
          </cell>
          <cell r="C277">
            <v>1</v>
          </cell>
          <cell r="D277">
            <v>4519145136015</v>
          </cell>
          <cell r="E277">
            <v>36534246800</v>
          </cell>
        </row>
        <row r="278">
          <cell r="A278" t="str">
            <v>2007.02.27</v>
          </cell>
          <cell r="B278" t="str">
            <v>USD_TOD</v>
          </cell>
          <cell r="C278">
            <v>1</v>
          </cell>
          <cell r="D278">
            <v>3355775299500.5</v>
          </cell>
          <cell r="E278">
            <v>27120446750</v>
          </cell>
        </row>
        <row r="279">
          <cell r="A279" t="str">
            <v>2007.02.28</v>
          </cell>
          <cell r="B279" t="str">
            <v>USD_TOD</v>
          </cell>
          <cell r="C279">
            <v>1</v>
          </cell>
          <cell r="D279">
            <v>3252595887850.5</v>
          </cell>
          <cell r="E279">
            <v>26127904050</v>
          </cell>
        </row>
        <row r="280">
          <cell r="A280" t="str">
            <v>2007.03.01</v>
          </cell>
          <cell r="B280" t="str">
            <v>USD_TOD</v>
          </cell>
          <cell r="C280">
            <v>1</v>
          </cell>
          <cell r="D280">
            <v>4537021647220</v>
          </cell>
          <cell r="E280">
            <v>36338676500</v>
          </cell>
        </row>
        <row r="281">
          <cell r="A281" t="str">
            <v>2007.03.02</v>
          </cell>
          <cell r="B281" t="str">
            <v>USD_TOD</v>
          </cell>
          <cell r="C281">
            <v>1</v>
          </cell>
          <cell r="D281">
            <v>4348651461742</v>
          </cell>
          <cell r="E281">
            <v>34717025100</v>
          </cell>
        </row>
        <row r="282">
          <cell r="A282" t="str">
            <v>2007.03.05</v>
          </cell>
          <cell r="B282" t="str">
            <v>USD_TOD</v>
          </cell>
          <cell r="C282">
            <v>1</v>
          </cell>
          <cell r="D282">
            <v>2271193921330.5</v>
          </cell>
          <cell r="E282">
            <v>18110925550</v>
          </cell>
        </row>
        <row r="283">
          <cell r="A283" t="str">
            <v>2007.03.06</v>
          </cell>
          <cell r="B283" t="str">
            <v>USD_TOD</v>
          </cell>
          <cell r="C283">
            <v>1</v>
          </cell>
          <cell r="D283">
            <v>7449439253756</v>
          </cell>
          <cell r="E283">
            <v>59666953600</v>
          </cell>
        </row>
        <row r="284">
          <cell r="A284" t="str">
            <v>2007.03.07</v>
          </cell>
          <cell r="B284" t="str">
            <v>USD_TOD</v>
          </cell>
          <cell r="C284">
            <v>1</v>
          </cell>
          <cell r="D284">
            <v>12934745883475.5</v>
          </cell>
          <cell r="E284">
            <v>104061203650</v>
          </cell>
        </row>
        <row r="285">
          <cell r="A285" t="str">
            <v>2007.03.12</v>
          </cell>
          <cell r="B285" t="str">
            <v>USD_TOD</v>
          </cell>
          <cell r="C285">
            <v>1</v>
          </cell>
          <cell r="D285">
            <v>10245475237517.5</v>
          </cell>
          <cell r="E285">
            <v>83025755450</v>
          </cell>
        </row>
        <row r="286">
          <cell r="A286" t="str">
            <v>2007.03.13</v>
          </cell>
          <cell r="B286" t="str">
            <v>USD_TOD</v>
          </cell>
          <cell r="C286">
            <v>1</v>
          </cell>
          <cell r="D286">
            <v>5554312610719.5</v>
          </cell>
          <cell r="E286">
            <v>45002968850</v>
          </cell>
        </row>
        <row r="287">
          <cell r="A287" t="str">
            <v>2007.03.14</v>
          </cell>
          <cell r="B287" t="str">
            <v>USD_TOD</v>
          </cell>
          <cell r="C287">
            <v>1</v>
          </cell>
          <cell r="D287">
            <v>6806923323686</v>
          </cell>
          <cell r="E287">
            <v>55004256800</v>
          </cell>
        </row>
        <row r="288">
          <cell r="A288" t="str">
            <v>2007.03.15</v>
          </cell>
          <cell r="B288" t="str">
            <v>USD_TOD</v>
          </cell>
          <cell r="C288">
            <v>1</v>
          </cell>
          <cell r="D288">
            <v>5751157415608</v>
          </cell>
          <cell r="E288">
            <v>46357054600</v>
          </cell>
        </row>
        <row r="289">
          <cell r="A289" t="str">
            <v>2007.03.16</v>
          </cell>
          <cell r="B289" t="str">
            <v>USD_TOD</v>
          </cell>
          <cell r="C289">
            <v>1</v>
          </cell>
          <cell r="D289">
            <v>2901535477876</v>
          </cell>
          <cell r="E289">
            <v>23388902600</v>
          </cell>
        </row>
        <row r="290">
          <cell r="A290" t="str">
            <v>2007.03.19</v>
          </cell>
          <cell r="B290" t="str">
            <v>USD_TOD</v>
          </cell>
          <cell r="C290">
            <v>1</v>
          </cell>
          <cell r="D290">
            <v>3212525430107.5</v>
          </cell>
          <cell r="E290">
            <v>25972095750</v>
          </cell>
        </row>
        <row r="291">
          <cell r="A291" t="str">
            <v>2007.03.20</v>
          </cell>
          <cell r="B291" t="str">
            <v>USD_TOD</v>
          </cell>
          <cell r="C291">
            <v>1</v>
          </cell>
          <cell r="D291">
            <v>4567728248539.5</v>
          </cell>
          <cell r="E291">
            <v>36877465850</v>
          </cell>
        </row>
        <row r="292">
          <cell r="A292" t="str">
            <v>2007.03.21</v>
          </cell>
          <cell r="B292" t="str">
            <v>USD_TOD</v>
          </cell>
          <cell r="C292">
            <v>1</v>
          </cell>
          <cell r="D292">
            <v>6346157446535</v>
          </cell>
          <cell r="E292">
            <v>51199984600</v>
          </cell>
        </row>
        <row r="293">
          <cell r="A293" t="str">
            <v>2007.03.26</v>
          </cell>
          <cell r="B293" t="str">
            <v>USD_TOD</v>
          </cell>
          <cell r="C293">
            <v>1</v>
          </cell>
          <cell r="D293">
            <v>6599182720641</v>
          </cell>
          <cell r="E293">
            <v>53503821300</v>
          </cell>
        </row>
        <row r="294">
          <cell r="A294" t="str">
            <v>2007.03.27</v>
          </cell>
          <cell r="B294" t="str">
            <v>USD_TOD</v>
          </cell>
          <cell r="C294">
            <v>1</v>
          </cell>
          <cell r="D294">
            <v>4301678929337</v>
          </cell>
          <cell r="E294">
            <v>34746653400</v>
          </cell>
        </row>
        <row r="295">
          <cell r="A295" t="str">
            <v>2007.03.28</v>
          </cell>
          <cell r="B295" t="str">
            <v>USD_TOD</v>
          </cell>
          <cell r="C295">
            <v>1</v>
          </cell>
          <cell r="D295">
            <v>3942698527482.5</v>
          </cell>
          <cell r="E295">
            <v>31809954750</v>
          </cell>
        </row>
        <row r="296">
          <cell r="A296" t="str">
            <v>2007.03.29</v>
          </cell>
          <cell r="B296" t="str">
            <v>USD_TOD</v>
          </cell>
          <cell r="C296">
            <v>1</v>
          </cell>
          <cell r="D296">
            <v>5157599002078.5</v>
          </cell>
          <cell r="E296">
            <v>41670539250</v>
          </cell>
        </row>
        <row r="297">
          <cell r="A297" t="str">
            <v>2007.03.30</v>
          </cell>
          <cell r="B297" t="str">
            <v>USD_TOD</v>
          </cell>
          <cell r="C297">
            <v>1</v>
          </cell>
          <cell r="D297">
            <v>5283887076348.5</v>
          </cell>
          <cell r="E297">
            <v>42657837850</v>
          </cell>
        </row>
        <row r="298">
          <cell r="A298" t="str">
            <v>2007.04.02</v>
          </cell>
          <cell r="B298" t="str">
            <v>USD_TOD</v>
          </cell>
          <cell r="C298">
            <v>1</v>
          </cell>
          <cell r="D298">
            <v>3292431414920</v>
          </cell>
          <cell r="E298">
            <v>26674454000</v>
          </cell>
        </row>
        <row r="299">
          <cell r="A299" t="str">
            <v>2007.04.03</v>
          </cell>
          <cell r="B299" t="str">
            <v>USD_TOD</v>
          </cell>
          <cell r="C299">
            <v>1</v>
          </cell>
          <cell r="D299">
            <v>3107165097799</v>
          </cell>
          <cell r="E299">
            <v>25141100500</v>
          </cell>
        </row>
        <row r="300">
          <cell r="A300" t="str">
            <v>2007.04.04</v>
          </cell>
          <cell r="B300" t="str">
            <v>USD_TOD</v>
          </cell>
          <cell r="C300">
            <v>1</v>
          </cell>
          <cell r="D300">
            <v>8857720627440.5</v>
          </cell>
          <cell r="E300">
            <v>71691934950</v>
          </cell>
        </row>
        <row r="301">
          <cell r="A301" t="str">
            <v>2007.04.05</v>
          </cell>
          <cell r="B301" t="str">
            <v>USD_TOD</v>
          </cell>
          <cell r="C301">
            <v>1</v>
          </cell>
          <cell r="D301">
            <v>5888622157922.5</v>
          </cell>
          <cell r="E301">
            <v>47707858750</v>
          </cell>
        </row>
        <row r="302">
          <cell r="A302" t="str">
            <v>2007.04.06</v>
          </cell>
          <cell r="B302" t="str">
            <v>USD_TOD</v>
          </cell>
          <cell r="C302">
            <v>1</v>
          </cell>
          <cell r="D302">
            <v>4765983733868</v>
          </cell>
          <cell r="E302">
            <v>38590497700</v>
          </cell>
        </row>
        <row r="303">
          <cell r="A303" t="str">
            <v>2007.04.09</v>
          </cell>
          <cell r="B303" t="str">
            <v>USD_TOD</v>
          </cell>
          <cell r="C303">
            <v>1</v>
          </cell>
          <cell r="D303">
            <v>4230084411866.5</v>
          </cell>
          <cell r="E303">
            <v>34386247250</v>
          </cell>
        </row>
        <row r="304">
          <cell r="A304" t="str">
            <v>2007.04.10</v>
          </cell>
          <cell r="B304" t="str">
            <v>USD_TOD</v>
          </cell>
          <cell r="C304">
            <v>1</v>
          </cell>
          <cell r="D304">
            <v>8068395100224.5</v>
          </cell>
          <cell r="E304">
            <v>65654695550</v>
          </cell>
        </row>
        <row r="305">
          <cell r="A305" t="str">
            <v>2007.04.11</v>
          </cell>
          <cell r="B305" t="str">
            <v>USD_TOD</v>
          </cell>
          <cell r="C305">
            <v>1</v>
          </cell>
          <cell r="D305">
            <v>6487935899752.5</v>
          </cell>
          <cell r="E305">
            <v>52989119450</v>
          </cell>
        </row>
        <row r="306">
          <cell r="A306" t="str">
            <v>2007.04.12</v>
          </cell>
          <cell r="B306" t="str">
            <v>USD_TOD</v>
          </cell>
          <cell r="C306">
            <v>1</v>
          </cell>
          <cell r="D306">
            <v>3952581875935.5</v>
          </cell>
          <cell r="E306">
            <v>32359807350</v>
          </cell>
        </row>
        <row r="307">
          <cell r="A307" t="str">
            <v>2007.04.13</v>
          </cell>
          <cell r="B307" t="str">
            <v>USD_TOD</v>
          </cell>
          <cell r="C307">
            <v>1</v>
          </cell>
          <cell r="D307">
            <v>6781522209747.5</v>
          </cell>
          <cell r="E307">
            <v>55625863550</v>
          </cell>
        </row>
        <row r="308">
          <cell r="A308" t="str">
            <v>2007.04.16</v>
          </cell>
          <cell r="B308" t="str">
            <v>USD_TOD</v>
          </cell>
          <cell r="C308">
            <v>1</v>
          </cell>
          <cell r="D308">
            <v>13597191945043</v>
          </cell>
          <cell r="E308">
            <v>111639532200</v>
          </cell>
        </row>
        <row r="309">
          <cell r="A309" t="str">
            <v>2007.04.17</v>
          </cell>
          <cell r="B309" t="str">
            <v>USD_TOD</v>
          </cell>
          <cell r="C309">
            <v>1</v>
          </cell>
          <cell r="D309">
            <v>5252351678130.5</v>
          </cell>
          <cell r="E309">
            <v>43020878550</v>
          </cell>
        </row>
        <row r="310">
          <cell r="A310" t="str">
            <v>2007.04.18</v>
          </cell>
          <cell r="B310" t="str">
            <v>USD_TOD</v>
          </cell>
          <cell r="C310">
            <v>1</v>
          </cell>
          <cell r="D310">
            <v>9046112476262</v>
          </cell>
          <cell r="E310">
            <v>73942283600</v>
          </cell>
        </row>
        <row r="311">
          <cell r="A311" t="str">
            <v>2007.04.19</v>
          </cell>
          <cell r="B311" t="str">
            <v>USD_TOD</v>
          </cell>
          <cell r="C311">
            <v>1</v>
          </cell>
          <cell r="D311">
            <v>6924997021956</v>
          </cell>
          <cell r="E311">
            <v>56863097700</v>
          </cell>
        </row>
        <row r="312">
          <cell r="A312" t="str">
            <v>2007.04.20</v>
          </cell>
          <cell r="B312" t="str">
            <v>USD_TOD</v>
          </cell>
          <cell r="C312">
            <v>1</v>
          </cell>
          <cell r="D312">
            <v>7049496565296.5</v>
          </cell>
          <cell r="E312">
            <v>58195464750</v>
          </cell>
        </row>
        <row r="313">
          <cell r="A313" t="str">
            <v>2007.04.23</v>
          </cell>
          <cell r="B313" t="str">
            <v>USD_TOD</v>
          </cell>
          <cell r="C313">
            <v>1</v>
          </cell>
          <cell r="D313">
            <v>3011114059756</v>
          </cell>
          <cell r="E313">
            <v>24889574900</v>
          </cell>
        </row>
        <row r="314">
          <cell r="A314" t="str">
            <v>2007.04.24</v>
          </cell>
          <cell r="B314" t="str">
            <v>USD_TOD</v>
          </cell>
          <cell r="C314">
            <v>1</v>
          </cell>
          <cell r="D314">
            <v>4558342873835</v>
          </cell>
          <cell r="E314">
            <v>37648582000</v>
          </cell>
        </row>
        <row r="315">
          <cell r="A315" t="str">
            <v>2007.04.25</v>
          </cell>
          <cell r="B315" t="str">
            <v>USD_TOD</v>
          </cell>
          <cell r="C315">
            <v>1</v>
          </cell>
          <cell r="D315">
            <v>3502507312657.5</v>
          </cell>
          <cell r="E315">
            <v>28954130950</v>
          </cell>
        </row>
        <row r="316">
          <cell r="A316" t="str">
            <v>2007.04.26</v>
          </cell>
          <cell r="B316" t="str">
            <v>USD_TOD</v>
          </cell>
          <cell r="C316">
            <v>1</v>
          </cell>
          <cell r="D316">
            <v>5115602004231</v>
          </cell>
          <cell r="E316">
            <v>42393831000</v>
          </cell>
        </row>
        <row r="317">
          <cell r="A317" t="str">
            <v>2007.04.27</v>
          </cell>
          <cell r="B317" t="str">
            <v>USD_TOD</v>
          </cell>
          <cell r="C317">
            <v>1</v>
          </cell>
          <cell r="D317">
            <v>8308670494360</v>
          </cell>
          <cell r="E317">
            <v>69225342300</v>
          </cell>
        </row>
        <row r="318">
          <cell r="A318" t="str">
            <v>2007.04.30</v>
          </cell>
          <cell r="B318" t="str">
            <v>USD_TOD</v>
          </cell>
          <cell r="C318">
            <v>1</v>
          </cell>
          <cell r="D318">
            <v>5205724839382</v>
          </cell>
          <cell r="E318">
            <v>43315655400</v>
          </cell>
        </row>
        <row r="319">
          <cell r="A319" t="str">
            <v>2007.05.02</v>
          </cell>
          <cell r="B319" t="str">
            <v>USD_TOD</v>
          </cell>
          <cell r="C319">
            <v>1</v>
          </cell>
          <cell r="D319">
            <v>3582759207157</v>
          </cell>
          <cell r="E319">
            <v>29802713000</v>
          </cell>
        </row>
        <row r="320">
          <cell r="A320" t="str">
            <v>2007.05.03</v>
          </cell>
          <cell r="B320" t="str">
            <v>USD_TOD</v>
          </cell>
          <cell r="C320">
            <v>1</v>
          </cell>
          <cell r="D320">
            <v>4636594239447</v>
          </cell>
          <cell r="E320">
            <v>38702063600</v>
          </cell>
        </row>
        <row r="321">
          <cell r="A321" t="str">
            <v>2007.05.04</v>
          </cell>
          <cell r="B321" t="str">
            <v>USD_TOD</v>
          </cell>
          <cell r="C321">
            <v>1</v>
          </cell>
          <cell r="D321">
            <v>7056953479412</v>
          </cell>
          <cell r="E321">
            <v>59165577100</v>
          </cell>
        </row>
        <row r="322">
          <cell r="A322" t="str">
            <v>2007.05.07</v>
          </cell>
          <cell r="B322" t="str">
            <v>USD_TOD</v>
          </cell>
          <cell r="C322">
            <v>1</v>
          </cell>
          <cell r="D322">
            <v>6768714697727.5</v>
          </cell>
          <cell r="E322">
            <v>56977852650</v>
          </cell>
        </row>
        <row r="323">
          <cell r="A323" t="str">
            <v>2007.05.08</v>
          </cell>
          <cell r="B323" t="str">
            <v>USD_TOD</v>
          </cell>
          <cell r="C323">
            <v>1</v>
          </cell>
          <cell r="D323">
            <v>2951914301745</v>
          </cell>
          <cell r="E323">
            <v>24685849900</v>
          </cell>
        </row>
        <row r="324">
          <cell r="A324" t="str">
            <v>2007.05.10</v>
          </cell>
          <cell r="B324" t="str">
            <v>USD_TOD</v>
          </cell>
          <cell r="C324">
            <v>1</v>
          </cell>
          <cell r="D324">
            <v>3685261295924</v>
          </cell>
          <cell r="E324">
            <v>30649760800</v>
          </cell>
        </row>
        <row r="325">
          <cell r="A325" t="str">
            <v>2007.05.11</v>
          </cell>
          <cell r="B325" t="str">
            <v>USD_TOD</v>
          </cell>
          <cell r="C325">
            <v>1</v>
          </cell>
          <cell r="D325">
            <v>7622476530167</v>
          </cell>
          <cell r="E325">
            <v>63262773600</v>
          </cell>
        </row>
        <row r="326">
          <cell r="A326" t="str">
            <v>2007.05.14</v>
          </cell>
          <cell r="B326" t="str">
            <v>USD_TOD</v>
          </cell>
          <cell r="C326">
            <v>1</v>
          </cell>
          <cell r="D326">
            <v>5455558949283</v>
          </cell>
          <cell r="E326">
            <v>45421373100</v>
          </cell>
        </row>
        <row r="327">
          <cell r="A327" t="str">
            <v>2007.05.15</v>
          </cell>
          <cell r="B327" t="str">
            <v>USD_TOD</v>
          </cell>
          <cell r="C327">
            <v>1</v>
          </cell>
          <cell r="D327">
            <v>6535730562924.5</v>
          </cell>
          <cell r="E327">
            <v>54670393650</v>
          </cell>
        </row>
        <row r="328">
          <cell r="A328" t="str">
            <v>2007.05.16</v>
          </cell>
          <cell r="B328" t="str">
            <v>USD_TOD</v>
          </cell>
          <cell r="C328">
            <v>1</v>
          </cell>
          <cell r="D328">
            <v>5782185569872</v>
          </cell>
          <cell r="E328">
            <v>48328020900</v>
          </cell>
        </row>
        <row r="329">
          <cell r="A329" t="str">
            <v>2007.05.17</v>
          </cell>
          <cell r="B329" t="str">
            <v>USD_TOD</v>
          </cell>
          <cell r="C329">
            <v>1</v>
          </cell>
          <cell r="D329">
            <v>9852651154400.5</v>
          </cell>
          <cell r="E329">
            <v>81763727550</v>
          </cell>
        </row>
        <row r="330">
          <cell r="A330" t="str">
            <v>2007.05.18</v>
          </cell>
          <cell r="B330" t="str">
            <v>USD_TOD</v>
          </cell>
          <cell r="C330">
            <v>1</v>
          </cell>
          <cell r="D330">
            <v>8394708333575</v>
          </cell>
          <cell r="E330">
            <v>69695130700</v>
          </cell>
        </row>
        <row r="331">
          <cell r="A331" t="str">
            <v>2007.05.21</v>
          </cell>
          <cell r="B331" t="str">
            <v>USD_TOD</v>
          </cell>
          <cell r="C331">
            <v>1</v>
          </cell>
          <cell r="D331">
            <v>4854341383235</v>
          </cell>
          <cell r="E331">
            <v>40398382700</v>
          </cell>
        </row>
        <row r="332">
          <cell r="A332" t="str">
            <v>2007.05.22</v>
          </cell>
          <cell r="B332" t="str">
            <v>USD_TOD</v>
          </cell>
          <cell r="C332">
            <v>1</v>
          </cell>
          <cell r="D332">
            <v>2627102030928.5</v>
          </cell>
          <cell r="E332">
            <v>21865639450</v>
          </cell>
        </row>
        <row r="333">
          <cell r="A333" t="str">
            <v>2007.05.23</v>
          </cell>
          <cell r="B333" t="str">
            <v>USD_TOD</v>
          </cell>
          <cell r="C333">
            <v>1</v>
          </cell>
          <cell r="D333">
            <v>8007422985122</v>
          </cell>
          <cell r="E333">
            <v>66730858200</v>
          </cell>
        </row>
        <row r="334">
          <cell r="A334" t="str">
            <v>2007.05.24</v>
          </cell>
          <cell r="B334" t="str">
            <v>USD_TOD</v>
          </cell>
          <cell r="C334">
            <v>1</v>
          </cell>
          <cell r="D334">
            <v>4452506020172.5</v>
          </cell>
          <cell r="E334">
            <v>36980295550</v>
          </cell>
        </row>
        <row r="335">
          <cell r="A335" t="str">
            <v>2007.05.25</v>
          </cell>
          <cell r="B335" t="str">
            <v>USD_TOD</v>
          </cell>
          <cell r="C335">
            <v>1</v>
          </cell>
          <cell r="D335">
            <v>6184272677804.5</v>
          </cell>
          <cell r="E335">
            <v>51080178350</v>
          </cell>
        </row>
        <row r="336">
          <cell r="A336" t="str">
            <v>2007.05.29</v>
          </cell>
          <cell r="B336" t="str">
            <v>USD_TOD</v>
          </cell>
          <cell r="C336">
            <v>1</v>
          </cell>
          <cell r="D336">
            <v>2619065641260.5</v>
          </cell>
          <cell r="E336">
            <v>21465224450</v>
          </cell>
        </row>
        <row r="337">
          <cell r="A337" t="str">
            <v>2007.05.30</v>
          </cell>
          <cell r="B337" t="str">
            <v>USD_TOD</v>
          </cell>
          <cell r="C337">
            <v>1</v>
          </cell>
          <cell r="D337">
            <v>6937513912855</v>
          </cell>
          <cell r="E337">
            <v>57030505800</v>
          </cell>
        </row>
        <row r="338">
          <cell r="A338" t="str">
            <v>2007.05.31</v>
          </cell>
          <cell r="B338" t="str">
            <v>USD_TOD</v>
          </cell>
          <cell r="C338">
            <v>1</v>
          </cell>
          <cell r="D338">
            <v>2911485930830.5</v>
          </cell>
          <cell r="E338">
            <v>23767943250</v>
          </cell>
        </row>
        <row r="339">
          <cell r="A339" t="str">
            <v>2007.06.01</v>
          </cell>
          <cell r="B339" t="str">
            <v>USD_TOD</v>
          </cell>
          <cell r="C339">
            <v>1</v>
          </cell>
          <cell r="D339">
            <v>6519510136176.5</v>
          </cell>
          <cell r="E339">
            <v>53339905750</v>
          </cell>
        </row>
        <row r="340">
          <cell r="A340" t="str">
            <v>2007.06.04</v>
          </cell>
          <cell r="B340" t="str">
            <v>USD_TOD</v>
          </cell>
          <cell r="C340">
            <v>1</v>
          </cell>
          <cell r="D340">
            <v>4261548765566.5</v>
          </cell>
          <cell r="E340">
            <v>34987556850</v>
          </cell>
        </row>
        <row r="341">
          <cell r="A341" t="str">
            <v>2007.06.05</v>
          </cell>
          <cell r="B341" t="str">
            <v>USD_TOD</v>
          </cell>
          <cell r="C341">
            <v>1</v>
          </cell>
          <cell r="D341">
            <v>9807763001661.5</v>
          </cell>
          <cell r="E341">
            <v>80579537250</v>
          </cell>
        </row>
        <row r="342">
          <cell r="A342" t="str">
            <v>2007.06.06</v>
          </cell>
          <cell r="B342" t="str">
            <v>USD_TOD</v>
          </cell>
          <cell r="C342">
            <v>1</v>
          </cell>
          <cell r="D342">
            <v>16466687774569</v>
          </cell>
          <cell r="E342">
            <v>136100586300</v>
          </cell>
        </row>
        <row r="343">
          <cell r="A343" t="str">
            <v>2007.06.07</v>
          </cell>
          <cell r="B343" t="str">
            <v>USD_TOD</v>
          </cell>
          <cell r="C343">
            <v>1</v>
          </cell>
          <cell r="D343">
            <v>7166617977188</v>
          </cell>
          <cell r="E343">
            <v>59240361400</v>
          </cell>
        </row>
        <row r="344">
          <cell r="A344" t="str">
            <v>2007.06.08</v>
          </cell>
          <cell r="B344" t="str">
            <v>USD_TOD</v>
          </cell>
          <cell r="C344">
            <v>1</v>
          </cell>
          <cell r="D344">
            <v>3560104553673</v>
          </cell>
          <cell r="E344">
            <v>29352367500</v>
          </cell>
        </row>
        <row r="345">
          <cell r="A345" t="str">
            <v>2007.06.11</v>
          </cell>
          <cell r="B345" t="str">
            <v>USD_TOD</v>
          </cell>
          <cell r="C345">
            <v>1</v>
          </cell>
          <cell r="D345">
            <v>9822380522721.5</v>
          </cell>
          <cell r="E345">
            <v>80595814350</v>
          </cell>
        </row>
        <row r="346">
          <cell r="A346" t="str">
            <v>2007.06.12</v>
          </cell>
          <cell r="B346" t="str">
            <v>USD_TOD</v>
          </cell>
          <cell r="C346">
            <v>1</v>
          </cell>
          <cell r="D346">
            <v>4231405990571.5</v>
          </cell>
          <cell r="E346">
            <v>34735310150</v>
          </cell>
        </row>
        <row r="347">
          <cell r="A347" t="str">
            <v>2007.06.13</v>
          </cell>
          <cell r="B347" t="str">
            <v>USD_TOD</v>
          </cell>
          <cell r="C347">
            <v>1</v>
          </cell>
          <cell r="D347">
            <v>4121976846093.5</v>
          </cell>
          <cell r="E347">
            <v>33814723750</v>
          </cell>
        </row>
        <row r="348">
          <cell r="A348" t="str">
            <v>2007.06.14</v>
          </cell>
          <cell r="B348" t="str">
            <v>USD_TOD</v>
          </cell>
          <cell r="C348">
            <v>1</v>
          </cell>
          <cell r="D348">
            <v>7699973475184</v>
          </cell>
          <cell r="E348">
            <v>63211909400</v>
          </cell>
        </row>
        <row r="349">
          <cell r="A349" t="str">
            <v>2007.06.15</v>
          </cell>
          <cell r="B349" t="str">
            <v>USD_TOD</v>
          </cell>
          <cell r="C349">
            <v>1</v>
          </cell>
          <cell r="D349">
            <v>22667685612040.5</v>
          </cell>
          <cell r="E349">
            <v>184790034350</v>
          </cell>
        </row>
        <row r="350">
          <cell r="A350" t="str">
            <v>2007.06.18</v>
          </cell>
          <cell r="B350" t="str">
            <v>USD_TOD</v>
          </cell>
          <cell r="C350">
            <v>1</v>
          </cell>
          <cell r="D350">
            <v>5432690523386</v>
          </cell>
          <cell r="E350">
            <v>44420778600</v>
          </cell>
        </row>
        <row r="351">
          <cell r="A351" t="str">
            <v>2007.06.19</v>
          </cell>
          <cell r="B351" t="str">
            <v>USD_TOD</v>
          </cell>
          <cell r="C351">
            <v>1</v>
          </cell>
          <cell r="D351">
            <v>10051120846698</v>
          </cell>
          <cell r="E351">
            <v>82082051900</v>
          </cell>
        </row>
        <row r="352">
          <cell r="A352" t="str">
            <v>2007.06.20</v>
          </cell>
          <cell r="B352" t="str">
            <v>USD_TOD</v>
          </cell>
          <cell r="C352">
            <v>1</v>
          </cell>
          <cell r="D352">
            <v>5574453527996.5</v>
          </cell>
          <cell r="E352">
            <v>45296947350</v>
          </cell>
        </row>
        <row r="353">
          <cell r="A353" t="str">
            <v>2007.06.21</v>
          </cell>
          <cell r="B353" t="str">
            <v>USD_TOD</v>
          </cell>
          <cell r="C353">
            <v>1</v>
          </cell>
          <cell r="D353">
            <v>11330637495143.5</v>
          </cell>
          <cell r="E353">
            <v>92076190650</v>
          </cell>
        </row>
        <row r="354">
          <cell r="A354" t="str">
            <v>2007.06.22</v>
          </cell>
          <cell r="B354" t="str">
            <v>USD_TOD</v>
          </cell>
          <cell r="C354">
            <v>1</v>
          </cell>
          <cell r="D354">
            <v>13601696767520</v>
          </cell>
          <cell r="E354">
            <v>110894983000</v>
          </cell>
        </row>
        <row r="355">
          <cell r="A355" t="str">
            <v>2007.06.25</v>
          </cell>
          <cell r="B355" t="str">
            <v>USD_TOD</v>
          </cell>
          <cell r="C355">
            <v>1</v>
          </cell>
          <cell r="D355">
            <v>7649601872442</v>
          </cell>
          <cell r="E355">
            <v>62537339500</v>
          </cell>
        </row>
        <row r="356">
          <cell r="A356" t="str">
            <v>2007.06.26</v>
          </cell>
          <cell r="B356" t="str">
            <v>USD_TOD</v>
          </cell>
          <cell r="C356">
            <v>1</v>
          </cell>
          <cell r="D356">
            <v>7165367189556.5</v>
          </cell>
          <cell r="E356">
            <v>58875671850</v>
          </cell>
        </row>
        <row r="357">
          <cell r="A357" t="str">
            <v>2007.06.27</v>
          </cell>
          <cell r="B357" t="str">
            <v>USD_TOD</v>
          </cell>
          <cell r="C357">
            <v>1</v>
          </cell>
          <cell r="D357">
            <v>12424383261472</v>
          </cell>
          <cell r="E357">
            <v>102564050700</v>
          </cell>
        </row>
        <row r="358">
          <cell r="A358" t="str">
            <v>2007.06.28</v>
          </cell>
          <cell r="B358" t="str">
            <v>USD_TOD</v>
          </cell>
          <cell r="C358">
            <v>1</v>
          </cell>
          <cell r="D358">
            <v>7007364769990</v>
          </cell>
          <cell r="E358">
            <v>57457528000</v>
          </cell>
        </row>
        <row r="359">
          <cell r="A359" t="str">
            <v>2007.06.29</v>
          </cell>
          <cell r="B359" t="str">
            <v>USD_TOD</v>
          </cell>
          <cell r="C359">
            <v>1</v>
          </cell>
          <cell r="D359">
            <v>16015692955432</v>
          </cell>
          <cell r="E359">
            <v>130921310900</v>
          </cell>
        </row>
        <row r="360">
          <cell r="A360" t="str">
            <v>2007.07.02</v>
          </cell>
          <cell r="B360" t="str">
            <v>USD_TOD</v>
          </cell>
          <cell r="C360">
            <v>1</v>
          </cell>
          <cell r="D360">
            <v>9101284039282.5</v>
          </cell>
          <cell r="E360">
            <v>74711556350</v>
          </cell>
        </row>
        <row r="361">
          <cell r="A361" t="str">
            <v>2007.07.03</v>
          </cell>
          <cell r="B361" t="str">
            <v>USD_TOD</v>
          </cell>
          <cell r="C361">
            <v>1</v>
          </cell>
          <cell r="D361">
            <v>10758246662226</v>
          </cell>
          <cell r="E361">
            <v>88262436000</v>
          </cell>
        </row>
        <row r="362">
          <cell r="A362" t="str">
            <v>2007.07.04</v>
          </cell>
          <cell r="B362" t="str">
            <v>USD_TOD</v>
          </cell>
          <cell r="C362">
            <v>1</v>
          </cell>
          <cell r="D362">
            <v>80305423150</v>
          </cell>
          <cell r="E362">
            <v>658825000</v>
          </cell>
        </row>
        <row r="363">
          <cell r="A363" t="str">
            <v>2007.07.05</v>
          </cell>
          <cell r="B363" t="str">
            <v>USD_TOD</v>
          </cell>
          <cell r="C363">
            <v>1</v>
          </cell>
          <cell r="D363">
            <v>4350946035699.5</v>
          </cell>
          <cell r="E363">
            <v>35689173450</v>
          </cell>
        </row>
        <row r="364">
          <cell r="A364" t="str">
            <v>2007.07.06</v>
          </cell>
          <cell r="B364" t="str">
            <v>USD_TOD</v>
          </cell>
          <cell r="C364">
            <v>1</v>
          </cell>
          <cell r="D364">
            <v>6100800739919.5</v>
          </cell>
          <cell r="E364">
            <v>50087325050</v>
          </cell>
        </row>
        <row r="365">
          <cell r="A365" t="str">
            <v>2007.07.09</v>
          </cell>
          <cell r="B365" t="str">
            <v>USD_TOD</v>
          </cell>
          <cell r="C365">
            <v>1</v>
          </cell>
          <cell r="D365">
            <v>4555306850652.5</v>
          </cell>
          <cell r="E365">
            <v>37375833050</v>
          </cell>
        </row>
        <row r="366">
          <cell r="A366" t="str">
            <v>2007.07.10</v>
          </cell>
          <cell r="B366" t="str">
            <v>USD_TOD</v>
          </cell>
          <cell r="C366">
            <v>1</v>
          </cell>
          <cell r="D366">
            <v>15290751341028</v>
          </cell>
          <cell r="E366">
            <v>125586632000</v>
          </cell>
        </row>
        <row r="367">
          <cell r="A367" t="str">
            <v>2007.07.11</v>
          </cell>
          <cell r="B367" t="str">
            <v>USD_TOD</v>
          </cell>
          <cell r="C367">
            <v>1</v>
          </cell>
          <cell r="D367">
            <v>4118395007661.5</v>
          </cell>
          <cell r="E367">
            <v>33966854150</v>
          </cell>
        </row>
        <row r="368">
          <cell r="A368" t="str">
            <v>2007.07.12</v>
          </cell>
          <cell r="B368" t="str">
            <v>USD_TOD</v>
          </cell>
          <cell r="C368">
            <v>1</v>
          </cell>
          <cell r="D368">
            <v>7886655237968.5</v>
          </cell>
          <cell r="E368">
            <v>64820767550</v>
          </cell>
        </row>
        <row r="369">
          <cell r="A369" t="str">
            <v>2007.07.13</v>
          </cell>
          <cell r="B369" t="str">
            <v>USD_TOD</v>
          </cell>
          <cell r="C369">
            <v>1</v>
          </cell>
          <cell r="D369">
            <v>8201351715387</v>
          </cell>
          <cell r="E369">
            <v>67253269000</v>
          </cell>
        </row>
        <row r="370">
          <cell r="A370" t="str">
            <v>2007.07.16</v>
          </cell>
          <cell r="B370" t="str">
            <v>USD_TOD</v>
          </cell>
          <cell r="C370">
            <v>1</v>
          </cell>
          <cell r="D370">
            <v>5314084821730.5</v>
          </cell>
          <cell r="E370">
            <v>43564261950</v>
          </cell>
        </row>
        <row r="371">
          <cell r="A371" t="str">
            <v>2007.07.17</v>
          </cell>
          <cell r="B371" t="str">
            <v>USD_TOD</v>
          </cell>
          <cell r="C371">
            <v>1</v>
          </cell>
          <cell r="D371">
            <v>6799320935202</v>
          </cell>
          <cell r="E371">
            <v>55874330200</v>
          </cell>
        </row>
        <row r="372">
          <cell r="A372" t="str">
            <v>2007.07.18</v>
          </cell>
          <cell r="B372" t="str">
            <v>USD_TOD</v>
          </cell>
          <cell r="C372">
            <v>1</v>
          </cell>
          <cell r="D372">
            <v>6572295955637.5</v>
          </cell>
          <cell r="E372">
            <v>53871676050</v>
          </cell>
        </row>
        <row r="373">
          <cell r="A373" t="str">
            <v>2007.07.19</v>
          </cell>
          <cell r="B373" t="str">
            <v>USD_TOD</v>
          </cell>
          <cell r="C373">
            <v>1</v>
          </cell>
          <cell r="D373">
            <v>7058433361641</v>
          </cell>
          <cell r="E373">
            <v>57843205400</v>
          </cell>
        </row>
        <row r="374">
          <cell r="A374" t="str">
            <v>2007.07.20</v>
          </cell>
          <cell r="B374" t="str">
            <v>USD_TOD</v>
          </cell>
          <cell r="C374">
            <v>1</v>
          </cell>
          <cell r="D374">
            <v>4109561984256.5</v>
          </cell>
          <cell r="E374">
            <v>33677853250</v>
          </cell>
        </row>
        <row r="375">
          <cell r="A375" t="str">
            <v>2007.07.23</v>
          </cell>
          <cell r="B375" t="str">
            <v>USD_TOD</v>
          </cell>
          <cell r="C375">
            <v>1</v>
          </cell>
          <cell r="D375">
            <v>3118091439440.5</v>
          </cell>
          <cell r="E375">
            <v>25553986050</v>
          </cell>
        </row>
        <row r="376">
          <cell r="A376" t="str">
            <v>2007.07.24</v>
          </cell>
          <cell r="B376" t="str">
            <v>USD_TOD</v>
          </cell>
          <cell r="C376">
            <v>1</v>
          </cell>
          <cell r="D376">
            <v>8715383718967</v>
          </cell>
          <cell r="E376">
            <v>71163983300</v>
          </cell>
        </row>
        <row r="377">
          <cell r="A377" t="str">
            <v>2007.07.25</v>
          </cell>
          <cell r="B377" t="str">
            <v>USD_TOD</v>
          </cell>
          <cell r="C377">
            <v>1</v>
          </cell>
          <cell r="D377">
            <v>6242260140758</v>
          </cell>
          <cell r="E377">
            <v>50994693900</v>
          </cell>
        </row>
        <row r="378">
          <cell r="A378" t="str">
            <v>2007.07.26</v>
          </cell>
          <cell r="B378" t="str">
            <v>USD_TOD</v>
          </cell>
          <cell r="C378">
            <v>1</v>
          </cell>
          <cell r="D378">
            <v>2951832762283.5</v>
          </cell>
          <cell r="E378">
            <v>24028081450</v>
          </cell>
        </row>
        <row r="379">
          <cell r="A379" t="str">
            <v>2007.07.27</v>
          </cell>
          <cell r="B379" t="str">
            <v>USD_TOD</v>
          </cell>
          <cell r="C379">
            <v>1</v>
          </cell>
          <cell r="D379">
            <v>2896738251347</v>
          </cell>
          <cell r="E379">
            <v>23464444400</v>
          </cell>
        </row>
        <row r="380">
          <cell r="A380" t="str">
            <v>2007.07.30</v>
          </cell>
          <cell r="B380" t="str">
            <v>USD_TOD</v>
          </cell>
          <cell r="C380">
            <v>1</v>
          </cell>
          <cell r="D380">
            <v>14048545853045</v>
          </cell>
          <cell r="E380">
            <v>113626989100</v>
          </cell>
        </row>
        <row r="381">
          <cell r="A381" t="str">
            <v>2007.07.31</v>
          </cell>
          <cell r="B381" t="str">
            <v>USD_TOD</v>
          </cell>
          <cell r="C381">
            <v>1</v>
          </cell>
          <cell r="D381">
            <v>3676516736179.5</v>
          </cell>
          <cell r="E381">
            <v>29738929150</v>
          </cell>
        </row>
        <row r="382">
          <cell r="A382" t="str">
            <v>2007.08.01</v>
          </cell>
          <cell r="B382" t="str">
            <v>USD_TOD</v>
          </cell>
          <cell r="C382">
            <v>1</v>
          </cell>
          <cell r="D382">
            <v>4282486109116.5</v>
          </cell>
          <cell r="E382">
            <v>34698994050</v>
          </cell>
        </row>
        <row r="383">
          <cell r="A383" t="str">
            <v>2007.08.02</v>
          </cell>
          <cell r="B383" t="str">
            <v>USD_TOD</v>
          </cell>
          <cell r="C383">
            <v>1</v>
          </cell>
          <cell r="D383">
            <v>3800587963187.5</v>
          </cell>
          <cell r="E383">
            <v>30771055550</v>
          </cell>
        </row>
        <row r="384">
          <cell r="A384" t="str">
            <v>2007.08.03</v>
          </cell>
          <cell r="B384" t="str">
            <v>USD_TOD</v>
          </cell>
          <cell r="C384">
            <v>1</v>
          </cell>
          <cell r="D384">
            <v>6767217860951.5</v>
          </cell>
          <cell r="E384">
            <v>54592266750</v>
          </cell>
        </row>
        <row r="385">
          <cell r="A385" t="str">
            <v>2007.08.06</v>
          </cell>
          <cell r="B385" t="str">
            <v>USD_TOD</v>
          </cell>
          <cell r="C385">
            <v>1</v>
          </cell>
          <cell r="D385">
            <v>8778557956944.5</v>
          </cell>
          <cell r="E385">
            <v>70529826050</v>
          </cell>
        </row>
        <row r="386">
          <cell r="A386" t="str">
            <v>2007.08.07</v>
          </cell>
          <cell r="B386" t="str">
            <v>USD_TOD</v>
          </cell>
          <cell r="C386">
            <v>1</v>
          </cell>
          <cell r="D386">
            <v>16386697802007.5</v>
          </cell>
          <cell r="E386">
            <v>131416322050</v>
          </cell>
        </row>
        <row r="387">
          <cell r="A387" t="str">
            <v>2007.08.08</v>
          </cell>
          <cell r="B387" t="str">
            <v>USD_TOD</v>
          </cell>
          <cell r="C387">
            <v>1</v>
          </cell>
          <cell r="D387">
            <v>6082737208265.5</v>
          </cell>
          <cell r="E387">
            <v>48825353950</v>
          </cell>
        </row>
        <row r="388">
          <cell r="A388" t="str">
            <v>2007.08.09</v>
          </cell>
          <cell r="B388" t="str">
            <v>USD_TOD</v>
          </cell>
          <cell r="C388">
            <v>1</v>
          </cell>
          <cell r="D388">
            <v>6313514367139.5</v>
          </cell>
          <cell r="E388">
            <v>50559953550</v>
          </cell>
        </row>
        <row r="389">
          <cell r="A389" t="str">
            <v>2007.08.10</v>
          </cell>
          <cell r="B389" t="str">
            <v>USD_TOD</v>
          </cell>
          <cell r="C389">
            <v>1</v>
          </cell>
          <cell r="D389">
            <v>19578183695013.5</v>
          </cell>
          <cell r="E389">
            <v>156617718850</v>
          </cell>
        </row>
        <row r="390">
          <cell r="A390" t="str">
            <v>2007.08.13</v>
          </cell>
          <cell r="B390" t="str">
            <v>USD_TOD</v>
          </cell>
          <cell r="C390">
            <v>1</v>
          </cell>
          <cell r="D390">
            <v>18062458821277</v>
          </cell>
          <cell r="E390">
            <v>144153944600</v>
          </cell>
        </row>
        <row r="391">
          <cell r="A391" t="str">
            <v>2007.08.14</v>
          </cell>
          <cell r="B391" t="str">
            <v>USD_TOD</v>
          </cell>
          <cell r="C391">
            <v>1</v>
          </cell>
          <cell r="D391">
            <v>11108758079847.5</v>
          </cell>
          <cell r="E391">
            <v>88543688050</v>
          </cell>
        </row>
        <row r="392">
          <cell r="A392" t="str">
            <v>2007.08.15</v>
          </cell>
          <cell r="B392" t="str">
            <v>USD_TOD</v>
          </cell>
          <cell r="C392">
            <v>1</v>
          </cell>
          <cell r="D392">
            <v>7049323150625</v>
          </cell>
          <cell r="E392">
            <v>56263008300</v>
          </cell>
        </row>
        <row r="393">
          <cell r="A393" t="str">
            <v>2007.08.16</v>
          </cell>
          <cell r="B393" t="str">
            <v>USD_TOD</v>
          </cell>
          <cell r="C393">
            <v>1</v>
          </cell>
          <cell r="D393">
            <v>17313166498270</v>
          </cell>
          <cell r="E393">
            <v>138057666000</v>
          </cell>
        </row>
        <row r="394">
          <cell r="A394" t="str">
            <v>2007.08.17</v>
          </cell>
          <cell r="B394" t="str">
            <v>USD_TOD</v>
          </cell>
          <cell r="C394">
            <v>1</v>
          </cell>
          <cell r="D394">
            <v>39665169758816.5</v>
          </cell>
          <cell r="E394">
            <v>317336874850</v>
          </cell>
        </row>
        <row r="395">
          <cell r="A395" t="str">
            <v>2007.08.20</v>
          </cell>
          <cell r="B395" t="str">
            <v>USD_TOD</v>
          </cell>
          <cell r="C395">
            <v>1</v>
          </cell>
          <cell r="D395">
            <v>9676211450477</v>
          </cell>
          <cell r="E395">
            <v>77381689300</v>
          </cell>
        </row>
        <row r="396">
          <cell r="A396" t="str">
            <v>2007.08.21</v>
          </cell>
          <cell r="B396" t="str">
            <v>USD_TOD</v>
          </cell>
          <cell r="C396">
            <v>1</v>
          </cell>
          <cell r="D396">
            <v>5303718341339</v>
          </cell>
          <cell r="E396">
            <v>42398899900</v>
          </cell>
        </row>
        <row r="397">
          <cell r="A397" t="str">
            <v>2007.08.22</v>
          </cell>
          <cell r="B397" t="str">
            <v>USD_TOD</v>
          </cell>
          <cell r="C397">
            <v>1</v>
          </cell>
          <cell r="D397">
            <v>4005092903408</v>
          </cell>
          <cell r="E397">
            <v>31975265600</v>
          </cell>
        </row>
        <row r="398">
          <cell r="A398" t="str">
            <v>2007.08.23</v>
          </cell>
          <cell r="B398" t="str">
            <v>USD_TOD</v>
          </cell>
          <cell r="C398">
            <v>1</v>
          </cell>
          <cell r="D398">
            <v>8012119346149.5</v>
          </cell>
          <cell r="E398">
            <v>63895291950</v>
          </cell>
        </row>
        <row r="399">
          <cell r="A399" t="str">
            <v>2007.08.24</v>
          </cell>
          <cell r="B399" t="str">
            <v>USD_TOD</v>
          </cell>
          <cell r="C399">
            <v>1</v>
          </cell>
          <cell r="D399">
            <v>10616512578995</v>
          </cell>
          <cell r="E399">
            <v>84430366100</v>
          </cell>
        </row>
        <row r="400">
          <cell r="A400" t="str">
            <v>2007.08.27</v>
          </cell>
          <cell r="B400" t="str">
            <v>USD_TOD</v>
          </cell>
          <cell r="C400">
            <v>1</v>
          </cell>
          <cell r="D400">
            <v>10253488816661</v>
          </cell>
          <cell r="E400">
            <v>81332458100</v>
          </cell>
        </row>
        <row r="401">
          <cell r="A401" t="str">
            <v>2007.08.28</v>
          </cell>
          <cell r="B401" t="str">
            <v>USD_TOD</v>
          </cell>
          <cell r="C401">
            <v>1</v>
          </cell>
          <cell r="D401">
            <v>8923632987466</v>
          </cell>
          <cell r="E401">
            <v>70756707200</v>
          </cell>
        </row>
        <row r="402">
          <cell r="A402" t="str">
            <v>2007.08.29</v>
          </cell>
          <cell r="B402" t="str">
            <v>USD_TOD</v>
          </cell>
          <cell r="C402">
            <v>1</v>
          </cell>
          <cell r="D402">
            <v>14664334340103.5</v>
          </cell>
          <cell r="E402">
            <v>116133561850</v>
          </cell>
        </row>
        <row r="403">
          <cell r="A403" t="str">
            <v>2007.09.04</v>
          </cell>
          <cell r="B403" t="str">
            <v>USD_TOD</v>
          </cell>
          <cell r="C403">
            <v>1</v>
          </cell>
          <cell r="D403">
            <v>14434093712638.5</v>
          </cell>
          <cell r="E403">
            <v>116532928150</v>
          </cell>
        </row>
        <row r="404">
          <cell r="A404" t="str">
            <v>2007.09.05</v>
          </cell>
          <cell r="B404" t="str">
            <v>USD_TOD</v>
          </cell>
          <cell r="C404">
            <v>1</v>
          </cell>
          <cell r="D404">
            <v>14774601997362</v>
          </cell>
          <cell r="E404">
            <v>120028826100</v>
          </cell>
        </row>
        <row r="405">
          <cell r="A405" t="str">
            <v>2007.09.06</v>
          </cell>
          <cell r="B405" t="str">
            <v>USD_TOD</v>
          </cell>
          <cell r="C405">
            <v>1</v>
          </cell>
          <cell r="D405">
            <v>10372275096950</v>
          </cell>
          <cell r="E405">
            <v>84402531400</v>
          </cell>
        </row>
        <row r="406">
          <cell r="A406" t="str">
            <v>2007.09.07</v>
          </cell>
          <cell r="B406" t="str">
            <v>USD_TOD</v>
          </cell>
          <cell r="C406">
            <v>1</v>
          </cell>
          <cell r="D406">
            <v>5404841848731.5</v>
          </cell>
          <cell r="E406">
            <v>44161064250</v>
          </cell>
        </row>
        <row r="407">
          <cell r="A407" t="str">
            <v>2007.09.10</v>
          </cell>
          <cell r="B407" t="str">
            <v>USD_TOD</v>
          </cell>
          <cell r="C407">
            <v>1</v>
          </cell>
          <cell r="D407">
            <v>6031723454791</v>
          </cell>
          <cell r="E407">
            <v>49327396300</v>
          </cell>
        </row>
        <row r="408">
          <cell r="A408" t="str">
            <v>2007.09.11</v>
          </cell>
          <cell r="B408" t="str">
            <v>USD_TOD</v>
          </cell>
          <cell r="C408">
            <v>1</v>
          </cell>
          <cell r="D408">
            <v>6335709370578.5</v>
          </cell>
          <cell r="E408">
            <v>51837505850</v>
          </cell>
        </row>
        <row r="409">
          <cell r="A409" t="str">
            <v>2007.09.12</v>
          </cell>
          <cell r="B409" t="str">
            <v>USD_TOD</v>
          </cell>
          <cell r="C409">
            <v>1</v>
          </cell>
          <cell r="D409">
            <v>5190884101227</v>
          </cell>
          <cell r="E409">
            <v>42483746900</v>
          </cell>
        </row>
        <row r="410">
          <cell r="A410" t="str">
            <v>2007.09.13</v>
          </cell>
          <cell r="B410" t="str">
            <v>USD_TOD</v>
          </cell>
          <cell r="C410">
            <v>1</v>
          </cell>
          <cell r="D410">
            <v>5111982549570.5</v>
          </cell>
          <cell r="E410">
            <v>41943865350</v>
          </cell>
        </row>
        <row r="411">
          <cell r="A411" t="str">
            <v>2007.09.14</v>
          </cell>
          <cell r="B411" t="str">
            <v>USD_TOD</v>
          </cell>
          <cell r="C411">
            <v>1</v>
          </cell>
          <cell r="D411">
            <v>7779335227485.5</v>
          </cell>
          <cell r="E411">
            <v>63918914950</v>
          </cell>
        </row>
        <row r="412">
          <cell r="A412" t="str">
            <v>2007.09.17</v>
          </cell>
          <cell r="B412" t="str">
            <v>USD_TOD</v>
          </cell>
          <cell r="C412">
            <v>1</v>
          </cell>
          <cell r="D412">
            <v>8206232051600.5</v>
          </cell>
          <cell r="E412">
            <v>67471522050</v>
          </cell>
        </row>
        <row r="413">
          <cell r="A413" t="str">
            <v>2007.09.18</v>
          </cell>
          <cell r="B413" t="str">
            <v>USD_TOD</v>
          </cell>
          <cell r="C413">
            <v>1</v>
          </cell>
          <cell r="D413">
            <v>7185162881300.5</v>
          </cell>
          <cell r="E413">
            <v>59110980750</v>
          </cell>
        </row>
        <row r="414">
          <cell r="A414" t="str">
            <v>2007.09.19</v>
          </cell>
          <cell r="B414" t="str">
            <v>USD_TOD</v>
          </cell>
          <cell r="C414">
            <v>1</v>
          </cell>
          <cell r="D414">
            <v>5705775143465</v>
          </cell>
          <cell r="E414">
            <v>47020833100</v>
          </cell>
        </row>
        <row r="415">
          <cell r="A415" t="str">
            <v>2007.09.20</v>
          </cell>
          <cell r="B415" t="str">
            <v>USD_TOD</v>
          </cell>
          <cell r="C415">
            <v>1</v>
          </cell>
          <cell r="D415">
            <v>4121774678215</v>
          </cell>
          <cell r="E415">
            <v>33981705000</v>
          </cell>
        </row>
        <row r="416">
          <cell r="A416" t="str">
            <v>2007.09.21</v>
          </cell>
          <cell r="B416" t="str">
            <v>USD_TOD</v>
          </cell>
          <cell r="C416">
            <v>1</v>
          </cell>
          <cell r="D416">
            <v>3234901624526</v>
          </cell>
          <cell r="E416">
            <v>26648171800</v>
          </cell>
        </row>
        <row r="417">
          <cell r="A417" t="str">
            <v>2007.09.24</v>
          </cell>
          <cell r="B417" t="str">
            <v>USD_TOD</v>
          </cell>
          <cell r="C417">
            <v>1</v>
          </cell>
          <cell r="D417">
            <v>9448798925774</v>
          </cell>
          <cell r="E417">
            <v>77884431400</v>
          </cell>
        </row>
        <row r="418">
          <cell r="A418" t="str">
            <v>2007.09.25</v>
          </cell>
          <cell r="B418" t="str">
            <v>USD_TOD</v>
          </cell>
          <cell r="C418">
            <v>1</v>
          </cell>
          <cell r="D418">
            <v>5084133253379</v>
          </cell>
          <cell r="E418">
            <v>41905968500</v>
          </cell>
        </row>
        <row r="419">
          <cell r="A419" t="str">
            <v>2007.09.26</v>
          </cell>
          <cell r="B419" t="str">
            <v>USD_TOD</v>
          </cell>
          <cell r="C419">
            <v>1</v>
          </cell>
          <cell r="D419">
            <v>8010502194600</v>
          </cell>
          <cell r="E419">
            <v>66038150500</v>
          </cell>
        </row>
        <row r="420">
          <cell r="A420" t="str">
            <v>2007.09.27</v>
          </cell>
          <cell r="B420" t="str">
            <v>USD_TOD</v>
          </cell>
          <cell r="C420">
            <v>1</v>
          </cell>
          <cell r="D420">
            <v>6901702965271.5</v>
          </cell>
          <cell r="E420">
            <v>56935886050</v>
          </cell>
        </row>
        <row r="421">
          <cell r="A421" t="str">
            <v>2007.09.28</v>
          </cell>
          <cell r="B421" t="str">
            <v>USD_TOD</v>
          </cell>
          <cell r="C421">
            <v>1</v>
          </cell>
          <cell r="D421">
            <v>4867020219357.5</v>
          </cell>
          <cell r="E421">
            <v>40230013850</v>
          </cell>
        </row>
        <row r="422">
          <cell r="A422" t="str">
            <v>2007.10.01</v>
          </cell>
          <cell r="B422" t="str">
            <v>USD_TOD</v>
          </cell>
          <cell r="C422">
            <v>1</v>
          </cell>
          <cell r="D422">
            <v>10370226940350</v>
          </cell>
          <cell r="E422">
            <v>85723075500</v>
          </cell>
        </row>
        <row r="423">
          <cell r="A423" t="str">
            <v>2007.10.02</v>
          </cell>
          <cell r="B423" t="str">
            <v>USD_TOD</v>
          </cell>
          <cell r="C423">
            <v>1</v>
          </cell>
          <cell r="D423">
            <v>4851118901345.5</v>
          </cell>
          <cell r="E423">
            <v>40095037250</v>
          </cell>
        </row>
        <row r="424">
          <cell r="A424" t="str">
            <v>2007.10.03</v>
          </cell>
          <cell r="B424" t="str">
            <v>USD_TOD</v>
          </cell>
          <cell r="C424">
            <v>1</v>
          </cell>
          <cell r="D424">
            <v>2927032520486.5</v>
          </cell>
          <cell r="E424">
            <v>24193056350</v>
          </cell>
        </row>
        <row r="425">
          <cell r="A425" t="str">
            <v>2007.10.04</v>
          </cell>
          <cell r="B425" t="str">
            <v>USD_TOD</v>
          </cell>
          <cell r="C425">
            <v>1</v>
          </cell>
          <cell r="D425">
            <v>5188482810515.5</v>
          </cell>
          <cell r="E425">
            <v>42876061950</v>
          </cell>
        </row>
        <row r="426">
          <cell r="A426" t="str">
            <v>2007.10.05</v>
          </cell>
          <cell r="B426" t="str">
            <v>USD_TOD</v>
          </cell>
          <cell r="C426">
            <v>1</v>
          </cell>
          <cell r="D426">
            <v>2523776809669</v>
          </cell>
          <cell r="E426">
            <v>20867193900</v>
          </cell>
        </row>
        <row r="427">
          <cell r="A427" t="str">
            <v>2007.10.09</v>
          </cell>
          <cell r="B427" t="str">
            <v>USD_TOD</v>
          </cell>
          <cell r="C427">
            <v>1</v>
          </cell>
          <cell r="D427">
            <v>4699455460817.5</v>
          </cell>
          <cell r="E427">
            <v>38849107250</v>
          </cell>
        </row>
        <row r="428">
          <cell r="A428" t="str">
            <v>2007.10.10</v>
          </cell>
          <cell r="B428" t="str">
            <v>USD_TOD</v>
          </cell>
          <cell r="C428">
            <v>1</v>
          </cell>
          <cell r="D428">
            <v>3699485478560</v>
          </cell>
          <cell r="E428">
            <v>30586062500</v>
          </cell>
        </row>
        <row r="429">
          <cell r="A429" t="str">
            <v>2007.10.11</v>
          </cell>
          <cell r="B429" t="str">
            <v>USD_TOD</v>
          </cell>
          <cell r="C429">
            <v>1</v>
          </cell>
          <cell r="D429">
            <v>1699826388046</v>
          </cell>
          <cell r="E429">
            <v>14054779000</v>
          </cell>
        </row>
        <row r="430">
          <cell r="A430" t="str">
            <v>2007.10.12</v>
          </cell>
          <cell r="B430" t="str">
            <v>USD_TOD</v>
          </cell>
          <cell r="C430">
            <v>1</v>
          </cell>
          <cell r="D430">
            <v>3755079259213.5</v>
          </cell>
          <cell r="E430">
            <v>31083464750</v>
          </cell>
        </row>
        <row r="431">
          <cell r="A431" t="str">
            <v>2007.10.15</v>
          </cell>
          <cell r="B431" t="str">
            <v>USD_TOD</v>
          </cell>
          <cell r="C431">
            <v>1</v>
          </cell>
          <cell r="D431">
            <v>2199525216395</v>
          </cell>
          <cell r="E431">
            <v>18225288200</v>
          </cell>
        </row>
        <row r="432">
          <cell r="A432" t="str">
            <v>2007.10.16</v>
          </cell>
          <cell r="B432" t="str">
            <v>USD_TOD</v>
          </cell>
          <cell r="C432">
            <v>1</v>
          </cell>
          <cell r="D432">
            <v>3977927652423</v>
          </cell>
          <cell r="E432">
            <v>32935707300</v>
          </cell>
        </row>
        <row r="433">
          <cell r="A433" t="str">
            <v>2007.10.17</v>
          </cell>
          <cell r="B433" t="str">
            <v>USD_TOD</v>
          </cell>
          <cell r="C433">
            <v>1</v>
          </cell>
          <cell r="D433">
            <v>4286993189548</v>
          </cell>
          <cell r="E433">
            <v>35499343300</v>
          </cell>
        </row>
        <row r="434">
          <cell r="A434" t="str">
            <v>2007.10.18</v>
          </cell>
          <cell r="B434" t="str">
            <v>USD_TOD</v>
          </cell>
          <cell r="C434">
            <v>1</v>
          </cell>
          <cell r="D434">
            <v>3644527935425.5</v>
          </cell>
          <cell r="E434">
            <v>30180730350</v>
          </cell>
        </row>
        <row r="435">
          <cell r="A435" t="str">
            <v>2007.10.19</v>
          </cell>
          <cell r="B435" t="str">
            <v>USD_TOD</v>
          </cell>
          <cell r="C435">
            <v>1</v>
          </cell>
          <cell r="D435">
            <v>6617287523177</v>
          </cell>
          <cell r="E435">
            <v>54864717000</v>
          </cell>
        </row>
        <row r="436">
          <cell r="A436" t="str">
            <v>2007.10.22</v>
          </cell>
          <cell r="B436" t="str">
            <v>USD_TOD</v>
          </cell>
          <cell r="C436">
            <v>1</v>
          </cell>
          <cell r="D436">
            <v>3735132063438</v>
          </cell>
          <cell r="E436">
            <v>30925090500</v>
          </cell>
        </row>
        <row r="437">
          <cell r="A437" t="str">
            <v>2007.10.23</v>
          </cell>
          <cell r="B437" t="str">
            <v>USD_TOD</v>
          </cell>
          <cell r="C437">
            <v>1</v>
          </cell>
          <cell r="D437">
            <v>3913895624040</v>
          </cell>
          <cell r="E437">
            <v>32404912500</v>
          </cell>
        </row>
        <row r="438">
          <cell r="A438" t="str">
            <v>2007.10.24</v>
          </cell>
          <cell r="B438" t="str">
            <v>USD_TOD</v>
          </cell>
          <cell r="C438">
            <v>1</v>
          </cell>
          <cell r="D438">
            <v>3873570731150</v>
          </cell>
          <cell r="E438">
            <v>32067075000</v>
          </cell>
        </row>
        <row r="439">
          <cell r="A439" t="str">
            <v>2007.10.29</v>
          </cell>
          <cell r="B439" t="str">
            <v>USD_TOD</v>
          </cell>
          <cell r="C439">
            <v>1</v>
          </cell>
          <cell r="D439">
            <v>4302663656068.5</v>
          </cell>
          <cell r="E439">
            <v>35622205150</v>
          </cell>
        </row>
        <row r="440">
          <cell r="A440" t="str">
            <v>2007.10.30</v>
          </cell>
          <cell r="B440" t="str">
            <v>USD_TOD</v>
          </cell>
          <cell r="C440">
            <v>1</v>
          </cell>
          <cell r="D440">
            <v>1883540815687.5</v>
          </cell>
          <cell r="E440">
            <v>15579549250</v>
          </cell>
        </row>
        <row r="441">
          <cell r="A441" t="str">
            <v>2007.10.31</v>
          </cell>
          <cell r="B441" t="str">
            <v>USD_TOD</v>
          </cell>
          <cell r="C441">
            <v>1</v>
          </cell>
          <cell r="D441">
            <v>3268012354186.5</v>
          </cell>
          <cell r="E441">
            <v>27025018650</v>
          </cell>
        </row>
        <row r="442">
          <cell r="A442" t="str">
            <v>2007.11.01</v>
          </cell>
          <cell r="B442" t="str">
            <v>USD_TOD</v>
          </cell>
          <cell r="C442">
            <v>1</v>
          </cell>
          <cell r="D442">
            <v>4383619804048.5</v>
          </cell>
          <cell r="E442">
            <v>36242347050</v>
          </cell>
        </row>
        <row r="443">
          <cell r="A443" t="str">
            <v>2007.11.02</v>
          </cell>
          <cell r="B443" t="str">
            <v>USD_TOD</v>
          </cell>
          <cell r="C443">
            <v>1</v>
          </cell>
          <cell r="D443">
            <v>10646249727788</v>
          </cell>
          <cell r="E443">
            <v>87974448800</v>
          </cell>
        </row>
        <row r="444">
          <cell r="A444" t="str">
            <v>2007.11.05</v>
          </cell>
          <cell r="B444" t="str">
            <v>USD_TOD</v>
          </cell>
          <cell r="C444">
            <v>1</v>
          </cell>
          <cell r="D444">
            <v>6140047704200</v>
          </cell>
          <cell r="E444">
            <v>50740957000</v>
          </cell>
        </row>
        <row r="445">
          <cell r="A445" t="str">
            <v>2007.11.06</v>
          </cell>
          <cell r="B445" t="str">
            <v>USD_TOD</v>
          </cell>
          <cell r="C445">
            <v>1</v>
          </cell>
          <cell r="D445">
            <v>4018675159890.5</v>
          </cell>
          <cell r="E445">
            <v>33239947750</v>
          </cell>
        </row>
        <row r="446">
          <cell r="A446" t="str">
            <v>2007.11.07</v>
          </cell>
          <cell r="B446" t="str">
            <v>USD_TOD</v>
          </cell>
          <cell r="C446">
            <v>1</v>
          </cell>
          <cell r="D446">
            <v>4064106041700</v>
          </cell>
          <cell r="E446">
            <v>33664463500</v>
          </cell>
        </row>
        <row r="447">
          <cell r="A447" t="str">
            <v>2007.11.08</v>
          </cell>
          <cell r="B447" t="str">
            <v>USD_TOD</v>
          </cell>
          <cell r="C447">
            <v>1</v>
          </cell>
          <cell r="D447">
            <v>5415218471187.5</v>
          </cell>
          <cell r="E447">
            <v>44873086650</v>
          </cell>
        </row>
        <row r="448">
          <cell r="A448" t="str">
            <v>2007.11.09</v>
          </cell>
          <cell r="B448" t="str">
            <v>USD_TOD</v>
          </cell>
          <cell r="C448">
            <v>1</v>
          </cell>
          <cell r="D448">
            <v>3740667448809</v>
          </cell>
          <cell r="E448">
            <v>30970649400</v>
          </cell>
        </row>
        <row r="449">
          <cell r="A449" t="str">
            <v>2007.11.13</v>
          </cell>
          <cell r="B449" t="str">
            <v>USD_TOD</v>
          </cell>
          <cell r="C449">
            <v>1</v>
          </cell>
          <cell r="D449">
            <v>6951927149453</v>
          </cell>
          <cell r="E449">
            <v>57629365600</v>
          </cell>
        </row>
        <row r="450">
          <cell r="A450" t="str">
            <v>2007.11.14</v>
          </cell>
          <cell r="B450" t="str">
            <v>USD_TOD</v>
          </cell>
          <cell r="C450">
            <v>1</v>
          </cell>
          <cell r="D450">
            <v>5206563578570</v>
          </cell>
          <cell r="E450">
            <v>43168655000</v>
          </cell>
        </row>
        <row r="451">
          <cell r="A451" t="str">
            <v>2007.11.15</v>
          </cell>
          <cell r="B451" t="str">
            <v>USD_TOD</v>
          </cell>
          <cell r="C451">
            <v>1</v>
          </cell>
          <cell r="D451">
            <v>7072065097714</v>
          </cell>
          <cell r="E451">
            <v>58581472300</v>
          </cell>
        </row>
        <row r="452">
          <cell r="A452" t="str">
            <v>2007.11.16</v>
          </cell>
          <cell r="B452" t="str">
            <v>USD_TOD</v>
          </cell>
          <cell r="C452">
            <v>1</v>
          </cell>
          <cell r="D452">
            <v>7537947250795</v>
          </cell>
          <cell r="E452">
            <v>62454057300</v>
          </cell>
        </row>
        <row r="453">
          <cell r="A453" t="str">
            <v>2007.11.19</v>
          </cell>
          <cell r="B453" t="str">
            <v>USD_TOD</v>
          </cell>
          <cell r="C453">
            <v>1</v>
          </cell>
          <cell r="D453">
            <v>3546729654977</v>
          </cell>
          <cell r="E453">
            <v>29386653500</v>
          </cell>
        </row>
        <row r="454">
          <cell r="A454" t="str">
            <v>2007.11.20</v>
          </cell>
          <cell r="B454" t="str">
            <v>USD_TOD</v>
          </cell>
          <cell r="C454">
            <v>1</v>
          </cell>
          <cell r="D454">
            <v>3384579917716</v>
          </cell>
          <cell r="E454">
            <v>28063760000</v>
          </cell>
        </row>
        <row r="455">
          <cell r="A455" t="str">
            <v>2007.11.21</v>
          </cell>
          <cell r="B455" t="str">
            <v>USD_TOD</v>
          </cell>
          <cell r="C455">
            <v>1</v>
          </cell>
          <cell r="D455">
            <v>8074585291621</v>
          </cell>
          <cell r="E455">
            <v>67053474800</v>
          </cell>
        </row>
        <row r="456">
          <cell r="A456" t="str">
            <v>2007.11.23</v>
          </cell>
          <cell r="B456" t="str">
            <v>USD_TOD</v>
          </cell>
          <cell r="C456">
            <v>1</v>
          </cell>
          <cell r="D456">
            <v>3886238191449</v>
          </cell>
          <cell r="E456">
            <v>32263113800</v>
          </cell>
        </row>
        <row r="457">
          <cell r="A457" t="str">
            <v>2007.11.26</v>
          </cell>
          <cell r="B457" t="str">
            <v>USD_TOD</v>
          </cell>
          <cell r="C457">
            <v>1</v>
          </cell>
          <cell r="D457">
            <v>3662115432299.5</v>
          </cell>
          <cell r="E457">
            <v>30405906650</v>
          </cell>
        </row>
        <row r="458">
          <cell r="A458" t="str">
            <v>2007.11.27</v>
          </cell>
          <cell r="B458" t="str">
            <v>USD_TOD</v>
          </cell>
          <cell r="C458">
            <v>1</v>
          </cell>
          <cell r="D458">
            <v>8200229598050</v>
          </cell>
          <cell r="E458">
            <v>67976370800</v>
          </cell>
        </row>
        <row r="459">
          <cell r="A459" t="str">
            <v>2007.11.28</v>
          </cell>
          <cell r="B459" t="str">
            <v>USD_TOD</v>
          </cell>
          <cell r="C459">
            <v>1</v>
          </cell>
          <cell r="D459">
            <v>11659310429447.5</v>
          </cell>
          <cell r="E459">
            <v>96521318250</v>
          </cell>
        </row>
        <row r="460">
          <cell r="A460" t="str">
            <v>2007.11.29</v>
          </cell>
          <cell r="B460" t="str">
            <v>USD_TOD</v>
          </cell>
          <cell r="C460">
            <v>1</v>
          </cell>
          <cell r="D460">
            <v>11754211810635.5</v>
          </cell>
          <cell r="E460">
            <v>97240898650</v>
          </cell>
        </row>
        <row r="461">
          <cell r="A461" t="str">
            <v>2007.11.30</v>
          </cell>
          <cell r="B461" t="str">
            <v>USD_TOD</v>
          </cell>
          <cell r="C461">
            <v>1</v>
          </cell>
          <cell r="D461">
            <v>6483152732407.5</v>
          </cell>
          <cell r="E461">
            <v>53646089750</v>
          </cell>
        </row>
        <row r="462">
          <cell r="A462" t="str">
            <v>2007.12.03</v>
          </cell>
          <cell r="B462" t="str">
            <v>USD_TOD</v>
          </cell>
          <cell r="C462">
            <v>1</v>
          </cell>
          <cell r="D462">
            <v>5594574215568</v>
          </cell>
          <cell r="E462">
            <v>46289238900</v>
          </cell>
        </row>
        <row r="463">
          <cell r="A463" t="str">
            <v>2007.12.04</v>
          </cell>
          <cell r="B463" t="str">
            <v>USD_TOD</v>
          </cell>
          <cell r="C463">
            <v>1</v>
          </cell>
          <cell r="D463">
            <v>4618717372714</v>
          </cell>
          <cell r="E463">
            <v>38207523800</v>
          </cell>
        </row>
        <row r="464">
          <cell r="A464" t="str">
            <v>2007.12.05</v>
          </cell>
          <cell r="B464" t="str">
            <v>USD_TOD</v>
          </cell>
          <cell r="C464">
            <v>1</v>
          </cell>
          <cell r="D464">
            <v>4834235819513.5</v>
          </cell>
          <cell r="E464">
            <v>40004062350</v>
          </cell>
        </row>
        <row r="465">
          <cell r="A465" t="str">
            <v>2007.12.06</v>
          </cell>
          <cell r="B465" t="str">
            <v>USD_TOD</v>
          </cell>
          <cell r="C465">
            <v>1</v>
          </cell>
          <cell r="D465">
            <v>7506005763300</v>
          </cell>
          <cell r="E465">
            <v>62167850000</v>
          </cell>
        </row>
        <row r="466">
          <cell r="A466" t="str">
            <v>2007.12.07</v>
          </cell>
          <cell r="B466" t="str">
            <v>USD_TOD</v>
          </cell>
          <cell r="C466">
            <v>1</v>
          </cell>
          <cell r="D466">
            <v>5072824429084</v>
          </cell>
          <cell r="E466">
            <v>41996959700</v>
          </cell>
        </row>
        <row r="467">
          <cell r="A467" t="str">
            <v>2007.12.10</v>
          </cell>
          <cell r="B467" t="str">
            <v>USD_TOD</v>
          </cell>
          <cell r="C467">
            <v>1</v>
          </cell>
          <cell r="D467">
            <v>4524853648263</v>
          </cell>
          <cell r="E467">
            <v>37441205600</v>
          </cell>
        </row>
        <row r="468">
          <cell r="A468" t="str">
            <v>2007.12.11</v>
          </cell>
          <cell r="B468" t="str">
            <v>USD_TOD</v>
          </cell>
          <cell r="C468">
            <v>1</v>
          </cell>
          <cell r="D468">
            <v>8242062215086</v>
          </cell>
          <cell r="E468">
            <v>68272485900</v>
          </cell>
        </row>
        <row r="469">
          <cell r="A469" t="str">
            <v>2007.12.12</v>
          </cell>
          <cell r="B469" t="str">
            <v>USD_TOD</v>
          </cell>
          <cell r="C469">
            <v>1</v>
          </cell>
          <cell r="D469">
            <v>7869849724493.5</v>
          </cell>
          <cell r="E469">
            <v>65196505050</v>
          </cell>
        </row>
        <row r="470">
          <cell r="A470" t="str">
            <v>2007.12.13</v>
          </cell>
          <cell r="B470" t="str">
            <v>USD_TOD</v>
          </cell>
          <cell r="C470">
            <v>1</v>
          </cell>
          <cell r="D470">
            <v>1493421804560.5</v>
          </cell>
          <cell r="E470">
            <v>12356671450</v>
          </cell>
        </row>
        <row r="471">
          <cell r="A471" t="str">
            <v>2007.12.14</v>
          </cell>
          <cell r="B471" t="str">
            <v>USD_TOD</v>
          </cell>
          <cell r="C471">
            <v>1</v>
          </cell>
          <cell r="D471">
            <v>1919782273597</v>
          </cell>
          <cell r="E471">
            <v>15898380200</v>
          </cell>
        </row>
        <row r="472">
          <cell r="A472" t="str">
            <v>2007.12.19</v>
          </cell>
          <cell r="B472" t="str">
            <v>USD_TOD</v>
          </cell>
          <cell r="C472">
            <v>1</v>
          </cell>
          <cell r="D472">
            <v>6559082145255</v>
          </cell>
          <cell r="E472">
            <v>54356570300</v>
          </cell>
        </row>
        <row r="473">
          <cell r="A473" t="str">
            <v>2007.12.21</v>
          </cell>
          <cell r="B473" t="str">
            <v>USD_TOD</v>
          </cell>
          <cell r="C473">
            <v>1</v>
          </cell>
          <cell r="D473">
            <v>4703342472522</v>
          </cell>
          <cell r="E473">
            <v>38942245000</v>
          </cell>
        </row>
        <row r="474">
          <cell r="A474" t="str">
            <v>2007.12.24</v>
          </cell>
          <cell r="B474" t="str">
            <v>USD_TOD</v>
          </cell>
          <cell r="C474">
            <v>1</v>
          </cell>
          <cell r="D474">
            <v>2852775782974</v>
          </cell>
          <cell r="E474">
            <v>23616042900</v>
          </cell>
        </row>
        <row r="475">
          <cell r="A475" t="str">
            <v>2007.12.26</v>
          </cell>
          <cell r="B475" t="str">
            <v>USD_TOD</v>
          </cell>
          <cell r="C475">
            <v>1</v>
          </cell>
          <cell r="D475">
            <v>9896271904446.5</v>
          </cell>
          <cell r="E475">
            <v>81805589350</v>
          </cell>
        </row>
        <row r="476">
          <cell r="A476" t="str">
            <v>2007.12.27</v>
          </cell>
          <cell r="B476" t="str">
            <v>USD_TOD</v>
          </cell>
          <cell r="C476">
            <v>1</v>
          </cell>
          <cell r="D476">
            <v>8586247490730</v>
          </cell>
          <cell r="E476">
            <v>70902388500</v>
          </cell>
        </row>
        <row r="477">
          <cell r="A477" t="str">
            <v>2007.12.28</v>
          </cell>
          <cell r="B477" t="str">
            <v>USD_TOD</v>
          </cell>
          <cell r="C477">
            <v>1</v>
          </cell>
          <cell r="D477">
            <v>9153348151001.5</v>
          </cell>
          <cell r="E477">
            <v>75916753150</v>
          </cell>
        </row>
        <row r="478">
          <cell r="A478" t="str">
            <v>2008.01.03</v>
          </cell>
          <cell r="B478" t="str">
            <v>USD_TOD</v>
          </cell>
          <cell r="C478">
            <v>1</v>
          </cell>
          <cell r="D478">
            <v>3586801042310</v>
          </cell>
          <cell r="E478">
            <v>29763227000</v>
          </cell>
        </row>
        <row r="479">
          <cell r="A479" t="str">
            <v>2008.01.04</v>
          </cell>
          <cell r="B479" t="str">
            <v>USD_TOD</v>
          </cell>
          <cell r="C479">
            <v>1</v>
          </cell>
          <cell r="D479">
            <v>4283034576501.5</v>
          </cell>
          <cell r="E479">
            <v>35520963150</v>
          </cell>
        </row>
        <row r="480">
          <cell r="A480" t="str">
            <v>2008.01.08</v>
          </cell>
          <cell r="B480" t="str">
            <v>USD_TOD</v>
          </cell>
          <cell r="C480">
            <v>1</v>
          </cell>
          <cell r="D480">
            <v>4271919346582.5</v>
          </cell>
          <cell r="E480">
            <v>35405233650</v>
          </cell>
        </row>
        <row r="481">
          <cell r="A481" t="str">
            <v>2008.01.09</v>
          </cell>
          <cell r="B481" t="str">
            <v>USD_TOD</v>
          </cell>
          <cell r="C481">
            <v>1</v>
          </cell>
          <cell r="D481">
            <v>2248090042333</v>
          </cell>
          <cell r="E481">
            <v>18629547700</v>
          </cell>
        </row>
        <row r="482">
          <cell r="A482" t="str">
            <v>2008.01.10</v>
          </cell>
          <cell r="B482" t="str">
            <v>USD_TOD</v>
          </cell>
          <cell r="C482">
            <v>1</v>
          </cell>
          <cell r="D482">
            <v>3690123915967.5</v>
          </cell>
          <cell r="E482">
            <v>30599842250</v>
          </cell>
        </row>
        <row r="483">
          <cell r="A483" t="str">
            <v>2008.01.11</v>
          </cell>
          <cell r="B483" t="str">
            <v>USD_TOD</v>
          </cell>
          <cell r="C483">
            <v>1</v>
          </cell>
          <cell r="D483">
            <v>3275461261675</v>
          </cell>
          <cell r="E483">
            <v>27181112500</v>
          </cell>
        </row>
        <row r="484">
          <cell r="A484" t="str">
            <v>2008.01.14</v>
          </cell>
          <cell r="B484" t="str">
            <v>USD_TOD</v>
          </cell>
          <cell r="C484">
            <v>1</v>
          </cell>
          <cell r="D484">
            <v>2633306109888</v>
          </cell>
          <cell r="E484">
            <v>21863759200</v>
          </cell>
        </row>
        <row r="485">
          <cell r="A485" t="str">
            <v>2008.01.15</v>
          </cell>
          <cell r="B485" t="str">
            <v>USD_TOD</v>
          </cell>
          <cell r="C485">
            <v>1</v>
          </cell>
          <cell r="D485">
            <v>2754216789240.5</v>
          </cell>
          <cell r="E485">
            <v>22860685950</v>
          </cell>
        </row>
        <row r="486">
          <cell r="A486" t="str">
            <v>2008.01.16</v>
          </cell>
          <cell r="B486" t="str">
            <v>USD_TOD</v>
          </cell>
          <cell r="C486">
            <v>1</v>
          </cell>
          <cell r="D486">
            <v>4618567506865</v>
          </cell>
          <cell r="E486">
            <v>38408544000</v>
          </cell>
        </row>
        <row r="487">
          <cell r="A487" t="str">
            <v>2008.01.17</v>
          </cell>
          <cell r="B487" t="str">
            <v>USD_TOD</v>
          </cell>
          <cell r="C487">
            <v>1</v>
          </cell>
          <cell r="D487">
            <v>3676647763175</v>
          </cell>
          <cell r="E487">
            <v>30617554600</v>
          </cell>
        </row>
        <row r="488">
          <cell r="A488" t="str">
            <v>2008.01.18</v>
          </cell>
          <cell r="B488" t="str">
            <v>USD_TOD</v>
          </cell>
          <cell r="C488">
            <v>1</v>
          </cell>
          <cell r="D488">
            <v>5509353960412</v>
          </cell>
          <cell r="E488">
            <v>45803808100</v>
          </cell>
        </row>
        <row r="489">
          <cell r="A489" t="str">
            <v>2008.01.22</v>
          </cell>
          <cell r="B489" t="str">
            <v>USD_TOD</v>
          </cell>
          <cell r="C489">
            <v>1</v>
          </cell>
          <cell r="D489">
            <v>7462508605623</v>
          </cell>
          <cell r="E489">
            <v>61989864800</v>
          </cell>
        </row>
        <row r="490">
          <cell r="A490" t="str">
            <v>2008.01.23</v>
          </cell>
          <cell r="B490" t="str">
            <v>USD_TOD</v>
          </cell>
          <cell r="C490">
            <v>1</v>
          </cell>
          <cell r="D490">
            <v>4766738319478</v>
          </cell>
          <cell r="E490">
            <v>39637014800</v>
          </cell>
        </row>
        <row r="491">
          <cell r="A491" t="str">
            <v>2008.01.24</v>
          </cell>
          <cell r="B491" t="str">
            <v>USD_TOD</v>
          </cell>
          <cell r="C491">
            <v>1</v>
          </cell>
          <cell r="D491">
            <v>3848883611723.5</v>
          </cell>
          <cell r="E491">
            <v>32011951550</v>
          </cell>
        </row>
        <row r="492">
          <cell r="A492" t="str">
            <v>2008.01.25</v>
          </cell>
          <cell r="B492" t="str">
            <v>USD_TOD</v>
          </cell>
          <cell r="C492">
            <v>1</v>
          </cell>
          <cell r="D492">
            <v>5594255709577</v>
          </cell>
          <cell r="E492">
            <v>46569271200</v>
          </cell>
        </row>
        <row r="493">
          <cell r="A493" t="str">
            <v>2008.01.28</v>
          </cell>
          <cell r="B493" t="str">
            <v>USD_TOD</v>
          </cell>
          <cell r="C493">
            <v>1</v>
          </cell>
          <cell r="D493">
            <v>2391583428091.5</v>
          </cell>
          <cell r="E493">
            <v>19892793550</v>
          </cell>
        </row>
        <row r="494">
          <cell r="A494" t="str">
            <v>2008.01.29</v>
          </cell>
          <cell r="B494" t="str">
            <v>USD_TOD</v>
          </cell>
          <cell r="C494">
            <v>1</v>
          </cell>
          <cell r="D494">
            <v>2424325590129</v>
          </cell>
          <cell r="E494">
            <v>20163317200</v>
          </cell>
        </row>
        <row r="495">
          <cell r="A495" t="str">
            <v>2008.01.30</v>
          </cell>
          <cell r="B495" t="str">
            <v>USD_TOD</v>
          </cell>
          <cell r="C495">
            <v>1</v>
          </cell>
          <cell r="D495">
            <v>2299029182056.5</v>
          </cell>
          <cell r="E495">
            <v>19122253250</v>
          </cell>
        </row>
        <row r="496">
          <cell r="A496" t="str">
            <v>2008.01.31</v>
          </cell>
          <cell r="B496" t="str">
            <v>USD_TOD</v>
          </cell>
          <cell r="C496">
            <v>1</v>
          </cell>
          <cell r="D496">
            <v>1604072631420</v>
          </cell>
          <cell r="E496">
            <v>13343614700</v>
          </cell>
        </row>
        <row r="497">
          <cell r="A497" t="str">
            <v>2008.02.01</v>
          </cell>
          <cell r="B497" t="str">
            <v>USD_TOD</v>
          </cell>
          <cell r="C497">
            <v>1</v>
          </cell>
          <cell r="D497">
            <v>2456895631383</v>
          </cell>
          <cell r="E497">
            <v>20455955600</v>
          </cell>
        </row>
        <row r="498">
          <cell r="A498" t="str">
            <v>2008.02.04</v>
          </cell>
          <cell r="B498" t="str">
            <v>USD_TOD</v>
          </cell>
          <cell r="C498">
            <v>1</v>
          </cell>
          <cell r="D498">
            <v>2632982355058</v>
          </cell>
          <cell r="E498">
            <v>21897613300</v>
          </cell>
        </row>
        <row r="499">
          <cell r="A499" t="str">
            <v>2008.02.05</v>
          </cell>
          <cell r="B499" t="str">
            <v>USD_TOD</v>
          </cell>
          <cell r="C499">
            <v>1</v>
          </cell>
          <cell r="D499">
            <v>2812010954859</v>
          </cell>
          <cell r="E499">
            <v>23359293200</v>
          </cell>
        </row>
        <row r="500">
          <cell r="A500" t="str">
            <v>2008.02.06</v>
          </cell>
          <cell r="B500" t="str">
            <v>USD_TOD</v>
          </cell>
          <cell r="C500">
            <v>1</v>
          </cell>
          <cell r="D500">
            <v>3128555420022.5</v>
          </cell>
          <cell r="E500">
            <v>25984399250</v>
          </cell>
        </row>
        <row r="501">
          <cell r="A501" t="str">
            <v>2008.02.07</v>
          </cell>
          <cell r="B501" t="str">
            <v>USD_TOD</v>
          </cell>
          <cell r="C501">
            <v>1</v>
          </cell>
          <cell r="D501">
            <v>2233783711842</v>
          </cell>
          <cell r="E501">
            <v>18571981900</v>
          </cell>
        </row>
        <row r="502">
          <cell r="A502" t="str">
            <v>2008.02.08</v>
          </cell>
          <cell r="B502" t="str">
            <v>USD_TOD</v>
          </cell>
          <cell r="C502">
            <v>1</v>
          </cell>
          <cell r="D502">
            <v>3246839227365</v>
          </cell>
          <cell r="E502">
            <v>26982793500</v>
          </cell>
        </row>
        <row r="503">
          <cell r="A503" t="str">
            <v>2008.02.11</v>
          </cell>
          <cell r="B503" t="str">
            <v>USD_TOD</v>
          </cell>
          <cell r="C503">
            <v>1</v>
          </cell>
          <cell r="D503">
            <v>4544074883045</v>
          </cell>
          <cell r="E503">
            <v>37752771500</v>
          </cell>
        </row>
        <row r="504">
          <cell r="A504" t="str">
            <v>2008.02.12</v>
          </cell>
          <cell r="B504" t="str">
            <v>USD_TOD</v>
          </cell>
          <cell r="C504">
            <v>1</v>
          </cell>
          <cell r="D504">
            <v>3570983516660.5</v>
          </cell>
          <cell r="E504">
            <v>29663848150</v>
          </cell>
        </row>
        <row r="505">
          <cell r="A505" t="str">
            <v>2008.02.13</v>
          </cell>
          <cell r="B505" t="str">
            <v>USD_TOD</v>
          </cell>
          <cell r="C505">
            <v>1</v>
          </cell>
          <cell r="D505">
            <v>3293555536237.5</v>
          </cell>
          <cell r="E505">
            <v>27375454950</v>
          </cell>
        </row>
        <row r="506">
          <cell r="A506" t="str">
            <v>2008.02.14</v>
          </cell>
          <cell r="B506" t="str">
            <v>USD_TOD</v>
          </cell>
          <cell r="C506">
            <v>1</v>
          </cell>
          <cell r="D506">
            <v>11765694267039.5</v>
          </cell>
          <cell r="E506">
            <v>97910424850</v>
          </cell>
        </row>
        <row r="507">
          <cell r="A507" t="str">
            <v>2008.02.15</v>
          </cell>
          <cell r="B507" t="str">
            <v>USD_TOD</v>
          </cell>
          <cell r="C507">
            <v>1</v>
          </cell>
          <cell r="D507">
            <v>12175827623665</v>
          </cell>
          <cell r="E507">
            <v>101268309000</v>
          </cell>
        </row>
        <row r="508">
          <cell r="A508" t="str">
            <v>2008.02.19</v>
          </cell>
          <cell r="B508" t="str">
            <v>USD_TOD</v>
          </cell>
          <cell r="C508">
            <v>1</v>
          </cell>
          <cell r="D508">
            <v>4750718605697.5</v>
          </cell>
          <cell r="E508">
            <v>39521096550</v>
          </cell>
        </row>
        <row r="509">
          <cell r="A509" t="str">
            <v>2008.02.20</v>
          </cell>
          <cell r="B509" t="str">
            <v>USD_TOD</v>
          </cell>
          <cell r="C509">
            <v>1</v>
          </cell>
          <cell r="D509">
            <v>9341302592152.5</v>
          </cell>
          <cell r="E509">
            <v>77747728550</v>
          </cell>
        </row>
        <row r="510">
          <cell r="A510" t="str">
            <v>2008.02.21</v>
          </cell>
          <cell r="B510" t="str">
            <v>USD_TOD</v>
          </cell>
          <cell r="C510">
            <v>1</v>
          </cell>
          <cell r="D510">
            <v>7126527082649.5</v>
          </cell>
          <cell r="E510">
            <v>59262327150</v>
          </cell>
        </row>
        <row r="511">
          <cell r="A511" t="str">
            <v>2008.02.22</v>
          </cell>
          <cell r="B511" t="str">
            <v>USD_TOD</v>
          </cell>
          <cell r="C511">
            <v>1</v>
          </cell>
          <cell r="D511">
            <v>3371297594525</v>
          </cell>
          <cell r="E511">
            <v>27996903500</v>
          </cell>
        </row>
        <row r="512">
          <cell r="A512" t="str">
            <v>2008.02.25</v>
          </cell>
          <cell r="B512" t="str">
            <v>USD_TOD</v>
          </cell>
          <cell r="C512">
            <v>1</v>
          </cell>
          <cell r="D512">
            <v>2384481879014</v>
          </cell>
          <cell r="E512">
            <v>19782342800</v>
          </cell>
        </row>
        <row r="513">
          <cell r="A513" t="str">
            <v>2008.02.26</v>
          </cell>
          <cell r="B513" t="str">
            <v>USD_TOD</v>
          </cell>
          <cell r="C513">
            <v>1</v>
          </cell>
          <cell r="D513">
            <v>3882826948967.5</v>
          </cell>
          <cell r="E513">
            <v>32137690750</v>
          </cell>
        </row>
        <row r="514">
          <cell r="A514" t="str">
            <v>2008.02.27</v>
          </cell>
          <cell r="B514" t="str">
            <v>USD_TOD</v>
          </cell>
          <cell r="C514">
            <v>1</v>
          </cell>
          <cell r="D514">
            <v>3084475790681.5</v>
          </cell>
          <cell r="E514">
            <v>25534824650</v>
          </cell>
        </row>
        <row r="515">
          <cell r="A515" t="str">
            <v>2008.02.28</v>
          </cell>
          <cell r="B515" t="str">
            <v>USD_TOD</v>
          </cell>
          <cell r="C515">
            <v>1</v>
          </cell>
          <cell r="D515">
            <v>5239405378961.5</v>
          </cell>
          <cell r="E515">
            <v>43368061150</v>
          </cell>
        </row>
        <row r="516">
          <cell r="A516" t="str">
            <v>2008.02.29</v>
          </cell>
          <cell r="B516" t="str">
            <v>USD_TOD</v>
          </cell>
          <cell r="C516">
            <v>1</v>
          </cell>
          <cell r="D516">
            <v>9768847567706</v>
          </cell>
          <cell r="E516">
            <v>80837935700</v>
          </cell>
        </row>
        <row r="517">
          <cell r="A517" t="str">
            <v>2008.03.03</v>
          </cell>
          <cell r="B517" t="str">
            <v>USD_TOD</v>
          </cell>
          <cell r="C517">
            <v>1</v>
          </cell>
          <cell r="D517">
            <v>2821766995742.5</v>
          </cell>
          <cell r="E517">
            <v>23376250750</v>
          </cell>
        </row>
        <row r="518">
          <cell r="A518" t="str">
            <v>2008.03.04</v>
          </cell>
          <cell r="B518" t="str">
            <v>USD_TOD</v>
          </cell>
          <cell r="C518">
            <v>1</v>
          </cell>
          <cell r="D518">
            <v>7394144672839.5</v>
          </cell>
          <cell r="E518">
            <v>61222265050</v>
          </cell>
        </row>
        <row r="519">
          <cell r="A519" t="str">
            <v>2008.03.05</v>
          </cell>
          <cell r="B519" t="str">
            <v>USD_TOD</v>
          </cell>
          <cell r="C519">
            <v>1</v>
          </cell>
          <cell r="D519">
            <v>2947568992651.5</v>
          </cell>
          <cell r="E519">
            <v>24397679450</v>
          </cell>
        </row>
        <row r="520">
          <cell r="A520" t="str">
            <v>2008.03.06</v>
          </cell>
          <cell r="B520" t="str">
            <v>USD_TOD</v>
          </cell>
          <cell r="C520">
            <v>1</v>
          </cell>
          <cell r="D520">
            <v>5566419550600.5</v>
          </cell>
          <cell r="E520">
            <v>46112900450</v>
          </cell>
        </row>
        <row r="521">
          <cell r="A521" t="str">
            <v>2008.03.07</v>
          </cell>
          <cell r="B521" t="str">
            <v>USD_TOD</v>
          </cell>
          <cell r="C521">
            <v>1</v>
          </cell>
          <cell r="D521">
            <v>1631411578163.5</v>
          </cell>
          <cell r="E521">
            <v>13518833450</v>
          </cell>
        </row>
        <row r="522">
          <cell r="A522" t="str">
            <v>2008.03.11</v>
          </cell>
          <cell r="B522" t="str">
            <v>USD_TOD</v>
          </cell>
          <cell r="C522">
            <v>1</v>
          </cell>
          <cell r="D522">
            <v>3947635087050</v>
          </cell>
          <cell r="E522">
            <v>32714271000</v>
          </cell>
        </row>
        <row r="523">
          <cell r="A523" t="str">
            <v>2008.03.12</v>
          </cell>
          <cell r="B523" t="str">
            <v>USD_TOD</v>
          </cell>
          <cell r="C523">
            <v>1</v>
          </cell>
          <cell r="D523">
            <v>4553139086501</v>
          </cell>
          <cell r="E523">
            <v>37699018100</v>
          </cell>
        </row>
        <row r="524">
          <cell r="A524" t="str">
            <v>2008.03.13</v>
          </cell>
          <cell r="B524" t="str">
            <v>USD_TOD</v>
          </cell>
          <cell r="C524">
            <v>1</v>
          </cell>
          <cell r="D524">
            <v>10280463413876</v>
          </cell>
          <cell r="E524">
            <v>85256655200</v>
          </cell>
        </row>
        <row r="525">
          <cell r="A525" t="str">
            <v>2008.03.14</v>
          </cell>
          <cell r="B525" t="str">
            <v>USD_TOD</v>
          </cell>
          <cell r="C525">
            <v>1</v>
          </cell>
          <cell r="D525">
            <v>3894519170189.5</v>
          </cell>
          <cell r="E525">
            <v>32312849250</v>
          </cell>
        </row>
        <row r="526">
          <cell r="A526" t="str">
            <v>2008.03.17</v>
          </cell>
          <cell r="B526" t="str">
            <v>USD_TOD</v>
          </cell>
          <cell r="C526">
            <v>1</v>
          </cell>
          <cell r="D526">
            <v>4542668300517.5</v>
          </cell>
          <cell r="E526">
            <v>37633026750</v>
          </cell>
        </row>
        <row r="527">
          <cell r="A527" t="str">
            <v>2008.03.18</v>
          </cell>
          <cell r="B527" t="str">
            <v>USD_TOD</v>
          </cell>
          <cell r="C527">
            <v>1</v>
          </cell>
          <cell r="D527">
            <v>5261711803740</v>
          </cell>
          <cell r="E527">
            <v>43568206700</v>
          </cell>
        </row>
        <row r="528">
          <cell r="A528" t="str">
            <v>2008.03.19</v>
          </cell>
          <cell r="B528" t="str">
            <v>USD_TOD</v>
          </cell>
          <cell r="C528">
            <v>1</v>
          </cell>
          <cell r="D528">
            <v>6042783124348</v>
          </cell>
          <cell r="E528">
            <v>50080200200</v>
          </cell>
        </row>
        <row r="529">
          <cell r="A529" t="str">
            <v>2008.03.20</v>
          </cell>
          <cell r="B529" t="str">
            <v>USD_TOD</v>
          </cell>
          <cell r="C529">
            <v>1</v>
          </cell>
          <cell r="D529">
            <v>4827418662295</v>
          </cell>
          <cell r="E529">
            <v>40067213800</v>
          </cell>
        </row>
        <row r="530">
          <cell r="A530" t="str">
            <v>2008.03.21</v>
          </cell>
          <cell r="B530" t="str">
            <v>USD_TOD</v>
          </cell>
          <cell r="C530">
            <v>1</v>
          </cell>
          <cell r="D530">
            <v>4685844106883.5</v>
          </cell>
          <cell r="E530">
            <v>38892634950</v>
          </cell>
        </row>
        <row r="531">
          <cell r="A531" t="str">
            <v>2008.03.25</v>
          </cell>
          <cell r="B531" t="str">
            <v>USD_TOD</v>
          </cell>
          <cell r="C531">
            <v>1</v>
          </cell>
          <cell r="D531">
            <v>3806430184150</v>
          </cell>
          <cell r="E531">
            <v>31543935000</v>
          </cell>
        </row>
        <row r="532">
          <cell r="A532" t="str">
            <v>2008.03.26</v>
          </cell>
          <cell r="B532" t="str">
            <v>USD_TOD</v>
          </cell>
          <cell r="C532">
            <v>1</v>
          </cell>
          <cell r="D532">
            <v>3191804484807</v>
          </cell>
          <cell r="E532">
            <v>26424214100</v>
          </cell>
        </row>
        <row r="533">
          <cell r="A533" t="str">
            <v>2008.03.27</v>
          </cell>
          <cell r="B533" t="str">
            <v>USD_TOD</v>
          </cell>
          <cell r="C533">
            <v>1</v>
          </cell>
          <cell r="D533">
            <v>4354569363943</v>
          </cell>
          <cell r="E533">
            <v>36084064400</v>
          </cell>
        </row>
        <row r="534">
          <cell r="A534" t="str">
            <v>2008.03.28</v>
          </cell>
          <cell r="B534" t="str">
            <v>USD_TOD</v>
          </cell>
          <cell r="C534">
            <v>1</v>
          </cell>
          <cell r="D534">
            <v>3756651419902</v>
          </cell>
          <cell r="E534">
            <v>31119258700</v>
          </cell>
        </row>
        <row r="535">
          <cell r="A535" t="str">
            <v>2008.03.31</v>
          </cell>
          <cell r="B535" t="str">
            <v>USD_TOD</v>
          </cell>
          <cell r="C535">
            <v>1</v>
          </cell>
          <cell r="D535">
            <v>3560005367574</v>
          </cell>
          <cell r="E535">
            <v>29495360200</v>
          </cell>
        </row>
        <row r="536">
          <cell r="A536" t="str">
            <v>2008.04.01</v>
          </cell>
          <cell r="B536" t="str">
            <v>USD_TOD</v>
          </cell>
          <cell r="C536">
            <v>1</v>
          </cell>
          <cell r="D536">
            <v>4640353970657.5</v>
          </cell>
          <cell r="E536">
            <v>38472202750</v>
          </cell>
        </row>
        <row r="537">
          <cell r="A537" t="str">
            <v>2008.04.02</v>
          </cell>
          <cell r="B537" t="str">
            <v>USD_TOD</v>
          </cell>
          <cell r="C537">
            <v>1</v>
          </cell>
          <cell r="D537">
            <v>4388289125060</v>
          </cell>
          <cell r="E537">
            <v>36380952500</v>
          </cell>
        </row>
        <row r="538">
          <cell r="A538" t="str">
            <v>2008.04.03</v>
          </cell>
          <cell r="B538" t="str">
            <v>USD_TOD</v>
          </cell>
          <cell r="C538">
            <v>1</v>
          </cell>
          <cell r="D538">
            <v>3346682354386.5</v>
          </cell>
          <cell r="E538">
            <v>27778188350</v>
          </cell>
        </row>
        <row r="539">
          <cell r="A539" t="str">
            <v>2008.04.04</v>
          </cell>
          <cell r="B539" t="str">
            <v>USD_TOD</v>
          </cell>
          <cell r="C539">
            <v>1</v>
          </cell>
          <cell r="D539">
            <v>6341089735031</v>
          </cell>
          <cell r="E539">
            <v>52563667100</v>
          </cell>
        </row>
        <row r="540">
          <cell r="A540" t="str">
            <v>2008.04.07</v>
          </cell>
          <cell r="B540" t="str">
            <v>USD_TOD</v>
          </cell>
          <cell r="C540">
            <v>1</v>
          </cell>
          <cell r="D540">
            <v>4666771329814.5</v>
          </cell>
          <cell r="E540">
            <v>38704135150</v>
          </cell>
        </row>
        <row r="541">
          <cell r="A541" t="str">
            <v>2008.04.08</v>
          </cell>
          <cell r="B541" t="str">
            <v>USD_TOD</v>
          </cell>
          <cell r="C541">
            <v>1</v>
          </cell>
          <cell r="D541">
            <v>4044042142025.5</v>
          </cell>
          <cell r="E541">
            <v>33543308850</v>
          </cell>
        </row>
        <row r="542">
          <cell r="A542" t="str">
            <v>2008.04.09</v>
          </cell>
          <cell r="B542" t="str">
            <v>USD_TOD</v>
          </cell>
          <cell r="C542">
            <v>1</v>
          </cell>
          <cell r="D542">
            <v>2673690871074.5</v>
          </cell>
          <cell r="E542">
            <v>22176231850</v>
          </cell>
        </row>
        <row r="543">
          <cell r="A543" t="str">
            <v>2008.04.10</v>
          </cell>
          <cell r="B543" t="str">
            <v>USD_TOD</v>
          </cell>
          <cell r="C543">
            <v>1</v>
          </cell>
          <cell r="D543">
            <v>3248994674766</v>
          </cell>
          <cell r="E543">
            <v>26953806500</v>
          </cell>
        </row>
        <row r="544">
          <cell r="A544" t="str">
            <v>2008.04.11</v>
          </cell>
          <cell r="B544" t="str">
            <v>USD_TOD</v>
          </cell>
          <cell r="C544">
            <v>1</v>
          </cell>
          <cell r="D544">
            <v>9349394993889</v>
          </cell>
          <cell r="E544">
            <v>77577997700</v>
          </cell>
        </row>
        <row r="545">
          <cell r="A545" t="str">
            <v>2008.04.14</v>
          </cell>
          <cell r="B545" t="str">
            <v>USD_TOD</v>
          </cell>
          <cell r="C545">
            <v>1</v>
          </cell>
          <cell r="D545">
            <v>4573418584780</v>
          </cell>
          <cell r="E545">
            <v>37967938300</v>
          </cell>
        </row>
        <row r="546">
          <cell r="A546" t="str">
            <v>2008.04.15</v>
          </cell>
          <cell r="B546" t="str">
            <v>USD_TOD</v>
          </cell>
          <cell r="C546">
            <v>1</v>
          </cell>
          <cell r="D546">
            <v>9401071348625</v>
          </cell>
          <cell r="E546">
            <v>78124926500</v>
          </cell>
        </row>
        <row r="547">
          <cell r="A547" t="str">
            <v>2008.04.16</v>
          </cell>
          <cell r="B547" t="str">
            <v>USD_TOD</v>
          </cell>
          <cell r="C547">
            <v>1</v>
          </cell>
          <cell r="D547">
            <v>8921470786085</v>
          </cell>
          <cell r="E547">
            <v>74162857300</v>
          </cell>
        </row>
        <row r="548">
          <cell r="A548" t="str">
            <v>2008.04.17</v>
          </cell>
          <cell r="B548" t="str">
            <v>USD_TOD</v>
          </cell>
          <cell r="C548">
            <v>1</v>
          </cell>
          <cell r="D548">
            <v>7646711078447</v>
          </cell>
          <cell r="E548">
            <v>63473000300</v>
          </cell>
        </row>
        <row r="549">
          <cell r="A549" t="str">
            <v>2008.04.18</v>
          </cell>
          <cell r="B549" t="str">
            <v>USD_TOD</v>
          </cell>
          <cell r="C549">
            <v>1</v>
          </cell>
          <cell r="D549">
            <v>8181555018259.5</v>
          </cell>
          <cell r="E549">
            <v>67836527550</v>
          </cell>
        </row>
        <row r="550">
          <cell r="A550" t="str">
            <v>2008.04.21</v>
          </cell>
          <cell r="B550" t="str">
            <v>USD_TOD</v>
          </cell>
          <cell r="C550">
            <v>1</v>
          </cell>
          <cell r="D550">
            <v>3960072667831.5</v>
          </cell>
          <cell r="E550">
            <v>32850861950</v>
          </cell>
        </row>
        <row r="551">
          <cell r="A551" t="str">
            <v>2008.04.22</v>
          </cell>
          <cell r="B551" t="str">
            <v>USD_TOD</v>
          </cell>
          <cell r="C551">
            <v>1</v>
          </cell>
          <cell r="D551">
            <v>6151713538880</v>
          </cell>
          <cell r="E551">
            <v>51071175000</v>
          </cell>
        </row>
        <row r="552">
          <cell r="A552" t="str">
            <v>2008.04.23</v>
          </cell>
          <cell r="B552" t="str">
            <v>USD_TOD</v>
          </cell>
          <cell r="C552">
            <v>1</v>
          </cell>
          <cell r="D552">
            <v>5211680239274</v>
          </cell>
          <cell r="E552">
            <v>43295623600</v>
          </cell>
        </row>
        <row r="553">
          <cell r="A553" t="str">
            <v>2008.04.24</v>
          </cell>
          <cell r="B553" t="str">
            <v>USD_TOD</v>
          </cell>
          <cell r="C553">
            <v>1</v>
          </cell>
          <cell r="D553">
            <v>4458471318721.5</v>
          </cell>
          <cell r="E553">
            <v>37014401550</v>
          </cell>
        </row>
        <row r="554">
          <cell r="A554" t="str">
            <v>2008.04.25</v>
          </cell>
          <cell r="B554" t="str">
            <v>USD_TOD</v>
          </cell>
          <cell r="C554">
            <v>1</v>
          </cell>
          <cell r="D554">
            <v>1758739483600</v>
          </cell>
          <cell r="E554">
            <v>14593948000</v>
          </cell>
        </row>
        <row r="555">
          <cell r="A555" t="str">
            <v>2008.04.28</v>
          </cell>
          <cell r="B555" t="str">
            <v>USD_TOD</v>
          </cell>
          <cell r="C555">
            <v>1</v>
          </cell>
          <cell r="D555">
            <v>2553955844025</v>
          </cell>
          <cell r="E555">
            <v>21189275500</v>
          </cell>
        </row>
        <row r="556">
          <cell r="A556" t="str">
            <v>2008.04.29</v>
          </cell>
          <cell r="B556" t="str">
            <v>USD_TOD</v>
          </cell>
          <cell r="C556">
            <v>1</v>
          </cell>
          <cell r="D556">
            <v>5176747632338</v>
          </cell>
          <cell r="E556">
            <v>42994336400</v>
          </cell>
        </row>
        <row r="557">
          <cell r="A557" t="str">
            <v>2008.04.30</v>
          </cell>
          <cell r="B557" t="str">
            <v>USD_TOD</v>
          </cell>
          <cell r="C557">
            <v>1</v>
          </cell>
          <cell r="D557">
            <v>8433246048686</v>
          </cell>
          <cell r="E557">
            <v>70044938500</v>
          </cell>
        </row>
        <row r="558">
          <cell r="A558" t="str">
            <v>2008.05.05</v>
          </cell>
          <cell r="B558" t="str">
            <v>USD_TOD</v>
          </cell>
          <cell r="C558">
            <v>1</v>
          </cell>
          <cell r="D558">
            <v>7832894740838</v>
          </cell>
          <cell r="E558">
            <v>65021569200</v>
          </cell>
        </row>
        <row r="559">
          <cell r="A559" t="str">
            <v>2008.05.06</v>
          </cell>
          <cell r="B559" t="str">
            <v>USD_TOD</v>
          </cell>
          <cell r="C559">
            <v>1</v>
          </cell>
          <cell r="D559">
            <v>1975438765118</v>
          </cell>
          <cell r="E559">
            <v>16395058400</v>
          </cell>
        </row>
        <row r="560">
          <cell r="A560" t="str">
            <v>2008.05.07</v>
          </cell>
          <cell r="B560" t="str">
            <v>USD_TOD</v>
          </cell>
          <cell r="C560">
            <v>1</v>
          </cell>
          <cell r="D560">
            <v>4494089795800</v>
          </cell>
          <cell r="E560">
            <v>37292640000</v>
          </cell>
        </row>
        <row r="561">
          <cell r="A561" t="str">
            <v>2008.05.08</v>
          </cell>
          <cell r="B561" t="str">
            <v>USD_TOD</v>
          </cell>
          <cell r="C561">
            <v>1</v>
          </cell>
          <cell r="D561">
            <v>2032537119440</v>
          </cell>
          <cell r="E561">
            <v>16856710000</v>
          </cell>
        </row>
        <row r="562">
          <cell r="A562" t="str">
            <v>2008.05.12</v>
          </cell>
          <cell r="B562" t="str">
            <v>USD_TOD</v>
          </cell>
          <cell r="C562">
            <v>1</v>
          </cell>
          <cell r="D562">
            <v>3820575654366</v>
          </cell>
          <cell r="E562">
            <v>31686101200</v>
          </cell>
        </row>
        <row r="563">
          <cell r="A563" t="str">
            <v>2008.05.13</v>
          </cell>
          <cell r="B563" t="str">
            <v>USD_TOD</v>
          </cell>
          <cell r="C563">
            <v>1</v>
          </cell>
          <cell r="D563">
            <v>4686063031364.5</v>
          </cell>
          <cell r="E563">
            <v>38854066850</v>
          </cell>
        </row>
        <row r="564">
          <cell r="A564" t="str">
            <v>2008.05.14</v>
          </cell>
          <cell r="B564" t="str">
            <v>USD_TOD</v>
          </cell>
          <cell r="C564">
            <v>1</v>
          </cell>
          <cell r="D564">
            <v>4290817655145</v>
          </cell>
          <cell r="E564">
            <v>35580973500</v>
          </cell>
        </row>
        <row r="565">
          <cell r="A565" t="str">
            <v>2008.05.15</v>
          </cell>
          <cell r="B565" t="str">
            <v>USD_TOD</v>
          </cell>
          <cell r="C565">
            <v>1</v>
          </cell>
          <cell r="D565">
            <v>9761016596918</v>
          </cell>
          <cell r="E565">
            <v>80845688400</v>
          </cell>
        </row>
        <row r="566">
          <cell r="A566" t="str">
            <v>2008.05.16</v>
          </cell>
          <cell r="B566" t="str">
            <v>USD_TOD</v>
          </cell>
          <cell r="C566">
            <v>1</v>
          </cell>
          <cell r="D566">
            <v>4690201906145</v>
          </cell>
          <cell r="E566">
            <v>38857645700</v>
          </cell>
        </row>
        <row r="567">
          <cell r="A567" t="str">
            <v>2008.05.19</v>
          </cell>
          <cell r="B567" t="str">
            <v>USD_TOD</v>
          </cell>
          <cell r="C567">
            <v>1</v>
          </cell>
          <cell r="D567">
            <v>11759648277826</v>
          </cell>
          <cell r="E567">
            <v>97438843400</v>
          </cell>
        </row>
        <row r="568">
          <cell r="A568" t="str">
            <v>2008.05.20</v>
          </cell>
          <cell r="B568" t="str">
            <v>USD_TOD</v>
          </cell>
          <cell r="C568">
            <v>1</v>
          </cell>
          <cell r="D568">
            <v>7365976028362</v>
          </cell>
          <cell r="E568">
            <v>61060918800</v>
          </cell>
        </row>
        <row r="569">
          <cell r="A569" t="str">
            <v>2008.05.21</v>
          </cell>
          <cell r="B569" t="str">
            <v>USD_TOD</v>
          </cell>
          <cell r="C569">
            <v>1</v>
          </cell>
          <cell r="D569">
            <v>4871835331058</v>
          </cell>
          <cell r="E569">
            <v>40394898800</v>
          </cell>
        </row>
        <row r="570">
          <cell r="A570" t="str">
            <v>2008.05.22</v>
          </cell>
          <cell r="B570" t="str">
            <v>USD_TOD</v>
          </cell>
          <cell r="C570">
            <v>1</v>
          </cell>
          <cell r="D570">
            <v>6778125047158</v>
          </cell>
          <cell r="E570">
            <v>56211727100</v>
          </cell>
        </row>
        <row r="571">
          <cell r="A571" t="str">
            <v>2008.05.23</v>
          </cell>
          <cell r="B571" t="str">
            <v>USD_TOD</v>
          </cell>
          <cell r="C571">
            <v>1</v>
          </cell>
          <cell r="D571">
            <v>4190308105265</v>
          </cell>
          <cell r="E571">
            <v>34751211700</v>
          </cell>
        </row>
        <row r="572">
          <cell r="A572" t="str">
            <v>2008.05.27</v>
          </cell>
          <cell r="B572" t="str">
            <v>USD_TOD</v>
          </cell>
          <cell r="C572">
            <v>1</v>
          </cell>
          <cell r="D572">
            <v>3615017484442</v>
          </cell>
          <cell r="E572">
            <v>29979721400</v>
          </cell>
        </row>
        <row r="573">
          <cell r="A573" t="str">
            <v>2008.05.28</v>
          </cell>
          <cell r="B573" t="str">
            <v>USD_TOD</v>
          </cell>
          <cell r="C573">
            <v>1</v>
          </cell>
          <cell r="D573">
            <v>2390885552406</v>
          </cell>
          <cell r="E573">
            <v>19833316400</v>
          </cell>
        </row>
        <row r="574">
          <cell r="A574" t="str">
            <v>2008.05.29</v>
          </cell>
          <cell r="B574" t="str">
            <v>USD_TOD</v>
          </cell>
          <cell r="C574">
            <v>1</v>
          </cell>
          <cell r="D574">
            <v>5478138151475</v>
          </cell>
          <cell r="E574">
            <v>45460172500</v>
          </cell>
        </row>
        <row r="575">
          <cell r="A575" t="str">
            <v>2008.05.30</v>
          </cell>
          <cell r="B575" t="str">
            <v>USD_TOD</v>
          </cell>
          <cell r="C575">
            <v>1</v>
          </cell>
          <cell r="D575">
            <v>3315987793880</v>
          </cell>
          <cell r="E575">
            <v>27498688000</v>
          </cell>
        </row>
        <row r="576">
          <cell r="A576" t="str">
            <v>2008.06.02</v>
          </cell>
          <cell r="B576" t="str">
            <v>USD_TOD</v>
          </cell>
          <cell r="C576">
            <v>1</v>
          </cell>
          <cell r="D576">
            <v>2537712519100</v>
          </cell>
          <cell r="E576">
            <v>21031483000</v>
          </cell>
        </row>
        <row r="577">
          <cell r="A577" t="str">
            <v>2008.06.03</v>
          </cell>
          <cell r="B577" t="str">
            <v>USD_TOD</v>
          </cell>
          <cell r="C577">
            <v>1</v>
          </cell>
          <cell r="D577">
            <v>4059577847260</v>
          </cell>
          <cell r="E577">
            <v>33594070000</v>
          </cell>
        </row>
        <row r="578">
          <cell r="A578" t="str">
            <v>2008.06.04</v>
          </cell>
          <cell r="B578" t="str">
            <v>USD_TOD</v>
          </cell>
          <cell r="C578">
            <v>1</v>
          </cell>
          <cell r="D578">
            <v>16882915946037.5</v>
          </cell>
          <cell r="E578">
            <v>139839405750</v>
          </cell>
        </row>
        <row r="579">
          <cell r="A579" t="str">
            <v>2008.06.05</v>
          </cell>
          <cell r="B579" t="str">
            <v>USD_TOD</v>
          </cell>
          <cell r="C579">
            <v>1</v>
          </cell>
          <cell r="D579">
            <v>2490209921820</v>
          </cell>
          <cell r="E579">
            <v>20635549000</v>
          </cell>
        </row>
        <row r="580">
          <cell r="A580" t="str">
            <v>2008.06.06</v>
          </cell>
          <cell r="B580" t="str">
            <v>USD_TOD</v>
          </cell>
          <cell r="C580">
            <v>1</v>
          </cell>
          <cell r="D580">
            <v>6015897406140</v>
          </cell>
          <cell r="E580">
            <v>49875580000</v>
          </cell>
        </row>
        <row r="581">
          <cell r="A581" t="str">
            <v>2008.06.09</v>
          </cell>
          <cell r="B581" t="str">
            <v>USD_TOD</v>
          </cell>
          <cell r="C581">
            <v>1</v>
          </cell>
          <cell r="D581">
            <v>9717187410711</v>
          </cell>
          <cell r="E581">
            <v>80503295300</v>
          </cell>
        </row>
        <row r="582">
          <cell r="A582" t="str">
            <v>2008.06.10</v>
          </cell>
          <cell r="B582" t="str">
            <v>USD_TOD</v>
          </cell>
          <cell r="C582">
            <v>1</v>
          </cell>
          <cell r="D582">
            <v>10520297962176</v>
          </cell>
          <cell r="E582">
            <v>87156978400</v>
          </cell>
        </row>
        <row r="583">
          <cell r="A583" t="str">
            <v>2008.06.11</v>
          </cell>
          <cell r="B583" t="str">
            <v>USD_TOD</v>
          </cell>
          <cell r="C583">
            <v>1</v>
          </cell>
          <cell r="D583">
            <v>5458569842611</v>
          </cell>
          <cell r="E583">
            <v>45213813900</v>
          </cell>
        </row>
        <row r="584">
          <cell r="A584" t="str">
            <v>2008.06.12</v>
          </cell>
          <cell r="B584" t="str">
            <v>USD_TOD</v>
          </cell>
          <cell r="C584">
            <v>1</v>
          </cell>
          <cell r="D584">
            <v>2394684091283</v>
          </cell>
          <cell r="E584">
            <v>19827033600</v>
          </cell>
        </row>
        <row r="585">
          <cell r="A585" t="str">
            <v>2008.06.13</v>
          </cell>
          <cell r="B585" t="str">
            <v>USD_TOD</v>
          </cell>
          <cell r="C585">
            <v>1</v>
          </cell>
          <cell r="D585">
            <v>10008841930896</v>
          </cell>
          <cell r="E585">
            <v>82938390400</v>
          </cell>
        </row>
        <row r="586">
          <cell r="A586" t="str">
            <v>2008.06.16</v>
          </cell>
          <cell r="B586" t="str">
            <v>USD_TOD</v>
          </cell>
          <cell r="C586">
            <v>1</v>
          </cell>
          <cell r="D586">
            <v>3165985817405.5</v>
          </cell>
          <cell r="E586">
            <v>26225231550</v>
          </cell>
        </row>
        <row r="587">
          <cell r="A587" t="str">
            <v>2008.06.17</v>
          </cell>
          <cell r="B587" t="str">
            <v>USD_TOD</v>
          </cell>
          <cell r="C587">
            <v>1</v>
          </cell>
          <cell r="D587">
            <v>5557414604338.5</v>
          </cell>
          <cell r="E587">
            <v>46041202050</v>
          </cell>
        </row>
        <row r="588">
          <cell r="A588" t="str">
            <v>2008.06.18</v>
          </cell>
          <cell r="B588" t="str">
            <v>USD_TOD</v>
          </cell>
          <cell r="C588">
            <v>1</v>
          </cell>
          <cell r="D588">
            <v>4536674383800.5</v>
          </cell>
          <cell r="E588">
            <v>37595523550</v>
          </cell>
        </row>
        <row r="589">
          <cell r="A589" t="str">
            <v>2008.06.19</v>
          </cell>
          <cell r="B589" t="str">
            <v>USD_TOD</v>
          </cell>
          <cell r="C589">
            <v>1</v>
          </cell>
          <cell r="D589">
            <v>3083790983234.5</v>
          </cell>
          <cell r="E589">
            <v>25542556750</v>
          </cell>
        </row>
        <row r="590">
          <cell r="A590" t="str">
            <v>2008.06.20</v>
          </cell>
          <cell r="B590" t="str">
            <v>USD_TOD</v>
          </cell>
          <cell r="C590">
            <v>1</v>
          </cell>
          <cell r="D590">
            <v>3544580080015</v>
          </cell>
          <cell r="E590">
            <v>29358738000</v>
          </cell>
        </row>
        <row r="591">
          <cell r="A591" t="str">
            <v>2008.06.23</v>
          </cell>
          <cell r="B591" t="str">
            <v>USD_TOD</v>
          </cell>
          <cell r="C591">
            <v>1</v>
          </cell>
          <cell r="D591">
            <v>1896635907336</v>
          </cell>
          <cell r="E591">
            <v>15709861200</v>
          </cell>
        </row>
        <row r="592">
          <cell r="A592" t="str">
            <v>2008.06.24</v>
          </cell>
          <cell r="B592" t="str">
            <v>USD_TOD</v>
          </cell>
          <cell r="C592">
            <v>1</v>
          </cell>
          <cell r="D592">
            <v>4472592060862.5</v>
          </cell>
          <cell r="E592">
            <v>37030117350</v>
          </cell>
        </row>
        <row r="593">
          <cell r="A593" t="str">
            <v>2008.06.25</v>
          </cell>
          <cell r="B593" t="str">
            <v>USD_TOD</v>
          </cell>
          <cell r="C593">
            <v>1</v>
          </cell>
          <cell r="D593">
            <v>9439976361841</v>
          </cell>
          <cell r="E593">
            <v>78112278300</v>
          </cell>
        </row>
        <row r="594">
          <cell r="A594" t="str">
            <v>2008.06.26</v>
          </cell>
          <cell r="B594" t="str">
            <v>USD_TOD</v>
          </cell>
          <cell r="C594">
            <v>1</v>
          </cell>
          <cell r="D594">
            <v>5082664163712</v>
          </cell>
          <cell r="E594">
            <v>42093254200</v>
          </cell>
        </row>
        <row r="595">
          <cell r="A595" t="str">
            <v>2008.06.27</v>
          </cell>
          <cell r="B595" t="str">
            <v>USD_TOD</v>
          </cell>
          <cell r="C595">
            <v>1</v>
          </cell>
          <cell r="D595">
            <v>3633762842746</v>
          </cell>
          <cell r="E595">
            <v>30091180900</v>
          </cell>
        </row>
        <row r="596">
          <cell r="A596" t="str">
            <v>2008.06.30</v>
          </cell>
          <cell r="B596" t="str">
            <v>USD_TOD</v>
          </cell>
          <cell r="C596">
            <v>1</v>
          </cell>
          <cell r="D596">
            <v>5211358784800</v>
          </cell>
          <cell r="E596">
            <v>43157150000</v>
          </cell>
        </row>
        <row r="597">
          <cell r="A597" t="str">
            <v>2008.07.01</v>
          </cell>
          <cell r="B597" t="str">
            <v>USD_TOD</v>
          </cell>
          <cell r="C597">
            <v>1</v>
          </cell>
          <cell r="D597">
            <v>9114358597575.5</v>
          </cell>
          <cell r="E597">
            <v>75542585050</v>
          </cell>
        </row>
        <row r="598">
          <cell r="A598" t="str">
            <v>2008.07.02</v>
          </cell>
          <cell r="B598" t="str">
            <v>USD_TOD</v>
          </cell>
          <cell r="C598">
            <v>1</v>
          </cell>
          <cell r="D598">
            <v>8041809823348</v>
          </cell>
          <cell r="E598">
            <v>66691256900</v>
          </cell>
        </row>
        <row r="599">
          <cell r="A599" t="str">
            <v>2008.07.03</v>
          </cell>
          <cell r="B599" t="str">
            <v>USD_TOD</v>
          </cell>
          <cell r="C599">
            <v>1</v>
          </cell>
          <cell r="D599">
            <v>15472934386591</v>
          </cell>
          <cell r="E599">
            <v>128330711100</v>
          </cell>
        </row>
        <row r="600">
          <cell r="A600" t="str">
            <v>2008.07.08</v>
          </cell>
          <cell r="B600" t="str">
            <v>USD_TOD</v>
          </cell>
          <cell r="C600">
            <v>1</v>
          </cell>
          <cell r="D600">
            <v>8219081664092</v>
          </cell>
          <cell r="E600">
            <v>68213703900</v>
          </cell>
        </row>
        <row r="601">
          <cell r="A601" t="str">
            <v>2008.07.09</v>
          </cell>
          <cell r="B601" t="str">
            <v>USD_TOD</v>
          </cell>
          <cell r="C601">
            <v>1</v>
          </cell>
          <cell r="D601">
            <v>4844435737099.5</v>
          </cell>
          <cell r="E601">
            <v>40239637050</v>
          </cell>
        </row>
        <row r="602">
          <cell r="A602" t="str">
            <v>2008.07.10</v>
          </cell>
          <cell r="B602" t="str">
            <v>USD_TOD</v>
          </cell>
          <cell r="C602">
            <v>1</v>
          </cell>
          <cell r="D602">
            <v>6404284283603.5</v>
          </cell>
          <cell r="E602">
            <v>53274933650</v>
          </cell>
        </row>
        <row r="603">
          <cell r="A603" t="str">
            <v>2008.07.11</v>
          </cell>
          <cell r="B603" t="str">
            <v>USD_TOD</v>
          </cell>
          <cell r="C603">
            <v>1</v>
          </cell>
          <cell r="D603">
            <v>6263788420648.5</v>
          </cell>
          <cell r="E603">
            <v>52095506850</v>
          </cell>
        </row>
        <row r="604">
          <cell r="A604" t="str">
            <v>2008.07.14</v>
          </cell>
          <cell r="B604" t="str">
            <v>USD_TOD</v>
          </cell>
          <cell r="C604">
            <v>1</v>
          </cell>
          <cell r="D604">
            <v>11699178990590.5</v>
          </cell>
          <cell r="E604">
            <v>97334740950</v>
          </cell>
        </row>
        <row r="605">
          <cell r="A605" t="str">
            <v>2008.07.15</v>
          </cell>
          <cell r="B605" t="str">
            <v>USD_TOD</v>
          </cell>
          <cell r="C605">
            <v>1</v>
          </cell>
          <cell r="D605">
            <v>6230508454623</v>
          </cell>
          <cell r="E605">
            <v>51888539400</v>
          </cell>
        </row>
        <row r="606">
          <cell r="A606" t="str">
            <v>2008.07.16</v>
          </cell>
          <cell r="B606" t="str">
            <v>USD_TOD</v>
          </cell>
          <cell r="C606">
            <v>1</v>
          </cell>
          <cell r="D606">
            <v>2830985105340</v>
          </cell>
          <cell r="E606">
            <v>23579768000</v>
          </cell>
        </row>
        <row r="607">
          <cell r="A607" t="str">
            <v>2008.07.17</v>
          </cell>
          <cell r="B607" t="str">
            <v>USD_TOD</v>
          </cell>
          <cell r="C607">
            <v>1</v>
          </cell>
          <cell r="D607">
            <v>4035993886990</v>
          </cell>
          <cell r="E607">
            <v>33587206600</v>
          </cell>
        </row>
        <row r="608">
          <cell r="A608" t="str">
            <v>2008.07.18</v>
          </cell>
          <cell r="B608" t="str">
            <v>USD_TOD</v>
          </cell>
          <cell r="C608">
            <v>1</v>
          </cell>
          <cell r="D608">
            <v>4299000067909</v>
          </cell>
          <cell r="E608">
            <v>35764848100</v>
          </cell>
        </row>
        <row r="609">
          <cell r="A609" t="str">
            <v>2008.07.21</v>
          </cell>
          <cell r="B609" t="str">
            <v>USD_TOD</v>
          </cell>
          <cell r="C609">
            <v>1</v>
          </cell>
          <cell r="D609">
            <v>3308682442860</v>
          </cell>
          <cell r="E609">
            <v>27526138000</v>
          </cell>
        </row>
        <row r="610">
          <cell r="A610" t="str">
            <v>2008.07.22</v>
          </cell>
          <cell r="B610" t="str">
            <v>USD_TOD</v>
          </cell>
          <cell r="C610">
            <v>1</v>
          </cell>
          <cell r="D610">
            <v>5371810539504</v>
          </cell>
          <cell r="E610">
            <v>44694988800</v>
          </cell>
        </row>
        <row r="611">
          <cell r="A611" t="str">
            <v>2008.07.23</v>
          </cell>
          <cell r="B611" t="str">
            <v>USD_TOD</v>
          </cell>
          <cell r="C611">
            <v>1</v>
          </cell>
          <cell r="D611">
            <v>4277869153250.5</v>
          </cell>
          <cell r="E611">
            <v>35596415550</v>
          </cell>
        </row>
        <row r="612">
          <cell r="A612" t="str">
            <v>2008.07.24</v>
          </cell>
          <cell r="B612" t="str">
            <v>USD_TOD</v>
          </cell>
          <cell r="C612">
            <v>1</v>
          </cell>
          <cell r="D612">
            <v>4412061822310</v>
          </cell>
          <cell r="E612">
            <v>36709946200</v>
          </cell>
        </row>
        <row r="613">
          <cell r="A613" t="str">
            <v>2008.07.25</v>
          </cell>
          <cell r="B613" t="str">
            <v>USD_TOD</v>
          </cell>
          <cell r="C613">
            <v>1</v>
          </cell>
          <cell r="D613">
            <v>3873663123661</v>
          </cell>
          <cell r="E613">
            <v>32227117400</v>
          </cell>
        </row>
        <row r="614">
          <cell r="A614" t="str">
            <v>2008.07.28</v>
          </cell>
          <cell r="B614" t="str">
            <v>USD_TOD</v>
          </cell>
          <cell r="C614">
            <v>1</v>
          </cell>
          <cell r="D614">
            <v>3428442834048.5</v>
          </cell>
          <cell r="E614">
            <v>28526143950</v>
          </cell>
        </row>
        <row r="615">
          <cell r="A615" t="str">
            <v>2008.07.29</v>
          </cell>
          <cell r="B615" t="str">
            <v>USD_TOD</v>
          </cell>
          <cell r="C615">
            <v>1</v>
          </cell>
          <cell r="D615">
            <v>4641905336000</v>
          </cell>
          <cell r="E615">
            <v>38622225000</v>
          </cell>
        </row>
        <row r="616">
          <cell r="A616" t="str">
            <v>2008.07.30</v>
          </cell>
          <cell r="B616" t="str">
            <v>USD_TOD</v>
          </cell>
          <cell r="C616">
            <v>1</v>
          </cell>
          <cell r="D616">
            <v>3572542380690</v>
          </cell>
          <cell r="E616">
            <v>29723555000</v>
          </cell>
        </row>
        <row r="617">
          <cell r="A617" t="str">
            <v>2008.07.31</v>
          </cell>
          <cell r="B617" t="str">
            <v>USD_TOD</v>
          </cell>
          <cell r="C617">
            <v>1</v>
          </cell>
          <cell r="D617">
            <v>3482102306798.5</v>
          </cell>
          <cell r="E617">
            <v>28972324350</v>
          </cell>
        </row>
        <row r="618">
          <cell r="A618" t="str">
            <v>2008.08.01</v>
          </cell>
          <cell r="B618" t="str">
            <v>USD_TOD</v>
          </cell>
          <cell r="C618">
            <v>1</v>
          </cell>
          <cell r="D618">
            <v>5274970822397</v>
          </cell>
          <cell r="E618">
            <v>43893396800</v>
          </cell>
        </row>
        <row r="619">
          <cell r="A619" t="str">
            <v>2008.08.04</v>
          </cell>
          <cell r="B619" t="str">
            <v>USD_TOD</v>
          </cell>
          <cell r="C619">
            <v>1</v>
          </cell>
          <cell r="D619">
            <v>3218839524954.5</v>
          </cell>
          <cell r="E619">
            <v>26789108650</v>
          </cell>
        </row>
        <row r="620">
          <cell r="A620" t="str">
            <v>2008.08.05</v>
          </cell>
          <cell r="B620" t="str">
            <v>USD_TOD</v>
          </cell>
          <cell r="C620">
            <v>1</v>
          </cell>
          <cell r="D620">
            <v>6696695127241.5</v>
          </cell>
          <cell r="E620">
            <v>55750068050</v>
          </cell>
        </row>
        <row r="621">
          <cell r="A621" t="str">
            <v>2008.08.06</v>
          </cell>
          <cell r="B621" t="str">
            <v>USD_TOD</v>
          </cell>
          <cell r="C621">
            <v>1</v>
          </cell>
          <cell r="D621">
            <v>3466371233940</v>
          </cell>
          <cell r="E621">
            <v>28870808000</v>
          </cell>
        </row>
        <row r="622">
          <cell r="A622" t="str">
            <v>2008.08.07</v>
          </cell>
          <cell r="B622" t="str">
            <v>USD_TOD</v>
          </cell>
          <cell r="C622">
            <v>1</v>
          </cell>
          <cell r="D622">
            <v>3858958506513</v>
          </cell>
          <cell r="E622">
            <v>32133183700</v>
          </cell>
        </row>
        <row r="623">
          <cell r="A623" t="str">
            <v>2008.08.08</v>
          </cell>
          <cell r="B623" t="str">
            <v>USD_TOD</v>
          </cell>
          <cell r="C623">
            <v>1</v>
          </cell>
          <cell r="D623">
            <v>3856112954325</v>
          </cell>
          <cell r="E623">
            <v>32114130500</v>
          </cell>
        </row>
        <row r="624">
          <cell r="A624" t="str">
            <v>2008.08.11</v>
          </cell>
          <cell r="B624" t="str">
            <v>USD_TOD</v>
          </cell>
          <cell r="C624">
            <v>1</v>
          </cell>
          <cell r="D624">
            <v>4827557781799.5</v>
          </cell>
          <cell r="E624">
            <v>40178489450</v>
          </cell>
        </row>
        <row r="625">
          <cell r="A625" t="str">
            <v>2008.08.12</v>
          </cell>
          <cell r="B625" t="str">
            <v>USD_TOD</v>
          </cell>
          <cell r="C625">
            <v>1</v>
          </cell>
          <cell r="D625">
            <v>6162380695527</v>
          </cell>
          <cell r="E625">
            <v>51278531600</v>
          </cell>
        </row>
        <row r="626">
          <cell r="A626" t="str">
            <v>2008.08.13</v>
          </cell>
          <cell r="B626" t="str">
            <v>USD_TOD</v>
          </cell>
          <cell r="C626">
            <v>1</v>
          </cell>
          <cell r="D626">
            <v>5525810531601.5</v>
          </cell>
          <cell r="E626">
            <v>46013191950</v>
          </cell>
        </row>
        <row r="627">
          <cell r="A627" t="str">
            <v>2008.08.14</v>
          </cell>
          <cell r="B627" t="str">
            <v>USD_TOD</v>
          </cell>
          <cell r="C627">
            <v>1</v>
          </cell>
          <cell r="D627">
            <v>9664194861402.5</v>
          </cell>
          <cell r="E627">
            <v>80429906750</v>
          </cell>
        </row>
        <row r="628">
          <cell r="A628" t="str">
            <v>2008.08.15</v>
          </cell>
          <cell r="B628" t="str">
            <v>USD_TOD</v>
          </cell>
          <cell r="C628">
            <v>1</v>
          </cell>
          <cell r="D628">
            <v>10114770021022.5</v>
          </cell>
          <cell r="E628">
            <v>84180503750</v>
          </cell>
        </row>
        <row r="629">
          <cell r="A629" t="str">
            <v>2008.08.18</v>
          </cell>
          <cell r="B629" t="str">
            <v>USD_TOD</v>
          </cell>
          <cell r="C629">
            <v>1</v>
          </cell>
          <cell r="D629">
            <v>5237358248965</v>
          </cell>
          <cell r="E629">
            <v>43597199900</v>
          </cell>
        </row>
        <row r="630">
          <cell r="A630" t="str">
            <v>2008.08.19</v>
          </cell>
          <cell r="B630" t="str">
            <v>USD_TOD</v>
          </cell>
          <cell r="C630">
            <v>1</v>
          </cell>
          <cell r="D630">
            <v>8008536990990</v>
          </cell>
          <cell r="E630">
            <v>66686883000</v>
          </cell>
        </row>
        <row r="631">
          <cell r="A631" t="str">
            <v>2008.08.20</v>
          </cell>
          <cell r="B631" t="str">
            <v>USD_TOD</v>
          </cell>
          <cell r="C631">
            <v>1</v>
          </cell>
          <cell r="D631">
            <v>8898472741665</v>
          </cell>
          <cell r="E631">
            <v>74144967500</v>
          </cell>
        </row>
        <row r="632">
          <cell r="A632" t="str">
            <v>2008.08.21</v>
          </cell>
          <cell r="B632" t="str">
            <v>USD_TOD</v>
          </cell>
          <cell r="C632">
            <v>1</v>
          </cell>
          <cell r="D632">
            <v>5624317972188.5</v>
          </cell>
          <cell r="E632">
            <v>46884753150</v>
          </cell>
        </row>
        <row r="633">
          <cell r="A633" t="str">
            <v>2008.08.22</v>
          </cell>
          <cell r="B633" t="str">
            <v>USD_TOD</v>
          </cell>
          <cell r="C633">
            <v>1</v>
          </cell>
          <cell r="D633">
            <v>9967001905741</v>
          </cell>
          <cell r="E633">
            <v>83230182300</v>
          </cell>
        </row>
        <row r="634">
          <cell r="A634" t="str">
            <v>2008.08.25</v>
          </cell>
          <cell r="B634" t="str">
            <v>USD_TOD</v>
          </cell>
          <cell r="C634">
            <v>1</v>
          </cell>
          <cell r="D634">
            <v>12824285772770</v>
          </cell>
          <cell r="E634">
            <v>107032397000</v>
          </cell>
        </row>
        <row r="635">
          <cell r="A635" t="str">
            <v>2008.08.26</v>
          </cell>
          <cell r="B635" t="str">
            <v>USD_TOD</v>
          </cell>
          <cell r="C635">
            <v>1</v>
          </cell>
          <cell r="D635">
            <v>10667463660230</v>
          </cell>
          <cell r="E635">
            <v>89012687000</v>
          </cell>
        </row>
        <row r="636">
          <cell r="A636" t="str">
            <v>2008.08.27</v>
          </cell>
          <cell r="B636" t="str">
            <v>USD_TOD</v>
          </cell>
          <cell r="C636">
            <v>1</v>
          </cell>
          <cell r="D636">
            <v>8248738574475</v>
          </cell>
          <cell r="E636">
            <v>68857941600</v>
          </cell>
        </row>
        <row r="637">
          <cell r="A637" t="str">
            <v>2008.08.28</v>
          </cell>
          <cell r="B637" t="str">
            <v>USD_TOD</v>
          </cell>
          <cell r="C637">
            <v>1</v>
          </cell>
          <cell r="D637">
            <v>11303766963990</v>
          </cell>
          <cell r="E637">
            <v>94480593000</v>
          </cell>
        </row>
        <row r="638">
          <cell r="A638" t="str">
            <v>2008.08.29</v>
          </cell>
          <cell r="B638" t="str">
            <v>USD_TOD</v>
          </cell>
          <cell r="C638">
            <v>1</v>
          </cell>
          <cell r="D638">
            <v>10891945031972</v>
          </cell>
          <cell r="E638">
            <v>91054626300</v>
          </cell>
        </row>
        <row r="639">
          <cell r="A639" t="str">
            <v>2008.09.02</v>
          </cell>
          <cell r="B639" t="str">
            <v>USD_TOD</v>
          </cell>
          <cell r="C639">
            <v>1</v>
          </cell>
          <cell r="D639">
            <v>9938012241384.5</v>
          </cell>
          <cell r="E639">
            <v>83048657150</v>
          </cell>
        </row>
        <row r="640">
          <cell r="A640" t="str">
            <v>2008.09.03</v>
          </cell>
          <cell r="B640" t="str">
            <v>USD_TOD</v>
          </cell>
          <cell r="C640">
            <v>1</v>
          </cell>
          <cell r="D640">
            <v>6465504445587</v>
          </cell>
          <cell r="E640">
            <v>53976710700</v>
          </cell>
        </row>
        <row r="641">
          <cell r="A641" t="str">
            <v>2008.09.04</v>
          </cell>
          <cell r="B641" t="str">
            <v>USD_TOD</v>
          </cell>
          <cell r="C641">
            <v>1</v>
          </cell>
          <cell r="D641">
            <v>12056804965102</v>
          </cell>
          <cell r="E641">
            <v>100738633600</v>
          </cell>
        </row>
        <row r="642">
          <cell r="A642" t="str">
            <v>2008.09.05</v>
          </cell>
          <cell r="B642" t="str">
            <v>USD_TOD</v>
          </cell>
          <cell r="C642">
            <v>1</v>
          </cell>
          <cell r="D642">
            <v>5482242130521</v>
          </cell>
          <cell r="E642">
            <v>45827851300</v>
          </cell>
        </row>
        <row r="643">
          <cell r="A643" t="str">
            <v>2008.09.08</v>
          </cell>
          <cell r="B643" t="str">
            <v>USD_TOD</v>
          </cell>
          <cell r="C643">
            <v>1</v>
          </cell>
          <cell r="D643">
            <v>3380193941867</v>
          </cell>
          <cell r="E643">
            <v>28253013100</v>
          </cell>
        </row>
        <row r="644">
          <cell r="A644" t="str">
            <v>2008.09.09</v>
          </cell>
          <cell r="B644" t="str">
            <v>USD_TOD</v>
          </cell>
          <cell r="C644">
            <v>1</v>
          </cell>
          <cell r="D644">
            <v>4489885922209</v>
          </cell>
          <cell r="E644">
            <v>37506646800</v>
          </cell>
        </row>
        <row r="645">
          <cell r="A645" t="str">
            <v>2008.09.10</v>
          </cell>
          <cell r="B645" t="str">
            <v>USD_TOD</v>
          </cell>
          <cell r="C645">
            <v>1</v>
          </cell>
          <cell r="D645">
            <v>5711093224991</v>
          </cell>
          <cell r="E645">
            <v>47748564900</v>
          </cell>
        </row>
        <row r="646">
          <cell r="A646" t="str">
            <v>2008.09.11</v>
          </cell>
          <cell r="B646" t="str">
            <v>USD_TOD</v>
          </cell>
          <cell r="C646">
            <v>1</v>
          </cell>
          <cell r="D646">
            <v>6238192534520</v>
          </cell>
          <cell r="E646">
            <v>52161468600</v>
          </cell>
        </row>
        <row r="647">
          <cell r="A647" t="str">
            <v>2008.09.12</v>
          </cell>
          <cell r="B647" t="str">
            <v>USD_TOD</v>
          </cell>
          <cell r="C647">
            <v>1</v>
          </cell>
          <cell r="D647">
            <v>3161436118148</v>
          </cell>
          <cell r="E647">
            <v>26456415400</v>
          </cell>
        </row>
        <row r="648">
          <cell r="A648" t="str">
            <v>2008.09.15</v>
          </cell>
          <cell r="B648" t="str">
            <v>USD_TOD</v>
          </cell>
          <cell r="C648">
            <v>1</v>
          </cell>
          <cell r="D648">
            <v>4296772895152.5</v>
          </cell>
          <cell r="E648">
            <v>35963174250</v>
          </cell>
        </row>
        <row r="649">
          <cell r="A649" t="str">
            <v>2008.09.16</v>
          </cell>
          <cell r="B649" t="str">
            <v>USD_TOD</v>
          </cell>
          <cell r="C649">
            <v>1</v>
          </cell>
          <cell r="D649">
            <v>6015228194364.5</v>
          </cell>
          <cell r="E649">
            <v>50322457650</v>
          </cell>
        </row>
        <row r="650">
          <cell r="A650" t="str">
            <v>2008.09.17</v>
          </cell>
          <cell r="B650" t="str">
            <v>USD_TOD</v>
          </cell>
          <cell r="C650">
            <v>1</v>
          </cell>
          <cell r="D650">
            <v>12644936835709.5</v>
          </cell>
          <cell r="E650">
            <v>105611103050</v>
          </cell>
        </row>
        <row r="651">
          <cell r="A651" t="str">
            <v>2008.09.18</v>
          </cell>
          <cell r="B651" t="str">
            <v>USD_TOD</v>
          </cell>
          <cell r="C651">
            <v>1</v>
          </cell>
          <cell r="D651">
            <v>3623393125625</v>
          </cell>
          <cell r="E651">
            <v>30231248500</v>
          </cell>
        </row>
        <row r="652">
          <cell r="A652" t="str">
            <v>2008.09.19</v>
          </cell>
          <cell r="B652" t="str">
            <v>USD_TOD</v>
          </cell>
          <cell r="C652">
            <v>1</v>
          </cell>
          <cell r="D652">
            <v>7014907232331.5</v>
          </cell>
          <cell r="E652">
            <v>58557593550</v>
          </cell>
        </row>
        <row r="653">
          <cell r="A653" t="str">
            <v>2008.09.22</v>
          </cell>
          <cell r="B653" t="str">
            <v>USD_TOD</v>
          </cell>
          <cell r="C653">
            <v>1</v>
          </cell>
          <cell r="D653">
            <v>5931373803265.5</v>
          </cell>
          <cell r="E653">
            <v>49535639650</v>
          </cell>
        </row>
        <row r="654">
          <cell r="A654" t="str">
            <v>2008.09.23</v>
          </cell>
          <cell r="B654" t="str">
            <v>USD_TOD</v>
          </cell>
          <cell r="C654">
            <v>1</v>
          </cell>
          <cell r="D654">
            <v>7751090303894</v>
          </cell>
          <cell r="E654">
            <v>64745825400</v>
          </cell>
        </row>
        <row r="655">
          <cell r="A655" t="str">
            <v>2008.09.24</v>
          </cell>
          <cell r="B655" t="str">
            <v>USD_TOD</v>
          </cell>
          <cell r="C655">
            <v>1</v>
          </cell>
          <cell r="D655">
            <v>3329792625874</v>
          </cell>
          <cell r="E655">
            <v>27803679800</v>
          </cell>
        </row>
        <row r="656">
          <cell r="A656" t="str">
            <v>2008.09.25</v>
          </cell>
          <cell r="B656" t="str">
            <v>USD_TOD</v>
          </cell>
          <cell r="C656">
            <v>1</v>
          </cell>
          <cell r="D656">
            <v>6145008793057.5</v>
          </cell>
          <cell r="E656">
            <v>51300919150</v>
          </cell>
        </row>
        <row r="657">
          <cell r="A657" t="str">
            <v>2008.09.26</v>
          </cell>
          <cell r="B657" t="str">
            <v>USD_TOD</v>
          </cell>
          <cell r="C657">
            <v>1</v>
          </cell>
          <cell r="D657">
            <v>10781015930104</v>
          </cell>
          <cell r="E657">
            <v>89995467000</v>
          </cell>
        </row>
        <row r="658">
          <cell r="A658" t="str">
            <v>2008.09.29</v>
          </cell>
          <cell r="B658" t="str">
            <v>USD_TOD</v>
          </cell>
          <cell r="C658">
            <v>1</v>
          </cell>
          <cell r="D658">
            <v>3888398248184</v>
          </cell>
          <cell r="E658">
            <v>32450824200</v>
          </cell>
        </row>
        <row r="659">
          <cell r="A659" t="str">
            <v>2008.09.30</v>
          </cell>
          <cell r="B659" t="str">
            <v>USD_TOD</v>
          </cell>
          <cell r="C659">
            <v>1</v>
          </cell>
          <cell r="D659">
            <v>6500287933647.5</v>
          </cell>
          <cell r="E659">
            <v>54231196150</v>
          </cell>
        </row>
        <row r="660">
          <cell r="A660" t="str">
            <v>2008.10.01</v>
          </cell>
          <cell r="B660" t="str">
            <v>USD_TOD</v>
          </cell>
          <cell r="C660">
            <v>1</v>
          </cell>
          <cell r="D660">
            <v>3881986497644.5</v>
          </cell>
          <cell r="E660">
            <v>32326626650</v>
          </cell>
        </row>
        <row r="661">
          <cell r="A661" t="str">
            <v>2008.10.02</v>
          </cell>
          <cell r="B661" t="str">
            <v>USD_TOD</v>
          </cell>
          <cell r="C661">
            <v>1</v>
          </cell>
          <cell r="D661">
            <v>10509604036360.5</v>
          </cell>
          <cell r="E661">
            <v>87572613550</v>
          </cell>
        </row>
        <row r="662">
          <cell r="A662" t="str">
            <v>2008.10.03</v>
          </cell>
          <cell r="B662" t="str">
            <v>USD_TOD</v>
          </cell>
          <cell r="C662">
            <v>1</v>
          </cell>
          <cell r="D662">
            <v>5759231925957.5</v>
          </cell>
          <cell r="E662">
            <v>48003098250</v>
          </cell>
        </row>
        <row r="663">
          <cell r="A663" t="str">
            <v>2008.10.06</v>
          </cell>
          <cell r="B663" t="str">
            <v>USD_TOD</v>
          </cell>
          <cell r="C663">
            <v>1</v>
          </cell>
          <cell r="D663">
            <v>8747297233361</v>
          </cell>
          <cell r="E663">
            <v>72895570300</v>
          </cell>
        </row>
        <row r="664">
          <cell r="A664" t="str">
            <v>2008.10.07</v>
          </cell>
          <cell r="B664" t="str">
            <v>USD_TOD</v>
          </cell>
          <cell r="C664">
            <v>1</v>
          </cell>
          <cell r="D664">
            <v>4333042411480.5</v>
          </cell>
          <cell r="E664">
            <v>36094840250</v>
          </cell>
        </row>
        <row r="665">
          <cell r="A665" t="str">
            <v>2008.10.08</v>
          </cell>
          <cell r="B665" t="str">
            <v>USD_TOD</v>
          </cell>
          <cell r="C665">
            <v>1</v>
          </cell>
          <cell r="D665">
            <v>6178911905536</v>
          </cell>
          <cell r="E665">
            <v>51510061800</v>
          </cell>
        </row>
        <row r="666">
          <cell r="A666" t="str">
            <v>2008.10.09</v>
          </cell>
          <cell r="B666" t="str">
            <v>USD_TOD</v>
          </cell>
          <cell r="C666">
            <v>1</v>
          </cell>
          <cell r="D666">
            <v>4397615903414.5</v>
          </cell>
          <cell r="E666">
            <v>36680679150</v>
          </cell>
        </row>
        <row r="667">
          <cell r="A667" t="str">
            <v>2008.10.10</v>
          </cell>
          <cell r="B667" t="str">
            <v>USD_TOD</v>
          </cell>
          <cell r="C667">
            <v>1</v>
          </cell>
          <cell r="D667">
            <v>7476037203888</v>
          </cell>
          <cell r="E667">
            <v>62367515700</v>
          </cell>
        </row>
        <row r="668">
          <cell r="A668" t="str">
            <v>2008.10.14</v>
          </cell>
          <cell r="B668" t="str">
            <v>USD_TOD</v>
          </cell>
          <cell r="C668">
            <v>1</v>
          </cell>
          <cell r="D668">
            <v>1582485588630.5</v>
          </cell>
          <cell r="E668">
            <v>13199083950</v>
          </cell>
        </row>
        <row r="669">
          <cell r="A669" t="str">
            <v>2008.10.15</v>
          </cell>
          <cell r="B669" t="str">
            <v>USD_TOD</v>
          </cell>
          <cell r="C669">
            <v>1</v>
          </cell>
          <cell r="D669">
            <v>3265255429026.5</v>
          </cell>
          <cell r="E669">
            <v>27254294950</v>
          </cell>
        </row>
        <row r="670">
          <cell r="A670" t="str">
            <v>2008.10.16</v>
          </cell>
          <cell r="B670" t="str">
            <v>USD_TOD</v>
          </cell>
          <cell r="C670">
            <v>1</v>
          </cell>
          <cell r="D670">
            <v>3018546114910</v>
          </cell>
          <cell r="E670">
            <v>25204524300</v>
          </cell>
        </row>
        <row r="671">
          <cell r="A671" t="str">
            <v>2008.10.17</v>
          </cell>
          <cell r="B671" t="str">
            <v>USD_TOD</v>
          </cell>
          <cell r="C671">
            <v>1</v>
          </cell>
          <cell r="D671">
            <v>4640161309333.5</v>
          </cell>
          <cell r="E671">
            <v>38744828850</v>
          </cell>
        </row>
        <row r="672">
          <cell r="A672" t="str">
            <v>2008.10.20</v>
          </cell>
          <cell r="B672" t="str">
            <v>USD_TOD</v>
          </cell>
          <cell r="C672">
            <v>1</v>
          </cell>
          <cell r="D672">
            <v>4575141817180.5</v>
          </cell>
          <cell r="E672">
            <v>38201215850</v>
          </cell>
        </row>
        <row r="673">
          <cell r="A673" t="str">
            <v>2008.10.21</v>
          </cell>
          <cell r="B673" t="str">
            <v>USD_TOD</v>
          </cell>
          <cell r="C673">
            <v>1</v>
          </cell>
          <cell r="D673">
            <v>2522801595235.5</v>
          </cell>
          <cell r="E673">
            <v>21055146450</v>
          </cell>
        </row>
        <row r="674">
          <cell r="A674" t="str">
            <v>2008.10.22</v>
          </cell>
          <cell r="B674" t="str">
            <v>USD_TOD</v>
          </cell>
          <cell r="C674">
            <v>1</v>
          </cell>
          <cell r="D674">
            <v>4393747301344.5</v>
          </cell>
          <cell r="E674">
            <v>36670830550</v>
          </cell>
        </row>
        <row r="675">
          <cell r="A675" t="str">
            <v>2008.10.23</v>
          </cell>
          <cell r="B675" t="str">
            <v>USD_TOD</v>
          </cell>
          <cell r="C675">
            <v>1</v>
          </cell>
          <cell r="D675">
            <v>9188837230071</v>
          </cell>
          <cell r="E675">
            <v>76694814400</v>
          </cell>
        </row>
        <row r="676">
          <cell r="A676" t="str">
            <v>2008.10.24</v>
          </cell>
          <cell r="B676" t="str">
            <v>USD_TOD</v>
          </cell>
          <cell r="C676">
            <v>1</v>
          </cell>
          <cell r="D676">
            <v>3819481202892.5</v>
          </cell>
          <cell r="E676">
            <v>31881660650</v>
          </cell>
        </row>
        <row r="677">
          <cell r="A677" t="str">
            <v>2008.10.28</v>
          </cell>
          <cell r="B677" t="str">
            <v>USD_TOD</v>
          </cell>
          <cell r="C677">
            <v>1</v>
          </cell>
          <cell r="D677">
            <v>12082732676009</v>
          </cell>
          <cell r="E677">
            <v>100828620100</v>
          </cell>
        </row>
        <row r="678">
          <cell r="A678" t="str">
            <v>2008.10.29</v>
          </cell>
          <cell r="B678" t="str">
            <v>USD_TOD</v>
          </cell>
          <cell r="C678">
            <v>1</v>
          </cell>
          <cell r="D678">
            <v>5183700406407.5</v>
          </cell>
          <cell r="E678">
            <v>43258406250</v>
          </cell>
        </row>
        <row r="679">
          <cell r="A679" t="str">
            <v>2008.10.30</v>
          </cell>
          <cell r="B679" t="str">
            <v>USD_TOD</v>
          </cell>
          <cell r="C679">
            <v>1</v>
          </cell>
          <cell r="D679">
            <v>6838336052177</v>
          </cell>
          <cell r="E679">
            <v>57068905300</v>
          </cell>
        </row>
        <row r="680">
          <cell r="A680" t="str">
            <v>2008.10.31</v>
          </cell>
          <cell r="B680" t="str">
            <v>USD_TOD</v>
          </cell>
          <cell r="C680">
            <v>1</v>
          </cell>
          <cell r="D680">
            <v>3303660356833</v>
          </cell>
          <cell r="E680">
            <v>27549941300</v>
          </cell>
        </row>
        <row r="681">
          <cell r="A681" t="str">
            <v>2008.11.03</v>
          </cell>
          <cell r="B681" t="str">
            <v>USD_TOD</v>
          </cell>
          <cell r="C681">
            <v>1</v>
          </cell>
          <cell r="D681">
            <v>3288684578880</v>
          </cell>
          <cell r="E681">
            <v>27398743600</v>
          </cell>
        </row>
        <row r="682">
          <cell r="A682" t="str">
            <v>2008.11.04</v>
          </cell>
          <cell r="B682" t="str">
            <v>USD_TOD</v>
          </cell>
          <cell r="C682">
            <v>1</v>
          </cell>
          <cell r="D682">
            <v>6117109437385.5</v>
          </cell>
          <cell r="E682">
            <v>50996947550</v>
          </cell>
        </row>
        <row r="683">
          <cell r="A683" t="str">
            <v>2008.11.05</v>
          </cell>
          <cell r="B683" t="str">
            <v>USD_TOD</v>
          </cell>
          <cell r="C683">
            <v>1</v>
          </cell>
          <cell r="D683">
            <v>3492008210816</v>
          </cell>
          <cell r="E683">
            <v>29119827100</v>
          </cell>
        </row>
        <row r="684">
          <cell r="A684" t="str">
            <v>2008.11.06</v>
          </cell>
          <cell r="B684" t="str">
            <v>USD_TOD</v>
          </cell>
          <cell r="C684">
            <v>1</v>
          </cell>
          <cell r="D684">
            <v>6532272312669</v>
          </cell>
          <cell r="E684">
            <v>54501555200</v>
          </cell>
        </row>
        <row r="685">
          <cell r="A685" t="str">
            <v>2008.11.07</v>
          </cell>
          <cell r="B685" t="str">
            <v>USD_TOD</v>
          </cell>
          <cell r="C685">
            <v>1</v>
          </cell>
          <cell r="D685">
            <v>1880976995527</v>
          </cell>
          <cell r="E685">
            <v>15686299200</v>
          </cell>
        </row>
        <row r="686">
          <cell r="A686" t="str">
            <v>2008.11.10</v>
          </cell>
          <cell r="B686" t="str">
            <v>USD_TOD</v>
          </cell>
          <cell r="C686">
            <v>1</v>
          </cell>
          <cell r="D686">
            <v>3679719052749</v>
          </cell>
          <cell r="E686">
            <v>30674459700</v>
          </cell>
        </row>
        <row r="687">
          <cell r="A687" t="str">
            <v>2008.11.12</v>
          </cell>
          <cell r="B687" t="str">
            <v>USD_TOD</v>
          </cell>
          <cell r="C687">
            <v>1</v>
          </cell>
          <cell r="D687">
            <v>5680534885437.5</v>
          </cell>
          <cell r="E687">
            <v>47305579550</v>
          </cell>
        </row>
        <row r="688">
          <cell r="A688" t="str">
            <v>2008.11.13</v>
          </cell>
          <cell r="B688" t="str">
            <v>USD_TOD</v>
          </cell>
          <cell r="C688">
            <v>1</v>
          </cell>
          <cell r="D688">
            <v>7937966476847.5</v>
          </cell>
          <cell r="E688">
            <v>66073615050</v>
          </cell>
        </row>
        <row r="689">
          <cell r="A689" t="str">
            <v>2008.11.14</v>
          </cell>
          <cell r="B689" t="str">
            <v>USD_TOD</v>
          </cell>
          <cell r="C689">
            <v>1</v>
          </cell>
          <cell r="D689">
            <v>5522096829358.5</v>
          </cell>
          <cell r="E689">
            <v>45968309650</v>
          </cell>
        </row>
        <row r="690">
          <cell r="A690" t="str">
            <v>2008.11.17</v>
          </cell>
          <cell r="B690" t="str">
            <v>USD_TOD</v>
          </cell>
          <cell r="C690">
            <v>1</v>
          </cell>
          <cell r="D690">
            <v>6454550349713</v>
          </cell>
          <cell r="E690">
            <v>53732230700</v>
          </cell>
        </row>
        <row r="691">
          <cell r="A691" t="str">
            <v>2008.11.18</v>
          </cell>
          <cell r="B691" t="str">
            <v>USD_TOD</v>
          </cell>
          <cell r="C691">
            <v>1</v>
          </cell>
          <cell r="D691">
            <v>10168313430150.5</v>
          </cell>
          <cell r="E691">
            <v>84656233250</v>
          </cell>
        </row>
        <row r="692">
          <cell r="A692" t="str">
            <v>2008.11.19</v>
          </cell>
          <cell r="B692" t="str">
            <v>USD_TOD</v>
          </cell>
          <cell r="C692">
            <v>1</v>
          </cell>
          <cell r="D692">
            <v>3414188648044.5</v>
          </cell>
          <cell r="E692">
            <v>28407646250</v>
          </cell>
        </row>
        <row r="693">
          <cell r="A693" t="str">
            <v>2008.11.20</v>
          </cell>
          <cell r="B693" t="str">
            <v>USD_TOD</v>
          </cell>
          <cell r="C693">
            <v>1</v>
          </cell>
          <cell r="D693">
            <v>9462869138222</v>
          </cell>
          <cell r="E693">
            <v>78716194000</v>
          </cell>
        </row>
        <row r="694">
          <cell r="A694" t="str">
            <v>2008.11.21</v>
          </cell>
          <cell r="B694" t="str">
            <v>USD_TOD</v>
          </cell>
          <cell r="C694">
            <v>1</v>
          </cell>
          <cell r="D694">
            <v>4522673653119.5</v>
          </cell>
          <cell r="E694">
            <v>37618706250</v>
          </cell>
        </row>
        <row r="695">
          <cell r="A695" t="str">
            <v>2008.11.24</v>
          </cell>
          <cell r="B695" t="str">
            <v>USD_TOD</v>
          </cell>
          <cell r="C695">
            <v>1</v>
          </cell>
          <cell r="D695">
            <v>4961740441686.5</v>
          </cell>
          <cell r="E695">
            <v>41288975950</v>
          </cell>
        </row>
        <row r="696">
          <cell r="A696" t="str">
            <v>2008.11.25</v>
          </cell>
          <cell r="B696" t="str">
            <v>USD_TOD</v>
          </cell>
          <cell r="C696">
            <v>1</v>
          </cell>
          <cell r="D696">
            <v>3439993153364.5</v>
          </cell>
          <cell r="E696">
            <v>28608141450</v>
          </cell>
        </row>
        <row r="697">
          <cell r="A697" t="str">
            <v>2008.11.26</v>
          </cell>
          <cell r="B697" t="str">
            <v>USD_TOD</v>
          </cell>
          <cell r="C697">
            <v>1</v>
          </cell>
          <cell r="D697">
            <v>7764519140413</v>
          </cell>
          <cell r="E697">
            <v>64562406100</v>
          </cell>
        </row>
        <row r="698">
          <cell r="A698" t="str">
            <v>2008.11.28</v>
          </cell>
          <cell r="B698" t="str">
            <v>USD_TOD</v>
          </cell>
          <cell r="C698">
            <v>1</v>
          </cell>
          <cell r="D698">
            <v>3829699768732</v>
          </cell>
          <cell r="E698">
            <v>31819742300</v>
          </cell>
        </row>
        <row r="699">
          <cell r="A699" t="str">
            <v>2008.12.01</v>
          </cell>
          <cell r="B699" t="str">
            <v>USD_TOD</v>
          </cell>
          <cell r="C699">
            <v>1</v>
          </cell>
          <cell r="D699">
            <v>5097760774594.5</v>
          </cell>
          <cell r="E699">
            <v>42340331350</v>
          </cell>
        </row>
        <row r="700">
          <cell r="A700" t="str">
            <v>2008.12.02</v>
          </cell>
          <cell r="B700" t="str">
            <v>USD_TOD</v>
          </cell>
          <cell r="C700">
            <v>1</v>
          </cell>
          <cell r="D700">
            <v>18062646676123</v>
          </cell>
          <cell r="E700">
            <v>149926240800</v>
          </cell>
        </row>
        <row r="701">
          <cell r="A701" t="str">
            <v>2008.12.03</v>
          </cell>
          <cell r="B701" t="str">
            <v>USD_TOD</v>
          </cell>
          <cell r="C701">
            <v>1</v>
          </cell>
          <cell r="D701">
            <v>9483234585835.5</v>
          </cell>
          <cell r="E701">
            <v>78712946950</v>
          </cell>
        </row>
        <row r="702">
          <cell r="A702" t="str">
            <v>2008.12.04</v>
          </cell>
          <cell r="B702" t="str">
            <v>USD_TOD</v>
          </cell>
          <cell r="C702">
            <v>1</v>
          </cell>
          <cell r="D702">
            <v>17070691584421.5</v>
          </cell>
          <cell r="E702">
            <v>141731004250</v>
          </cell>
        </row>
        <row r="703">
          <cell r="A703" t="str">
            <v>2008.12.05</v>
          </cell>
          <cell r="B703" t="str">
            <v>USD_TOD</v>
          </cell>
          <cell r="C703">
            <v>1</v>
          </cell>
          <cell r="D703">
            <v>4851457965776.5</v>
          </cell>
          <cell r="E703">
            <v>40304315950</v>
          </cell>
        </row>
        <row r="704">
          <cell r="A704" t="str">
            <v>2008.12.09</v>
          </cell>
          <cell r="B704" t="str">
            <v>USD_TOD</v>
          </cell>
          <cell r="C704">
            <v>1</v>
          </cell>
          <cell r="D704">
            <v>4771154920326</v>
          </cell>
          <cell r="E704">
            <v>39607219300</v>
          </cell>
        </row>
        <row r="705">
          <cell r="A705" t="str">
            <v>2008.12.10</v>
          </cell>
          <cell r="B705" t="str">
            <v>USD_TOD</v>
          </cell>
          <cell r="C705">
            <v>1</v>
          </cell>
          <cell r="D705">
            <v>6190561593039</v>
          </cell>
          <cell r="E705">
            <v>51384804800</v>
          </cell>
        </row>
        <row r="706">
          <cell r="A706" t="str">
            <v>2008.12.11</v>
          </cell>
          <cell r="B706" t="str">
            <v>USD_TOD</v>
          </cell>
          <cell r="C706">
            <v>1</v>
          </cell>
          <cell r="D706">
            <v>5665810004706.5</v>
          </cell>
          <cell r="E706">
            <v>47030278050</v>
          </cell>
        </row>
        <row r="707">
          <cell r="A707" t="str">
            <v>2008.12.12</v>
          </cell>
          <cell r="B707" t="str">
            <v>USD_TOD</v>
          </cell>
          <cell r="C707">
            <v>1</v>
          </cell>
          <cell r="D707">
            <v>7490375970082</v>
          </cell>
          <cell r="E707">
            <v>62146799900</v>
          </cell>
        </row>
        <row r="708">
          <cell r="A708" t="str">
            <v>2008.12.15</v>
          </cell>
          <cell r="B708" t="str">
            <v>USD_TOD</v>
          </cell>
          <cell r="C708">
            <v>1</v>
          </cell>
          <cell r="D708">
            <v>4721943099586</v>
          </cell>
          <cell r="E708">
            <v>39144527900</v>
          </cell>
        </row>
        <row r="709">
          <cell r="A709" t="str">
            <v>2008.12.18</v>
          </cell>
          <cell r="B709" t="str">
            <v>USD_TOD</v>
          </cell>
          <cell r="C709">
            <v>1</v>
          </cell>
          <cell r="D709">
            <v>6734014857732</v>
          </cell>
          <cell r="E709">
            <v>55799697900</v>
          </cell>
        </row>
        <row r="710">
          <cell r="A710" t="str">
            <v>2008.12.19</v>
          </cell>
          <cell r="B710" t="str">
            <v>USD_TOD</v>
          </cell>
          <cell r="C710">
            <v>1</v>
          </cell>
          <cell r="D710">
            <v>5819139581098</v>
          </cell>
          <cell r="E710">
            <v>48181817100</v>
          </cell>
        </row>
        <row r="711">
          <cell r="A711" t="str">
            <v>2008.12.22</v>
          </cell>
          <cell r="B711" t="str">
            <v>USD_TOD</v>
          </cell>
          <cell r="C711">
            <v>1</v>
          </cell>
          <cell r="D711">
            <v>5863747624285</v>
          </cell>
          <cell r="E711">
            <v>48527114900</v>
          </cell>
        </row>
        <row r="712">
          <cell r="A712" t="str">
            <v>2008.12.23</v>
          </cell>
          <cell r="B712" t="str">
            <v>USD_TOD</v>
          </cell>
          <cell r="C712">
            <v>1</v>
          </cell>
          <cell r="D712">
            <v>4584381585623</v>
          </cell>
          <cell r="E712">
            <v>37944915700</v>
          </cell>
        </row>
        <row r="713">
          <cell r="A713" t="str">
            <v>2008.12.24</v>
          </cell>
          <cell r="B713" t="str">
            <v>USD_TOD</v>
          </cell>
          <cell r="C713">
            <v>1</v>
          </cell>
          <cell r="D713">
            <v>8196892468977.5</v>
          </cell>
          <cell r="E713">
            <v>67880775350</v>
          </cell>
        </row>
        <row r="714">
          <cell r="A714" t="str">
            <v>2008.12.26</v>
          </cell>
          <cell r="B714" t="str">
            <v>USD_TOD</v>
          </cell>
          <cell r="C714">
            <v>1</v>
          </cell>
          <cell r="D714">
            <v>9505286173098.5</v>
          </cell>
          <cell r="E714">
            <v>78754943550</v>
          </cell>
        </row>
        <row r="715">
          <cell r="A715" t="str">
            <v>2008.12.29</v>
          </cell>
          <cell r="B715" t="str">
            <v>USD_TOD</v>
          </cell>
          <cell r="C715">
            <v>1</v>
          </cell>
          <cell r="D715">
            <v>5414818066706.5</v>
          </cell>
          <cell r="E715">
            <v>44817995850</v>
          </cell>
        </row>
        <row r="716">
          <cell r="A716" t="str">
            <v>2008.12.30</v>
          </cell>
          <cell r="B716" t="str">
            <v>USD_TOD</v>
          </cell>
          <cell r="C716">
            <v>1</v>
          </cell>
          <cell r="D716">
            <v>7015869652893.5</v>
          </cell>
          <cell r="E716">
            <v>58076184450</v>
          </cell>
        </row>
        <row r="717">
          <cell r="A717" t="str">
            <v>2008.12.31</v>
          </cell>
          <cell r="B717" t="str">
            <v>USD_TOD</v>
          </cell>
          <cell r="C717">
            <v>1</v>
          </cell>
          <cell r="D717">
            <v>3990091044897.5</v>
          </cell>
          <cell r="E717">
            <v>33027125250</v>
          </cell>
        </row>
        <row r="718">
          <cell r="A718" t="str">
            <v>2009.01.05</v>
          </cell>
          <cell r="B718" t="str">
            <v>USD_TOD</v>
          </cell>
          <cell r="C718">
            <v>1</v>
          </cell>
          <cell r="D718">
            <v>6409159291405.5</v>
          </cell>
          <cell r="E718">
            <v>52991885550</v>
          </cell>
        </row>
        <row r="719">
          <cell r="A719" t="str">
            <v>2009.01.06</v>
          </cell>
          <cell r="B719" t="str">
            <v>USD_TOD</v>
          </cell>
          <cell r="C719">
            <v>1</v>
          </cell>
          <cell r="D719">
            <v>3197710252130</v>
          </cell>
          <cell r="E719">
            <v>26432927000</v>
          </cell>
        </row>
        <row r="720">
          <cell r="A720" t="str">
            <v>2009.01.08</v>
          </cell>
          <cell r="B720" t="str">
            <v>USD_TOD</v>
          </cell>
          <cell r="C720">
            <v>1</v>
          </cell>
          <cell r="D720">
            <v>7873655613389</v>
          </cell>
          <cell r="E720">
            <v>65066009900</v>
          </cell>
        </row>
        <row r="721">
          <cell r="A721" t="str">
            <v>2009.01.09</v>
          </cell>
          <cell r="B721" t="str">
            <v>USD_TOD</v>
          </cell>
          <cell r="C721">
            <v>1</v>
          </cell>
          <cell r="D721">
            <v>3868831882800</v>
          </cell>
          <cell r="E721">
            <v>31971613000</v>
          </cell>
        </row>
        <row r="722">
          <cell r="A722" t="str">
            <v>2009.01.12</v>
          </cell>
          <cell r="B722" t="str">
            <v>USD_TOD</v>
          </cell>
          <cell r="C722">
            <v>1</v>
          </cell>
          <cell r="D722">
            <v>5076385746250</v>
          </cell>
          <cell r="E722">
            <v>41921885000</v>
          </cell>
        </row>
        <row r="723">
          <cell r="A723" t="str">
            <v>2009.01.13</v>
          </cell>
          <cell r="B723" t="str">
            <v>USD_TOD</v>
          </cell>
          <cell r="C723">
            <v>1</v>
          </cell>
          <cell r="D723">
            <v>5756500452699</v>
          </cell>
          <cell r="E723">
            <v>47515254100</v>
          </cell>
        </row>
        <row r="724">
          <cell r="A724" t="str">
            <v>2009.01.14</v>
          </cell>
          <cell r="B724" t="str">
            <v>USD_TOD</v>
          </cell>
          <cell r="C724">
            <v>1</v>
          </cell>
          <cell r="D724">
            <v>8263493798858</v>
          </cell>
          <cell r="E724">
            <v>68142054500</v>
          </cell>
        </row>
        <row r="725">
          <cell r="A725" t="str">
            <v>2009.01.15</v>
          </cell>
          <cell r="B725" t="str">
            <v>USD_TOD</v>
          </cell>
          <cell r="C725">
            <v>1</v>
          </cell>
          <cell r="D725">
            <v>6561969445028.5</v>
          </cell>
          <cell r="E725">
            <v>54058975550</v>
          </cell>
        </row>
        <row r="726">
          <cell r="A726" t="str">
            <v>2009.01.16</v>
          </cell>
          <cell r="B726" t="str">
            <v>USD_TOD</v>
          </cell>
          <cell r="C726">
            <v>1</v>
          </cell>
          <cell r="D726">
            <v>13710837670892.5</v>
          </cell>
          <cell r="E726">
            <v>113028383250</v>
          </cell>
        </row>
        <row r="727">
          <cell r="A727" t="str">
            <v>2009.01.20</v>
          </cell>
          <cell r="B727" t="str">
            <v>USD_TOD</v>
          </cell>
          <cell r="C727">
            <v>1</v>
          </cell>
          <cell r="D727">
            <v>7496833776976</v>
          </cell>
          <cell r="E727">
            <v>61793501600</v>
          </cell>
        </row>
        <row r="728">
          <cell r="A728" t="str">
            <v>2009.01.21</v>
          </cell>
          <cell r="B728" t="str">
            <v>USD_TOD</v>
          </cell>
          <cell r="C728">
            <v>1</v>
          </cell>
          <cell r="D728">
            <v>7079556447657</v>
          </cell>
          <cell r="E728">
            <v>58354054900</v>
          </cell>
        </row>
        <row r="729">
          <cell r="A729" t="str">
            <v>2009.01.22</v>
          </cell>
          <cell r="B729" t="str">
            <v>USD_TOD</v>
          </cell>
          <cell r="C729">
            <v>1</v>
          </cell>
          <cell r="D729">
            <v>8488411958804</v>
          </cell>
          <cell r="E729">
            <v>69922480400</v>
          </cell>
        </row>
        <row r="730">
          <cell r="A730" t="str">
            <v>2009.01.23</v>
          </cell>
          <cell r="B730" t="str">
            <v>USD_TOD</v>
          </cell>
          <cell r="C730">
            <v>1</v>
          </cell>
          <cell r="D730">
            <v>22552168603464.5</v>
          </cell>
          <cell r="E730">
            <v>185506865250</v>
          </cell>
        </row>
        <row r="731">
          <cell r="A731" t="str">
            <v>2009.01.26</v>
          </cell>
          <cell r="B731" t="str">
            <v>USD_TOD</v>
          </cell>
          <cell r="C731">
            <v>1</v>
          </cell>
          <cell r="D731">
            <v>6878358204677</v>
          </cell>
          <cell r="E731">
            <v>56503282600</v>
          </cell>
        </row>
        <row r="732">
          <cell r="A732" t="str">
            <v>2009.01.27</v>
          </cell>
          <cell r="B732" t="str">
            <v>USD_TOD</v>
          </cell>
          <cell r="C732">
            <v>1</v>
          </cell>
          <cell r="D732">
            <v>12014272576340.5</v>
          </cell>
          <cell r="E732">
            <v>98708329350</v>
          </cell>
        </row>
        <row r="733">
          <cell r="A733" t="str">
            <v>2009.01.28</v>
          </cell>
          <cell r="B733" t="str">
            <v>USD_TOD</v>
          </cell>
          <cell r="C733">
            <v>1</v>
          </cell>
          <cell r="D733">
            <v>6503022923778</v>
          </cell>
          <cell r="E733">
            <v>53420531600</v>
          </cell>
        </row>
        <row r="734">
          <cell r="A734" t="str">
            <v>2009.01.29</v>
          </cell>
          <cell r="B734" t="str">
            <v>USD_TOD</v>
          </cell>
          <cell r="C734">
            <v>1</v>
          </cell>
          <cell r="D734">
            <v>5454378126011</v>
          </cell>
          <cell r="E734">
            <v>44890970900</v>
          </cell>
        </row>
        <row r="735">
          <cell r="A735" t="str">
            <v>2009.01.30</v>
          </cell>
          <cell r="B735" t="str">
            <v>USD_TOD</v>
          </cell>
          <cell r="C735">
            <v>1</v>
          </cell>
          <cell r="D735">
            <v>4426297881572.5</v>
          </cell>
          <cell r="E735">
            <v>36396744750</v>
          </cell>
        </row>
        <row r="736">
          <cell r="A736" t="str">
            <v>2009.02.02</v>
          </cell>
          <cell r="B736" t="str">
            <v>USD_TOD</v>
          </cell>
          <cell r="C736">
            <v>1</v>
          </cell>
          <cell r="D736">
            <v>14998943138910</v>
          </cell>
          <cell r="E736">
            <v>122932076500</v>
          </cell>
        </row>
        <row r="737">
          <cell r="A737" t="str">
            <v>2009.02.03</v>
          </cell>
          <cell r="B737" t="str">
            <v>USD_TOD</v>
          </cell>
          <cell r="C737">
            <v>1</v>
          </cell>
          <cell r="D737">
            <v>23447934067734.5</v>
          </cell>
          <cell r="E737">
            <v>190464979550</v>
          </cell>
        </row>
        <row r="738">
          <cell r="A738" t="str">
            <v>2009.02.04</v>
          </cell>
          <cell r="B738" t="str">
            <v>USD_TOD</v>
          </cell>
          <cell r="C738">
            <v>1</v>
          </cell>
          <cell r="D738">
            <v>14558138812987.5</v>
          </cell>
          <cell r="E738">
            <v>98216345450</v>
          </cell>
        </row>
        <row r="739">
          <cell r="A739" t="str">
            <v>2009.02.05</v>
          </cell>
          <cell r="B739" t="str">
            <v>USD_TOD</v>
          </cell>
          <cell r="C739">
            <v>1</v>
          </cell>
          <cell r="D739">
            <v>10542352786080</v>
          </cell>
          <cell r="E739">
            <v>70183389000</v>
          </cell>
        </row>
        <row r="740">
          <cell r="A740" t="str">
            <v>2009.02.06</v>
          </cell>
          <cell r="B740" t="str">
            <v>USD_TOD</v>
          </cell>
          <cell r="C740">
            <v>1</v>
          </cell>
          <cell r="D740">
            <v>12893235927285.5</v>
          </cell>
          <cell r="E740">
            <v>86279866650</v>
          </cell>
        </row>
        <row r="741">
          <cell r="A741" t="str">
            <v>2009.02.09</v>
          </cell>
          <cell r="B741" t="str">
            <v>USD_TOD</v>
          </cell>
          <cell r="C741">
            <v>1</v>
          </cell>
          <cell r="D741">
            <v>3795854113843.5</v>
          </cell>
          <cell r="E741">
            <v>25503537550</v>
          </cell>
        </row>
        <row r="742">
          <cell r="A742" t="str">
            <v>2009.02.10</v>
          </cell>
          <cell r="B742" t="str">
            <v>USD_TOD</v>
          </cell>
          <cell r="C742">
            <v>1</v>
          </cell>
          <cell r="D742">
            <v>25024944913107.5</v>
          </cell>
          <cell r="E742">
            <v>168764663250</v>
          </cell>
        </row>
        <row r="743">
          <cell r="A743" t="str">
            <v>2009.02.11</v>
          </cell>
          <cell r="B743" t="str">
            <v>USD_TOD</v>
          </cell>
          <cell r="C743">
            <v>1</v>
          </cell>
          <cell r="D743">
            <v>4167471911623</v>
          </cell>
          <cell r="E743">
            <v>28130399700</v>
          </cell>
        </row>
        <row r="744">
          <cell r="A744" t="str">
            <v>2009.02.12</v>
          </cell>
          <cell r="B744" t="str">
            <v>USD_TOD</v>
          </cell>
          <cell r="C744">
            <v>1</v>
          </cell>
          <cell r="D744">
            <v>6577696281715</v>
          </cell>
          <cell r="E744">
            <v>44292168500</v>
          </cell>
        </row>
        <row r="745">
          <cell r="A745" t="str">
            <v>2009.02.13</v>
          </cell>
          <cell r="B745" t="str">
            <v>USD_TOD</v>
          </cell>
          <cell r="C745">
            <v>1</v>
          </cell>
          <cell r="D745">
            <v>12723650373421</v>
          </cell>
          <cell r="E745">
            <v>85435947400</v>
          </cell>
        </row>
        <row r="746">
          <cell r="A746" t="str">
            <v>2009.02.17</v>
          </cell>
          <cell r="B746" t="str">
            <v>USD_TOD</v>
          </cell>
          <cell r="C746">
            <v>1</v>
          </cell>
          <cell r="D746">
            <v>13154331072778</v>
          </cell>
          <cell r="E746">
            <v>88102813200</v>
          </cell>
        </row>
        <row r="747">
          <cell r="A747" t="str">
            <v>2009.02.18</v>
          </cell>
          <cell r="B747" t="str">
            <v>USD_TOD</v>
          </cell>
          <cell r="C747">
            <v>1</v>
          </cell>
          <cell r="D747">
            <v>8328597646997</v>
          </cell>
          <cell r="E747">
            <v>55739944200</v>
          </cell>
        </row>
        <row r="748">
          <cell r="A748" t="str">
            <v>2009.02.19</v>
          </cell>
          <cell r="B748" t="str">
            <v>USD_TOD</v>
          </cell>
          <cell r="C748">
            <v>1</v>
          </cell>
          <cell r="D748">
            <v>6245127756972</v>
          </cell>
          <cell r="E748">
            <v>41898363800</v>
          </cell>
        </row>
        <row r="749">
          <cell r="A749" t="str">
            <v>2009.02.20</v>
          </cell>
          <cell r="B749" t="str">
            <v>USD_TOD</v>
          </cell>
          <cell r="C749">
            <v>1</v>
          </cell>
          <cell r="D749">
            <v>17904644244370</v>
          </cell>
          <cell r="E749">
            <v>119636687000</v>
          </cell>
        </row>
        <row r="750">
          <cell r="A750" t="str">
            <v>2009.02.23</v>
          </cell>
          <cell r="B750" t="str">
            <v>USD_TOD</v>
          </cell>
          <cell r="C750">
            <v>1</v>
          </cell>
          <cell r="D750">
            <v>6602310595690</v>
          </cell>
          <cell r="E750">
            <v>44005195000</v>
          </cell>
        </row>
        <row r="751">
          <cell r="A751" t="str">
            <v>2009.02.24</v>
          </cell>
          <cell r="B751" t="str">
            <v>USD_TOD</v>
          </cell>
          <cell r="C751">
            <v>1</v>
          </cell>
          <cell r="D751">
            <v>32773441784172.5</v>
          </cell>
          <cell r="E751">
            <v>218219095250</v>
          </cell>
        </row>
        <row r="752">
          <cell r="A752" t="str">
            <v>2009.02.25</v>
          </cell>
          <cell r="B752" t="str">
            <v>USD_TOD</v>
          </cell>
          <cell r="C752">
            <v>1</v>
          </cell>
          <cell r="D752">
            <v>18676762965640</v>
          </cell>
          <cell r="E752">
            <v>124449564000</v>
          </cell>
        </row>
        <row r="753">
          <cell r="A753" t="str">
            <v>2009.02.26</v>
          </cell>
          <cell r="B753" t="str">
            <v>USD_TOD</v>
          </cell>
          <cell r="C753">
            <v>1</v>
          </cell>
          <cell r="D753">
            <v>14074001281820</v>
          </cell>
          <cell r="E753">
            <v>93638135000</v>
          </cell>
        </row>
        <row r="754">
          <cell r="A754" t="str">
            <v>2009.02.27</v>
          </cell>
          <cell r="B754" t="str">
            <v>USD_TOD</v>
          </cell>
          <cell r="C754">
            <v>1</v>
          </cell>
          <cell r="D754">
            <v>7809390013210</v>
          </cell>
          <cell r="E754">
            <v>51892889500</v>
          </cell>
        </row>
        <row r="755">
          <cell r="A755" t="str">
            <v>2009.03.02</v>
          </cell>
          <cell r="B755" t="str">
            <v>USD_TOD</v>
          </cell>
          <cell r="C755">
            <v>1</v>
          </cell>
          <cell r="D755">
            <v>8104782657034</v>
          </cell>
          <cell r="E755">
            <v>53807723800</v>
          </cell>
        </row>
        <row r="756">
          <cell r="A756" t="str">
            <v>2009.03.03</v>
          </cell>
          <cell r="B756" t="str">
            <v>USD_TOD</v>
          </cell>
          <cell r="C756">
            <v>1</v>
          </cell>
          <cell r="D756">
            <v>7640630058721</v>
          </cell>
          <cell r="E756">
            <v>50751675900</v>
          </cell>
        </row>
        <row r="757">
          <cell r="A757" t="str">
            <v>2009.03.04</v>
          </cell>
          <cell r="B757" t="str">
            <v>USD_TOD</v>
          </cell>
          <cell r="C757">
            <v>1</v>
          </cell>
          <cell r="D757">
            <v>6656446551880</v>
          </cell>
          <cell r="E757">
            <v>44237936000</v>
          </cell>
        </row>
        <row r="758">
          <cell r="A758" t="str">
            <v>2009.03.05</v>
          </cell>
          <cell r="B758" t="str">
            <v>USD_TOD</v>
          </cell>
          <cell r="C758">
            <v>1</v>
          </cell>
          <cell r="D758">
            <v>5363873066560</v>
          </cell>
          <cell r="E758">
            <v>35669834500</v>
          </cell>
        </row>
        <row r="759">
          <cell r="A759" t="str">
            <v>2009.03.06</v>
          </cell>
          <cell r="B759" t="str">
            <v>USD_TOD</v>
          </cell>
          <cell r="C759">
            <v>1</v>
          </cell>
          <cell r="D759">
            <v>9586028088464.5</v>
          </cell>
          <cell r="E759">
            <v>63685916850</v>
          </cell>
        </row>
        <row r="760">
          <cell r="A760" t="str">
            <v>2009.03.10</v>
          </cell>
          <cell r="B760" t="str">
            <v>USD_TOD</v>
          </cell>
          <cell r="C760">
            <v>1</v>
          </cell>
          <cell r="D760">
            <v>4721931049707.5</v>
          </cell>
          <cell r="E760">
            <v>31360918250</v>
          </cell>
        </row>
        <row r="761">
          <cell r="A761" t="str">
            <v>2009.03.11</v>
          </cell>
          <cell r="B761" t="str">
            <v>USD_TOD</v>
          </cell>
          <cell r="C761">
            <v>1</v>
          </cell>
          <cell r="D761">
            <v>7907566115885</v>
          </cell>
          <cell r="E761">
            <v>52540754500</v>
          </cell>
        </row>
        <row r="762">
          <cell r="A762" t="str">
            <v>2009.03.12</v>
          </cell>
          <cell r="B762" t="str">
            <v>USD_TOD</v>
          </cell>
          <cell r="C762">
            <v>1</v>
          </cell>
          <cell r="D762">
            <v>5177278872290</v>
          </cell>
          <cell r="E762">
            <v>34403916200</v>
          </cell>
        </row>
        <row r="763">
          <cell r="A763" t="str">
            <v>2009.03.13</v>
          </cell>
          <cell r="B763" t="str">
            <v>USD_TOD</v>
          </cell>
          <cell r="C763">
            <v>1</v>
          </cell>
          <cell r="D763">
            <v>6205296396402</v>
          </cell>
          <cell r="E763">
            <v>41295001200</v>
          </cell>
        </row>
        <row r="764">
          <cell r="A764" t="str">
            <v>2009.03.16</v>
          </cell>
          <cell r="B764" t="str">
            <v>USD_TOD</v>
          </cell>
          <cell r="C764">
            <v>1</v>
          </cell>
          <cell r="D764">
            <v>4105059594325</v>
          </cell>
          <cell r="E764">
            <v>27303454500</v>
          </cell>
        </row>
        <row r="765">
          <cell r="A765" t="str">
            <v>2009.03.17</v>
          </cell>
          <cell r="B765" t="str">
            <v>USD_TOD</v>
          </cell>
          <cell r="C765">
            <v>1</v>
          </cell>
          <cell r="D765">
            <v>2848967624887</v>
          </cell>
          <cell r="E765">
            <v>18936346500</v>
          </cell>
        </row>
        <row r="766">
          <cell r="A766" t="str">
            <v>2009.03.18</v>
          </cell>
          <cell r="B766" t="str">
            <v>USD_TOD</v>
          </cell>
          <cell r="C766">
            <v>1</v>
          </cell>
          <cell r="D766">
            <v>5929440929672</v>
          </cell>
          <cell r="E766">
            <v>39384532800</v>
          </cell>
        </row>
        <row r="767">
          <cell r="A767" t="str">
            <v>2009.03.19</v>
          </cell>
          <cell r="B767" t="str">
            <v>USD_TOD</v>
          </cell>
          <cell r="C767">
            <v>1</v>
          </cell>
          <cell r="D767">
            <v>12233599446810</v>
          </cell>
          <cell r="E767">
            <v>81025600000</v>
          </cell>
        </row>
        <row r="768">
          <cell r="A768" t="str">
            <v>2009.03.20</v>
          </cell>
          <cell r="B768" t="str">
            <v>USD_TOD</v>
          </cell>
          <cell r="C768">
            <v>1</v>
          </cell>
          <cell r="D768">
            <v>7354161196585</v>
          </cell>
          <cell r="E768">
            <v>48632266500</v>
          </cell>
        </row>
        <row r="769">
          <cell r="A769" t="str">
            <v>2009.03.24</v>
          </cell>
          <cell r="B769" t="str">
            <v>USD_TOD</v>
          </cell>
          <cell r="C769">
            <v>1</v>
          </cell>
          <cell r="D769">
            <v>6460689737426</v>
          </cell>
          <cell r="E769">
            <v>42681237000</v>
          </cell>
        </row>
        <row r="770">
          <cell r="A770" t="str">
            <v>2009.03.25</v>
          </cell>
          <cell r="B770" t="str">
            <v>USD_TOD</v>
          </cell>
          <cell r="C770">
            <v>1</v>
          </cell>
          <cell r="D770">
            <v>7401536924970</v>
          </cell>
          <cell r="E770">
            <v>48879603000</v>
          </cell>
        </row>
        <row r="771">
          <cell r="A771" t="str">
            <v>2009.03.26</v>
          </cell>
          <cell r="B771" t="str">
            <v>USD_TOD</v>
          </cell>
          <cell r="C771">
            <v>1</v>
          </cell>
          <cell r="D771">
            <v>4689917878475</v>
          </cell>
          <cell r="E771">
            <v>30985045500</v>
          </cell>
        </row>
        <row r="772">
          <cell r="A772" t="str">
            <v>2009.03.27</v>
          </cell>
          <cell r="B772" t="str">
            <v>USD_TOD</v>
          </cell>
          <cell r="C772">
            <v>1</v>
          </cell>
          <cell r="D772">
            <v>8559450407320</v>
          </cell>
          <cell r="E772">
            <v>56534796000</v>
          </cell>
        </row>
        <row r="773">
          <cell r="A773" t="str">
            <v>2009.03.30</v>
          </cell>
          <cell r="B773" t="str">
            <v>USD_TOD</v>
          </cell>
          <cell r="C773">
            <v>1</v>
          </cell>
          <cell r="D773">
            <v>6864827328905</v>
          </cell>
          <cell r="E773">
            <v>45335734500</v>
          </cell>
        </row>
        <row r="774">
          <cell r="A774" t="str">
            <v>2009.03.31</v>
          </cell>
          <cell r="B774" t="str">
            <v>USD_TOD</v>
          </cell>
          <cell r="C774">
            <v>1</v>
          </cell>
          <cell r="D774">
            <v>6241514988168.5</v>
          </cell>
          <cell r="E774">
            <v>41306276550</v>
          </cell>
        </row>
        <row r="775">
          <cell r="A775" t="str">
            <v>2009.04.01</v>
          </cell>
          <cell r="B775" t="str">
            <v>USD_TOD</v>
          </cell>
          <cell r="C775">
            <v>1</v>
          </cell>
          <cell r="D775">
            <v>5184068925842</v>
          </cell>
          <cell r="E775">
            <v>34321643400</v>
          </cell>
        </row>
        <row r="776">
          <cell r="A776" t="str">
            <v>2009.04.02</v>
          </cell>
          <cell r="B776" t="str">
            <v>USD_TOD</v>
          </cell>
          <cell r="C776">
            <v>1</v>
          </cell>
          <cell r="D776">
            <v>4407711948622.5</v>
          </cell>
          <cell r="E776">
            <v>29187330750</v>
          </cell>
        </row>
        <row r="777">
          <cell r="A777" t="str">
            <v>2009.04.03</v>
          </cell>
          <cell r="B777" t="str">
            <v>USD_TOD</v>
          </cell>
          <cell r="C777">
            <v>1</v>
          </cell>
          <cell r="D777">
            <v>3910514435817.5</v>
          </cell>
          <cell r="E777">
            <v>25887149150</v>
          </cell>
        </row>
        <row r="778">
          <cell r="A778" t="str">
            <v>2009.04.06</v>
          </cell>
          <cell r="B778" t="str">
            <v>USD_TOD</v>
          </cell>
          <cell r="C778">
            <v>1</v>
          </cell>
          <cell r="D778">
            <v>3456693917432</v>
          </cell>
          <cell r="E778">
            <v>22872164200</v>
          </cell>
        </row>
        <row r="779">
          <cell r="A779" t="str">
            <v>2009.04.07</v>
          </cell>
          <cell r="B779" t="str">
            <v>USD_TOD</v>
          </cell>
          <cell r="C779">
            <v>1</v>
          </cell>
          <cell r="D779">
            <v>6564432508770</v>
          </cell>
          <cell r="E779">
            <v>43450321000</v>
          </cell>
        </row>
        <row r="780">
          <cell r="A780" t="str">
            <v>2009.04.08</v>
          </cell>
          <cell r="B780" t="str">
            <v>USD_TOD</v>
          </cell>
          <cell r="C780">
            <v>1</v>
          </cell>
          <cell r="D780">
            <v>8324498512215</v>
          </cell>
          <cell r="E780">
            <v>55113750700</v>
          </cell>
        </row>
        <row r="781">
          <cell r="A781" t="str">
            <v>2009.04.09</v>
          </cell>
          <cell r="B781" t="str">
            <v>USD_TOD</v>
          </cell>
          <cell r="C781">
            <v>1</v>
          </cell>
          <cell r="D781">
            <v>6097265149373.5</v>
          </cell>
          <cell r="E781">
            <v>40433016250</v>
          </cell>
        </row>
        <row r="782">
          <cell r="A782" t="str">
            <v>2009.04.10</v>
          </cell>
          <cell r="B782" t="str">
            <v>USD_TOD</v>
          </cell>
          <cell r="C782">
            <v>1</v>
          </cell>
          <cell r="D782">
            <v>8851451353080</v>
          </cell>
          <cell r="E782">
            <v>58677012500</v>
          </cell>
        </row>
        <row r="783">
          <cell r="A783" t="str">
            <v>2009.04.13</v>
          </cell>
          <cell r="B783" t="str">
            <v>USD_TOD</v>
          </cell>
          <cell r="C783">
            <v>1</v>
          </cell>
          <cell r="D783">
            <v>7415152389381</v>
          </cell>
          <cell r="E783">
            <v>49167190900</v>
          </cell>
        </row>
        <row r="784">
          <cell r="A784" t="str">
            <v>2009.04.14</v>
          </cell>
          <cell r="B784" t="str">
            <v>USD_TOD</v>
          </cell>
          <cell r="C784">
            <v>1</v>
          </cell>
          <cell r="D784">
            <v>12204736903995</v>
          </cell>
          <cell r="E784">
            <v>81035902500</v>
          </cell>
        </row>
        <row r="785">
          <cell r="A785" t="str">
            <v>2009.04.15</v>
          </cell>
          <cell r="B785" t="str">
            <v>USD_TOD</v>
          </cell>
          <cell r="C785">
            <v>1</v>
          </cell>
          <cell r="D785">
            <v>9454581225123</v>
          </cell>
          <cell r="E785">
            <v>62913152900</v>
          </cell>
        </row>
        <row r="786">
          <cell r="A786" t="str">
            <v>2009.04.16</v>
          </cell>
          <cell r="B786" t="str">
            <v>USD_TOD</v>
          </cell>
          <cell r="C786">
            <v>1</v>
          </cell>
          <cell r="D786">
            <v>3784579510439</v>
          </cell>
          <cell r="E786">
            <v>25199490500</v>
          </cell>
        </row>
        <row r="787">
          <cell r="A787" t="str">
            <v>2009.04.17</v>
          </cell>
          <cell r="B787" t="str">
            <v>USD_TOD</v>
          </cell>
          <cell r="C787">
            <v>1</v>
          </cell>
          <cell r="D787">
            <v>5022386865685</v>
          </cell>
          <cell r="E787">
            <v>33428742500</v>
          </cell>
        </row>
        <row r="788">
          <cell r="A788" t="str">
            <v>2009.04.20</v>
          </cell>
          <cell r="B788" t="str">
            <v>USD_TOD</v>
          </cell>
          <cell r="C788">
            <v>1</v>
          </cell>
          <cell r="D788">
            <v>5375566504545</v>
          </cell>
          <cell r="E788">
            <v>35750448500</v>
          </cell>
        </row>
        <row r="789">
          <cell r="A789" t="str">
            <v>2009.04.21</v>
          </cell>
          <cell r="B789" t="str">
            <v>USD_TOD</v>
          </cell>
          <cell r="C789">
            <v>1</v>
          </cell>
          <cell r="D789">
            <v>3671409641888</v>
          </cell>
          <cell r="E789">
            <v>24382221400</v>
          </cell>
        </row>
        <row r="790">
          <cell r="A790" t="str">
            <v>2009.04.22</v>
          </cell>
          <cell r="B790" t="str">
            <v>USD_TOD</v>
          </cell>
          <cell r="C790">
            <v>1</v>
          </cell>
          <cell r="D790">
            <v>7425056230560</v>
          </cell>
          <cell r="E790">
            <v>49251307500</v>
          </cell>
        </row>
        <row r="791">
          <cell r="A791" t="str">
            <v>2009.04.23</v>
          </cell>
          <cell r="B791" t="str">
            <v>USD_TOD</v>
          </cell>
          <cell r="C791">
            <v>1</v>
          </cell>
          <cell r="D791">
            <v>4783953073740</v>
          </cell>
          <cell r="E791">
            <v>31769765200</v>
          </cell>
        </row>
        <row r="792">
          <cell r="A792" t="str">
            <v>2009.04.24</v>
          </cell>
          <cell r="B792" t="str">
            <v>USD_TOD</v>
          </cell>
          <cell r="C792">
            <v>1</v>
          </cell>
          <cell r="D792">
            <v>4207233045262.5</v>
          </cell>
          <cell r="E792">
            <v>27926970750</v>
          </cell>
        </row>
        <row r="793">
          <cell r="A793" t="str">
            <v>2009.04.27</v>
          </cell>
          <cell r="B793" t="str">
            <v>USD_TOD</v>
          </cell>
          <cell r="C793">
            <v>1</v>
          </cell>
          <cell r="D793">
            <v>2235530948975</v>
          </cell>
          <cell r="E793">
            <v>14836869500</v>
          </cell>
        </row>
        <row r="794">
          <cell r="A794" t="str">
            <v>2009.04.28</v>
          </cell>
          <cell r="B794" t="str">
            <v>USD_TOD</v>
          </cell>
          <cell r="C794">
            <v>1</v>
          </cell>
          <cell r="D794">
            <v>5066914057277</v>
          </cell>
          <cell r="E794">
            <v>33623351900</v>
          </cell>
        </row>
        <row r="795">
          <cell r="A795" t="str">
            <v>2009.04.29</v>
          </cell>
          <cell r="B795" t="str">
            <v>USD_TOD</v>
          </cell>
          <cell r="C795">
            <v>1</v>
          </cell>
          <cell r="D795">
            <v>5203046366060</v>
          </cell>
          <cell r="E795">
            <v>34518076000</v>
          </cell>
        </row>
        <row r="796">
          <cell r="A796" t="str">
            <v>2009.04.30</v>
          </cell>
          <cell r="B796" t="str">
            <v>USD_TOD</v>
          </cell>
          <cell r="C796">
            <v>1</v>
          </cell>
          <cell r="D796">
            <v>3818092299216.5</v>
          </cell>
          <cell r="E796">
            <v>25334188150</v>
          </cell>
        </row>
        <row r="797">
          <cell r="A797" t="str">
            <v>2009.05.04</v>
          </cell>
          <cell r="B797" t="str">
            <v>USD_TOD</v>
          </cell>
          <cell r="C797">
            <v>1</v>
          </cell>
          <cell r="D797">
            <v>4333095645297.5</v>
          </cell>
          <cell r="E797">
            <v>28753716650</v>
          </cell>
        </row>
        <row r="798">
          <cell r="A798" t="str">
            <v>2009.05.05</v>
          </cell>
          <cell r="B798" t="str">
            <v>USD_TOD</v>
          </cell>
          <cell r="C798">
            <v>1</v>
          </cell>
          <cell r="D798">
            <v>2843228363291</v>
          </cell>
          <cell r="E798">
            <v>18873627900</v>
          </cell>
        </row>
        <row r="799">
          <cell r="A799" t="str">
            <v>2009.05.06</v>
          </cell>
          <cell r="B799" t="str">
            <v>USD_TOD</v>
          </cell>
          <cell r="C799">
            <v>1</v>
          </cell>
          <cell r="D799">
            <v>2199842648762</v>
          </cell>
          <cell r="E799">
            <v>14605434600</v>
          </cell>
        </row>
        <row r="800">
          <cell r="A800" t="str">
            <v>2009.05.07</v>
          </cell>
          <cell r="B800" t="str">
            <v>USD_TOD</v>
          </cell>
          <cell r="C800">
            <v>1</v>
          </cell>
          <cell r="D800">
            <v>3500303430155</v>
          </cell>
          <cell r="E800">
            <v>23259929900</v>
          </cell>
        </row>
        <row r="801">
          <cell r="A801" t="str">
            <v>2009.05.08</v>
          </cell>
          <cell r="B801" t="str">
            <v>USD_TOD</v>
          </cell>
          <cell r="C801">
            <v>1</v>
          </cell>
          <cell r="D801">
            <v>3951369529146.5</v>
          </cell>
          <cell r="E801">
            <v>26257468950</v>
          </cell>
        </row>
        <row r="802">
          <cell r="A802" t="str">
            <v>2009.05.12</v>
          </cell>
          <cell r="B802" t="str">
            <v>USD_TOD</v>
          </cell>
          <cell r="C802">
            <v>1</v>
          </cell>
          <cell r="D802">
            <v>2036806812732</v>
          </cell>
          <cell r="E802">
            <v>13554331800</v>
          </cell>
        </row>
        <row r="803">
          <cell r="A803" t="str">
            <v>2009.05.13</v>
          </cell>
          <cell r="B803" t="str">
            <v>USD_TOD</v>
          </cell>
          <cell r="C803">
            <v>1</v>
          </cell>
          <cell r="D803">
            <v>5178894571093</v>
          </cell>
          <cell r="E803">
            <v>34519727500</v>
          </cell>
        </row>
        <row r="804">
          <cell r="A804" t="str">
            <v>2009.05.14</v>
          </cell>
          <cell r="B804" t="str">
            <v>USD_TOD</v>
          </cell>
          <cell r="C804">
            <v>1</v>
          </cell>
          <cell r="D804">
            <v>4339563731172.5</v>
          </cell>
          <cell r="E804">
            <v>28943197650</v>
          </cell>
        </row>
        <row r="805">
          <cell r="A805" t="str">
            <v>2009.05.15</v>
          </cell>
          <cell r="B805" t="str">
            <v>USD_TOD</v>
          </cell>
          <cell r="C805">
            <v>1</v>
          </cell>
          <cell r="D805">
            <v>6746659315120</v>
          </cell>
          <cell r="E805">
            <v>44915316000</v>
          </cell>
        </row>
        <row r="806">
          <cell r="A806" t="str">
            <v>2009.05.18</v>
          </cell>
          <cell r="B806" t="str">
            <v>USD_TOD</v>
          </cell>
          <cell r="C806">
            <v>1</v>
          </cell>
          <cell r="D806">
            <v>3739023885228.5</v>
          </cell>
          <cell r="E806">
            <v>24875859950</v>
          </cell>
        </row>
        <row r="807">
          <cell r="A807" t="str">
            <v>2009.05.19</v>
          </cell>
          <cell r="B807" t="str">
            <v>USD_TOD</v>
          </cell>
          <cell r="C807">
            <v>1</v>
          </cell>
          <cell r="D807">
            <v>2947719611090.5</v>
          </cell>
          <cell r="E807">
            <v>19594398750</v>
          </cell>
        </row>
        <row r="808">
          <cell r="A808" t="str">
            <v>2009.05.20</v>
          </cell>
          <cell r="B808" t="str">
            <v>USD_TOD</v>
          </cell>
          <cell r="C808">
            <v>1</v>
          </cell>
          <cell r="D808">
            <v>6094193067025</v>
          </cell>
          <cell r="E808">
            <v>40471798500</v>
          </cell>
        </row>
        <row r="809">
          <cell r="A809" t="str">
            <v>2009.05.21</v>
          </cell>
          <cell r="B809" t="str">
            <v>USD_TOD</v>
          </cell>
          <cell r="C809">
            <v>1</v>
          </cell>
          <cell r="D809">
            <v>4843695305456</v>
          </cell>
          <cell r="E809">
            <v>32178947600</v>
          </cell>
        </row>
        <row r="810">
          <cell r="A810" t="str">
            <v>2009.05.22</v>
          </cell>
          <cell r="B810" t="str">
            <v>USD_TOD</v>
          </cell>
          <cell r="C810">
            <v>1</v>
          </cell>
          <cell r="D810">
            <v>4344482470940.5</v>
          </cell>
          <cell r="E810">
            <v>28900662650</v>
          </cell>
        </row>
        <row r="811">
          <cell r="A811" t="str">
            <v>2009.05.26</v>
          </cell>
          <cell r="B811" t="str">
            <v>USD_TOD</v>
          </cell>
          <cell r="C811">
            <v>1</v>
          </cell>
          <cell r="D811">
            <v>2976964296120</v>
          </cell>
          <cell r="E811">
            <v>19849460000</v>
          </cell>
        </row>
        <row r="812">
          <cell r="A812" t="str">
            <v>2009.05.27</v>
          </cell>
          <cell r="B812" t="str">
            <v>USD_TOD</v>
          </cell>
          <cell r="C812">
            <v>1</v>
          </cell>
          <cell r="D812">
            <v>4875973653192</v>
          </cell>
          <cell r="E812">
            <v>32460334200</v>
          </cell>
        </row>
        <row r="813">
          <cell r="A813" t="str">
            <v>2009.05.28</v>
          </cell>
          <cell r="B813" t="str">
            <v>USD_TOD</v>
          </cell>
          <cell r="C813">
            <v>1</v>
          </cell>
          <cell r="D813">
            <v>7510101724575</v>
          </cell>
          <cell r="E813">
            <v>49925968500</v>
          </cell>
        </row>
        <row r="814">
          <cell r="A814" t="str">
            <v>2009.05.29</v>
          </cell>
          <cell r="B814" t="str">
            <v>USD_TOD</v>
          </cell>
          <cell r="C814">
            <v>1</v>
          </cell>
          <cell r="D814">
            <v>3966064061524</v>
          </cell>
          <cell r="E814">
            <v>26356327400</v>
          </cell>
        </row>
        <row r="815">
          <cell r="A815" t="str">
            <v>2009.06.01</v>
          </cell>
          <cell r="B815" t="str">
            <v>USD_TOD</v>
          </cell>
          <cell r="C815">
            <v>1</v>
          </cell>
          <cell r="D815">
            <v>5949937316360</v>
          </cell>
          <cell r="E815">
            <v>39595555000</v>
          </cell>
        </row>
        <row r="816">
          <cell r="A816" t="str">
            <v>2009.06.02</v>
          </cell>
          <cell r="B816" t="str">
            <v>USD_TOD</v>
          </cell>
          <cell r="C816">
            <v>1</v>
          </cell>
          <cell r="D816">
            <v>3093478283963</v>
          </cell>
          <cell r="E816">
            <v>20575287100</v>
          </cell>
        </row>
        <row r="817">
          <cell r="A817" t="str">
            <v>2009.06.03</v>
          </cell>
          <cell r="B817" t="str">
            <v>USD_TOD</v>
          </cell>
          <cell r="C817">
            <v>1</v>
          </cell>
          <cell r="D817">
            <v>4062491666789</v>
          </cell>
          <cell r="E817">
            <v>27028080100</v>
          </cell>
        </row>
        <row r="818">
          <cell r="A818" t="str">
            <v>2009.06.04</v>
          </cell>
          <cell r="B818" t="str">
            <v>USD_TOD</v>
          </cell>
          <cell r="C818">
            <v>1</v>
          </cell>
          <cell r="D818">
            <v>3067038849044</v>
          </cell>
          <cell r="E818">
            <v>20409176600</v>
          </cell>
        </row>
        <row r="819">
          <cell r="A819" t="str">
            <v>2009.06.05</v>
          </cell>
          <cell r="B819" t="str">
            <v>USD_TOD</v>
          </cell>
          <cell r="C819">
            <v>1</v>
          </cell>
          <cell r="D819">
            <v>3254870028490</v>
          </cell>
          <cell r="E819">
            <v>21645749000</v>
          </cell>
        </row>
        <row r="820">
          <cell r="A820" t="str">
            <v>2009.06.08</v>
          </cell>
          <cell r="B820" t="str">
            <v>USD_TOD</v>
          </cell>
          <cell r="C820">
            <v>1</v>
          </cell>
          <cell r="D820">
            <v>4099817165270</v>
          </cell>
          <cell r="E820">
            <v>27254069000</v>
          </cell>
        </row>
        <row r="821">
          <cell r="A821" t="str">
            <v>2009.06.09</v>
          </cell>
          <cell r="B821" t="str">
            <v>USD_TOD</v>
          </cell>
          <cell r="C821">
            <v>1</v>
          </cell>
          <cell r="D821">
            <v>3404974067802</v>
          </cell>
          <cell r="E821">
            <v>22649356600</v>
          </cell>
        </row>
        <row r="822">
          <cell r="A822" t="str">
            <v>2009.06.10</v>
          </cell>
          <cell r="B822" t="str">
            <v>USD_TOD</v>
          </cell>
          <cell r="C822">
            <v>1</v>
          </cell>
          <cell r="D822">
            <v>3430244067451</v>
          </cell>
          <cell r="E822">
            <v>22812327100</v>
          </cell>
        </row>
        <row r="823">
          <cell r="A823" t="str">
            <v>2009.06.11</v>
          </cell>
          <cell r="B823" t="str">
            <v>USD_TOD</v>
          </cell>
          <cell r="C823">
            <v>1</v>
          </cell>
          <cell r="D823">
            <v>4157167635730.5</v>
          </cell>
          <cell r="E823">
            <v>27638746450</v>
          </cell>
        </row>
        <row r="824">
          <cell r="A824" t="str">
            <v>2009.06.12</v>
          </cell>
          <cell r="B824" t="str">
            <v>USD_TOD</v>
          </cell>
          <cell r="C824">
            <v>1</v>
          </cell>
          <cell r="D824">
            <v>3234362296229</v>
          </cell>
          <cell r="E824">
            <v>21510644300</v>
          </cell>
        </row>
        <row r="825">
          <cell r="A825" t="str">
            <v>2009.06.15</v>
          </cell>
          <cell r="B825" t="str">
            <v>USD_TOD</v>
          </cell>
          <cell r="C825">
            <v>1</v>
          </cell>
          <cell r="D825">
            <v>5187872216496</v>
          </cell>
          <cell r="E825">
            <v>34543624600</v>
          </cell>
        </row>
        <row r="826">
          <cell r="A826" t="str">
            <v>2009.06.16</v>
          </cell>
          <cell r="B826" t="str">
            <v>USD_TOD</v>
          </cell>
          <cell r="C826">
            <v>1</v>
          </cell>
          <cell r="D826">
            <v>3831788595743.5</v>
          </cell>
          <cell r="E826">
            <v>25496705450</v>
          </cell>
        </row>
        <row r="827">
          <cell r="A827" t="str">
            <v>2009.06.17</v>
          </cell>
          <cell r="B827" t="str">
            <v>USD_TOD</v>
          </cell>
          <cell r="C827">
            <v>1</v>
          </cell>
          <cell r="D827">
            <v>2590698932485</v>
          </cell>
          <cell r="E827">
            <v>17234371500</v>
          </cell>
        </row>
        <row r="828">
          <cell r="A828" t="str">
            <v>2009.06.18</v>
          </cell>
          <cell r="B828" t="str">
            <v>USD_TOD</v>
          </cell>
          <cell r="C828">
            <v>1</v>
          </cell>
          <cell r="D828">
            <v>3355542483743</v>
          </cell>
          <cell r="E828">
            <v>22317325500</v>
          </cell>
        </row>
        <row r="829">
          <cell r="A829" t="str">
            <v>2009.06.19</v>
          </cell>
          <cell r="B829" t="str">
            <v>USD_TOD</v>
          </cell>
          <cell r="C829">
            <v>1</v>
          </cell>
          <cell r="D829">
            <v>5785234743600</v>
          </cell>
          <cell r="E829">
            <v>38487781000</v>
          </cell>
        </row>
        <row r="830">
          <cell r="A830" t="str">
            <v>2009.06.22</v>
          </cell>
          <cell r="B830" t="str">
            <v>USD_TOD</v>
          </cell>
          <cell r="C830">
            <v>1</v>
          </cell>
          <cell r="D830">
            <v>3829413387667.5</v>
          </cell>
          <cell r="E830">
            <v>25451590750</v>
          </cell>
        </row>
        <row r="831">
          <cell r="A831" t="str">
            <v>2009.06.23</v>
          </cell>
          <cell r="B831" t="str">
            <v>USD_TOD</v>
          </cell>
          <cell r="C831">
            <v>1</v>
          </cell>
          <cell r="D831">
            <v>6631862884885.5</v>
          </cell>
          <cell r="E831">
            <v>44075745450</v>
          </cell>
        </row>
        <row r="832">
          <cell r="A832" t="str">
            <v>2009.06.24</v>
          </cell>
          <cell r="B832" t="str">
            <v>USD_TOD</v>
          </cell>
          <cell r="C832">
            <v>1</v>
          </cell>
          <cell r="D832">
            <v>3617049781099.5</v>
          </cell>
          <cell r="E832">
            <v>24023287150</v>
          </cell>
        </row>
        <row r="833">
          <cell r="A833" t="str">
            <v>2009.06.25</v>
          </cell>
          <cell r="B833" t="str">
            <v>USD_TOD</v>
          </cell>
          <cell r="C833">
            <v>1</v>
          </cell>
          <cell r="D833">
            <v>4865608266129.5</v>
          </cell>
          <cell r="E833">
            <v>32344307150</v>
          </cell>
        </row>
        <row r="834">
          <cell r="A834" t="str">
            <v>2009.06.26</v>
          </cell>
          <cell r="B834" t="str">
            <v>USD_TOD</v>
          </cell>
          <cell r="C834">
            <v>1</v>
          </cell>
          <cell r="D834">
            <v>7527713288096.5</v>
          </cell>
          <cell r="E834">
            <v>50033019650</v>
          </cell>
        </row>
        <row r="835">
          <cell r="A835" t="str">
            <v>2009.06.29</v>
          </cell>
          <cell r="B835" t="str">
            <v>USD_TOD</v>
          </cell>
          <cell r="C835">
            <v>1</v>
          </cell>
          <cell r="D835">
            <v>5506961836452</v>
          </cell>
          <cell r="E835">
            <v>36603121400</v>
          </cell>
        </row>
        <row r="836">
          <cell r="A836" t="str">
            <v>2009.06.30</v>
          </cell>
          <cell r="B836" t="str">
            <v>USD_TOD</v>
          </cell>
          <cell r="C836">
            <v>1</v>
          </cell>
          <cell r="D836">
            <v>8571722435945.5</v>
          </cell>
          <cell r="E836">
            <v>56966376250</v>
          </cell>
        </row>
        <row r="837">
          <cell r="A837" t="str">
            <v>2009.07.01</v>
          </cell>
          <cell r="B837" t="str">
            <v>USD_TOD</v>
          </cell>
          <cell r="C837">
            <v>1</v>
          </cell>
          <cell r="D837">
            <v>6592003580462</v>
          </cell>
          <cell r="E837">
            <v>43830439600</v>
          </cell>
        </row>
        <row r="838">
          <cell r="A838" t="str">
            <v>2009.07.02</v>
          </cell>
          <cell r="B838" t="str">
            <v>USD_TOD</v>
          </cell>
          <cell r="C838">
            <v>1</v>
          </cell>
          <cell r="D838">
            <v>9844349901112</v>
          </cell>
          <cell r="E838">
            <v>65488846400</v>
          </cell>
        </row>
        <row r="839">
          <cell r="A839" t="str">
            <v>2009.07.03</v>
          </cell>
          <cell r="B839" t="str">
            <v>USD_TOD</v>
          </cell>
          <cell r="C839">
            <v>1</v>
          </cell>
          <cell r="D839">
            <v>9447085365061</v>
          </cell>
          <cell r="E839">
            <v>62829972800</v>
          </cell>
        </row>
        <row r="840">
          <cell r="A840" t="str">
            <v>2009.07.07</v>
          </cell>
          <cell r="B840" t="str">
            <v>USD_TOD</v>
          </cell>
          <cell r="C840">
            <v>1</v>
          </cell>
          <cell r="D840">
            <v>4927443714495</v>
          </cell>
          <cell r="E840">
            <v>32737116000</v>
          </cell>
        </row>
        <row r="841">
          <cell r="A841" t="str">
            <v>2009.07.08</v>
          </cell>
          <cell r="B841" t="str">
            <v>USD_TOD</v>
          </cell>
          <cell r="C841">
            <v>1</v>
          </cell>
          <cell r="D841">
            <v>5637098263195</v>
          </cell>
          <cell r="E841">
            <v>37418097600</v>
          </cell>
        </row>
        <row r="842">
          <cell r="A842" t="str">
            <v>2009.07.09</v>
          </cell>
          <cell r="B842" t="str">
            <v>USD_TOD</v>
          </cell>
          <cell r="C842">
            <v>1</v>
          </cell>
          <cell r="D842">
            <v>4390458743515</v>
          </cell>
          <cell r="E842">
            <v>29150868500</v>
          </cell>
        </row>
        <row r="843">
          <cell r="A843" t="str">
            <v>2009.07.10</v>
          </cell>
          <cell r="B843" t="str">
            <v>USD_TOD</v>
          </cell>
          <cell r="C843">
            <v>1</v>
          </cell>
          <cell r="D843">
            <v>3371567282809.5</v>
          </cell>
          <cell r="E843">
            <v>22388256150</v>
          </cell>
        </row>
        <row r="844">
          <cell r="A844" t="str">
            <v>2009.07.13</v>
          </cell>
          <cell r="B844" t="str">
            <v>USD_TOD</v>
          </cell>
          <cell r="C844">
            <v>1</v>
          </cell>
          <cell r="D844">
            <v>3571380686171</v>
          </cell>
          <cell r="E844">
            <v>23735736800</v>
          </cell>
        </row>
        <row r="845">
          <cell r="A845" t="str">
            <v>2009.07.14</v>
          </cell>
          <cell r="B845" t="str">
            <v>USD_TOD</v>
          </cell>
          <cell r="C845">
            <v>1</v>
          </cell>
          <cell r="D845">
            <v>4503267301314.5</v>
          </cell>
          <cell r="E845">
            <v>29887208650</v>
          </cell>
        </row>
        <row r="846">
          <cell r="A846" t="str">
            <v>2009.07.15</v>
          </cell>
          <cell r="B846" t="str">
            <v>USD_TOD</v>
          </cell>
          <cell r="C846">
            <v>1</v>
          </cell>
          <cell r="D846">
            <v>11105813782712.5</v>
          </cell>
          <cell r="E846">
            <v>73675108250</v>
          </cell>
        </row>
        <row r="847">
          <cell r="A847" t="str">
            <v>2009.07.16</v>
          </cell>
          <cell r="B847" t="str">
            <v>USD_TOD</v>
          </cell>
          <cell r="C847">
            <v>1</v>
          </cell>
          <cell r="D847">
            <v>5624873695441</v>
          </cell>
          <cell r="E847">
            <v>37310100900</v>
          </cell>
        </row>
        <row r="848">
          <cell r="A848" t="str">
            <v>2009.07.17</v>
          </cell>
          <cell r="B848" t="str">
            <v>USD_TOD</v>
          </cell>
          <cell r="C848">
            <v>1</v>
          </cell>
          <cell r="D848">
            <v>5507914599545.5</v>
          </cell>
          <cell r="E848">
            <v>36534373350</v>
          </cell>
        </row>
        <row r="849">
          <cell r="A849" t="str">
            <v>2009.07.20</v>
          </cell>
          <cell r="B849" t="str">
            <v>USD_TOD</v>
          </cell>
          <cell r="C849">
            <v>1</v>
          </cell>
          <cell r="D849">
            <v>3707881189760</v>
          </cell>
          <cell r="E849">
            <v>24588005000</v>
          </cell>
        </row>
        <row r="850">
          <cell r="A850" t="str">
            <v>2009.07.21</v>
          </cell>
          <cell r="B850" t="str">
            <v>USD_TOD</v>
          </cell>
          <cell r="C850">
            <v>1</v>
          </cell>
          <cell r="D850">
            <v>3550815836686.5</v>
          </cell>
          <cell r="E850">
            <v>23536036550</v>
          </cell>
        </row>
        <row r="851">
          <cell r="A851" t="str">
            <v>2009.07.22</v>
          </cell>
          <cell r="B851" t="str">
            <v>USD_TOD</v>
          </cell>
          <cell r="C851">
            <v>1</v>
          </cell>
          <cell r="D851">
            <v>3824788330662.5</v>
          </cell>
          <cell r="E851">
            <v>25368461250</v>
          </cell>
        </row>
        <row r="852">
          <cell r="A852" t="str">
            <v>2009.07.23</v>
          </cell>
          <cell r="B852" t="str">
            <v>USD_TOD</v>
          </cell>
          <cell r="C852">
            <v>1</v>
          </cell>
          <cell r="D852">
            <v>5957117889547.5</v>
          </cell>
          <cell r="E852">
            <v>39529501250</v>
          </cell>
        </row>
        <row r="853">
          <cell r="A853" t="str">
            <v>2009.07.24</v>
          </cell>
          <cell r="B853" t="str">
            <v>USD_TOD</v>
          </cell>
          <cell r="C853">
            <v>1</v>
          </cell>
          <cell r="D853">
            <v>3254673353641</v>
          </cell>
          <cell r="E853">
            <v>21590142900</v>
          </cell>
        </row>
        <row r="854">
          <cell r="A854" t="str">
            <v>2009.07.27</v>
          </cell>
          <cell r="B854" t="str">
            <v>USD_TOD</v>
          </cell>
          <cell r="C854">
            <v>1</v>
          </cell>
          <cell r="D854">
            <v>3582983554285</v>
          </cell>
          <cell r="E854">
            <v>23761827300</v>
          </cell>
        </row>
        <row r="855">
          <cell r="A855" t="str">
            <v>2009.07.28</v>
          </cell>
          <cell r="B855" t="str">
            <v>USD_TOD</v>
          </cell>
          <cell r="C855">
            <v>1</v>
          </cell>
          <cell r="D855">
            <v>3158660015688</v>
          </cell>
          <cell r="E855">
            <v>20950594000</v>
          </cell>
        </row>
        <row r="856">
          <cell r="A856" t="str">
            <v>2009.07.29</v>
          </cell>
          <cell r="B856" t="str">
            <v>USD_TOD</v>
          </cell>
          <cell r="C856">
            <v>1</v>
          </cell>
          <cell r="D856">
            <v>6619415449525</v>
          </cell>
          <cell r="E856">
            <v>43921099500</v>
          </cell>
        </row>
        <row r="857">
          <cell r="A857" t="str">
            <v>2009.07.30</v>
          </cell>
          <cell r="B857" t="str">
            <v>USD_TOD</v>
          </cell>
          <cell r="C857">
            <v>1</v>
          </cell>
          <cell r="D857">
            <v>6339674796028</v>
          </cell>
          <cell r="E857">
            <v>42058244400</v>
          </cell>
        </row>
        <row r="858">
          <cell r="A858" t="str">
            <v>2009.07.31</v>
          </cell>
          <cell r="B858" t="str">
            <v>USD_TOD</v>
          </cell>
          <cell r="C858">
            <v>1</v>
          </cell>
          <cell r="D858">
            <v>3534849561182</v>
          </cell>
          <cell r="E858">
            <v>23453313900</v>
          </cell>
        </row>
        <row r="859">
          <cell r="A859" t="str">
            <v>2009.08.03</v>
          </cell>
          <cell r="B859" t="str">
            <v>USD_TOD</v>
          </cell>
          <cell r="C859">
            <v>1</v>
          </cell>
          <cell r="D859">
            <v>3095047837174</v>
          </cell>
          <cell r="E859">
            <v>20528558200</v>
          </cell>
        </row>
        <row r="860">
          <cell r="A860" t="str">
            <v>2009.08.04</v>
          </cell>
          <cell r="B860" t="str">
            <v>USD_TOD</v>
          </cell>
          <cell r="C860">
            <v>1</v>
          </cell>
          <cell r="D860">
            <v>6360825294880</v>
          </cell>
          <cell r="E860">
            <v>42178895000</v>
          </cell>
        </row>
        <row r="861">
          <cell r="A861" t="str">
            <v>2009.08.05</v>
          </cell>
          <cell r="B861" t="str">
            <v>USD_TOD</v>
          </cell>
          <cell r="C861">
            <v>1</v>
          </cell>
          <cell r="D861">
            <v>8182009775091.5</v>
          </cell>
          <cell r="E861">
            <v>54245532150</v>
          </cell>
        </row>
        <row r="862">
          <cell r="A862" t="str">
            <v>2009.08.06</v>
          </cell>
          <cell r="B862" t="str">
            <v>USD_TOD</v>
          </cell>
          <cell r="C862">
            <v>1</v>
          </cell>
          <cell r="D862">
            <v>5903873777088.5</v>
          </cell>
          <cell r="E862">
            <v>39147886850</v>
          </cell>
        </row>
        <row r="863">
          <cell r="A863" t="str">
            <v>2009.08.07</v>
          </cell>
          <cell r="B863" t="str">
            <v>USD_TOD</v>
          </cell>
          <cell r="C863">
            <v>1</v>
          </cell>
          <cell r="D863">
            <v>4278573871385</v>
          </cell>
          <cell r="E863">
            <v>28384070000</v>
          </cell>
        </row>
        <row r="864">
          <cell r="A864" t="str">
            <v>2009.08.10</v>
          </cell>
          <cell r="B864" t="str">
            <v>USD_TOD</v>
          </cell>
          <cell r="C864">
            <v>1</v>
          </cell>
          <cell r="D864">
            <v>4636918547298</v>
          </cell>
          <cell r="E864">
            <v>30757881700</v>
          </cell>
        </row>
        <row r="865">
          <cell r="A865" t="str">
            <v>2009.08.11</v>
          </cell>
          <cell r="B865" t="str">
            <v>USD_TOD</v>
          </cell>
          <cell r="C865">
            <v>1</v>
          </cell>
          <cell r="D865">
            <v>3412300007949</v>
          </cell>
          <cell r="E865">
            <v>22640199500</v>
          </cell>
        </row>
        <row r="866">
          <cell r="A866" t="str">
            <v>2009.08.12</v>
          </cell>
          <cell r="B866" t="str">
            <v>USD_TOD</v>
          </cell>
          <cell r="C866">
            <v>1</v>
          </cell>
          <cell r="D866">
            <v>6549049808223</v>
          </cell>
          <cell r="E866">
            <v>43432948400</v>
          </cell>
        </row>
        <row r="867">
          <cell r="A867" t="str">
            <v>2009.08.13</v>
          </cell>
          <cell r="B867" t="str">
            <v>USD_TOD</v>
          </cell>
          <cell r="C867">
            <v>1</v>
          </cell>
          <cell r="D867">
            <v>4061115238545</v>
          </cell>
          <cell r="E867">
            <v>26935445500</v>
          </cell>
        </row>
        <row r="868">
          <cell r="A868" t="str">
            <v>2009.08.14</v>
          </cell>
          <cell r="B868" t="str">
            <v>USD_TOD</v>
          </cell>
          <cell r="C868">
            <v>1</v>
          </cell>
          <cell r="D868">
            <v>5330895004515</v>
          </cell>
          <cell r="E868">
            <v>35352910500</v>
          </cell>
        </row>
        <row r="869">
          <cell r="A869" t="str">
            <v>2009.08.17</v>
          </cell>
          <cell r="B869" t="str">
            <v>USD_TOD</v>
          </cell>
          <cell r="C869">
            <v>1</v>
          </cell>
          <cell r="D869">
            <v>3359935792407.5</v>
          </cell>
          <cell r="E869">
            <v>22279212550</v>
          </cell>
        </row>
        <row r="870">
          <cell r="A870" t="str">
            <v>2009.08.18</v>
          </cell>
          <cell r="B870" t="str">
            <v>USD_TOD</v>
          </cell>
          <cell r="C870">
            <v>1</v>
          </cell>
          <cell r="D870">
            <v>3071907199382</v>
          </cell>
          <cell r="E870">
            <v>20365121600</v>
          </cell>
        </row>
        <row r="871">
          <cell r="A871" t="str">
            <v>2009.08.19</v>
          </cell>
          <cell r="B871" t="str">
            <v>USD_TOD</v>
          </cell>
          <cell r="C871">
            <v>1</v>
          </cell>
          <cell r="D871">
            <v>5586053335888.5</v>
          </cell>
          <cell r="E871">
            <v>37026437450</v>
          </cell>
        </row>
        <row r="872">
          <cell r="A872" t="str">
            <v>2009.08.20</v>
          </cell>
          <cell r="B872" t="str">
            <v>USD_TOD</v>
          </cell>
          <cell r="C872">
            <v>1</v>
          </cell>
          <cell r="D872">
            <v>5568131377644.5</v>
          </cell>
          <cell r="E872">
            <v>36913482850</v>
          </cell>
        </row>
        <row r="873">
          <cell r="A873" t="str">
            <v>2009.08.21</v>
          </cell>
          <cell r="B873" t="str">
            <v>USD_TOD</v>
          </cell>
          <cell r="C873">
            <v>1</v>
          </cell>
          <cell r="D873">
            <v>5092339210075</v>
          </cell>
          <cell r="E873">
            <v>33761948500</v>
          </cell>
        </row>
        <row r="874">
          <cell r="A874" t="str">
            <v>2009.08.24</v>
          </cell>
          <cell r="B874" t="str">
            <v>USD_TOD</v>
          </cell>
          <cell r="C874">
            <v>1</v>
          </cell>
          <cell r="D874">
            <v>5985552678977.5</v>
          </cell>
          <cell r="E874">
            <v>39702208050</v>
          </cell>
        </row>
        <row r="875">
          <cell r="A875" t="str">
            <v>2009.08.25</v>
          </cell>
          <cell r="B875" t="str">
            <v>USD_TOD</v>
          </cell>
          <cell r="C875">
            <v>1</v>
          </cell>
          <cell r="D875">
            <v>7977307467517</v>
          </cell>
          <cell r="E875">
            <v>52927410700</v>
          </cell>
        </row>
        <row r="876">
          <cell r="A876" t="str">
            <v>2009.08.26</v>
          </cell>
          <cell r="B876" t="str">
            <v>USD_TOD</v>
          </cell>
          <cell r="C876">
            <v>1</v>
          </cell>
          <cell r="D876">
            <v>3351858420576.5</v>
          </cell>
          <cell r="E876">
            <v>22232825850</v>
          </cell>
        </row>
        <row r="877">
          <cell r="A877" t="str">
            <v>2009.08.27</v>
          </cell>
          <cell r="B877" t="str">
            <v>USD_TOD</v>
          </cell>
          <cell r="C877">
            <v>1</v>
          </cell>
          <cell r="D877">
            <v>4376011712814.5</v>
          </cell>
          <cell r="E877">
            <v>29022314150</v>
          </cell>
        </row>
        <row r="878">
          <cell r="A878" t="str">
            <v>2009.08.28</v>
          </cell>
          <cell r="B878" t="str">
            <v>USD_TOD</v>
          </cell>
          <cell r="C878">
            <v>1</v>
          </cell>
          <cell r="D878">
            <v>3601538511332.5</v>
          </cell>
          <cell r="E878">
            <v>23882538450</v>
          </cell>
        </row>
        <row r="879">
          <cell r="A879" t="str">
            <v>2009.09.01</v>
          </cell>
          <cell r="B879" t="str">
            <v>USD_TOD</v>
          </cell>
          <cell r="C879">
            <v>1</v>
          </cell>
          <cell r="D879">
            <v>3452446051567.5</v>
          </cell>
          <cell r="E879">
            <v>22900361250</v>
          </cell>
        </row>
        <row r="880">
          <cell r="A880" t="str">
            <v>2009.09.02</v>
          </cell>
          <cell r="B880" t="str">
            <v>USD_TOD</v>
          </cell>
          <cell r="C880">
            <v>1</v>
          </cell>
          <cell r="D880">
            <v>3195388541056</v>
          </cell>
          <cell r="E880">
            <v>21199043200</v>
          </cell>
        </row>
        <row r="881">
          <cell r="A881" t="str">
            <v>2009.09.03</v>
          </cell>
          <cell r="B881" t="str">
            <v>USD_TOD</v>
          </cell>
          <cell r="C881">
            <v>1</v>
          </cell>
          <cell r="D881">
            <v>4289721543080</v>
          </cell>
          <cell r="E881">
            <v>28451194000</v>
          </cell>
        </row>
        <row r="882">
          <cell r="A882" t="str">
            <v>2009.09.04</v>
          </cell>
          <cell r="B882" t="str">
            <v>USD_TOD</v>
          </cell>
          <cell r="C882">
            <v>1</v>
          </cell>
          <cell r="D882">
            <v>4609717922236</v>
          </cell>
          <cell r="E882">
            <v>30568543900</v>
          </cell>
        </row>
        <row r="883">
          <cell r="A883" t="str">
            <v>2009.09.08</v>
          </cell>
          <cell r="B883" t="str">
            <v>USD_TOD</v>
          </cell>
          <cell r="C883">
            <v>1</v>
          </cell>
          <cell r="D883">
            <v>2255778689942</v>
          </cell>
          <cell r="E883">
            <v>14951132800</v>
          </cell>
        </row>
        <row r="884">
          <cell r="A884" t="str">
            <v>2009.09.09</v>
          </cell>
          <cell r="B884" t="str">
            <v>USD_TOD</v>
          </cell>
          <cell r="C884">
            <v>1</v>
          </cell>
          <cell r="D884">
            <v>4073132419594</v>
          </cell>
          <cell r="E884">
            <v>27004695800</v>
          </cell>
        </row>
        <row r="885">
          <cell r="A885" t="str">
            <v>2009.09.10</v>
          </cell>
          <cell r="B885" t="str">
            <v>USD_TOD</v>
          </cell>
          <cell r="C885">
            <v>1</v>
          </cell>
          <cell r="D885">
            <v>3765229010203</v>
          </cell>
          <cell r="E885">
            <v>24956846100</v>
          </cell>
        </row>
        <row r="886">
          <cell r="A886" t="str">
            <v>2009.09.11</v>
          </cell>
          <cell r="B886" t="str">
            <v>USD_TOD</v>
          </cell>
          <cell r="C886">
            <v>1</v>
          </cell>
          <cell r="D886">
            <v>3007317239679.5</v>
          </cell>
          <cell r="E886">
            <v>19929284550</v>
          </cell>
        </row>
        <row r="887">
          <cell r="A887" t="str">
            <v>2009.09.14</v>
          </cell>
          <cell r="B887" t="str">
            <v>USD_TOD</v>
          </cell>
          <cell r="C887">
            <v>1</v>
          </cell>
          <cell r="D887">
            <v>3540050978731</v>
          </cell>
          <cell r="E887">
            <v>23455475100</v>
          </cell>
        </row>
        <row r="888">
          <cell r="A888" t="str">
            <v>2009.09.15</v>
          </cell>
          <cell r="B888" t="str">
            <v>USD_TOD</v>
          </cell>
          <cell r="C888">
            <v>1</v>
          </cell>
          <cell r="D888">
            <v>3441892982345</v>
          </cell>
          <cell r="E888">
            <v>22802025100</v>
          </cell>
        </row>
        <row r="889">
          <cell r="A889" t="str">
            <v>2009.09.16</v>
          </cell>
          <cell r="B889" t="str">
            <v>USD_TOD</v>
          </cell>
          <cell r="C889">
            <v>1</v>
          </cell>
          <cell r="D889">
            <v>2663343898902</v>
          </cell>
          <cell r="E889">
            <v>17645722300</v>
          </cell>
        </row>
        <row r="890">
          <cell r="A890" t="str">
            <v>2009.09.17</v>
          </cell>
          <cell r="B890" t="str">
            <v>USD_TOD</v>
          </cell>
          <cell r="C890">
            <v>1</v>
          </cell>
          <cell r="D890">
            <v>2711569833762.5</v>
          </cell>
          <cell r="E890">
            <v>17966980250</v>
          </cell>
        </row>
        <row r="891">
          <cell r="A891" t="str">
            <v>2009.09.18</v>
          </cell>
          <cell r="B891" t="str">
            <v>USD_TOD</v>
          </cell>
          <cell r="C891">
            <v>1</v>
          </cell>
          <cell r="D891">
            <v>8783857616660</v>
          </cell>
          <cell r="E891">
            <v>58205960000</v>
          </cell>
        </row>
        <row r="892">
          <cell r="A892" t="str">
            <v>2009.09.21</v>
          </cell>
          <cell r="B892" t="str">
            <v>USD_TOD</v>
          </cell>
          <cell r="C892">
            <v>1</v>
          </cell>
          <cell r="D892">
            <v>4930559409517.5</v>
          </cell>
          <cell r="E892">
            <v>32677758250</v>
          </cell>
        </row>
        <row r="893">
          <cell r="A893" t="str">
            <v>2009.09.22</v>
          </cell>
          <cell r="B893" t="str">
            <v>USD_TOD</v>
          </cell>
          <cell r="C893">
            <v>1</v>
          </cell>
          <cell r="D893">
            <v>3379498652498</v>
          </cell>
          <cell r="E893">
            <v>22394965700</v>
          </cell>
        </row>
        <row r="894">
          <cell r="A894" t="str">
            <v>2009.09.23</v>
          </cell>
          <cell r="B894" t="str">
            <v>USD_TOD</v>
          </cell>
          <cell r="C894">
            <v>1</v>
          </cell>
          <cell r="D894">
            <v>2587229535715</v>
          </cell>
          <cell r="E894">
            <v>17141895800</v>
          </cell>
        </row>
        <row r="895">
          <cell r="A895" t="str">
            <v>2009.09.24</v>
          </cell>
          <cell r="B895" t="str">
            <v>USD_TOD</v>
          </cell>
          <cell r="C895">
            <v>1</v>
          </cell>
          <cell r="D895">
            <v>2657000693022</v>
          </cell>
          <cell r="E895">
            <v>17602824000</v>
          </cell>
        </row>
        <row r="896">
          <cell r="A896" t="str">
            <v>2009.09.25</v>
          </cell>
          <cell r="B896" t="str">
            <v>USD_TOD</v>
          </cell>
          <cell r="C896">
            <v>1</v>
          </cell>
          <cell r="D896">
            <v>3324644739738</v>
          </cell>
          <cell r="E896">
            <v>22022696600</v>
          </cell>
        </row>
        <row r="897">
          <cell r="A897" t="str">
            <v>2009.09.28</v>
          </cell>
          <cell r="B897" t="str">
            <v>USD_TOD</v>
          </cell>
          <cell r="C897">
            <v>1</v>
          </cell>
          <cell r="D897">
            <v>2808299225002.5</v>
          </cell>
          <cell r="E897">
            <v>18603245750</v>
          </cell>
        </row>
        <row r="898">
          <cell r="A898" t="str">
            <v>2009.09.29</v>
          </cell>
          <cell r="B898" t="str">
            <v>USD_TOD</v>
          </cell>
          <cell r="C898">
            <v>1</v>
          </cell>
          <cell r="D898">
            <v>3256011410159.5</v>
          </cell>
          <cell r="E898">
            <v>21568933850</v>
          </cell>
        </row>
        <row r="899">
          <cell r="A899" t="str">
            <v>2009.09.30</v>
          </cell>
          <cell r="B899" t="str">
            <v>USD_TOD</v>
          </cell>
          <cell r="C899">
            <v>1</v>
          </cell>
          <cell r="D899">
            <v>2347598718210</v>
          </cell>
          <cell r="E899">
            <v>15551515000</v>
          </cell>
        </row>
        <row r="900">
          <cell r="A900" t="str">
            <v>2009.10.01</v>
          </cell>
          <cell r="B900" t="str">
            <v>USD_TOD</v>
          </cell>
          <cell r="C900">
            <v>1</v>
          </cell>
          <cell r="D900">
            <v>3014018618323</v>
          </cell>
          <cell r="E900">
            <v>19965823300</v>
          </cell>
        </row>
        <row r="901">
          <cell r="A901" t="str">
            <v>2009.10.02</v>
          </cell>
          <cell r="B901" t="str">
            <v>USD_TOD</v>
          </cell>
          <cell r="C901">
            <v>1</v>
          </cell>
          <cell r="D901">
            <v>3573916177544</v>
          </cell>
          <cell r="E901">
            <v>23671426300</v>
          </cell>
        </row>
        <row r="902">
          <cell r="A902" t="str">
            <v>2009.10.05</v>
          </cell>
          <cell r="B902" t="str">
            <v>USD_TOD</v>
          </cell>
          <cell r="C902">
            <v>1</v>
          </cell>
          <cell r="D902">
            <v>3190244186192.5</v>
          </cell>
          <cell r="E902">
            <v>21129947250</v>
          </cell>
        </row>
        <row r="903">
          <cell r="A903" t="str">
            <v>2009.10.06</v>
          </cell>
          <cell r="B903" t="str">
            <v>USD_TOD</v>
          </cell>
          <cell r="C903">
            <v>1</v>
          </cell>
          <cell r="D903">
            <v>3142448142110</v>
          </cell>
          <cell r="E903">
            <v>20815396800</v>
          </cell>
        </row>
        <row r="904">
          <cell r="A904" t="str">
            <v>2009.10.07</v>
          </cell>
          <cell r="B904" t="str">
            <v>USD_TOD</v>
          </cell>
          <cell r="C904">
            <v>1</v>
          </cell>
          <cell r="D904">
            <v>2763117129972</v>
          </cell>
          <cell r="E904">
            <v>18306410300</v>
          </cell>
        </row>
        <row r="905">
          <cell r="A905" t="str">
            <v>2009.10.08</v>
          </cell>
          <cell r="B905" t="str">
            <v>USD_TOD</v>
          </cell>
          <cell r="C905">
            <v>1</v>
          </cell>
          <cell r="D905">
            <v>4714243351018</v>
          </cell>
          <cell r="E905">
            <v>31251773600</v>
          </cell>
        </row>
        <row r="906">
          <cell r="A906" t="str">
            <v>2009.10.09</v>
          </cell>
          <cell r="B906" t="str">
            <v>USD_TOD</v>
          </cell>
          <cell r="C906">
            <v>1</v>
          </cell>
          <cell r="D906">
            <v>5830072419566</v>
          </cell>
          <cell r="E906">
            <v>38675099900</v>
          </cell>
        </row>
        <row r="907">
          <cell r="A907" t="str">
            <v>2009.10.13</v>
          </cell>
          <cell r="B907" t="str">
            <v>USD_TOD</v>
          </cell>
          <cell r="C907">
            <v>1</v>
          </cell>
          <cell r="D907">
            <v>3411977071037</v>
          </cell>
          <cell r="E907">
            <v>22632722100</v>
          </cell>
        </row>
        <row r="908">
          <cell r="A908" t="str">
            <v>2009.10.14</v>
          </cell>
          <cell r="B908" t="str">
            <v>USD_TOD</v>
          </cell>
          <cell r="C908">
            <v>1</v>
          </cell>
          <cell r="D908">
            <v>2722304197512.5</v>
          </cell>
          <cell r="E908">
            <v>18057241750</v>
          </cell>
        </row>
        <row r="909">
          <cell r="A909" t="str">
            <v>2009.10.15</v>
          </cell>
          <cell r="B909" t="str">
            <v>USD_TOD</v>
          </cell>
          <cell r="C909">
            <v>1</v>
          </cell>
          <cell r="D909">
            <v>3050384373984.5</v>
          </cell>
          <cell r="E909">
            <v>20235323950</v>
          </cell>
        </row>
        <row r="910">
          <cell r="A910" t="str">
            <v>2009.10.16</v>
          </cell>
          <cell r="B910" t="str">
            <v>USD_TOD</v>
          </cell>
          <cell r="C910">
            <v>1</v>
          </cell>
          <cell r="D910">
            <v>3232938157223</v>
          </cell>
          <cell r="E910">
            <v>21453229700</v>
          </cell>
        </row>
        <row r="911">
          <cell r="A911" t="str">
            <v>2009.10.19</v>
          </cell>
          <cell r="B911" t="str">
            <v>USD_TOD</v>
          </cell>
          <cell r="C911">
            <v>1</v>
          </cell>
          <cell r="D911">
            <v>2112774596480</v>
          </cell>
          <cell r="E911">
            <v>14013650000</v>
          </cell>
        </row>
        <row r="912">
          <cell r="A912" t="str">
            <v>2009.10.20</v>
          </cell>
          <cell r="B912" t="str">
            <v>USD_TOD</v>
          </cell>
          <cell r="C912">
            <v>1</v>
          </cell>
          <cell r="D912">
            <v>3775605658515</v>
          </cell>
          <cell r="E912">
            <v>25040264100</v>
          </cell>
        </row>
        <row r="913">
          <cell r="A913" t="str">
            <v>2009.10.21</v>
          </cell>
          <cell r="B913" t="str">
            <v>USD_TOD</v>
          </cell>
          <cell r="C913">
            <v>1</v>
          </cell>
          <cell r="D913">
            <v>2613779710855</v>
          </cell>
          <cell r="E913">
            <v>17337000700</v>
          </cell>
        </row>
        <row r="914">
          <cell r="A914" t="str">
            <v>2009.10.22</v>
          </cell>
          <cell r="B914" t="str">
            <v>USD_TOD</v>
          </cell>
          <cell r="C914">
            <v>1</v>
          </cell>
          <cell r="D914">
            <v>3997065463956</v>
          </cell>
          <cell r="E914">
            <v>26531550400</v>
          </cell>
        </row>
        <row r="915">
          <cell r="A915" t="str">
            <v>2009.10.23</v>
          </cell>
          <cell r="B915" t="str">
            <v>USD_TOD</v>
          </cell>
          <cell r="C915">
            <v>1</v>
          </cell>
          <cell r="D915">
            <v>5146080606462</v>
          </cell>
          <cell r="E915">
            <v>34159533800</v>
          </cell>
        </row>
        <row r="916">
          <cell r="A916" t="str">
            <v>2009.10.26</v>
          </cell>
          <cell r="B916" t="str">
            <v>USD_TOD</v>
          </cell>
          <cell r="C916">
            <v>1</v>
          </cell>
          <cell r="D916">
            <v>5221601681882.5</v>
          </cell>
          <cell r="E916">
            <v>34653106750</v>
          </cell>
        </row>
        <row r="917">
          <cell r="A917" t="str">
            <v>2009.10.27</v>
          </cell>
          <cell r="B917" t="str">
            <v>USD_TOD</v>
          </cell>
          <cell r="C917">
            <v>1</v>
          </cell>
          <cell r="D917">
            <v>4082083123921.5</v>
          </cell>
          <cell r="E917">
            <v>27084887750</v>
          </cell>
        </row>
        <row r="918">
          <cell r="A918" t="str">
            <v>2009.10.28</v>
          </cell>
          <cell r="B918" t="str">
            <v>USD_TOD</v>
          </cell>
          <cell r="C918">
            <v>1</v>
          </cell>
          <cell r="D918">
            <v>2912866044008</v>
          </cell>
          <cell r="E918">
            <v>19326581200</v>
          </cell>
        </row>
        <row r="919">
          <cell r="A919" t="str">
            <v>2009.10.29</v>
          </cell>
          <cell r="B919" t="str">
            <v>USD_TOD</v>
          </cell>
          <cell r="C919">
            <v>1</v>
          </cell>
          <cell r="D919">
            <v>2743083311553</v>
          </cell>
          <cell r="E919">
            <v>18194752000</v>
          </cell>
        </row>
        <row r="920">
          <cell r="A920" t="str">
            <v>2009.10.30</v>
          </cell>
          <cell r="B920" t="str">
            <v>USD_TOD</v>
          </cell>
          <cell r="C920">
            <v>1</v>
          </cell>
          <cell r="D920">
            <v>6961838028177.5</v>
          </cell>
          <cell r="E920">
            <v>46182556950</v>
          </cell>
        </row>
        <row r="921">
          <cell r="A921" t="str">
            <v>2009.11.02</v>
          </cell>
          <cell r="B921" t="str">
            <v>USD_TOD</v>
          </cell>
          <cell r="C921">
            <v>1</v>
          </cell>
          <cell r="D921">
            <v>4386783085612.5</v>
          </cell>
          <cell r="E921">
            <v>29090447550</v>
          </cell>
        </row>
        <row r="922">
          <cell r="A922" t="str">
            <v>2009.11.03</v>
          </cell>
          <cell r="B922" t="str">
            <v>USD_TOD</v>
          </cell>
          <cell r="C922">
            <v>1</v>
          </cell>
          <cell r="D922">
            <v>4417923097325</v>
          </cell>
          <cell r="E922">
            <v>29287193500</v>
          </cell>
        </row>
        <row r="923">
          <cell r="A923" t="str">
            <v>2009.11.04</v>
          </cell>
          <cell r="B923" t="str">
            <v>USD_TOD</v>
          </cell>
          <cell r="C923">
            <v>1</v>
          </cell>
          <cell r="D923">
            <v>2467036289645</v>
          </cell>
          <cell r="E923">
            <v>16358089300</v>
          </cell>
        </row>
        <row r="924">
          <cell r="A924" t="str">
            <v>2009.11.05</v>
          </cell>
          <cell r="B924" t="str">
            <v>USD_TOD</v>
          </cell>
          <cell r="C924">
            <v>1</v>
          </cell>
          <cell r="D924">
            <v>4007767015205</v>
          </cell>
          <cell r="E924">
            <v>26571946500</v>
          </cell>
        </row>
        <row r="925">
          <cell r="A925" t="str">
            <v>2009.11.06</v>
          </cell>
          <cell r="B925" t="str">
            <v>USD_TOD</v>
          </cell>
          <cell r="C925">
            <v>1</v>
          </cell>
          <cell r="D925">
            <v>4173699517430</v>
          </cell>
          <cell r="E925">
            <v>27674425000</v>
          </cell>
        </row>
        <row r="926">
          <cell r="A926" t="str">
            <v>2009.11.09</v>
          </cell>
          <cell r="B926" t="str">
            <v>USD_TOD</v>
          </cell>
          <cell r="C926">
            <v>1</v>
          </cell>
          <cell r="D926">
            <v>8193932083447</v>
          </cell>
          <cell r="E926">
            <v>54306912600</v>
          </cell>
        </row>
        <row r="927">
          <cell r="A927" t="str">
            <v>2009.11.10</v>
          </cell>
          <cell r="B927" t="str">
            <v>USD_TOD</v>
          </cell>
          <cell r="C927">
            <v>1</v>
          </cell>
          <cell r="D927">
            <v>3762175964432.5</v>
          </cell>
          <cell r="E927">
            <v>24945217250</v>
          </cell>
        </row>
        <row r="928">
          <cell r="A928" t="str">
            <v>2009.11.12</v>
          </cell>
          <cell r="B928" t="str">
            <v>USD_TOD</v>
          </cell>
          <cell r="C928">
            <v>1</v>
          </cell>
          <cell r="D928">
            <v>11003352417851</v>
          </cell>
          <cell r="E928">
            <v>73246221100</v>
          </cell>
        </row>
        <row r="929">
          <cell r="A929" t="str">
            <v>2009.11.13</v>
          </cell>
          <cell r="B929" t="str">
            <v>USD_TOD</v>
          </cell>
          <cell r="C929">
            <v>1</v>
          </cell>
          <cell r="D929">
            <v>13430183754797</v>
          </cell>
          <cell r="E929">
            <v>89567755700</v>
          </cell>
        </row>
        <row r="930">
          <cell r="A930" t="str">
            <v>2009.11.16</v>
          </cell>
          <cell r="B930" t="str">
            <v>USD_TOD</v>
          </cell>
          <cell r="C930">
            <v>1</v>
          </cell>
          <cell r="D930">
            <v>18975650689860</v>
          </cell>
          <cell r="E930">
            <v>126973527000</v>
          </cell>
        </row>
        <row r="931">
          <cell r="A931" t="str">
            <v>2009.11.17</v>
          </cell>
          <cell r="B931" t="str">
            <v>USD_TOD</v>
          </cell>
          <cell r="C931">
            <v>1</v>
          </cell>
          <cell r="D931">
            <v>13822749020778.5</v>
          </cell>
          <cell r="E931">
            <v>92667753350</v>
          </cell>
        </row>
        <row r="932">
          <cell r="A932" t="str">
            <v>2009.11.18</v>
          </cell>
          <cell r="B932" t="str">
            <v>USD_TOD</v>
          </cell>
          <cell r="C932">
            <v>1</v>
          </cell>
          <cell r="D932">
            <v>16792699430283.5</v>
          </cell>
          <cell r="E932">
            <v>112672954450</v>
          </cell>
        </row>
        <row r="933">
          <cell r="A933" t="str">
            <v>2009.11.19</v>
          </cell>
          <cell r="B933" t="str">
            <v>USD_TOD</v>
          </cell>
          <cell r="C933">
            <v>1</v>
          </cell>
          <cell r="D933">
            <v>6652078680527</v>
          </cell>
          <cell r="E933">
            <v>44662339100</v>
          </cell>
        </row>
        <row r="934">
          <cell r="A934" t="str">
            <v>2009.11.20</v>
          </cell>
          <cell r="B934" t="str">
            <v>USD_TOD</v>
          </cell>
          <cell r="C934">
            <v>1</v>
          </cell>
          <cell r="D934">
            <v>9128056608068</v>
          </cell>
          <cell r="E934">
            <v>61291494800</v>
          </cell>
        </row>
        <row r="935">
          <cell r="A935" t="str">
            <v>2009.11.23</v>
          </cell>
          <cell r="B935" t="str">
            <v>USD_TOD</v>
          </cell>
          <cell r="C935">
            <v>1</v>
          </cell>
          <cell r="D935">
            <v>13814688370156</v>
          </cell>
          <cell r="E935">
            <v>92846666400</v>
          </cell>
        </row>
        <row r="936">
          <cell r="A936" t="str">
            <v>2009.11.24</v>
          </cell>
          <cell r="B936" t="str">
            <v>USD_TOD</v>
          </cell>
          <cell r="C936">
            <v>1</v>
          </cell>
          <cell r="D936">
            <v>5683997671168</v>
          </cell>
          <cell r="E936">
            <v>38202765100</v>
          </cell>
        </row>
        <row r="937">
          <cell r="A937" t="str">
            <v>2009.11.25</v>
          </cell>
          <cell r="B937" t="str">
            <v>USD_TOD</v>
          </cell>
          <cell r="C937">
            <v>1</v>
          </cell>
          <cell r="D937">
            <v>4415789295398</v>
          </cell>
          <cell r="E937">
            <v>29652141600</v>
          </cell>
        </row>
        <row r="938">
          <cell r="A938" t="str">
            <v>2009.11.30</v>
          </cell>
          <cell r="B938" t="str">
            <v>USD_TOD</v>
          </cell>
          <cell r="C938">
            <v>1</v>
          </cell>
          <cell r="D938">
            <v>2466721793714.5</v>
          </cell>
          <cell r="E938">
            <v>16588403050</v>
          </cell>
        </row>
        <row r="939">
          <cell r="A939" t="str">
            <v>2009.12.01</v>
          </cell>
          <cell r="B939" t="str">
            <v>USD_TOD</v>
          </cell>
          <cell r="C939">
            <v>1</v>
          </cell>
          <cell r="D939">
            <v>3866155353306</v>
          </cell>
          <cell r="E939">
            <v>26003291700</v>
          </cell>
        </row>
        <row r="940">
          <cell r="A940" t="str">
            <v>2009.12.02</v>
          </cell>
          <cell r="B940" t="str">
            <v>USD_TOD</v>
          </cell>
          <cell r="C940">
            <v>1</v>
          </cell>
          <cell r="D940">
            <v>2657877346990</v>
          </cell>
          <cell r="E940">
            <v>17874658600</v>
          </cell>
        </row>
        <row r="941">
          <cell r="A941" t="str">
            <v>2009.12.03</v>
          </cell>
          <cell r="B941" t="str">
            <v>USD_TOD</v>
          </cell>
          <cell r="C941">
            <v>1</v>
          </cell>
          <cell r="D941">
            <v>2938589501275</v>
          </cell>
          <cell r="E941">
            <v>19742706900</v>
          </cell>
        </row>
        <row r="942">
          <cell r="A942" t="str">
            <v>2009.12.04</v>
          </cell>
          <cell r="B942" t="str">
            <v>USD_TOD</v>
          </cell>
          <cell r="C942">
            <v>1</v>
          </cell>
          <cell r="D942">
            <v>4026497608758</v>
          </cell>
          <cell r="E942">
            <v>27065487200</v>
          </cell>
        </row>
        <row r="943">
          <cell r="A943" t="str">
            <v>2009.12.07</v>
          </cell>
          <cell r="B943" t="str">
            <v>USD_TOD</v>
          </cell>
          <cell r="C943">
            <v>1</v>
          </cell>
          <cell r="D943">
            <v>5715829053585.5</v>
          </cell>
          <cell r="E943">
            <v>38372949450</v>
          </cell>
        </row>
        <row r="944">
          <cell r="A944" t="str">
            <v>2009.12.08</v>
          </cell>
          <cell r="B944" t="str">
            <v>USD_TOD</v>
          </cell>
          <cell r="C944">
            <v>1</v>
          </cell>
          <cell r="D944">
            <v>5863712465994</v>
          </cell>
          <cell r="E944">
            <v>39343023000</v>
          </cell>
        </row>
        <row r="945">
          <cell r="A945" t="str">
            <v>2009.12.09</v>
          </cell>
          <cell r="B945" t="str">
            <v>USD_TOD</v>
          </cell>
          <cell r="C945">
            <v>1</v>
          </cell>
          <cell r="D945">
            <v>4790225954088</v>
          </cell>
          <cell r="E945">
            <v>32134171600</v>
          </cell>
        </row>
        <row r="946">
          <cell r="A946" t="str">
            <v>2009.12.10</v>
          </cell>
          <cell r="B946" t="str">
            <v>USD_TOD</v>
          </cell>
          <cell r="C946">
            <v>1</v>
          </cell>
          <cell r="D946">
            <v>2670372536950.5</v>
          </cell>
          <cell r="E946">
            <v>17908798550</v>
          </cell>
        </row>
        <row r="947">
          <cell r="A947" t="str">
            <v>2009.12.11</v>
          </cell>
          <cell r="B947" t="str">
            <v>USD_TOD</v>
          </cell>
          <cell r="C947">
            <v>1</v>
          </cell>
          <cell r="D947">
            <v>6628930876514</v>
          </cell>
          <cell r="E947">
            <v>44424070200</v>
          </cell>
        </row>
        <row r="948">
          <cell r="A948" t="str">
            <v>2009.12.14</v>
          </cell>
          <cell r="B948" t="str">
            <v>USDKZT_TOD</v>
          </cell>
          <cell r="C948">
            <v>1</v>
          </cell>
          <cell r="D948">
            <v>7568866871100</v>
          </cell>
          <cell r="E948">
            <v>50859214000</v>
          </cell>
        </row>
        <row r="949">
          <cell r="A949" t="str">
            <v>2009.12.15</v>
          </cell>
          <cell r="B949" t="str">
            <v>USDKZT_TOD</v>
          </cell>
          <cell r="C949">
            <v>1</v>
          </cell>
          <cell r="D949">
            <v>5070162900983</v>
          </cell>
          <cell r="E949">
            <v>34084106300</v>
          </cell>
        </row>
        <row r="950">
          <cell r="A950" t="str">
            <v>2009.12.21</v>
          </cell>
          <cell r="B950" t="str">
            <v>USDKZT_TOD</v>
          </cell>
          <cell r="C950">
            <v>1</v>
          </cell>
          <cell r="D950">
            <v>6823036229824</v>
          </cell>
          <cell r="E950">
            <v>45917911400</v>
          </cell>
        </row>
        <row r="951">
          <cell r="A951" t="str">
            <v>2009.12.22</v>
          </cell>
          <cell r="B951" t="str">
            <v>USDKZT_TOD</v>
          </cell>
          <cell r="C951">
            <v>1</v>
          </cell>
          <cell r="D951">
            <v>9955972085227</v>
          </cell>
          <cell r="E951">
            <v>67053459300</v>
          </cell>
        </row>
        <row r="952">
          <cell r="A952" t="str">
            <v>2009.12.23</v>
          </cell>
          <cell r="B952" t="str">
            <v>USDKZT_TOD</v>
          </cell>
          <cell r="C952">
            <v>1</v>
          </cell>
          <cell r="D952">
            <v>4045509088788</v>
          </cell>
          <cell r="E952">
            <v>27247601600</v>
          </cell>
        </row>
        <row r="953">
          <cell r="A953" t="str">
            <v>2009.12.24</v>
          </cell>
          <cell r="B953" t="str">
            <v>USDKZT_TOD</v>
          </cell>
          <cell r="C953">
            <v>1</v>
          </cell>
          <cell r="D953">
            <v>7372946158644</v>
          </cell>
          <cell r="E953">
            <v>49688073200</v>
          </cell>
        </row>
        <row r="954">
          <cell r="A954" t="str">
            <v>2009.12.28</v>
          </cell>
          <cell r="B954" t="str">
            <v>USDKZT_TOD</v>
          </cell>
          <cell r="C954">
            <v>1</v>
          </cell>
          <cell r="D954">
            <v>3904663278246</v>
          </cell>
          <cell r="E954">
            <v>26299657800</v>
          </cell>
        </row>
        <row r="955">
          <cell r="A955" t="str">
            <v>2009.12.29</v>
          </cell>
          <cell r="B955" t="str">
            <v>USDKZT_TOD</v>
          </cell>
          <cell r="C955">
            <v>1</v>
          </cell>
          <cell r="D955">
            <v>10890915540848</v>
          </cell>
          <cell r="E955">
            <v>73410840700</v>
          </cell>
        </row>
        <row r="956">
          <cell r="A956" t="str">
            <v>2009.12.30</v>
          </cell>
          <cell r="B956" t="str">
            <v>USDKZT_TOD</v>
          </cell>
          <cell r="C956">
            <v>1</v>
          </cell>
          <cell r="D956">
            <v>5173089222532</v>
          </cell>
          <cell r="E956">
            <v>34868028200</v>
          </cell>
        </row>
        <row r="957">
          <cell r="A957" t="str">
            <v>2009.12.31</v>
          </cell>
          <cell r="B957" t="str">
            <v>USDKZT_TOD</v>
          </cell>
          <cell r="C957">
            <v>1</v>
          </cell>
          <cell r="D957">
            <v>1061281921662</v>
          </cell>
          <cell r="E957">
            <v>7143276600</v>
          </cell>
        </row>
        <row r="958">
          <cell r="A958" t="str">
            <v>2010.01.05</v>
          </cell>
          <cell r="B958" t="str">
            <v>USDKZT_TOD</v>
          </cell>
          <cell r="C958">
            <v>1</v>
          </cell>
          <cell r="D958">
            <v>5154443972126</v>
          </cell>
          <cell r="E958">
            <v>34754742200</v>
          </cell>
        </row>
        <row r="959">
          <cell r="A959" t="str">
            <v>2010.01.06</v>
          </cell>
          <cell r="B959" t="str">
            <v>USDKZT_TOD</v>
          </cell>
          <cell r="C959">
            <v>1</v>
          </cell>
          <cell r="D959">
            <v>14588453071749.5</v>
          </cell>
          <cell r="E959">
            <v>98426757350</v>
          </cell>
        </row>
        <row r="960">
          <cell r="A960" t="str">
            <v>2010.01.11</v>
          </cell>
          <cell r="B960" t="str">
            <v>USDKZT_TOD</v>
          </cell>
          <cell r="C960">
            <v>1</v>
          </cell>
          <cell r="D960">
            <v>8278834029205</v>
          </cell>
          <cell r="E960">
            <v>55884027500</v>
          </cell>
        </row>
        <row r="961">
          <cell r="A961" t="str">
            <v>2010.01.12</v>
          </cell>
          <cell r="B961" t="str">
            <v>USDKZT_TOD</v>
          </cell>
          <cell r="C961">
            <v>1</v>
          </cell>
          <cell r="D961">
            <v>4962218297765.5</v>
          </cell>
          <cell r="E961">
            <v>33504522350</v>
          </cell>
        </row>
        <row r="962">
          <cell r="A962" t="str">
            <v>2010.01.13</v>
          </cell>
          <cell r="B962" t="str">
            <v>USDKZT_TOD</v>
          </cell>
          <cell r="C962">
            <v>1</v>
          </cell>
          <cell r="D962">
            <v>5042662364451</v>
          </cell>
          <cell r="E962">
            <v>34054166600</v>
          </cell>
        </row>
        <row r="963">
          <cell r="A963" t="str">
            <v>2010.01.14</v>
          </cell>
          <cell r="B963" t="str">
            <v>USDKZT_TOD</v>
          </cell>
          <cell r="C963">
            <v>1</v>
          </cell>
          <cell r="D963">
            <v>3414209530011</v>
          </cell>
          <cell r="E963">
            <v>23058509100</v>
          </cell>
        </row>
        <row r="964">
          <cell r="A964" t="str">
            <v>2010.01.15</v>
          </cell>
          <cell r="B964" t="str">
            <v>USDKZT_TOD</v>
          </cell>
          <cell r="C964">
            <v>1</v>
          </cell>
          <cell r="D964">
            <v>12100881780505</v>
          </cell>
          <cell r="E964">
            <v>81746375100</v>
          </cell>
        </row>
        <row r="965">
          <cell r="A965" t="str">
            <v>2010.01.19</v>
          </cell>
          <cell r="B965" t="str">
            <v>USDKZT_TOD</v>
          </cell>
          <cell r="C965">
            <v>1</v>
          </cell>
          <cell r="D965">
            <v>9092912285104</v>
          </cell>
          <cell r="E965">
            <v>61455565600</v>
          </cell>
        </row>
        <row r="966">
          <cell r="A966" t="str">
            <v>2010.01.20</v>
          </cell>
          <cell r="B966" t="str">
            <v>USDKZT_TOD</v>
          </cell>
          <cell r="C966">
            <v>1</v>
          </cell>
          <cell r="D966">
            <v>4993934191041</v>
          </cell>
          <cell r="E966">
            <v>33755236900</v>
          </cell>
        </row>
        <row r="967">
          <cell r="A967" t="str">
            <v>2010.01.21</v>
          </cell>
          <cell r="B967" t="str">
            <v>USDKZT_TOD</v>
          </cell>
          <cell r="C967">
            <v>1</v>
          </cell>
          <cell r="D967">
            <v>8059696723610</v>
          </cell>
          <cell r="E967">
            <v>54490295000</v>
          </cell>
        </row>
        <row r="968">
          <cell r="A968" t="str">
            <v>2010.01.22</v>
          </cell>
          <cell r="B968" t="str">
            <v>USDKZT_TOD</v>
          </cell>
          <cell r="C968">
            <v>1</v>
          </cell>
          <cell r="D968">
            <v>6299757195852</v>
          </cell>
          <cell r="E968">
            <v>42599390200</v>
          </cell>
        </row>
        <row r="969">
          <cell r="A969" t="str">
            <v>2010.01.25</v>
          </cell>
          <cell r="B969" t="str">
            <v>USDKZT_TOD</v>
          </cell>
          <cell r="C969">
            <v>1</v>
          </cell>
          <cell r="D969">
            <v>5024728468487.5</v>
          </cell>
          <cell r="E969">
            <v>33951025650</v>
          </cell>
        </row>
        <row r="970">
          <cell r="A970" t="str">
            <v>2010.01.26</v>
          </cell>
          <cell r="B970" t="str">
            <v>USDKZT_TOD</v>
          </cell>
          <cell r="C970">
            <v>1</v>
          </cell>
          <cell r="D970">
            <v>2713009732292.5</v>
          </cell>
          <cell r="E970">
            <v>18326030250</v>
          </cell>
        </row>
        <row r="971">
          <cell r="A971" t="str">
            <v>2010.01.27</v>
          </cell>
          <cell r="B971" t="str">
            <v>USDKZT_TOD</v>
          </cell>
          <cell r="C971">
            <v>1</v>
          </cell>
          <cell r="D971">
            <v>2652739860708.5</v>
          </cell>
          <cell r="E971">
            <v>17909662450</v>
          </cell>
        </row>
        <row r="972">
          <cell r="A972" t="str">
            <v>2010.01.28</v>
          </cell>
          <cell r="B972" t="str">
            <v>USDKZT_TOD</v>
          </cell>
          <cell r="C972">
            <v>1</v>
          </cell>
          <cell r="D972">
            <v>5093048632761.5</v>
          </cell>
          <cell r="E972">
            <v>34366444250</v>
          </cell>
        </row>
        <row r="973">
          <cell r="A973" t="str">
            <v>2010.01.29</v>
          </cell>
          <cell r="B973" t="str">
            <v>USDKZT_TOD</v>
          </cell>
          <cell r="C973">
            <v>1</v>
          </cell>
          <cell r="D973">
            <v>11653041194960</v>
          </cell>
          <cell r="E973">
            <v>78657514200</v>
          </cell>
        </row>
        <row r="974">
          <cell r="A974" t="str">
            <v>2010.02.01</v>
          </cell>
          <cell r="B974" t="str">
            <v>USDKZT_TOD</v>
          </cell>
          <cell r="C974">
            <v>1</v>
          </cell>
          <cell r="D974">
            <v>1906848200535</v>
          </cell>
          <cell r="E974">
            <v>12883753500</v>
          </cell>
        </row>
        <row r="975">
          <cell r="A975" t="str">
            <v>2010.02.02</v>
          </cell>
          <cell r="B975" t="str">
            <v>USDKZT_TOD</v>
          </cell>
          <cell r="C975">
            <v>1</v>
          </cell>
          <cell r="D975">
            <v>4771784837670</v>
          </cell>
          <cell r="E975">
            <v>32246602000</v>
          </cell>
        </row>
        <row r="976">
          <cell r="A976" t="str">
            <v>2010.02.03</v>
          </cell>
          <cell r="B976" t="str">
            <v>USDKZT_TOD</v>
          </cell>
          <cell r="C976">
            <v>1</v>
          </cell>
          <cell r="D976">
            <v>5206192523280</v>
          </cell>
          <cell r="E976">
            <v>35200480000</v>
          </cell>
        </row>
        <row r="977">
          <cell r="A977" t="str">
            <v>2010.02.04</v>
          </cell>
          <cell r="B977" t="str">
            <v>USDKZT_TOD</v>
          </cell>
          <cell r="C977">
            <v>1</v>
          </cell>
          <cell r="D977">
            <v>8647407225745</v>
          </cell>
          <cell r="E977">
            <v>58492277500</v>
          </cell>
        </row>
        <row r="978">
          <cell r="A978" t="str">
            <v>2010.02.05</v>
          </cell>
          <cell r="B978" t="str">
            <v>USDKZT_TOD</v>
          </cell>
          <cell r="C978">
            <v>1</v>
          </cell>
          <cell r="D978">
            <v>7665824296501</v>
          </cell>
          <cell r="E978">
            <v>51856465700</v>
          </cell>
        </row>
        <row r="979">
          <cell r="A979" t="str">
            <v>2010.02.08</v>
          </cell>
          <cell r="B979" t="str">
            <v>USDKZT_TOD</v>
          </cell>
          <cell r="C979">
            <v>1</v>
          </cell>
          <cell r="D979">
            <v>2849591922098</v>
          </cell>
          <cell r="E979">
            <v>19256619200</v>
          </cell>
        </row>
        <row r="980">
          <cell r="A980" t="str">
            <v>2010.02.09</v>
          </cell>
          <cell r="B980" t="str">
            <v>USDKZT_TOD</v>
          </cell>
          <cell r="C980">
            <v>1</v>
          </cell>
          <cell r="D980">
            <v>7941770807155</v>
          </cell>
          <cell r="E980">
            <v>53607179500</v>
          </cell>
        </row>
        <row r="981">
          <cell r="A981" t="str">
            <v>2010.02.10</v>
          </cell>
          <cell r="B981" t="str">
            <v>USDKZT_TOD</v>
          </cell>
          <cell r="C981">
            <v>1</v>
          </cell>
          <cell r="D981">
            <v>4572133473549</v>
          </cell>
          <cell r="E981">
            <v>30849095800</v>
          </cell>
        </row>
        <row r="982">
          <cell r="A982" t="str">
            <v>2010.02.11</v>
          </cell>
          <cell r="B982" t="str">
            <v>USDKZT_TOD</v>
          </cell>
          <cell r="C982">
            <v>1</v>
          </cell>
          <cell r="D982">
            <v>9011267987622</v>
          </cell>
          <cell r="E982">
            <v>60887432600</v>
          </cell>
        </row>
        <row r="983">
          <cell r="A983" t="str">
            <v>2010.02.12</v>
          </cell>
          <cell r="B983" t="str">
            <v>USDKZT_TOD</v>
          </cell>
          <cell r="C983">
            <v>1</v>
          </cell>
          <cell r="D983">
            <v>4471561645585</v>
          </cell>
          <cell r="E983">
            <v>30234438500</v>
          </cell>
        </row>
        <row r="984">
          <cell r="A984" t="str">
            <v>2010.02.16</v>
          </cell>
          <cell r="B984" t="str">
            <v>USDKZT_TOD</v>
          </cell>
          <cell r="C984">
            <v>1</v>
          </cell>
          <cell r="D984">
            <v>6800501434060</v>
          </cell>
          <cell r="E984">
            <v>45899840000</v>
          </cell>
        </row>
        <row r="985">
          <cell r="A985" t="str">
            <v>2010.02.17</v>
          </cell>
          <cell r="B985" t="str">
            <v>USDKZT_TOD</v>
          </cell>
          <cell r="C985">
            <v>1</v>
          </cell>
          <cell r="D985">
            <v>7813020675356.5</v>
          </cell>
          <cell r="E985">
            <v>52849195550</v>
          </cell>
        </row>
        <row r="986">
          <cell r="A986" t="str">
            <v>2010.02.18</v>
          </cell>
          <cell r="B986" t="str">
            <v>USDKZT_TOD</v>
          </cell>
          <cell r="C986">
            <v>1</v>
          </cell>
          <cell r="D986">
            <v>8683430752838.5</v>
          </cell>
          <cell r="E986">
            <v>58763421350</v>
          </cell>
        </row>
        <row r="987">
          <cell r="A987" t="str">
            <v>2010.02.19</v>
          </cell>
          <cell r="B987" t="str">
            <v>USDKZT_TOD</v>
          </cell>
          <cell r="C987">
            <v>1</v>
          </cell>
          <cell r="D987">
            <v>5715954271987.5</v>
          </cell>
          <cell r="E987">
            <v>38681218750</v>
          </cell>
        </row>
        <row r="988">
          <cell r="A988" t="str">
            <v>2010.02.22</v>
          </cell>
          <cell r="B988" t="str">
            <v>USDKZT_TOD</v>
          </cell>
          <cell r="C988">
            <v>1</v>
          </cell>
          <cell r="D988">
            <v>11740973037630</v>
          </cell>
          <cell r="E988">
            <v>79511283200</v>
          </cell>
        </row>
        <row r="989">
          <cell r="A989" t="str">
            <v>2010.02.23</v>
          </cell>
          <cell r="B989" t="str">
            <v>USDKZT_TOD</v>
          </cell>
          <cell r="C989">
            <v>1</v>
          </cell>
          <cell r="D989">
            <v>27508369698204.5</v>
          </cell>
          <cell r="E989">
            <v>186480123150</v>
          </cell>
        </row>
        <row r="990">
          <cell r="A990" t="str">
            <v>2010.02.24</v>
          </cell>
          <cell r="B990" t="str">
            <v>USDKZT_TOD</v>
          </cell>
          <cell r="C990">
            <v>1</v>
          </cell>
          <cell r="D990">
            <v>22910555757044</v>
          </cell>
          <cell r="E990">
            <v>155498916300</v>
          </cell>
        </row>
        <row r="991">
          <cell r="A991" t="str">
            <v>2010.02.25</v>
          </cell>
          <cell r="B991" t="str">
            <v>USDKZT_TOD</v>
          </cell>
          <cell r="C991">
            <v>1</v>
          </cell>
          <cell r="D991">
            <v>7381871845883.5</v>
          </cell>
          <cell r="E991">
            <v>50089419350</v>
          </cell>
        </row>
        <row r="992">
          <cell r="A992" t="str">
            <v>2010.02.26</v>
          </cell>
          <cell r="B992" t="str">
            <v>USDKZT_TOD</v>
          </cell>
          <cell r="C992">
            <v>1</v>
          </cell>
          <cell r="D992">
            <v>4771088657952</v>
          </cell>
          <cell r="E992">
            <v>32380461900</v>
          </cell>
        </row>
        <row r="993">
          <cell r="A993" t="str">
            <v>2010.03.01</v>
          </cell>
          <cell r="B993" t="str">
            <v>USDKZT_TOD</v>
          </cell>
          <cell r="C993">
            <v>1</v>
          </cell>
          <cell r="D993">
            <v>7465563828136.5</v>
          </cell>
          <cell r="E993">
            <v>50706042550</v>
          </cell>
        </row>
        <row r="994">
          <cell r="A994" t="str">
            <v>2010.03.02</v>
          </cell>
          <cell r="B994" t="str">
            <v>USDKZT_TOD</v>
          </cell>
          <cell r="C994">
            <v>1</v>
          </cell>
          <cell r="D994">
            <v>5251223270270</v>
          </cell>
          <cell r="E994">
            <v>35633491000</v>
          </cell>
        </row>
        <row r="995">
          <cell r="A995" t="str">
            <v>2010.03.03</v>
          </cell>
          <cell r="B995" t="str">
            <v>USDKZT_TOD</v>
          </cell>
          <cell r="C995">
            <v>1</v>
          </cell>
          <cell r="D995">
            <v>3715803934873</v>
          </cell>
          <cell r="E995">
            <v>25201290700</v>
          </cell>
        </row>
        <row r="996">
          <cell r="A996" t="str">
            <v>2010.03.04</v>
          </cell>
          <cell r="B996" t="str">
            <v>USDKZT_TOD</v>
          </cell>
          <cell r="C996">
            <v>1</v>
          </cell>
          <cell r="D996">
            <v>2842932517544.5</v>
          </cell>
          <cell r="E996">
            <v>19302344550</v>
          </cell>
        </row>
        <row r="997">
          <cell r="A997" t="str">
            <v>2010.03.05</v>
          </cell>
          <cell r="B997" t="str">
            <v>USDKZT_TOD</v>
          </cell>
          <cell r="C997">
            <v>1</v>
          </cell>
          <cell r="D997">
            <v>4166860715333.5</v>
          </cell>
          <cell r="E997">
            <v>28302232650</v>
          </cell>
        </row>
        <row r="998">
          <cell r="A998" t="str">
            <v>2010.03.09</v>
          </cell>
          <cell r="B998" t="str">
            <v>USDKZT_TOD</v>
          </cell>
          <cell r="C998">
            <v>1</v>
          </cell>
          <cell r="D998">
            <v>5289462065281</v>
          </cell>
          <cell r="E998">
            <v>35922372500</v>
          </cell>
        </row>
        <row r="999">
          <cell r="A999" t="str">
            <v>2010.03.10</v>
          </cell>
          <cell r="B999" t="str">
            <v>USDKZT_TOD</v>
          </cell>
          <cell r="C999">
            <v>1</v>
          </cell>
          <cell r="D999">
            <v>3929536454263</v>
          </cell>
          <cell r="E999">
            <v>26677299500</v>
          </cell>
        </row>
        <row r="1000">
          <cell r="A1000" t="str">
            <v>2010.03.11</v>
          </cell>
          <cell r="B1000" t="str">
            <v>USDKZT_TOD</v>
          </cell>
          <cell r="C1000">
            <v>1</v>
          </cell>
          <cell r="D1000">
            <v>4796540897280</v>
          </cell>
          <cell r="E1000">
            <v>32594996000</v>
          </cell>
        </row>
        <row r="1001">
          <cell r="A1001" t="str">
            <v>2010.03.12</v>
          </cell>
          <cell r="B1001" t="str">
            <v>USDKZT_TOD</v>
          </cell>
          <cell r="C1001">
            <v>1</v>
          </cell>
          <cell r="D1001">
            <v>4305427433000</v>
          </cell>
          <cell r="E1001">
            <v>29264185000</v>
          </cell>
        </row>
        <row r="1002">
          <cell r="A1002" t="str">
            <v>2010.03.15</v>
          </cell>
          <cell r="B1002" t="str">
            <v>USDKZT_TOD</v>
          </cell>
          <cell r="C1002">
            <v>1</v>
          </cell>
          <cell r="D1002">
            <v>3144201239024</v>
          </cell>
          <cell r="E1002">
            <v>21373738800</v>
          </cell>
        </row>
        <row r="1003">
          <cell r="A1003" t="str">
            <v>2010.03.16</v>
          </cell>
          <cell r="B1003" t="str">
            <v>USDKZT_TOD</v>
          </cell>
          <cell r="C1003">
            <v>1</v>
          </cell>
          <cell r="D1003">
            <v>4263585891522.5</v>
          </cell>
          <cell r="E1003">
            <v>28993250650</v>
          </cell>
        </row>
        <row r="1004">
          <cell r="A1004" t="str">
            <v>2010.03.17</v>
          </cell>
          <cell r="B1004" t="str">
            <v>USDKZT_TOD</v>
          </cell>
          <cell r="C1004">
            <v>1</v>
          </cell>
          <cell r="D1004">
            <v>3973424308206</v>
          </cell>
          <cell r="E1004">
            <v>27028758000</v>
          </cell>
        </row>
        <row r="1005">
          <cell r="A1005" t="str">
            <v>2010.03.18</v>
          </cell>
          <cell r="B1005" t="str">
            <v>USDKZT_TOD</v>
          </cell>
          <cell r="C1005">
            <v>1</v>
          </cell>
          <cell r="D1005">
            <v>5887839283594</v>
          </cell>
          <cell r="E1005">
            <v>40037769400</v>
          </cell>
        </row>
        <row r="1006">
          <cell r="A1006" t="str">
            <v>2010.03.19</v>
          </cell>
          <cell r="B1006" t="str">
            <v>USDKZT_TOD</v>
          </cell>
          <cell r="C1006">
            <v>1</v>
          </cell>
          <cell r="D1006">
            <v>4409467659067</v>
          </cell>
          <cell r="E1006">
            <v>30003947900</v>
          </cell>
        </row>
        <row r="1007">
          <cell r="A1007" t="str">
            <v>2010.03.25</v>
          </cell>
          <cell r="B1007" t="str">
            <v>USDKZT_TOD</v>
          </cell>
          <cell r="C1007">
            <v>1</v>
          </cell>
          <cell r="D1007">
            <v>10086825545792.5</v>
          </cell>
          <cell r="E1007">
            <v>68664651250</v>
          </cell>
        </row>
        <row r="1008">
          <cell r="A1008" t="str">
            <v>2010.03.26</v>
          </cell>
          <cell r="B1008" t="str">
            <v>USDKZT_TOD</v>
          </cell>
          <cell r="C1008">
            <v>1</v>
          </cell>
          <cell r="D1008">
            <v>7584819529676</v>
          </cell>
          <cell r="E1008">
            <v>51632105500</v>
          </cell>
        </row>
        <row r="1009">
          <cell r="A1009" t="str">
            <v>2010.03.29</v>
          </cell>
          <cell r="B1009" t="str">
            <v>USDKZT_TOD</v>
          </cell>
          <cell r="C1009">
            <v>1</v>
          </cell>
          <cell r="D1009">
            <v>3880335242956</v>
          </cell>
          <cell r="E1009">
            <v>26400119700</v>
          </cell>
        </row>
        <row r="1010">
          <cell r="A1010" t="str">
            <v>2010.03.30</v>
          </cell>
          <cell r="B1010" t="str">
            <v>USDKZT_TOD</v>
          </cell>
          <cell r="C1010">
            <v>1</v>
          </cell>
          <cell r="D1010">
            <v>7127362782480</v>
          </cell>
          <cell r="E1010">
            <v>48453618000</v>
          </cell>
        </row>
        <row r="1011">
          <cell r="A1011" t="str">
            <v>2010.03.31</v>
          </cell>
          <cell r="B1011" t="str">
            <v>USDKZT_TOD</v>
          </cell>
          <cell r="C1011">
            <v>1</v>
          </cell>
          <cell r="D1011">
            <v>3732948606330</v>
          </cell>
          <cell r="E1011">
            <v>25396433400</v>
          </cell>
        </row>
        <row r="1012">
          <cell r="A1012" t="str">
            <v>2010.04.01</v>
          </cell>
          <cell r="B1012" t="str">
            <v>USDKZT_TOD</v>
          </cell>
          <cell r="C1012">
            <v>1</v>
          </cell>
          <cell r="D1012">
            <v>5834218417285</v>
          </cell>
          <cell r="E1012">
            <v>39667223500</v>
          </cell>
        </row>
        <row r="1013">
          <cell r="A1013" t="str">
            <v>2010.04.02</v>
          </cell>
          <cell r="B1013" t="str">
            <v>USDKZT_TOD</v>
          </cell>
          <cell r="C1013">
            <v>1</v>
          </cell>
          <cell r="D1013">
            <v>4112186966225</v>
          </cell>
          <cell r="E1013">
            <v>27973711600</v>
          </cell>
        </row>
        <row r="1014">
          <cell r="A1014" t="str">
            <v>2010.04.05</v>
          </cell>
          <cell r="B1014" t="str">
            <v>USDKZT_TOD</v>
          </cell>
          <cell r="C1014">
            <v>1</v>
          </cell>
          <cell r="D1014">
            <v>7372626773510</v>
          </cell>
          <cell r="E1014">
            <v>50184549000</v>
          </cell>
        </row>
        <row r="1015">
          <cell r="A1015" t="str">
            <v>2010.04.06</v>
          </cell>
          <cell r="B1015" t="str">
            <v>USDKZT_TOD</v>
          </cell>
          <cell r="C1015">
            <v>1</v>
          </cell>
          <cell r="D1015">
            <v>7851516660550</v>
          </cell>
          <cell r="E1015">
            <v>53445125000</v>
          </cell>
        </row>
        <row r="1016">
          <cell r="A1016" t="str">
            <v>2010.04.07</v>
          </cell>
          <cell r="B1016" t="str">
            <v>USDKZT_TOD</v>
          </cell>
          <cell r="C1016">
            <v>1</v>
          </cell>
          <cell r="D1016">
            <v>4765888228260</v>
          </cell>
          <cell r="E1016">
            <v>32439298000</v>
          </cell>
        </row>
        <row r="1017">
          <cell r="A1017" t="str">
            <v>2010.04.08</v>
          </cell>
          <cell r="B1017" t="str">
            <v>USDKZT_TOD</v>
          </cell>
          <cell r="C1017">
            <v>1</v>
          </cell>
          <cell r="D1017">
            <v>8552093207086.5</v>
          </cell>
          <cell r="E1017">
            <v>58238818750</v>
          </cell>
        </row>
        <row r="1018">
          <cell r="A1018" t="str">
            <v>2010.04.09</v>
          </cell>
          <cell r="B1018" t="str">
            <v>USDKZT_TOD</v>
          </cell>
          <cell r="C1018">
            <v>1</v>
          </cell>
          <cell r="D1018">
            <v>7362504899164</v>
          </cell>
          <cell r="E1018">
            <v>50154861700</v>
          </cell>
        </row>
        <row r="1019">
          <cell r="A1019" t="str">
            <v>2010.04.12</v>
          </cell>
          <cell r="B1019" t="str">
            <v>USDKZT_TOD</v>
          </cell>
          <cell r="C1019">
            <v>1</v>
          </cell>
          <cell r="D1019">
            <v>8050514963185</v>
          </cell>
          <cell r="E1019">
            <v>54855826000</v>
          </cell>
        </row>
        <row r="1020">
          <cell r="A1020" t="str">
            <v>2010.04.13</v>
          </cell>
          <cell r="B1020" t="str">
            <v>USDKZT_TOD</v>
          </cell>
          <cell r="C1020">
            <v>1</v>
          </cell>
          <cell r="D1020">
            <v>5528368815780</v>
          </cell>
          <cell r="E1020">
            <v>37690078100</v>
          </cell>
        </row>
        <row r="1021">
          <cell r="A1021" t="str">
            <v>2010.04.14</v>
          </cell>
          <cell r="B1021" t="str">
            <v>USDKZT_TOD</v>
          </cell>
          <cell r="C1021">
            <v>1</v>
          </cell>
          <cell r="D1021">
            <v>8337893821469</v>
          </cell>
          <cell r="E1021">
            <v>56861103200</v>
          </cell>
        </row>
        <row r="1022">
          <cell r="A1022" t="str">
            <v>2010.04.15</v>
          </cell>
          <cell r="B1022" t="str">
            <v>USDKZT_TOD</v>
          </cell>
          <cell r="C1022">
            <v>1</v>
          </cell>
          <cell r="D1022">
            <v>10516053265826.5</v>
          </cell>
          <cell r="E1022">
            <v>71740603050</v>
          </cell>
        </row>
        <row r="1023">
          <cell r="A1023" t="str">
            <v>2010.04.16</v>
          </cell>
          <cell r="B1023" t="str">
            <v>USDKZT_TOD</v>
          </cell>
          <cell r="C1023">
            <v>1</v>
          </cell>
          <cell r="D1023">
            <v>9481885259492.5</v>
          </cell>
          <cell r="E1023">
            <v>64726528850</v>
          </cell>
        </row>
        <row r="1024">
          <cell r="A1024" t="str">
            <v>2010.04.19</v>
          </cell>
          <cell r="B1024" t="str">
            <v>USDKZT_TOD</v>
          </cell>
          <cell r="C1024">
            <v>1</v>
          </cell>
          <cell r="D1024">
            <v>5067150991239</v>
          </cell>
          <cell r="E1024">
            <v>34557941600</v>
          </cell>
        </row>
        <row r="1025">
          <cell r="A1025" t="str">
            <v>2010.04.20</v>
          </cell>
          <cell r="B1025" t="str">
            <v>USDKZT_TOD</v>
          </cell>
          <cell r="C1025">
            <v>1</v>
          </cell>
          <cell r="D1025">
            <v>5897235666089</v>
          </cell>
          <cell r="E1025">
            <v>40216608800</v>
          </cell>
        </row>
        <row r="1026">
          <cell r="A1026" t="str">
            <v>2010.04.21</v>
          </cell>
          <cell r="B1026" t="str">
            <v>USDKZT_TOD</v>
          </cell>
          <cell r="C1026">
            <v>1</v>
          </cell>
          <cell r="D1026">
            <v>8641811328220</v>
          </cell>
          <cell r="E1026">
            <v>59004095500</v>
          </cell>
        </row>
        <row r="1027">
          <cell r="A1027" t="str">
            <v>2010.04.22</v>
          </cell>
          <cell r="B1027" t="str">
            <v>USDKZT_TOD</v>
          </cell>
          <cell r="C1027">
            <v>1</v>
          </cell>
          <cell r="D1027">
            <v>3723130622445</v>
          </cell>
          <cell r="E1027">
            <v>25393821500</v>
          </cell>
        </row>
        <row r="1028">
          <cell r="A1028" t="str">
            <v>2010.04.23</v>
          </cell>
          <cell r="B1028" t="str">
            <v>USDKZT_TOD</v>
          </cell>
          <cell r="C1028">
            <v>1</v>
          </cell>
          <cell r="D1028">
            <v>7531728163615</v>
          </cell>
          <cell r="E1028">
            <v>51407512300</v>
          </cell>
        </row>
        <row r="1029">
          <cell r="A1029" t="str">
            <v>2010.04.26</v>
          </cell>
          <cell r="B1029" t="str">
            <v>USDKZT_TOD</v>
          </cell>
          <cell r="C1029">
            <v>1</v>
          </cell>
          <cell r="D1029">
            <v>4739570924420</v>
          </cell>
          <cell r="E1029">
            <v>32342276000</v>
          </cell>
        </row>
        <row r="1030">
          <cell r="A1030" t="str">
            <v>2010.04.27</v>
          </cell>
          <cell r="B1030" t="str">
            <v>USDKZT_TOD</v>
          </cell>
          <cell r="C1030">
            <v>1</v>
          </cell>
          <cell r="D1030">
            <v>9470275671531</v>
          </cell>
          <cell r="E1030">
            <v>64680302600</v>
          </cell>
        </row>
        <row r="1031">
          <cell r="A1031" t="str">
            <v>2010.04.28</v>
          </cell>
          <cell r="B1031" t="str">
            <v>USDKZT_TOD</v>
          </cell>
          <cell r="C1031">
            <v>1</v>
          </cell>
          <cell r="D1031">
            <v>7799816352585</v>
          </cell>
          <cell r="E1031">
            <v>53182407700</v>
          </cell>
        </row>
        <row r="1032">
          <cell r="A1032" t="str">
            <v>2010.04.29</v>
          </cell>
          <cell r="B1032" t="str">
            <v>USDKZT_TOD</v>
          </cell>
          <cell r="C1032">
            <v>1</v>
          </cell>
          <cell r="D1032">
            <v>6748632289999</v>
          </cell>
          <cell r="E1032">
            <v>45987156900</v>
          </cell>
        </row>
        <row r="1033">
          <cell r="A1033" t="str">
            <v>2010.04.30</v>
          </cell>
          <cell r="B1033" t="str">
            <v>USDKZT_TOD</v>
          </cell>
          <cell r="C1033">
            <v>1</v>
          </cell>
          <cell r="D1033">
            <v>7100014794522.5</v>
          </cell>
          <cell r="E1033">
            <v>48481905350</v>
          </cell>
        </row>
        <row r="1034">
          <cell r="A1034" t="str">
            <v>2010.05.04</v>
          </cell>
          <cell r="B1034" t="str">
            <v>USDKZT_TOD</v>
          </cell>
          <cell r="C1034">
            <v>1</v>
          </cell>
          <cell r="D1034">
            <v>9910115276181</v>
          </cell>
          <cell r="E1034">
            <v>67693632300</v>
          </cell>
        </row>
        <row r="1035">
          <cell r="A1035" t="str">
            <v>2010.05.05</v>
          </cell>
          <cell r="B1035" t="str">
            <v>USDKZT_TOD</v>
          </cell>
          <cell r="C1035">
            <v>1</v>
          </cell>
          <cell r="D1035">
            <v>6248292273271</v>
          </cell>
          <cell r="E1035">
            <v>42577921500</v>
          </cell>
        </row>
        <row r="1036">
          <cell r="A1036" t="str">
            <v>2010.05.06</v>
          </cell>
          <cell r="B1036" t="str">
            <v>USDKZT_TOD</v>
          </cell>
          <cell r="C1036">
            <v>1</v>
          </cell>
          <cell r="D1036">
            <v>12369679126558</v>
          </cell>
          <cell r="E1036">
            <v>84213462200</v>
          </cell>
        </row>
        <row r="1037">
          <cell r="A1037" t="str">
            <v>2010.05.07</v>
          </cell>
          <cell r="B1037" t="str">
            <v>USDKZT_TOD</v>
          </cell>
          <cell r="C1037">
            <v>1</v>
          </cell>
          <cell r="D1037">
            <v>13398853999340</v>
          </cell>
          <cell r="E1037">
            <v>91112718600</v>
          </cell>
        </row>
        <row r="1038">
          <cell r="A1038" t="str">
            <v>2010.05.11</v>
          </cell>
          <cell r="B1038" t="str">
            <v>USDKZT_TOD</v>
          </cell>
          <cell r="C1038">
            <v>1</v>
          </cell>
          <cell r="D1038">
            <v>9161094593940</v>
          </cell>
          <cell r="E1038">
            <v>62456325000</v>
          </cell>
        </row>
        <row r="1039">
          <cell r="A1039" t="str">
            <v>2010.05.12</v>
          </cell>
          <cell r="B1039" t="str">
            <v>USDKZT_TOD</v>
          </cell>
          <cell r="C1039">
            <v>1</v>
          </cell>
          <cell r="D1039">
            <v>15175827195445</v>
          </cell>
          <cell r="E1039">
            <v>103516402500</v>
          </cell>
        </row>
        <row r="1040">
          <cell r="A1040" t="str">
            <v>2010.05.13</v>
          </cell>
          <cell r="B1040" t="str">
            <v>USDKZT_TOD</v>
          </cell>
          <cell r="C1040">
            <v>1</v>
          </cell>
          <cell r="D1040">
            <v>9018438405295</v>
          </cell>
          <cell r="E1040">
            <v>61537309500</v>
          </cell>
        </row>
        <row r="1041">
          <cell r="A1041" t="str">
            <v>2010.05.14</v>
          </cell>
          <cell r="B1041" t="str">
            <v>USDKZT_TOD</v>
          </cell>
          <cell r="C1041">
            <v>1</v>
          </cell>
          <cell r="D1041">
            <v>10468501338790</v>
          </cell>
          <cell r="E1041">
            <v>71467345000</v>
          </cell>
        </row>
        <row r="1042">
          <cell r="A1042" t="str">
            <v>2010.05.17</v>
          </cell>
          <cell r="B1042" t="str">
            <v>USDKZT_TOD</v>
          </cell>
          <cell r="C1042">
            <v>1</v>
          </cell>
          <cell r="D1042">
            <v>5593219612000</v>
          </cell>
          <cell r="E1042">
            <v>38112452000</v>
          </cell>
        </row>
        <row r="1043">
          <cell r="A1043" t="str">
            <v>2010.05.18</v>
          </cell>
          <cell r="B1043" t="str">
            <v>USDKZT_TOD</v>
          </cell>
          <cell r="C1043">
            <v>1</v>
          </cell>
          <cell r="D1043">
            <v>5951519197890</v>
          </cell>
          <cell r="E1043">
            <v>40565925000</v>
          </cell>
        </row>
        <row r="1044">
          <cell r="A1044" t="str">
            <v>2010.05.19</v>
          </cell>
          <cell r="B1044" t="str">
            <v>USDKZT_TOD</v>
          </cell>
          <cell r="C1044">
            <v>1</v>
          </cell>
          <cell r="D1044">
            <v>7512746632540</v>
          </cell>
          <cell r="E1044">
            <v>51252624000</v>
          </cell>
        </row>
        <row r="1045">
          <cell r="A1045" t="str">
            <v>2010.05.20</v>
          </cell>
          <cell r="B1045" t="str">
            <v>USDKZT_TOD</v>
          </cell>
          <cell r="C1045">
            <v>1</v>
          </cell>
          <cell r="D1045">
            <v>6559043129985</v>
          </cell>
          <cell r="E1045">
            <v>44756356500</v>
          </cell>
        </row>
        <row r="1046">
          <cell r="A1046" t="str">
            <v>2010.05.21</v>
          </cell>
          <cell r="B1046" t="str">
            <v>USDKZT_TOD</v>
          </cell>
          <cell r="C1046">
            <v>1</v>
          </cell>
          <cell r="D1046">
            <v>12763022591915</v>
          </cell>
          <cell r="E1046">
            <v>86842774500</v>
          </cell>
        </row>
        <row r="1047">
          <cell r="A1047" t="str">
            <v>2010.05.24</v>
          </cell>
          <cell r="B1047" t="str">
            <v>USDKZT_TOD</v>
          </cell>
          <cell r="C1047">
            <v>1</v>
          </cell>
          <cell r="D1047">
            <v>15483832691595</v>
          </cell>
          <cell r="E1047">
            <v>105695694500</v>
          </cell>
        </row>
        <row r="1048">
          <cell r="A1048" t="str">
            <v>2010.05.25</v>
          </cell>
          <cell r="B1048" t="str">
            <v>USDKZT_TOD</v>
          </cell>
          <cell r="C1048">
            <v>1</v>
          </cell>
          <cell r="D1048">
            <v>4477991216485</v>
          </cell>
          <cell r="E1048">
            <v>30533873500</v>
          </cell>
        </row>
        <row r="1049">
          <cell r="A1049" t="str">
            <v>2010.05.26</v>
          </cell>
          <cell r="B1049" t="str">
            <v>USDKZT_TOD</v>
          </cell>
          <cell r="C1049">
            <v>1</v>
          </cell>
          <cell r="D1049">
            <v>4899956881880</v>
          </cell>
          <cell r="E1049">
            <v>33365702000</v>
          </cell>
        </row>
        <row r="1050">
          <cell r="A1050" t="str">
            <v>2010.05.27</v>
          </cell>
          <cell r="B1050" t="str">
            <v>USDKZT_TOD</v>
          </cell>
          <cell r="C1050">
            <v>1</v>
          </cell>
          <cell r="D1050">
            <v>4869568901970</v>
          </cell>
          <cell r="E1050">
            <v>33203466000</v>
          </cell>
        </row>
        <row r="1051">
          <cell r="A1051" t="str">
            <v>2010.05.28</v>
          </cell>
          <cell r="B1051" t="str">
            <v>USDKZT_TOD</v>
          </cell>
          <cell r="C1051">
            <v>1</v>
          </cell>
          <cell r="D1051">
            <v>4806808250505</v>
          </cell>
          <cell r="E1051">
            <v>32806162500</v>
          </cell>
        </row>
        <row r="1052">
          <cell r="A1052" t="str">
            <v>2010.06.01</v>
          </cell>
          <cell r="B1052" t="str">
            <v>USDKZT_TOD</v>
          </cell>
          <cell r="C1052">
            <v>1</v>
          </cell>
          <cell r="D1052">
            <v>4676221011295</v>
          </cell>
          <cell r="E1052">
            <v>31832953500</v>
          </cell>
        </row>
        <row r="1053">
          <cell r="A1053" t="str">
            <v>2010.06.02</v>
          </cell>
          <cell r="B1053" t="str">
            <v>USDKZT_TOD</v>
          </cell>
          <cell r="C1053">
            <v>1</v>
          </cell>
          <cell r="D1053">
            <v>6106996715200</v>
          </cell>
          <cell r="E1053">
            <v>41587273000</v>
          </cell>
        </row>
        <row r="1054">
          <cell r="A1054" t="str">
            <v>2010.06.03</v>
          </cell>
          <cell r="B1054" t="str">
            <v>USDKZT_TOD</v>
          </cell>
          <cell r="C1054">
            <v>1</v>
          </cell>
          <cell r="D1054">
            <v>5505882787450</v>
          </cell>
          <cell r="E1054">
            <v>37539719000</v>
          </cell>
        </row>
        <row r="1055">
          <cell r="A1055" t="str">
            <v>2010.06.04</v>
          </cell>
          <cell r="B1055" t="str">
            <v>USDKZT_TOD</v>
          </cell>
          <cell r="C1055">
            <v>1</v>
          </cell>
          <cell r="D1055">
            <v>2827733420200</v>
          </cell>
          <cell r="E1055">
            <v>19264993000</v>
          </cell>
        </row>
        <row r="1056">
          <cell r="A1056" t="str">
            <v>2010.06.07</v>
          </cell>
          <cell r="B1056" t="str">
            <v>USDKZT_TOD</v>
          </cell>
          <cell r="C1056">
            <v>1</v>
          </cell>
          <cell r="D1056">
            <v>9189981703565</v>
          </cell>
          <cell r="E1056">
            <v>62484905500</v>
          </cell>
        </row>
        <row r="1057">
          <cell r="A1057" t="str">
            <v>2010.06.08</v>
          </cell>
          <cell r="B1057" t="str">
            <v>USDKZT_TOD</v>
          </cell>
          <cell r="C1057">
            <v>1</v>
          </cell>
          <cell r="D1057">
            <v>6651159419115</v>
          </cell>
          <cell r="E1057">
            <v>45187438500</v>
          </cell>
        </row>
        <row r="1058">
          <cell r="A1058" t="str">
            <v>2010.06.09</v>
          </cell>
          <cell r="B1058" t="str">
            <v>USDKZT_TOD</v>
          </cell>
          <cell r="C1058">
            <v>1</v>
          </cell>
          <cell r="D1058">
            <v>10523646903955</v>
          </cell>
          <cell r="E1058">
            <v>71467830500</v>
          </cell>
        </row>
        <row r="1059">
          <cell r="A1059" t="str">
            <v>2010.06.10</v>
          </cell>
          <cell r="B1059" t="str">
            <v>USDKZT_TOD</v>
          </cell>
          <cell r="C1059">
            <v>1</v>
          </cell>
          <cell r="D1059">
            <v>7113283079300</v>
          </cell>
          <cell r="E1059">
            <v>48387355000</v>
          </cell>
        </row>
        <row r="1060">
          <cell r="A1060" t="str">
            <v>2010.06.11</v>
          </cell>
          <cell r="B1060" t="str">
            <v>USDKZT_TOD</v>
          </cell>
          <cell r="C1060">
            <v>1</v>
          </cell>
          <cell r="D1060">
            <v>9873483029390</v>
          </cell>
          <cell r="E1060">
            <v>67136015000</v>
          </cell>
        </row>
        <row r="1061">
          <cell r="A1061" t="str">
            <v>2010.06.14</v>
          </cell>
          <cell r="B1061" t="str">
            <v>USDKZT_TOD</v>
          </cell>
          <cell r="C1061">
            <v>1</v>
          </cell>
          <cell r="D1061">
            <v>5925387059170</v>
          </cell>
          <cell r="E1061">
            <v>40278661000</v>
          </cell>
        </row>
        <row r="1062">
          <cell r="A1062" t="str">
            <v>2010.06.15</v>
          </cell>
          <cell r="B1062" t="str">
            <v>USDKZT_TOD</v>
          </cell>
          <cell r="C1062">
            <v>1</v>
          </cell>
          <cell r="D1062">
            <v>7520769365750</v>
          </cell>
          <cell r="E1062">
            <v>51059512000</v>
          </cell>
        </row>
        <row r="1063">
          <cell r="A1063" t="str">
            <v>2010.06.16</v>
          </cell>
          <cell r="B1063" t="str">
            <v>USDKZT_TOD</v>
          </cell>
          <cell r="C1063">
            <v>1</v>
          </cell>
          <cell r="D1063">
            <v>6957182859160</v>
          </cell>
          <cell r="E1063">
            <v>47297800000</v>
          </cell>
        </row>
        <row r="1064">
          <cell r="A1064" t="str">
            <v>2010.06.17</v>
          </cell>
          <cell r="B1064" t="str">
            <v>USDKZT_TOD</v>
          </cell>
          <cell r="C1064">
            <v>1</v>
          </cell>
          <cell r="D1064">
            <v>4820031070575</v>
          </cell>
          <cell r="E1064">
            <v>32770455500</v>
          </cell>
        </row>
        <row r="1065">
          <cell r="A1065" t="str">
            <v>2010.06.18</v>
          </cell>
          <cell r="B1065" t="str">
            <v>USDKZT_TOD</v>
          </cell>
          <cell r="C1065">
            <v>1</v>
          </cell>
          <cell r="D1065">
            <v>5207575586730</v>
          </cell>
          <cell r="E1065">
            <v>35422665000</v>
          </cell>
        </row>
        <row r="1066">
          <cell r="A1066" t="str">
            <v>2010.06.21</v>
          </cell>
          <cell r="B1066" t="str">
            <v>USDKZT_TOD</v>
          </cell>
          <cell r="C1066">
            <v>1</v>
          </cell>
          <cell r="D1066">
            <v>3916099381770</v>
          </cell>
          <cell r="E1066">
            <v>26649288000</v>
          </cell>
        </row>
        <row r="1067">
          <cell r="A1067" t="str">
            <v>2010.06.22</v>
          </cell>
          <cell r="B1067" t="str">
            <v>USDKZT_TOD</v>
          </cell>
          <cell r="C1067">
            <v>1</v>
          </cell>
          <cell r="D1067">
            <v>6552777286720</v>
          </cell>
          <cell r="E1067">
            <v>44577232000</v>
          </cell>
        </row>
        <row r="1068">
          <cell r="A1068" t="str">
            <v>2010.06.23</v>
          </cell>
          <cell r="B1068" t="str">
            <v>USDKZT_TOD</v>
          </cell>
          <cell r="C1068">
            <v>1</v>
          </cell>
          <cell r="D1068">
            <v>6195475089990</v>
          </cell>
          <cell r="E1068">
            <v>42105048000</v>
          </cell>
        </row>
        <row r="1069">
          <cell r="A1069" t="str">
            <v>2010.06.24</v>
          </cell>
          <cell r="B1069" t="str">
            <v>USDKZT_TOD</v>
          </cell>
          <cell r="C1069">
            <v>1</v>
          </cell>
          <cell r="D1069">
            <v>5465742406900</v>
          </cell>
          <cell r="E1069">
            <v>37127618000</v>
          </cell>
        </row>
        <row r="1070">
          <cell r="A1070" t="str">
            <v>2010.06.25</v>
          </cell>
          <cell r="B1070" t="str">
            <v>USDKZT_TOD</v>
          </cell>
          <cell r="C1070">
            <v>1</v>
          </cell>
          <cell r="D1070">
            <v>10240193920565</v>
          </cell>
          <cell r="E1070">
            <v>69504036500</v>
          </cell>
        </row>
        <row r="1071">
          <cell r="A1071" t="str">
            <v>2010.06.28</v>
          </cell>
          <cell r="B1071" t="str">
            <v>USDKZT_TOD</v>
          </cell>
          <cell r="C1071">
            <v>1</v>
          </cell>
          <cell r="D1071">
            <v>13155662936920</v>
          </cell>
          <cell r="E1071">
            <v>89221575000</v>
          </cell>
        </row>
        <row r="1072">
          <cell r="A1072" t="str">
            <v>2010.06.29</v>
          </cell>
          <cell r="B1072" t="str">
            <v>USDKZT_TOD</v>
          </cell>
          <cell r="C1072">
            <v>1</v>
          </cell>
          <cell r="D1072">
            <v>7574752139560</v>
          </cell>
          <cell r="E1072">
            <v>51364248000</v>
          </cell>
        </row>
        <row r="1073">
          <cell r="A1073" t="str">
            <v>2010.06.30</v>
          </cell>
          <cell r="B1073" t="str">
            <v>USDKZT_TOD</v>
          </cell>
          <cell r="C1073">
            <v>1</v>
          </cell>
          <cell r="D1073">
            <v>8746516238340</v>
          </cell>
          <cell r="E1073">
            <v>59278265000</v>
          </cell>
        </row>
        <row r="1074">
          <cell r="A1074" t="str">
            <v>2010.07.01</v>
          </cell>
          <cell r="B1074" t="str">
            <v>USDKZT_TOD</v>
          </cell>
          <cell r="C1074">
            <v>1</v>
          </cell>
          <cell r="D1074">
            <v>4146161088525</v>
          </cell>
          <cell r="E1074">
            <v>28111532500</v>
          </cell>
        </row>
        <row r="1075">
          <cell r="A1075" t="str">
            <v>2010.07.02</v>
          </cell>
          <cell r="B1075" t="str">
            <v>USDKZT_TOD</v>
          </cell>
          <cell r="C1075">
            <v>1</v>
          </cell>
          <cell r="D1075">
            <v>4492493509395</v>
          </cell>
          <cell r="E1075">
            <v>30465538500</v>
          </cell>
        </row>
        <row r="1076">
          <cell r="A1076" t="str">
            <v>2010.07.07</v>
          </cell>
          <cell r="B1076" t="str">
            <v>USDKZT_TOD</v>
          </cell>
          <cell r="C1076">
            <v>1</v>
          </cell>
          <cell r="D1076">
            <v>6714829530530</v>
          </cell>
          <cell r="E1076">
            <v>45558234000</v>
          </cell>
        </row>
        <row r="1077">
          <cell r="A1077" t="str">
            <v>2010.07.08</v>
          </cell>
          <cell r="B1077" t="str">
            <v>USDKZT_TOD</v>
          </cell>
          <cell r="C1077">
            <v>1</v>
          </cell>
          <cell r="D1077">
            <v>7262360164250</v>
          </cell>
          <cell r="E1077">
            <v>49239606000</v>
          </cell>
        </row>
        <row r="1078">
          <cell r="A1078" t="str">
            <v>2010.07.09</v>
          </cell>
          <cell r="B1078" t="str">
            <v>USDKZT_TOD</v>
          </cell>
          <cell r="C1078">
            <v>1</v>
          </cell>
          <cell r="D1078">
            <v>7411843980535</v>
          </cell>
          <cell r="E1078">
            <v>50240455500</v>
          </cell>
        </row>
        <row r="1079">
          <cell r="A1079" t="str">
            <v>2010.07.12</v>
          </cell>
          <cell r="B1079" t="str">
            <v>USDKZT_TOD</v>
          </cell>
          <cell r="C1079">
            <v>1</v>
          </cell>
          <cell r="D1079">
            <v>6476810775310</v>
          </cell>
          <cell r="E1079">
            <v>43877465000</v>
          </cell>
        </row>
        <row r="1080">
          <cell r="A1080" t="str">
            <v>2010.07.13</v>
          </cell>
          <cell r="B1080" t="str">
            <v>USDKZT_TOD</v>
          </cell>
          <cell r="C1080">
            <v>1</v>
          </cell>
          <cell r="D1080">
            <v>10959610473300</v>
          </cell>
          <cell r="E1080">
            <v>74195769000</v>
          </cell>
        </row>
        <row r="1081">
          <cell r="A1081" t="str">
            <v>2010.07.14</v>
          </cell>
          <cell r="B1081" t="str">
            <v>USDKZT_TOD</v>
          </cell>
          <cell r="C1081">
            <v>1</v>
          </cell>
          <cell r="D1081">
            <v>6720911438265</v>
          </cell>
          <cell r="E1081">
            <v>45494006500</v>
          </cell>
        </row>
        <row r="1082">
          <cell r="A1082" t="str">
            <v>2010.07.15</v>
          </cell>
          <cell r="B1082" t="str">
            <v>USDKZT_TOD</v>
          </cell>
          <cell r="C1082">
            <v>1</v>
          </cell>
          <cell r="D1082">
            <v>9656917416990</v>
          </cell>
          <cell r="E1082">
            <v>65439742000</v>
          </cell>
        </row>
        <row r="1083">
          <cell r="A1083" t="str">
            <v>2010.07.16</v>
          </cell>
          <cell r="B1083" t="str">
            <v>USDKZT_TOD</v>
          </cell>
          <cell r="C1083">
            <v>1</v>
          </cell>
          <cell r="D1083">
            <v>7656916992595</v>
          </cell>
          <cell r="E1083">
            <v>51897209500</v>
          </cell>
        </row>
        <row r="1084">
          <cell r="A1084" t="str">
            <v>2010.07.19</v>
          </cell>
          <cell r="B1084" t="str">
            <v>USDKZT_TOD</v>
          </cell>
          <cell r="C1084">
            <v>1</v>
          </cell>
          <cell r="D1084">
            <v>7983796699135</v>
          </cell>
          <cell r="E1084">
            <v>54137340500</v>
          </cell>
        </row>
        <row r="1085">
          <cell r="A1085" t="str">
            <v>2010.07.20</v>
          </cell>
          <cell r="B1085" t="str">
            <v>USDKZT_TOD</v>
          </cell>
          <cell r="C1085">
            <v>1</v>
          </cell>
          <cell r="D1085">
            <v>9059517231190</v>
          </cell>
          <cell r="E1085">
            <v>61401287000</v>
          </cell>
        </row>
        <row r="1086">
          <cell r="A1086" t="str">
            <v>2010.07.21</v>
          </cell>
          <cell r="B1086" t="str">
            <v>USDKZT_TOD</v>
          </cell>
          <cell r="C1086">
            <v>1</v>
          </cell>
          <cell r="D1086">
            <v>5548249205185</v>
          </cell>
          <cell r="E1086">
            <v>37599120500</v>
          </cell>
        </row>
        <row r="1087">
          <cell r="A1087" t="str">
            <v>2010.07.22</v>
          </cell>
          <cell r="B1087" t="str">
            <v>USDKZT_TOD</v>
          </cell>
          <cell r="C1087">
            <v>1</v>
          </cell>
          <cell r="D1087">
            <v>6798057863205</v>
          </cell>
          <cell r="E1087">
            <v>46043178500</v>
          </cell>
        </row>
        <row r="1088">
          <cell r="A1088" t="str">
            <v>2010.07.23</v>
          </cell>
          <cell r="B1088" t="str">
            <v>USDKZT_TOD</v>
          </cell>
          <cell r="C1088">
            <v>1</v>
          </cell>
          <cell r="D1088">
            <v>6042780965430</v>
          </cell>
          <cell r="E1088">
            <v>40979124000</v>
          </cell>
        </row>
        <row r="1089">
          <cell r="A1089" t="str">
            <v>2010.07.26</v>
          </cell>
          <cell r="B1089" t="str">
            <v>USDKZT_TOD</v>
          </cell>
          <cell r="C1089">
            <v>1</v>
          </cell>
          <cell r="D1089">
            <v>5307133915305</v>
          </cell>
          <cell r="E1089">
            <v>36025817500</v>
          </cell>
        </row>
        <row r="1090">
          <cell r="A1090" t="str">
            <v>2010.07.27</v>
          </cell>
          <cell r="B1090" t="str">
            <v>USDKZT_TOD</v>
          </cell>
          <cell r="C1090">
            <v>1</v>
          </cell>
          <cell r="D1090">
            <v>5796282261420</v>
          </cell>
          <cell r="E1090">
            <v>39313844000</v>
          </cell>
        </row>
        <row r="1091">
          <cell r="A1091" t="str">
            <v>2010.07.28</v>
          </cell>
          <cell r="B1091" t="str">
            <v>USDKZT_TOD</v>
          </cell>
          <cell r="C1091">
            <v>1</v>
          </cell>
          <cell r="D1091">
            <v>5702187583705</v>
          </cell>
          <cell r="E1091">
            <v>38633499500</v>
          </cell>
        </row>
        <row r="1092">
          <cell r="A1092" t="str">
            <v>2010.07.29</v>
          </cell>
          <cell r="B1092" t="str">
            <v>USDKZT_TOD</v>
          </cell>
          <cell r="C1092">
            <v>1</v>
          </cell>
          <cell r="D1092">
            <v>5453431002960</v>
          </cell>
          <cell r="E1092">
            <v>36934726000</v>
          </cell>
        </row>
        <row r="1093">
          <cell r="A1093" t="str">
            <v>2010.07.30</v>
          </cell>
          <cell r="B1093" t="str">
            <v>USDKZT_TOD</v>
          </cell>
          <cell r="C1093">
            <v>1</v>
          </cell>
          <cell r="D1093">
            <v>10522410099585</v>
          </cell>
          <cell r="E1093">
            <v>71223966500</v>
          </cell>
        </row>
        <row r="1094">
          <cell r="A1094" t="str">
            <v>2010.08.02</v>
          </cell>
          <cell r="B1094" t="str">
            <v>USDKZT_TOD</v>
          </cell>
          <cell r="C1094">
            <v>1</v>
          </cell>
          <cell r="D1094">
            <v>9275701994450</v>
          </cell>
          <cell r="E1094">
            <v>62764563000</v>
          </cell>
        </row>
        <row r="1095">
          <cell r="A1095" t="str">
            <v>2010.08.03</v>
          </cell>
          <cell r="B1095" t="str">
            <v>USDKZT_TOD</v>
          </cell>
          <cell r="C1095">
            <v>1</v>
          </cell>
          <cell r="D1095">
            <v>8521321881370</v>
          </cell>
          <cell r="E1095">
            <v>57703606000</v>
          </cell>
        </row>
        <row r="1096">
          <cell r="A1096" t="str">
            <v>2010.08.04</v>
          </cell>
          <cell r="B1096" t="str">
            <v>USDKZT_TOD</v>
          </cell>
          <cell r="C1096">
            <v>1</v>
          </cell>
          <cell r="D1096">
            <v>5919005978990</v>
          </cell>
          <cell r="E1096">
            <v>40131800000</v>
          </cell>
        </row>
        <row r="1097">
          <cell r="A1097" t="str">
            <v>2010.08.05</v>
          </cell>
          <cell r="B1097" t="str">
            <v>USDKZT_TOD</v>
          </cell>
          <cell r="C1097">
            <v>1</v>
          </cell>
          <cell r="D1097">
            <v>8731505050080</v>
          </cell>
          <cell r="E1097">
            <v>59245798000</v>
          </cell>
        </row>
        <row r="1098">
          <cell r="A1098" t="str">
            <v>2010.08.06</v>
          </cell>
          <cell r="B1098" t="str">
            <v>USDKZT_TOD</v>
          </cell>
          <cell r="C1098">
            <v>1</v>
          </cell>
          <cell r="D1098">
            <v>9038955132735</v>
          </cell>
          <cell r="E1098">
            <v>61368398500</v>
          </cell>
        </row>
        <row r="1099">
          <cell r="A1099" t="str">
            <v>2010.08.09</v>
          </cell>
          <cell r="B1099" t="str">
            <v>USDKZT_TOD</v>
          </cell>
          <cell r="C1099">
            <v>1</v>
          </cell>
          <cell r="D1099">
            <v>8885959820275</v>
          </cell>
          <cell r="E1099">
            <v>60340880500</v>
          </cell>
        </row>
        <row r="1100">
          <cell r="A1100" t="str">
            <v>2010.08.10</v>
          </cell>
          <cell r="B1100" t="str">
            <v>USDKZT_TOD</v>
          </cell>
          <cell r="C1100">
            <v>1</v>
          </cell>
          <cell r="D1100">
            <v>7249460529765</v>
          </cell>
          <cell r="E1100">
            <v>49192172500</v>
          </cell>
        </row>
        <row r="1101">
          <cell r="A1101" t="str">
            <v>2010.08.11</v>
          </cell>
          <cell r="B1101" t="str">
            <v>USDKZT_TOD</v>
          </cell>
          <cell r="C1101">
            <v>1</v>
          </cell>
          <cell r="D1101">
            <v>5755367549520</v>
          </cell>
          <cell r="E1101">
            <v>39060816000</v>
          </cell>
        </row>
        <row r="1102">
          <cell r="A1102" t="str">
            <v>2010.08.12</v>
          </cell>
          <cell r="B1102" t="str">
            <v>USDKZT_TOD</v>
          </cell>
          <cell r="C1102">
            <v>1</v>
          </cell>
          <cell r="D1102">
            <v>5910055530360</v>
          </cell>
          <cell r="E1102">
            <v>40016611000</v>
          </cell>
        </row>
        <row r="1103">
          <cell r="A1103" t="str">
            <v>2010.08.13</v>
          </cell>
          <cell r="B1103" t="str">
            <v>USDKZT_TOD</v>
          </cell>
          <cell r="C1103">
            <v>1</v>
          </cell>
          <cell r="D1103">
            <v>8731164872140</v>
          </cell>
          <cell r="E1103">
            <v>59226212000</v>
          </cell>
        </row>
        <row r="1104">
          <cell r="A1104" t="str">
            <v>2010.08.16</v>
          </cell>
          <cell r="B1104" t="str">
            <v>USDKZT_TOD</v>
          </cell>
          <cell r="C1104">
            <v>1</v>
          </cell>
          <cell r="D1104">
            <v>6944248442715</v>
          </cell>
          <cell r="E1104">
            <v>47117683500</v>
          </cell>
        </row>
        <row r="1105">
          <cell r="A1105" t="str">
            <v>2010.08.17</v>
          </cell>
          <cell r="B1105" t="str">
            <v>USDKZT_TOD</v>
          </cell>
          <cell r="C1105">
            <v>1</v>
          </cell>
          <cell r="D1105">
            <v>11628510776845</v>
          </cell>
          <cell r="E1105">
            <v>78967010500</v>
          </cell>
        </row>
        <row r="1106">
          <cell r="A1106" t="str">
            <v>2010.08.18</v>
          </cell>
          <cell r="B1106" t="str">
            <v>USDKZT_TOD</v>
          </cell>
          <cell r="C1106">
            <v>1</v>
          </cell>
          <cell r="D1106">
            <v>12454370369560</v>
          </cell>
          <cell r="E1106">
            <v>84620562000</v>
          </cell>
        </row>
        <row r="1107">
          <cell r="A1107" t="str">
            <v>2010.08.19</v>
          </cell>
          <cell r="B1107" t="str">
            <v>USDKZT_TOD</v>
          </cell>
          <cell r="C1107">
            <v>1</v>
          </cell>
          <cell r="D1107">
            <v>7882668031070</v>
          </cell>
          <cell r="E1107">
            <v>53562085000</v>
          </cell>
        </row>
        <row r="1108">
          <cell r="A1108" t="str">
            <v>2010.08.20</v>
          </cell>
          <cell r="B1108" t="str">
            <v>USDKZT_TOD</v>
          </cell>
          <cell r="C1108">
            <v>1</v>
          </cell>
          <cell r="D1108">
            <v>13862451059180</v>
          </cell>
          <cell r="E1108">
            <v>94224234000</v>
          </cell>
        </row>
        <row r="1109">
          <cell r="A1109" t="str">
            <v>2010.08.23</v>
          </cell>
          <cell r="B1109" t="str">
            <v>USDKZT_TOD</v>
          </cell>
          <cell r="C1109">
            <v>1</v>
          </cell>
          <cell r="D1109">
            <v>4669927473045</v>
          </cell>
          <cell r="E1109">
            <v>31723324500</v>
          </cell>
        </row>
        <row r="1110">
          <cell r="A1110" t="str">
            <v>2010.08.24</v>
          </cell>
          <cell r="B1110" t="str">
            <v>USDKZT_TOD</v>
          </cell>
          <cell r="C1110">
            <v>1</v>
          </cell>
          <cell r="D1110">
            <v>10526496750595</v>
          </cell>
          <cell r="E1110">
            <v>71525360500</v>
          </cell>
        </row>
        <row r="1111">
          <cell r="A1111" t="str">
            <v>2010.08.25</v>
          </cell>
          <cell r="B1111" t="str">
            <v>USDKZT_TOD</v>
          </cell>
          <cell r="C1111">
            <v>1</v>
          </cell>
          <cell r="D1111">
            <v>6225986138025</v>
          </cell>
          <cell r="E1111">
            <v>42278606500</v>
          </cell>
        </row>
        <row r="1112">
          <cell r="A1112" t="str">
            <v>2010.08.26</v>
          </cell>
          <cell r="B1112" t="str">
            <v>USDKZT_TOD</v>
          </cell>
          <cell r="C1112">
            <v>1</v>
          </cell>
          <cell r="D1112">
            <v>5252937782815</v>
          </cell>
          <cell r="E1112">
            <v>35694537500</v>
          </cell>
        </row>
        <row r="1113">
          <cell r="A1113" t="str">
            <v>2010.08.27</v>
          </cell>
          <cell r="B1113" t="str">
            <v>USDKZT_TOD</v>
          </cell>
          <cell r="C1113">
            <v>1</v>
          </cell>
          <cell r="D1113">
            <v>4878910203955</v>
          </cell>
          <cell r="E1113">
            <v>33154462500</v>
          </cell>
        </row>
        <row r="1114">
          <cell r="A1114" t="str">
            <v>2010.08.31</v>
          </cell>
          <cell r="B1114" t="str">
            <v>USDKZT_TOD</v>
          </cell>
          <cell r="C1114">
            <v>1</v>
          </cell>
          <cell r="D1114">
            <v>3851551536510</v>
          </cell>
          <cell r="E1114">
            <v>26139342000</v>
          </cell>
        </row>
        <row r="1115">
          <cell r="A1115" t="str">
            <v>2010.09.01</v>
          </cell>
          <cell r="B1115" t="str">
            <v>USDKZT_TOD</v>
          </cell>
          <cell r="C1115">
            <v>1</v>
          </cell>
          <cell r="D1115">
            <v>26061304797525</v>
          </cell>
          <cell r="E1115">
            <v>176998003500</v>
          </cell>
        </row>
        <row r="1116">
          <cell r="A1116" t="str">
            <v>2010.09.02</v>
          </cell>
          <cell r="B1116" t="str">
            <v>USDKZT_TOD</v>
          </cell>
          <cell r="C1116">
            <v>1</v>
          </cell>
          <cell r="D1116">
            <v>12091612538355</v>
          </cell>
          <cell r="E1116">
            <v>82096675500</v>
          </cell>
        </row>
        <row r="1117">
          <cell r="A1117" t="str">
            <v>2010.09.03</v>
          </cell>
          <cell r="B1117" t="str">
            <v>USDKZT_TOD</v>
          </cell>
          <cell r="C1117">
            <v>1</v>
          </cell>
          <cell r="D1117">
            <v>20765475349890</v>
          </cell>
          <cell r="E1117">
            <v>140981109000</v>
          </cell>
        </row>
        <row r="1118">
          <cell r="A1118" t="str">
            <v>2010.09.07</v>
          </cell>
          <cell r="B1118" t="str">
            <v>USDKZT_TOD</v>
          </cell>
          <cell r="C1118">
            <v>1</v>
          </cell>
          <cell r="D1118">
            <v>23655046660500</v>
          </cell>
          <cell r="E1118">
            <v>160522401000</v>
          </cell>
        </row>
        <row r="1119">
          <cell r="A1119" t="str">
            <v>2010.09.08</v>
          </cell>
          <cell r="B1119" t="str">
            <v>USDKZT_TOD</v>
          </cell>
          <cell r="C1119">
            <v>1</v>
          </cell>
          <cell r="D1119">
            <v>17256206415030</v>
          </cell>
          <cell r="E1119">
            <v>117005175000</v>
          </cell>
        </row>
        <row r="1120">
          <cell r="A1120" t="str">
            <v>2010.09.09</v>
          </cell>
          <cell r="B1120" t="str">
            <v>USDKZT_TOD</v>
          </cell>
          <cell r="C1120">
            <v>1</v>
          </cell>
          <cell r="D1120">
            <v>21428117740200</v>
          </cell>
          <cell r="E1120">
            <v>145307244000</v>
          </cell>
        </row>
        <row r="1121">
          <cell r="A1121" t="str">
            <v>2010.09.10</v>
          </cell>
          <cell r="B1121" t="str">
            <v>USDKZT_TOD</v>
          </cell>
          <cell r="C1121">
            <v>1</v>
          </cell>
          <cell r="D1121">
            <v>19524011401575</v>
          </cell>
          <cell r="E1121">
            <v>132469546500</v>
          </cell>
        </row>
        <row r="1122">
          <cell r="A1122" t="str">
            <v>2010.09.13</v>
          </cell>
          <cell r="B1122" t="str">
            <v>USDKZT_TOD</v>
          </cell>
          <cell r="C1122">
            <v>1</v>
          </cell>
          <cell r="D1122">
            <v>34084339352640</v>
          </cell>
          <cell r="E1122">
            <v>231463746000</v>
          </cell>
        </row>
        <row r="1123">
          <cell r="A1123" t="str">
            <v>2010.09.14</v>
          </cell>
          <cell r="B1123" t="str">
            <v>USDKZT_TOD</v>
          </cell>
          <cell r="C1123">
            <v>1</v>
          </cell>
          <cell r="D1123">
            <v>14448880312590</v>
          </cell>
          <cell r="E1123">
            <v>98155555000</v>
          </cell>
        </row>
        <row r="1124">
          <cell r="A1124" t="str">
            <v>2010.09.15</v>
          </cell>
          <cell r="B1124" t="str">
            <v>USDKZT_TOD</v>
          </cell>
          <cell r="C1124">
            <v>1</v>
          </cell>
          <cell r="D1124">
            <v>22243418209500</v>
          </cell>
          <cell r="E1124">
            <v>151134924000</v>
          </cell>
        </row>
        <row r="1125">
          <cell r="A1125" t="str">
            <v>2010.09.16</v>
          </cell>
          <cell r="B1125" t="str">
            <v>USDKZT_TOD</v>
          </cell>
          <cell r="C1125">
            <v>1</v>
          </cell>
          <cell r="D1125">
            <v>13880378412660</v>
          </cell>
          <cell r="E1125">
            <v>94229918000</v>
          </cell>
        </row>
        <row r="1126">
          <cell r="A1126" t="str">
            <v>2010.09.17</v>
          </cell>
          <cell r="B1126" t="str">
            <v>USDKZT_TOD</v>
          </cell>
          <cell r="C1126">
            <v>1</v>
          </cell>
          <cell r="D1126">
            <v>5234462220230</v>
          </cell>
          <cell r="E1126">
            <v>35510307000</v>
          </cell>
        </row>
        <row r="1127">
          <cell r="A1127" t="str">
            <v>2010.09.20</v>
          </cell>
          <cell r="B1127" t="str">
            <v>USDKZT_TOD</v>
          </cell>
          <cell r="C1127">
            <v>1</v>
          </cell>
          <cell r="D1127">
            <v>8340429864350</v>
          </cell>
          <cell r="E1127">
            <v>56559447000</v>
          </cell>
        </row>
        <row r="1128">
          <cell r="A1128" t="str">
            <v>2010.09.21</v>
          </cell>
          <cell r="B1128" t="str">
            <v>USDKZT_TOD</v>
          </cell>
          <cell r="C1128">
            <v>1</v>
          </cell>
          <cell r="D1128">
            <v>5569576311385</v>
          </cell>
          <cell r="E1128">
            <v>37763606500</v>
          </cell>
        </row>
        <row r="1129">
          <cell r="A1129" t="str">
            <v>2010.09.22</v>
          </cell>
          <cell r="B1129" t="str">
            <v>USDKZT_TOD</v>
          </cell>
          <cell r="C1129">
            <v>1</v>
          </cell>
          <cell r="D1129">
            <v>8245541951075</v>
          </cell>
          <cell r="E1129">
            <v>55964887500</v>
          </cell>
        </row>
        <row r="1130">
          <cell r="A1130" t="str">
            <v>2010.09.23</v>
          </cell>
          <cell r="B1130" t="str">
            <v>USDKZT_TOD</v>
          </cell>
          <cell r="C1130">
            <v>1</v>
          </cell>
          <cell r="D1130">
            <v>4668353180880</v>
          </cell>
          <cell r="E1130">
            <v>31651675000</v>
          </cell>
        </row>
        <row r="1131">
          <cell r="A1131" t="str">
            <v>2010.09.24</v>
          </cell>
          <cell r="B1131" t="str">
            <v>USDKZT_TOD</v>
          </cell>
          <cell r="C1131">
            <v>1</v>
          </cell>
          <cell r="D1131">
            <v>4367842414515</v>
          </cell>
          <cell r="E1131">
            <v>29600490500</v>
          </cell>
        </row>
        <row r="1132">
          <cell r="A1132" t="str">
            <v>2010.09.27</v>
          </cell>
          <cell r="B1132" t="str">
            <v>USDKZT_TOD</v>
          </cell>
          <cell r="C1132">
            <v>1</v>
          </cell>
          <cell r="D1132">
            <v>3466651996230</v>
          </cell>
          <cell r="E1132">
            <v>23496049000</v>
          </cell>
        </row>
        <row r="1133">
          <cell r="A1133" t="str">
            <v>2010.09.28</v>
          </cell>
          <cell r="B1133" t="str">
            <v>USDKZT_TOD</v>
          </cell>
          <cell r="C1133">
            <v>1</v>
          </cell>
          <cell r="D1133">
            <v>8440450650535</v>
          </cell>
          <cell r="E1133">
            <v>57248815500</v>
          </cell>
        </row>
        <row r="1134">
          <cell r="A1134" t="str">
            <v>2010.09.29</v>
          </cell>
          <cell r="B1134" t="str">
            <v>USDKZT_TOD</v>
          </cell>
          <cell r="C1134">
            <v>1</v>
          </cell>
          <cell r="D1134">
            <v>3879032161215</v>
          </cell>
          <cell r="E1134">
            <v>26298885500</v>
          </cell>
        </row>
        <row r="1135">
          <cell r="A1135" t="str">
            <v>2010.09.30</v>
          </cell>
          <cell r="B1135" t="str">
            <v>USDKZT_TOD</v>
          </cell>
          <cell r="C1135">
            <v>1</v>
          </cell>
          <cell r="D1135">
            <v>4126236595995</v>
          </cell>
          <cell r="E1135">
            <v>27951793500</v>
          </cell>
        </row>
        <row r="1136">
          <cell r="A1136" t="str">
            <v>2010.10.01</v>
          </cell>
          <cell r="B1136" t="str">
            <v>USDKZT_TOD</v>
          </cell>
          <cell r="C1136">
            <v>1</v>
          </cell>
          <cell r="D1136">
            <v>5495257264505</v>
          </cell>
          <cell r="E1136">
            <v>37224038500</v>
          </cell>
        </row>
        <row r="1137">
          <cell r="A1137" t="str">
            <v>2010.10.04</v>
          </cell>
          <cell r="B1137" t="str">
            <v>USDKZT_TOD</v>
          </cell>
          <cell r="C1137">
            <v>1</v>
          </cell>
          <cell r="D1137">
            <v>6505749416520</v>
          </cell>
          <cell r="E1137">
            <v>44100949000</v>
          </cell>
        </row>
        <row r="1138">
          <cell r="A1138" t="str">
            <v>2010.10.05</v>
          </cell>
          <cell r="B1138" t="str">
            <v>USDKZT_TOD</v>
          </cell>
          <cell r="C1138">
            <v>1</v>
          </cell>
          <cell r="D1138">
            <v>3569283017830</v>
          </cell>
          <cell r="E1138">
            <v>24190575000</v>
          </cell>
        </row>
        <row r="1139">
          <cell r="A1139" t="str">
            <v>2010.10.06</v>
          </cell>
          <cell r="B1139" t="str">
            <v>USDKZT_TOD</v>
          </cell>
          <cell r="C1139">
            <v>1</v>
          </cell>
          <cell r="D1139">
            <v>5789682737920</v>
          </cell>
          <cell r="E1139">
            <v>39265665000</v>
          </cell>
        </row>
        <row r="1140">
          <cell r="A1140" t="str">
            <v>2010.10.07</v>
          </cell>
          <cell r="B1140" t="str">
            <v>USDKZT_TOD</v>
          </cell>
          <cell r="C1140">
            <v>1</v>
          </cell>
          <cell r="D1140">
            <v>4371202636600</v>
          </cell>
          <cell r="E1140">
            <v>29634006000</v>
          </cell>
        </row>
        <row r="1141">
          <cell r="A1141" t="str">
            <v>2010.10.08</v>
          </cell>
          <cell r="B1141" t="str">
            <v>USDKZT_TOD</v>
          </cell>
          <cell r="C1141">
            <v>1</v>
          </cell>
          <cell r="D1141">
            <v>6501001711890</v>
          </cell>
          <cell r="E1141">
            <v>44055350000</v>
          </cell>
        </row>
        <row r="1142">
          <cell r="A1142" t="str">
            <v>2010.10.12</v>
          </cell>
          <cell r="B1142" t="str">
            <v>USDKZT_TOD</v>
          </cell>
          <cell r="C1142">
            <v>1</v>
          </cell>
          <cell r="D1142">
            <v>7461626069135</v>
          </cell>
          <cell r="E1142">
            <v>50493935500</v>
          </cell>
        </row>
        <row r="1143">
          <cell r="A1143" t="str">
            <v>2010.10.13</v>
          </cell>
          <cell r="B1143" t="str">
            <v>USDKZT_TOD</v>
          </cell>
          <cell r="C1143">
            <v>1</v>
          </cell>
          <cell r="D1143">
            <v>4417414645265</v>
          </cell>
          <cell r="E1143">
            <v>29893859500</v>
          </cell>
        </row>
        <row r="1144">
          <cell r="A1144" t="str">
            <v>2010.10.14</v>
          </cell>
          <cell r="B1144" t="str">
            <v>USDKZT_TOD</v>
          </cell>
          <cell r="C1144">
            <v>1</v>
          </cell>
          <cell r="D1144">
            <v>6238374964880</v>
          </cell>
          <cell r="E1144">
            <v>42265334000</v>
          </cell>
        </row>
        <row r="1145">
          <cell r="A1145" t="str">
            <v>2010.10.15</v>
          </cell>
          <cell r="B1145" t="str">
            <v>USDKZT_TOD</v>
          </cell>
          <cell r="C1145">
            <v>1</v>
          </cell>
          <cell r="D1145">
            <v>5914626333735</v>
          </cell>
          <cell r="E1145">
            <v>40105891500</v>
          </cell>
        </row>
        <row r="1146">
          <cell r="A1146" t="str">
            <v>2010.10.18</v>
          </cell>
          <cell r="B1146" t="str">
            <v>USDKZT_TOD</v>
          </cell>
          <cell r="C1146">
            <v>1</v>
          </cell>
          <cell r="D1146">
            <v>7752434920930</v>
          </cell>
          <cell r="E1146">
            <v>52534434000</v>
          </cell>
        </row>
        <row r="1147">
          <cell r="A1147" t="str">
            <v>2010.10.19</v>
          </cell>
          <cell r="B1147" t="str">
            <v>USDKZT_TOD</v>
          </cell>
          <cell r="C1147">
            <v>1</v>
          </cell>
          <cell r="D1147">
            <v>5598170933590</v>
          </cell>
          <cell r="E1147">
            <v>37930593000</v>
          </cell>
        </row>
        <row r="1148">
          <cell r="A1148" t="str">
            <v>2010.10.20</v>
          </cell>
          <cell r="B1148" t="str">
            <v>USDKZT_TOD</v>
          </cell>
          <cell r="C1148">
            <v>1</v>
          </cell>
          <cell r="D1148">
            <v>8331939106435</v>
          </cell>
          <cell r="E1148">
            <v>56449530500</v>
          </cell>
        </row>
        <row r="1149">
          <cell r="A1149" t="str">
            <v>2010.10.21</v>
          </cell>
          <cell r="B1149" t="str">
            <v>USDKZT_TOD</v>
          </cell>
          <cell r="C1149">
            <v>1</v>
          </cell>
          <cell r="D1149">
            <v>6894484136665</v>
          </cell>
          <cell r="E1149">
            <v>46683469500</v>
          </cell>
        </row>
        <row r="1150">
          <cell r="A1150" t="str">
            <v>2010.10.22</v>
          </cell>
          <cell r="B1150" t="str">
            <v>USDKZT_TOD</v>
          </cell>
          <cell r="C1150">
            <v>1</v>
          </cell>
          <cell r="D1150">
            <v>9306388056825</v>
          </cell>
          <cell r="E1150">
            <v>63082575500</v>
          </cell>
        </row>
        <row r="1151">
          <cell r="A1151" t="str">
            <v>2010.10.25</v>
          </cell>
          <cell r="B1151" t="str">
            <v>USDKZT_TOD</v>
          </cell>
          <cell r="C1151">
            <v>1</v>
          </cell>
          <cell r="D1151">
            <v>5478796833080</v>
          </cell>
          <cell r="E1151">
            <v>37123996000</v>
          </cell>
        </row>
        <row r="1152">
          <cell r="A1152" t="str">
            <v>2010.10.26</v>
          </cell>
          <cell r="B1152" t="str">
            <v>USDKZT_TOD</v>
          </cell>
          <cell r="C1152">
            <v>1</v>
          </cell>
          <cell r="D1152">
            <v>6116207948920</v>
          </cell>
          <cell r="E1152">
            <v>41430829000</v>
          </cell>
        </row>
        <row r="1153">
          <cell r="A1153" t="str">
            <v>2010.10.27</v>
          </cell>
          <cell r="B1153" t="str">
            <v>USDKZT_TOD</v>
          </cell>
          <cell r="C1153">
            <v>1</v>
          </cell>
          <cell r="D1153">
            <v>4673482702005</v>
          </cell>
          <cell r="E1153">
            <v>31672748500</v>
          </cell>
        </row>
        <row r="1154">
          <cell r="A1154" t="str">
            <v>2010.10.28</v>
          </cell>
          <cell r="B1154" t="str">
            <v>USDKZT_TOD</v>
          </cell>
          <cell r="C1154">
            <v>1</v>
          </cell>
          <cell r="D1154">
            <v>5791113631950</v>
          </cell>
          <cell r="E1154">
            <v>39241013000</v>
          </cell>
        </row>
        <row r="1155">
          <cell r="A1155" t="str">
            <v>2010.10.29</v>
          </cell>
          <cell r="B1155" t="str">
            <v>USDKZT_TOD</v>
          </cell>
          <cell r="C1155">
            <v>1</v>
          </cell>
          <cell r="D1155">
            <v>9757031469175</v>
          </cell>
          <cell r="E1155">
            <v>66136805500</v>
          </cell>
        </row>
        <row r="1156">
          <cell r="A1156" t="str">
            <v>2010.11.01</v>
          </cell>
          <cell r="B1156" t="str">
            <v>USDKZT_TOD</v>
          </cell>
          <cell r="C1156">
            <v>1</v>
          </cell>
          <cell r="D1156">
            <v>6501968857050</v>
          </cell>
          <cell r="E1156">
            <v>44069695000</v>
          </cell>
        </row>
        <row r="1157">
          <cell r="A1157" t="str">
            <v>2010.11.02</v>
          </cell>
          <cell r="B1157" t="str">
            <v>USDKZT_TOD</v>
          </cell>
          <cell r="C1157">
            <v>1</v>
          </cell>
          <cell r="D1157">
            <v>4503836278290</v>
          </cell>
          <cell r="E1157">
            <v>30518737000</v>
          </cell>
        </row>
        <row r="1158">
          <cell r="A1158" t="str">
            <v>2010.11.03</v>
          </cell>
          <cell r="B1158" t="str">
            <v>USDKZT_TOD</v>
          </cell>
          <cell r="C1158">
            <v>1</v>
          </cell>
          <cell r="D1158">
            <v>4129573379980</v>
          </cell>
          <cell r="E1158">
            <v>27966787000</v>
          </cell>
        </row>
        <row r="1159">
          <cell r="A1159" t="str">
            <v>2010.11.04</v>
          </cell>
          <cell r="B1159" t="str">
            <v>USDKZT_TOD</v>
          </cell>
          <cell r="C1159">
            <v>1</v>
          </cell>
          <cell r="D1159">
            <v>8663339383170</v>
          </cell>
          <cell r="E1159">
            <v>58697615000</v>
          </cell>
        </row>
        <row r="1160">
          <cell r="A1160" t="str">
            <v>2010.11.05</v>
          </cell>
          <cell r="B1160" t="str">
            <v>USDKZT_TOD</v>
          </cell>
          <cell r="C1160">
            <v>1</v>
          </cell>
          <cell r="D1160">
            <v>8142562786395</v>
          </cell>
          <cell r="E1160">
            <v>55188088500</v>
          </cell>
        </row>
        <row r="1161">
          <cell r="A1161" t="str">
            <v>2010.11.08</v>
          </cell>
          <cell r="B1161" t="str">
            <v>USDKZT_TOD</v>
          </cell>
          <cell r="C1161">
            <v>1</v>
          </cell>
          <cell r="D1161">
            <v>5129205294415</v>
          </cell>
          <cell r="E1161">
            <v>34725725500</v>
          </cell>
        </row>
        <row r="1162">
          <cell r="A1162" t="str">
            <v>2010.11.09</v>
          </cell>
          <cell r="B1162" t="str">
            <v>USDKZT_TOD</v>
          </cell>
          <cell r="C1162">
            <v>1</v>
          </cell>
          <cell r="D1162">
            <v>7013655999350</v>
          </cell>
          <cell r="E1162">
            <v>47507833000</v>
          </cell>
        </row>
        <row r="1163">
          <cell r="A1163" t="str">
            <v>2010.11.10</v>
          </cell>
          <cell r="B1163" t="str">
            <v>USDKZT_TOD</v>
          </cell>
          <cell r="C1163">
            <v>1</v>
          </cell>
          <cell r="D1163">
            <v>4562083745105</v>
          </cell>
          <cell r="E1163">
            <v>30926375500</v>
          </cell>
        </row>
        <row r="1164">
          <cell r="A1164" t="str">
            <v>2010.11.12</v>
          </cell>
          <cell r="B1164" t="str">
            <v>USDKZT_TOD</v>
          </cell>
          <cell r="C1164">
            <v>1</v>
          </cell>
          <cell r="D1164">
            <v>7906025276850</v>
          </cell>
          <cell r="E1164">
            <v>53578704000</v>
          </cell>
        </row>
        <row r="1165">
          <cell r="A1165" t="str">
            <v>2010.11.15</v>
          </cell>
          <cell r="B1165" t="str">
            <v>USDKZT_TOD</v>
          </cell>
          <cell r="C1165">
            <v>1</v>
          </cell>
          <cell r="D1165">
            <v>9591800392315</v>
          </cell>
          <cell r="E1165">
            <v>64946086500</v>
          </cell>
        </row>
        <row r="1166">
          <cell r="A1166" t="str">
            <v>2010.11.17</v>
          </cell>
          <cell r="B1166" t="str">
            <v>USDKZT_TOD</v>
          </cell>
          <cell r="C1166">
            <v>1</v>
          </cell>
          <cell r="D1166">
            <v>7401726990675</v>
          </cell>
          <cell r="E1166">
            <v>50172971500</v>
          </cell>
        </row>
        <row r="1167">
          <cell r="A1167" t="str">
            <v>2010.11.18</v>
          </cell>
          <cell r="B1167" t="str">
            <v>USDKZT_TOD</v>
          </cell>
          <cell r="C1167">
            <v>1</v>
          </cell>
          <cell r="D1167">
            <v>10442283926105</v>
          </cell>
          <cell r="E1167">
            <v>70823376500</v>
          </cell>
        </row>
        <row r="1168">
          <cell r="A1168" t="str">
            <v>2010.11.19</v>
          </cell>
          <cell r="B1168" t="str">
            <v>USDKZT_TOD</v>
          </cell>
          <cell r="C1168">
            <v>1</v>
          </cell>
          <cell r="D1168">
            <v>9155100629640</v>
          </cell>
          <cell r="E1168">
            <v>62097729000</v>
          </cell>
        </row>
        <row r="1169">
          <cell r="A1169" t="str">
            <v>2010.11.22</v>
          </cell>
          <cell r="B1169" t="str">
            <v>USDKZT_TOD</v>
          </cell>
          <cell r="C1169">
            <v>1</v>
          </cell>
          <cell r="D1169">
            <v>10112243581625</v>
          </cell>
          <cell r="E1169">
            <v>68609394500</v>
          </cell>
        </row>
        <row r="1170">
          <cell r="A1170" t="str">
            <v>2010.11.23</v>
          </cell>
          <cell r="B1170" t="str">
            <v>USDKZT_TOD</v>
          </cell>
          <cell r="C1170">
            <v>1</v>
          </cell>
          <cell r="D1170">
            <v>12556323469930</v>
          </cell>
          <cell r="E1170">
            <v>85217072000</v>
          </cell>
        </row>
        <row r="1171">
          <cell r="A1171" t="str">
            <v>2010.11.24</v>
          </cell>
          <cell r="B1171" t="str">
            <v>USDKZT_TOD</v>
          </cell>
          <cell r="C1171">
            <v>1</v>
          </cell>
          <cell r="D1171">
            <v>12182203615085</v>
          </cell>
          <cell r="E1171">
            <v>82709831500</v>
          </cell>
        </row>
        <row r="1172">
          <cell r="A1172" t="str">
            <v>2010.11.26</v>
          </cell>
          <cell r="B1172" t="str">
            <v>USDKZT_TOD</v>
          </cell>
          <cell r="C1172">
            <v>1</v>
          </cell>
          <cell r="D1172">
            <v>7091603534100</v>
          </cell>
          <cell r="E1172">
            <v>48107636000</v>
          </cell>
        </row>
        <row r="1173">
          <cell r="A1173" t="str">
            <v>2010.11.29</v>
          </cell>
          <cell r="B1173" t="str">
            <v>USDKZT_TOD</v>
          </cell>
          <cell r="C1173">
            <v>1</v>
          </cell>
          <cell r="D1173">
            <v>8572134978090</v>
          </cell>
          <cell r="E1173">
            <v>58089761000</v>
          </cell>
        </row>
        <row r="1174">
          <cell r="A1174" t="str">
            <v>2010.11.30</v>
          </cell>
          <cell r="B1174" t="str">
            <v>USDKZT_TOD</v>
          </cell>
          <cell r="C1174">
            <v>1</v>
          </cell>
          <cell r="D1174">
            <v>7689026718945</v>
          </cell>
          <cell r="E1174">
            <v>52090852500</v>
          </cell>
        </row>
        <row r="1175">
          <cell r="A1175" t="str">
            <v>2010.12.01</v>
          </cell>
          <cell r="B1175" t="str">
            <v>USDKZT_TOD</v>
          </cell>
          <cell r="C1175">
            <v>1</v>
          </cell>
          <cell r="D1175">
            <v>5573260269510</v>
          </cell>
          <cell r="E1175">
            <v>37746575000</v>
          </cell>
        </row>
        <row r="1176">
          <cell r="A1176" t="str">
            <v>2010.12.02</v>
          </cell>
          <cell r="B1176" t="str">
            <v>USDKZT_TOD</v>
          </cell>
          <cell r="C1176">
            <v>1</v>
          </cell>
          <cell r="D1176">
            <v>5243466022835</v>
          </cell>
          <cell r="E1176">
            <v>35507623500</v>
          </cell>
        </row>
        <row r="1177">
          <cell r="A1177" t="str">
            <v>2010.12.03</v>
          </cell>
          <cell r="B1177" t="str">
            <v>USDKZT_TOD</v>
          </cell>
          <cell r="C1177">
            <v>1</v>
          </cell>
          <cell r="D1177">
            <v>4568602976800</v>
          </cell>
          <cell r="E1177">
            <v>30948466000</v>
          </cell>
        </row>
        <row r="1178">
          <cell r="A1178" t="str">
            <v>2010.12.06</v>
          </cell>
          <cell r="B1178" t="str">
            <v>USDKZT_TOD</v>
          </cell>
          <cell r="C1178">
            <v>1</v>
          </cell>
          <cell r="D1178">
            <v>12373689007850</v>
          </cell>
          <cell r="E1178">
            <v>83853135000</v>
          </cell>
        </row>
        <row r="1179">
          <cell r="A1179" t="str">
            <v>2010.12.07</v>
          </cell>
          <cell r="B1179" t="str">
            <v>USDKZT_TOD</v>
          </cell>
          <cell r="C1179">
            <v>1</v>
          </cell>
          <cell r="D1179">
            <v>3519620186060</v>
          </cell>
          <cell r="E1179">
            <v>23863665000</v>
          </cell>
        </row>
        <row r="1180">
          <cell r="A1180" t="str">
            <v>2010.12.08</v>
          </cell>
          <cell r="B1180" t="str">
            <v>USDKZT_TOD</v>
          </cell>
          <cell r="C1180">
            <v>1</v>
          </cell>
          <cell r="D1180">
            <v>6743360950755</v>
          </cell>
          <cell r="E1180">
            <v>45736096500</v>
          </cell>
        </row>
        <row r="1181">
          <cell r="A1181" t="str">
            <v>2010.12.09</v>
          </cell>
          <cell r="B1181" t="str">
            <v>USDKZT_TOD</v>
          </cell>
          <cell r="C1181">
            <v>1</v>
          </cell>
          <cell r="D1181">
            <v>4680297636865</v>
          </cell>
          <cell r="E1181">
            <v>31754843500</v>
          </cell>
        </row>
        <row r="1182">
          <cell r="A1182" t="str">
            <v>2010.12.10</v>
          </cell>
          <cell r="B1182" t="str">
            <v>USDKZT_TOD</v>
          </cell>
          <cell r="C1182">
            <v>1</v>
          </cell>
          <cell r="D1182">
            <v>6571625004905</v>
          </cell>
          <cell r="E1182">
            <v>44586057500</v>
          </cell>
        </row>
        <row r="1183">
          <cell r="A1183" t="str">
            <v>2010.12.13</v>
          </cell>
          <cell r="B1183" t="str">
            <v>USDKZT_TOD</v>
          </cell>
          <cell r="C1183">
            <v>1</v>
          </cell>
          <cell r="D1183">
            <v>9313452232010</v>
          </cell>
          <cell r="E1183">
            <v>63224466000</v>
          </cell>
        </row>
        <row r="1184">
          <cell r="A1184" t="str">
            <v>2010.12.14</v>
          </cell>
          <cell r="B1184" t="str">
            <v>USDKZT_TOD</v>
          </cell>
          <cell r="C1184">
            <v>1</v>
          </cell>
          <cell r="D1184">
            <v>7121742088515</v>
          </cell>
          <cell r="E1184">
            <v>48327786500</v>
          </cell>
        </row>
        <row r="1185">
          <cell r="A1185" t="str">
            <v>2010.12.15</v>
          </cell>
          <cell r="B1185" t="str">
            <v>USDKZT_TOD</v>
          </cell>
          <cell r="C1185">
            <v>1</v>
          </cell>
          <cell r="D1185">
            <v>10333741611950</v>
          </cell>
          <cell r="E1185">
            <v>70086688000</v>
          </cell>
        </row>
        <row r="1186">
          <cell r="A1186" t="str">
            <v>2010.12.20</v>
          </cell>
          <cell r="B1186" t="str">
            <v>USDKZT_TOD</v>
          </cell>
          <cell r="C1186">
            <v>1</v>
          </cell>
          <cell r="D1186">
            <v>10532860106340</v>
          </cell>
          <cell r="E1186">
            <v>71488066000</v>
          </cell>
        </row>
        <row r="1187">
          <cell r="A1187" t="str">
            <v>2010.12.21</v>
          </cell>
          <cell r="B1187" t="str">
            <v>USDKZT_TOD</v>
          </cell>
          <cell r="C1187">
            <v>1</v>
          </cell>
          <cell r="D1187">
            <v>9840107528100</v>
          </cell>
          <cell r="E1187">
            <v>66823953000</v>
          </cell>
        </row>
        <row r="1188">
          <cell r="A1188" t="str">
            <v>2010.12.22</v>
          </cell>
          <cell r="B1188" t="str">
            <v>USDKZT_TOD</v>
          </cell>
          <cell r="C1188">
            <v>1</v>
          </cell>
          <cell r="D1188">
            <v>17131942160125</v>
          </cell>
          <cell r="E1188">
            <v>116388256500</v>
          </cell>
        </row>
        <row r="1189">
          <cell r="A1189" t="str">
            <v>2010.12.23</v>
          </cell>
          <cell r="B1189" t="str">
            <v>USDKZT_TOD</v>
          </cell>
          <cell r="C1189">
            <v>1</v>
          </cell>
          <cell r="D1189">
            <v>17918374775945</v>
          </cell>
          <cell r="E1189">
            <v>121779072500</v>
          </cell>
        </row>
        <row r="1190">
          <cell r="A1190" t="str">
            <v>2010.12.24</v>
          </cell>
          <cell r="B1190" t="str">
            <v>USDKZT_TOD</v>
          </cell>
          <cell r="C1190">
            <v>1</v>
          </cell>
          <cell r="D1190">
            <v>9331031109360</v>
          </cell>
          <cell r="E1190">
            <v>63398273000</v>
          </cell>
        </row>
        <row r="1191">
          <cell r="A1191" t="str">
            <v>2010.12.27</v>
          </cell>
          <cell r="B1191" t="str">
            <v>USDKZT_TOD</v>
          </cell>
          <cell r="C1191">
            <v>1</v>
          </cell>
          <cell r="D1191">
            <v>6775321602855</v>
          </cell>
          <cell r="E1191">
            <v>45951372500</v>
          </cell>
        </row>
        <row r="1192">
          <cell r="A1192" t="str">
            <v>2010.12.28</v>
          </cell>
          <cell r="B1192" t="str">
            <v>USDKZT_TOD</v>
          </cell>
          <cell r="C1192">
            <v>1</v>
          </cell>
          <cell r="D1192">
            <v>5551586160165</v>
          </cell>
          <cell r="E1192">
            <v>37654681500</v>
          </cell>
        </row>
        <row r="1193">
          <cell r="A1193" t="str">
            <v>2010.12.29</v>
          </cell>
          <cell r="B1193" t="str">
            <v>USDKZT_TOD</v>
          </cell>
          <cell r="C1193">
            <v>1</v>
          </cell>
          <cell r="D1193">
            <v>6796282315715</v>
          </cell>
          <cell r="E1193">
            <v>46096177500</v>
          </cell>
        </row>
        <row r="1194">
          <cell r="A1194" t="str">
            <v>2010.12.30</v>
          </cell>
          <cell r="B1194" t="str">
            <v>USDKZT_TOD</v>
          </cell>
          <cell r="C1194">
            <v>1</v>
          </cell>
          <cell r="D1194">
            <v>6724107700155</v>
          </cell>
          <cell r="E1194">
            <v>45615513500</v>
          </cell>
        </row>
        <row r="1195">
          <cell r="A1195" t="str">
            <v>2010.12.31</v>
          </cell>
          <cell r="B1195" t="str">
            <v>USDKZT_TOD</v>
          </cell>
          <cell r="C1195">
            <v>1</v>
          </cell>
          <cell r="D1195">
            <v>5927723600940</v>
          </cell>
          <cell r="E1195">
            <v>40183476000</v>
          </cell>
        </row>
        <row r="1196">
          <cell r="A1196" t="str">
            <v>2011.01.05</v>
          </cell>
          <cell r="B1196" t="str">
            <v>USDKZT_TOD</v>
          </cell>
          <cell r="C1196">
            <v>1</v>
          </cell>
          <cell r="D1196">
            <v>6392900865520</v>
          </cell>
          <cell r="E1196">
            <v>43434364000</v>
          </cell>
        </row>
        <row r="1197">
          <cell r="A1197" t="str">
            <v>2011.01.06</v>
          </cell>
          <cell r="B1197" t="str">
            <v>USDKZT_TOD</v>
          </cell>
          <cell r="C1197">
            <v>1</v>
          </cell>
          <cell r="D1197">
            <v>6104988536715</v>
          </cell>
          <cell r="E1197">
            <v>41492248500</v>
          </cell>
        </row>
        <row r="1198">
          <cell r="A1198" t="str">
            <v>2011.01.10</v>
          </cell>
          <cell r="B1198" t="str">
            <v>USDKZT_TOD</v>
          </cell>
          <cell r="C1198">
            <v>1</v>
          </cell>
          <cell r="D1198">
            <v>7320750872375</v>
          </cell>
          <cell r="E1198">
            <v>49688258500</v>
          </cell>
        </row>
        <row r="1199">
          <cell r="A1199" t="str">
            <v>2011.01.11</v>
          </cell>
          <cell r="B1199" t="str">
            <v>USDKZT_TOD</v>
          </cell>
          <cell r="C1199">
            <v>1</v>
          </cell>
          <cell r="D1199">
            <v>7276823059370</v>
          </cell>
          <cell r="E1199">
            <v>49406580000</v>
          </cell>
        </row>
        <row r="1200">
          <cell r="A1200" t="str">
            <v>2011.01.12</v>
          </cell>
          <cell r="B1200" t="str">
            <v>USDKZT_TOD</v>
          </cell>
          <cell r="C1200">
            <v>1</v>
          </cell>
          <cell r="D1200">
            <v>6338290713355</v>
          </cell>
          <cell r="E1200">
            <v>43013333500</v>
          </cell>
        </row>
        <row r="1201">
          <cell r="A1201" t="str">
            <v>2011.01.13</v>
          </cell>
          <cell r="B1201" t="str">
            <v>USDKZT_TOD</v>
          </cell>
          <cell r="C1201">
            <v>1</v>
          </cell>
          <cell r="D1201">
            <v>12485909582545</v>
          </cell>
          <cell r="E1201">
            <v>84885911500</v>
          </cell>
        </row>
        <row r="1202">
          <cell r="A1202" t="str">
            <v>2011.01.14</v>
          </cell>
          <cell r="B1202" t="str">
            <v>USDKZT_TOD</v>
          </cell>
          <cell r="C1202">
            <v>1</v>
          </cell>
          <cell r="D1202">
            <v>7246744741610</v>
          </cell>
          <cell r="E1202">
            <v>49282313000</v>
          </cell>
        </row>
        <row r="1203">
          <cell r="A1203" t="str">
            <v>2011.01.18</v>
          </cell>
          <cell r="B1203" t="str">
            <v>USDKZT_TOD</v>
          </cell>
          <cell r="C1203">
            <v>1</v>
          </cell>
          <cell r="D1203">
            <v>6616220095060</v>
          </cell>
          <cell r="E1203">
            <v>45002498000</v>
          </cell>
        </row>
        <row r="1204">
          <cell r="A1204" t="str">
            <v>2011.01.19</v>
          </cell>
          <cell r="B1204" t="str">
            <v>USDKZT_TOD</v>
          </cell>
          <cell r="C1204">
            <v>1</v>
          </cell>
          <cell r="D1204">
            <v>15148849253725</v>
          </cell>
          <cell r="E1204">
            <v>103090615500</v>
          </cell>
        </row>
        <row r="1205">
          <cell r="A1205" t="str">
            <v>2011.01.20</v>
          </cell>
          <cell r="B1205" t="str">
            <v>USDKZT_TOD</v>
          </cell>
          <cell r="C1205">
            <v>1</v>
          </cell>
          <cell r="D1205">
            <v>10022897929630</v>
          </cell>
          <cell r="E1205">
            <v>68232220000</v>
          </cell>
        </row>
        <row r="1206">
          <cell r="A1206" t="str">
            <v>2011.01.21</v>
          </cell>
          <cell r="B1206" t="str">
            <v>USDKZT_TOD</v>
          </cell>
          <cell r="C1206">
            <v>1</v>
          </cell>
          <cell r="D1206">
            <v>5600124126035</v>
          </cell>
          <cell r="E1206">
            <v>38099239500</v>
          </cell>
        </row>
        <row r="1207">
          <cell r="A1207" t="str">
            <v>2011.01.24</v>
          </cell>
          <cell r="B1207" t="str">
            <v>USDKZT_TOD</v>
          </cell>
          <cell r="C1207">
            <v>1</v>
          </cell>
          <cell r="D1207">
            <v>11600385541050</v>
          </cell>
          <cell r="E1207">
            <v>78992703000</v>
          </cell>
        </row>
        <row r="1208">
          <cell r="A1208" t="str">
            <v>2011.01.25</v>
          </cell>
          <cell r="B1208" t="str">
            <v>USDKZT_TOD</v>
          </cell>
          <cell r="C1208">
            <v>1</v>
          </cell>
          <cell r="D1208">
            <v>12126321988520</v>
          </cell>
          <cell r="E1208">
            <v>82578662000</v>
          </cell>
        </row>
        <row r="1209">
          <cell r="A1209" t="str">
            <v>2011.01.26</v>
          </cell>
          <cell r="B1209" t="str">
            <v>USDKZT_TOD</v>
          </cell>
          <cell r="C1209">
            <v>1</v>
          </cell>
          <cell r="D1209">
            <v>6240625156530</v>
          </cell>
          <cell r="E1209">
            <v>42497485000</v>
          </cell>
        </row>
        <row r="1210">
          <cell r="A1210" t="str">
            <v>2011.01.27</v>
          </cell>
          <cell r="B1210" t="str">
            <v>USDKZT_TOD</v>
          </cell>
          <cell r="C1210">
            <v>1</v>
          </cell>
          <cell r="D1210">
            <v>8316509489030</v>
          </cell>
          <cell r="E1210">
            <v>56654711000</v>
          </cell>
        </row>
        <row r="1211">
          <cell r="A1211" t="str">
            <v>2011.01.28</v>
          </cell>
          <cell r="B1211" t="str">
            <v>USDKZT_TOD</v>
          </cell>
          <cell r="C1211">
            <v>1</v>
          </cell>
          <cell r="D1211">
            <v>7108831255870</v>
          </cell>
          <cell r="E1211">
            <v>48416288000</v>
          </cell>
        </row>
        <row r="1212">
          <cell r="A1212" t="str">
            <v>2011.01.31</v>
          </cell>
          <cell r="B1212" t="str">
            <v>USDKZT_TOD</v>
          </cell>
          <cell r="C1212">
            <v>1</v>
          </cell>
          <cell r="D1212">
            <v>7918559018795</v>
          </cell>
          <cell r="E1212">
            <v>53886318500</v>
          </cell>
        </row>
        <row r="1213">
          <cell r="A1213" t="str">
            <v>2011.02.01</v>
          </cell>
          <cell r="B1213" t="str">
            <v>USDKZT_TOD</v>
          </cell>
          <cell r="C1213">
            <v>1</v>
          </cell>
          <cell r="D1213">
            <v>5700574804530</v>
          </cell>
          <cell r="E1213">
            <v>38793704000</v>
          </cell>
        </row>
        <row r="1214">
          <cell r="A1214" t="str">
            <v>2011.02.02</v>
          </cell>
          <cell r="B1214" t="str">
            <v>USDKZT_TOD</v>
          </cell>
          <cell r="C1214">
            <v>1</v>
          </cell>
          <cell r="D1214">
            <v>8369603201430</v>
          </cell>
          <cell r="E1214">
            <v>56993358000</v>
          </cell>
        </row>
        <row r="1215">
          <cell r="A1215" t="str">
            <v>2011.02.03</v>
          </cell>
          <cell r="B1215" t="str">
            <v>USDKZT_TOD</v>
          </cell>
          <cell r="C1215">
            <v>1</v>
          </cell>
          <cell r="D1215">
            <v>4352218947780</v>
          </cell>
          <cell r="E1215">
            <v>29657772000</v>
          </cell>
        </row>
        <row r="1216">
          <cell r="A1216" t="str">
            <v>2011.02.04</v>
          </cell>
          <cell r="B1216" t="str">
            <v>USDKZT_TOD</v>
          </cell>
          <cell r="C1216">
            <v>1</v>
          </cell>
          <cell r="D1216">
            <v>9440529379865</v>
          </cell>
          <cell r="E1216">
            <v>64307258500</v>
          </cell>
        </row>
        <row r="1217">
          <cell r="A1217" t="str">
            <v>2011.02.07</v>
          </cell>
          <cell r="B1217" t="str">
            <v>USDKZT_TOD</v>
          </cell>
          <cell r="C1217">
            <v>1</v>
          </cell>
          <cell r="D1217">
            <v>8585910896815</v>
          </cell>
          <cell r="E1217">
            <v>58511809500</v>
          </cell>
        </row>
        <row r="1218">
          <cell r="A1218" t="str">
            <v>2011.02.08</v>
          </cell>
          <cell r="B1218" t="str">
            <v>USDKZT_TOD</v>
          </cell>
          <cell r="C1218">
            <v>1</v>
          </cell>
          <cell r="D1218">
            <v>14150167295750</v>
          </cell>
          <cell r="E1218">
            <v>96503533000</v>
          </cell>
        </row>
        <row r="1219">
          <cell r="A1219" t="str">
            <v>2011.02.09</v>
          </cell>
          <cell r="B1219" t="str">
            <v>USDKZT_TOD</v>
          </cell>
          <cell r="C1219">
            <v>1</v>
          </cell>
          <cell r="D1219">
            <v>16020768867800</v>
          </cell>
          <cell r="E1219">
            <v>109385147000</v>
          </cell>
        </row>
        <row r="1220">
          <cell r="A1220" t="str">
            <v>2011.02.10</v>
          </cell>
          <cell r="B1220" t="str">
            <v>USDKZT_TOD</v>
          </cell>
          <cell r="C1220">
            <v>1</v>
          </cell>
          <cell r="D1220">
            <v>10525981363210</v>
          </cell>
          <cell r="E1220">
            <v>71894247000</v>
          </cell>
        </row>
        <row r="1221">
          <cell r="A1221" t="str">
            <v>2011.02.11</v>
          </cell>
          <cell r="B1221" t="str">
            <v>USDKZT_TOD</v>
          </cell>
          <cell r="C1221">
            <v>1</v>
          </cell>
          <cell r="D1221">
            <v>8836793734990</v>
          </cell>
          <cell r="E1221">
            <v>60349682000</v>
          </cell>
        </row>
        <row r="1222">
          <cell r="A1222" t="str">
            <v>2011.02.14</v>
          </cell>
          <cell r="B1222" t="str">
            <v>USDKZT_TOD</v>
          </cell>
          <cell r="C1222">
            <v>1</v>
          </cell>
          <cell r="D1222">
            <v>5373610923660</v>
          </cell>
          <cell r="E1222">
            <v>36692753000</v>
          </cell>
        </row>
        <row r="1223">
          <cell r="A1223" t="str">
            <v>2011.02.15</v>
          </cell>
          <cell r="B1223" t="str">
            <v>USDKZT_TOD</v>
          </cell>
          <cell r="C1223">
            <v>1</v>
          </cell>
          <cell r="D1223">
            <v>7808016160475</v>
          </cell>
          <cell r="E1223">
            <v>53351778500</v>
          </cell>
        </row>
        <row r="1224">
          <cell r="A1224" t="str">
            <v>2011.02.16</v>
          </cell>
          <cell r="B1224" t="str">
            <v>USDKZT_TOD</v>
          </cell>
          <cell r="C1224">
            <v>1</v>
          </cell>
          <cell r="D1224">
            <v>7934971708785</v>
          </cell>
          <cell r="E1224">
            <v>54217249500</v>
          </cell>
        </row>
        <row r="1225">
          <cell r="A1225" t="str">
            <v>2011.02.17</v>
          </cell>
          <cell r="B1225" t="str">
            <v>USDKZT_TOD</v>
          </cell>
          <cell r="C1225">
            <v>1</v>
          </cell>
          <cell r="D1225">
            <v>13856978310275</v>
          </cell>
          <cell r="E1225">
            <v>94730029500</v>
          </cell>
        </row>
        <row r="1226">
          <cell r="A1226" t="str">
            <v>2011.02.18</v>
          </cell>
          <cell r="B1226" t="str">
            <v>USDKZT_TOD</v>
          </cell>
          <cell r="C1226">
            <v>1</v>
          </cell>
          <cell r="D1226">
            <v>11181092418915</v>
          </cell>
          <cell r="E1226">
            <v>76488603500</v>
          </cell>
        </row>
        <row r="1227">
          <cell r="A1227" t="str">
            <v>2011.02.22</v>
          </cell>
          <cell r="B1227" t="str">
            <v>USDKZT_TOD</v>
          </cell>
          <cell r="C1227">
            <v>1</v>
          </cell>
          <cell r="D1227">
            <v>8763590070410</v>
          </cell>
          <cell r="E1227">
            <v>59960508000</v>
          </cell>
        </row>
        <row r="1228">
          <cell r="A1228" t="str">
            <v>2011.02.23</v>
          </cell>
          <cell r="B1228" t="str">
            <v>USDKZT_TOD</v>
          </cell>
          <cell r="C1228">
            <v>1</v>
          </cell>
          <cell r="D1228">
            <v>12290083821480</v>
          </cell>
          <cell r="E1228">
            <v>84130013000</v>
          </cell>
        </row>
        <row r="1229">
          <cell r="A1229" t="str">
            <v>2011.02.24</v>
          </cell>
          <cell r="B1229" t="str">
            <v>USDKZT_TOD</v>
          </cell>
          <cell r="C1229">
            <v>1</v>
          </cell>
          <cell r="D1229">
            <v>8500615124185</v>
          </cell>
          <cell r="E1229">
            <v>58216794500</v>
          </cell>
        </row>
        <row r="1230">
          <cell r="A1230" t="str">
            <v>2011.02.25</v>
          </cell>
          <cell r="B1230" t="str">
            <v>USDKZT_TOD</v>
          </cell>
          <cell r="C1230">
            <v>1</v>
          </cell>
          <cell r="D1230">
            <v>8330273984215</v>
          </cell>
          <cell r="E1230">
            <v>57053084500</v>
          </cell>
        </row>
        <row r="1231">
          <cell r="A1231" t="str">
            <v>2011.02.28</v>
          </cell>
          <cell r="B1231" t="str">
            <v>USDKZT_TOD</v>
          </cell>
          <cell r="C1231">
            <v>1</v>
          </cell>
          <cell r="D1231">
            <v>9363965386555</v>
          </cell>
          <cell r="E1231">
            <v>64129971500</v>
          </cell>
        </row>
        <row r="1232">
          <cell r="A1232" t="str">
            <v>2011.03.01</v>
          </cell>
          <cell r="B1232" t="str">
            <v>USDKZT_TOD</v>
          </cell>
          <cell r="C1232">
            <v>1</v>
          </cell>
          <cell r="D1232">
            <v>15060572205335</v>
          </cell>
          <cell r="E1232">
            <v>103228422500</v>
          </cell>
        </row>
        <row r="1233">
          <cell r="A1233" t="str">
            <v>2011.03.02</v>
          </cell>
          <cell r="B1233" t="str">
            <v>USDKZT_TOD</v>
          </cell>
          <cell r="C1233">
            <v>1</v>
          </cell>
          <cell r="D1233">
            <v>11065203494160</v>
          </cell>
          <cell r="E1233">
            <v>75869089000</v>
          </cell>
        </row>
        <row r="1234">
          <cell r="A1234" t="str">
            <v>2011.03.03</v>
          </cell>
          <cell r="B1234" t="str">
            <v>USDKZT_TOD</v>
          </cell>
          <cell r="C1234">
            <v>1</v>
          </cell>
          <cell r="D1234">
            <v>11947124318350</v>
          </cell>
          <cell r="E1234">
            <v>81955312000</v>
          </cell>
        </row>
        <row r="1235">
          <cell r="A1235" t="str">
            <v>2011.03.04</v>
          </cell>
          <cell r="B1235" t="str">
            <v>USDKZT_TOD</v>
          </cell>
          <cell r="C1235">
            <v>1</v>
          </cell>
          <cell r="D1235">
            <v>23342446134860</v>
          </cell>
          <cell r="E1235">
            <v>160250400000</v>
          </cell>
        </row>
        <row r="1236">
          <cell r="A1236" t="str">
            <v>2011.03.09</v>
          </cell>
          <cell r="B1236" t="str">
            <v>USDKZT_TOD</v>
          </cell>
          <cell r="C1236">
            <v>1</v>
          </cell>
          <cell r="D1236">
            <v>10269724087350</v>
          </cell>
          <cell r="E1236">
            <v>70502095000</v>
          </cell>
        </row>
        <row r="1237">
          <cell r="A1237" t="str">
            <v>2011.03.10</v>
          </cell>
          <cell r="B1237" t="str">
            <v>USDKZT_TOD</v>
          </cell>
          <cell r="C1237">
            <v>1</v>
          </cell>
          <cell r="D1237">
            <v>10752667652820</v>
          </cell>
          <cell r="E1237">
            <v>73867726000</v>
          </cell>
        </row>
        <row r="1238">
          <cell r="A1238" t="str">
            <v>2011.03.11</v>
          </cell>
          <cell r="B1238" t="str">
            <v>USDKZT_TOD</v>
          </cell>
          <cell r="C1238">
            <v>1</v>
          </cell>
          <cell r="D1238">
            <v>6826418915910</v>
          </cell>
          <cell r="E1238">
            <v>46836613000</v>
          </cell>
        </row>
        <row r="1239">
          <cell r="A1239" t="str">
            <v>2011.03.14</v>
          </cell>
          <cell r="B1239" t="str">
            <v>USDKZT_TOD</v>
          </cell>
          <cell r="C1239">
            <v>1</v>
          </cell>
          <cell r="D1239">
            <v>7305909649515</v>
          </cell>
          <cell r="E1239">
            <v>50055581500</v>
          </cell>
        </row>
        <row r="1240">
          <cell r="A1240" t="str">
            <v>2011.03.15</v>
          </cell>
          <cell r="B1240" t="str">
            <v>USDKZT_TOD</v>
          </cell>
          <cell r="C1240">
            <v>1</v>
          </cell>
          <cell r="D1240">
            <v>8356073652260</v>
          </cell>
          <cell r="E1240">
            <v>57229039000</v>
          </cell>
        </row>
        <row r="1241">
          <cell r="A1241" t="str">
            <v>2011.03.16</v>
          </cell>
          <cell r="B1241" t="str">
            <v>USDKZT_TOD</v>
          </cell>
          <cell r="C1241">
            <v>1</v>
          </cell>
          <cell r="D1241">
            <v>21948455818845</v>
          </cell>
          <cell r="E1241">
            <v>150669393500</v>
          </cell>
        </row>
        <row r="1242">
          <cell r="A1242" t="str">
            <v>2011.03.17</v>
          </cell>
          <cell r="B1242" t="str">
            <v>USDKZT_TOD</v>
          </cell>
          <cell r="C1242">
            <v>1</v>
          </cell>
          <cell r="D1242">
            <v>8070868867030</v>
          </cell>
          <cell r="E1242">
            <v>55350714000</v>
          </cell>
        </row>
        <row r="1243">
          <cell r="A1243" t="str">
            <v>2011.03.18</v>
          </cell>
          <cell r="B1243" t="str">
            <v>USDKZT_TOD</v>
          </cell>
          <cell r="C1243">
            <v>1</v>
          </cell>
          <cell r="D1243">
            <v>8954801055520</v>
          </cell>
          <cell r="E1243">
            <v>61392794000</v>
          </cell>
        </row>
        <row r="1244">
          <cell r="A1244" t="str">
            <v>2011.03.24</v>
          </cell>
          <cell r="B1244" t="str">
            <v>USDKZT_TOD</v>
          </cell>
          <cell r="C1244">
            <v>1</v>
          </cell>
          <cell r="D1244">
            <v>8526974977385</v>
          </cell>
          <cell r="E1244">
            <v>58391010500</v>
          </cell>
        </row>
        <row r="1245">
          <cell r="A1245" t="str">
            <v>2011.03.25</v>
          </cell>
          <cell r="B1245" t="str">
            <v>USDKZT_TOD</v>
          </cell>
          <cell r="C1245">
            <v>1</v>
          </cell>
          <cell r="D1245">
            <v>8429082821480</v>
          </cell>
          <cell r="E1245">
            <v>57909491000</v>
          </cell>
        </row>
        <row r="1246">
          <cell r="A1246" t="str">
            <v>2011.03.28</v>
          </cell>
          <cell r="B1246" t="str">
            <v>USDKZT_TOD</v>
          </cell>
          <cell r="C1246">
            <v>1</v>
          </cell>
          <cell r="D1246">
            <v>7296733943985</v>
          </cell>
          <cell r="E1246">
            <v>50122504500</v>
          </cell>
        </row>
        <row r="1247">
          <cell r="A1247" t="str">
            <v>2011.03.29</v>
          </cell>
          <cell r="B1247" t="str">
            <v>USDKZT_TOD</v>
          </cell>
          <cell r="C1247">
            <v>1</v>
          </cell>
          <cell r="D1247">
            <v>6128395094665</v>
          </cell>
          <cell r="E1247">
            <v>42080869500</v>
          </cell>
        </row>
        <row r="1248">
          <cell r="A1248" t="str">
            <v>2011.03.30</v>
          </cell>
          <cell r="B1248" t="str">
            <v>USDKZT_TOD</v>
          </cell>
          <cell r="C1248">
            <v>1</v>
          </cell>
          <cell r="D1248">
            <v>5554481428490</v>
          </cell>
          <cell r="E1248">
            <v>38118923000</v>
          </cell>
        </row>
        <row r="1249">
          <cell r="A1249" t="str">
            <v>2011.03.31</v>
          </cell>
          <cell r="B1249" t="str">
            <v>USDKZT_TOD</v>
          </cell>
          <cell r="C1249">
            <v>1</v>
          </cell>
          <cell r="D1249">
            <v>7351478049125</v>
          </cell>
          <cell r="E1249">
            <v>50452444500</v>
          </cell>
        </row>
        <row r="1250">
          <cell r="A1250" t="str">
            <v>2011.04.01</v>
          </cell>
          <cell r="B1250" t="str">
            <v>USDKZT_TOD</v>
          </cell>
          <cell r="C1250">
            <v>1</v>
          </cell>
          <cell r="D1250">
            <v>3778713741280</v>
          </cell>
          <cell r="E1250">
            <v>25938388000</v>
          </cell>
        </row>
        <row r="1251">
          <cell r="A1251" t="str">
            <v>2011.04.04</v>
          </cell>
          <cell r="B1251" t="str">
            <v>USDKZT_TOD</v>
          </cell>
          <cell r="C1251">
            <v>1</v>
          </cell>
          <cell r="D1251">
            <v>8588086114400</v>
          </cell>
          <cell r="E1251">
            <v>58906840000</v>
          </cell>
        </row>
        <row r="1252">
          <cell r="A1252" t="str">
            <v>2011.04.05</v>
          </cell>
          <cell r="B1252" t="str">
            <v>USDKZT_TOD</v>
          </cell>
          <cell r="C1252">
            <v>1</v>
          </cell>
          <cell r="D1252">
            <v>5232538110675</v>
          </cell>
          <cell r="E1252">
            <v>35932278500</v>
          </cell>
        </row>
        <row r="1253">
          <cell r="A1253" t="str">
            <v>2011.04.06</v>
          </cell>
          <cell r="B1253" t="str">
            <v>USDKZT_TOD</v>
          </cell>
          <cell r="C1253">
            <v>1</v>
          </cell>
          <cell r="D1253">
            <v>13056428376255</v>
          </cell>
          <cell r="E1253">
            <v>89776011500</v>
          </cell>
        </row>
        <row r="1254">
          <cell r="A1254" t="str">
            <v>2011.04.07</v>
          </cell>
          <cell r="B1254" t="str">
            <v>USDKZT_TOD</v>
          </cell>
          <cell r="C1254">
            <v>1</v>
          </cell>
          <cell r="D1254">
            <v>7535989259965</v>
          </cell>
          <cell r="E1254">
            <v>51814052500</v>
          </cell>
        </row>
        <row r="1255">
          <cell r="A1255" t="str">
            <v>2011.04.08</v>
          </cell>
          <cell r="B1255" t="str">
            <v>USDKZT_TOD</v>
          </cell>
          <cell r="C1255">
            <v>1</v>
          </cell>
          <cell r="D1255">
            <v>6282374811730</v>
          </cell>
          <cell r="E1255">
            <v>43202934000</v>
          </cell>
        </row>
        <row r="1256">
          <cell r="A1256" t="str">
            <v>2011.04.11</v>
          </cell>
          <cell r="B1256" t="str">
            <v>USDKZT_TOD</v>
          </cell>
          <cell r="C1256">
            <v>1</v>
          </cell>
          <cell r="D1256">
            <v>4144659737200</v>
          </cell>
          <cell r="E1256">
            <v>28501811000</v>
          </cell>
        </row>
        <row r="1257">
          <cell r="A1257" t="str">
            <v>2011.04.12</v>
          </cell>
          <cell r="B1257" t="str">
            <v>USDKZT_TOD</v>
          </cell>
          <cell r="C1257">
            <v>1</v>
          </cell>
          <cell r="D1257">
            <v>7346820922500</v>
          </cell>
          <cell r="E1257">
            <v>50534690000</v>
          </cell>
        </row>
        <row r="1258">
          <cell r="A1258" t="str">
            <v>2011.04.14</v>
          </cell>
          <cell r="B1258" t="str">
            <v>USDKZT_TOD</v>
          </cell>
          <cell r="C1258">
            <v>1</v>
          </cell>
          <cell r="D1258">
            <v>6998529237515</v>
          </cell>
          <cell r="E1258">
            <v>48159241500</v>
          </cell>
        </row>
        <row r="1259">
          <cell r="A1259" t="str">
            <v>2011.04.15</v>
          </cell>
          <cell r="B1259" t="str">
            <v>USDKZT_TOD</v>
          </cell>
          <cell r="C1259">
            <v>1</v>
          </cell>
          <cell r="D1259">
            <v>14044326314500</v>
          </cell>
          <cell r="E1259">
            <v>96666397000</v>
          </cell>
        </row>
        <row r="1260">
          <cell r="A1260" t="str">
            <v>2011.04.18</v>
          </cell>
          <cell r="B1260" t="str">
            <v>USDKZT_TOD</v>
          </cell>
          <cell r="C1260">
            <v>1</v>
          </cell>
          <cell r="D1260">
            <v>8987854216680</v>
          </cell>
          <cell r="E1260">
            <v>61830271000</v>
          </cell>
        </row>
        <row r="1261">
          <cell r="A1261" t="str">
            <v>2011.04.19</v>
          </cell>
          <cell r="B1261" t="str">
            <v>USDKZT_TOD</v>
          </cell>
          <cell r="C1261">
            <v>1</v>
          </cell>
          <cell r="D1261">
            <v>8854510254455</v>
          </cell>
          <cell r="E1261">
            <v>60851916500</v>
          </cell>
        </row>
        <row r="1262">
          <cell r="A1262" t="str">
            <v>2011.04.20</v>
          </cell>
          <cell r="B1262" t="str">
            <v>USDKZT_TOD</v>
          </cell>
          <cell r="C1262">
            <v>1</v>
          </cell>
          <cell r="D1262">
            <v>6221455978860</v>
          </cell>
          <cell r="E1262">
            <v>42749884000</v>
          </cell>
        </row>
        <row r="1263">
          <cell r="A1263" t="str">
            <v>2011.04.21</v>
          </cell>
          <cell r="B1263" t="str">
            <v>USDKZT_TOD</v>
          </cell>
          <cell r="C1263">
            <v>1</v>
          </cell>
          <cell r="D1263">
            <v>12898844456965</v>
          </cell>
          <cell r="E1263">
            <v>88783349500</v>
          </cell>
        </row>
        <row r="1264">
          <cell r="A1264" t="str">
            <v>2011.04.22</v>
          </cell>
          <cell r="B1264" t="str">
            <v>USDKZT_TOD</v>
          </cell>
          <cell r="C1264">
            <v>1</v>
          </cell>
          <cell r="D1264">
            <v>9419267271385</v>
          </cell>
          <cell r="E1264">
            <v>64822331500</v>
          </cell>
        </row>
        <row r="1265">
          <cell r="A1265" t="str">
            <v>2011.04.25</v>
          </cell>
          <cell r="B1265" t="str">
            <v>USDKZT_TOD</v>
          </cell>
          <cell r="C1265">
            <v>1</v>
          </cell>
          <cell r="D1265">
            <v>7086613463655</v>
          </cell>
          <cell r="E1265">
            <v>48738410500</v>
          </cell>
        </row>
        <row r="1266">
          <cell r="A1266" t="str">
            <v>2011.04.26</v>
          </cell>
          <cell r="B1266" t="str">
            <v>USDKZT_TOD</v>
          </cell>
          <cell r="C1266">
            <v>1</v>
          </cell>
          <cell r="D1266">
            <v>6728534890170</v>
          </cell>
          <cell r="E1266">
            <v>46249336000</v>
          </cell>
        </row>
        <row r="1267">
          <cell r="A1267" t="str">
            <v>2011.04.27</v>
          </cell>
          <cell r="B1267" t="str">
            <v>USDKZT_TOD</v>
          </cell>
          <cell r="C1267">
            <v>1</v>
          </cell>
          <cell r="D1267">
            <v>5962528411315</v>
          </cell>
          <cell r="E1267">
            <v>41001641500</v>
          </cell>
        </row>
        <row r="1268">
          <cell r="A1268" t="str">
            <v>2011.04.28</v>
          </cell>
          <cell r="B1268" t="str">
            <v>USDKZT_TOD</v>
          </cell>
          <cell r="C1268">
            <v>1</v>
          </cell>
          <cell r="D1268">
            <v>9066155083515</v>
          </cell>
          <cell r="E1268">
            <v>62277610500</v>
          </cell>
        </row>
        <row r="1269">
          <cell r="A1269" t="str">
            <v>2011.04.29</v>
          </cell>
          <cell r="B1269" t="str">
            <v>USDKZT_TOD</v>
          </cell>
          <cell r="C1269">
            <v>1</v>
          </cell>
          <cell r="D1269">
            <v>7632273961445</v>
          </cell>
          <cell r="E1269">
            <v>52388581500</v>
          </cell>
        </row>
        <row r="1270">
          <cell r="A1270" t="str">
            <v>2011.05.03</v>
          </cell>
          <cell r="B1270" t="str">
            <v>USDKZT_TOD</v>
          </cell>
          <cell r="C1270">
            <v>1</v>
          </cell>
          <cell r="D1270">
            <v>6814360244855</v>
          </cell>
          <cell r="E1270">
            <v>46729662500</v>
          </cell>
        </row>
        <row r="1271">
          <cell r="A1271" t="str">
            <v>2011.05.04</v>
          </cell>
          <cell r="B1271" t="str">
            <v>USDKZT_TOD</v>
          </cell>
          <cell r="C1271">
            <v>1</v>
          </cell>
          <cell r="D1271">
            <v>5026349896415</v>
          </cell>
          <cell r="E1271">
            <v>34474339500</v>
          </cell>
        </row>
        <row r="1272">
          <cell r="A1272" t="str">
            <v>2011.05.05</v>
          </cell>
          <cell r="B1272" t="str">
            <v>USDKZT_TOD</v>
          </cell>
          <cell r="C1272">
            <v>1</v>
          </cell>
          <cell r="D1272">
            <v>6726390218365</v>
          </cell>
          <cell r="E1272">
            <v>46180101500</v>
          </cell>
        </row>
        <row r="1273">
          <cell r="A1273" t="str">
            <v>2011.05.06</v>
          </cell>
          <cell r="B1273" t="str">
            <v>USDKZT_TOD</v>
          </cell>
          <cell r="C1273">
            <v>1</v>
          </cell>
          <cell r="D1273">
            <v>4640518206505</v>
          </cell>
          <cell r="E1273">
            <v>31842630500</v>
          </cell>
        </row>
        <row r="1274">
          <cell r="A1274" t="str">
            <v>2011.05.10</v>
          </cell>
          <cell r="B1274" t="str">
            <v>USDKZT_TOD</v>
          </cell>
          <cell r="C1274">
            <v>1</v>
          </cell>
          <cell r="D1274">
            <v>8120546513105</v>
          </cell>
          <cell r="E1274">
            <v>55677805500</v>
          </cell>
        </row>
        <row r="1275">
          <cell r="A1275" t="str">
            <v>2011.05.11</v>
          </cell>
          <cell r="B1275" t="str">
            <v>USDKZT_TOD</v>
          </cell>
          <cell r="C1275">
            <v>1</v>
          </cell>
          <cell r="D1275">
            <v>5336954180075</v>
          </cell>
          <cell r="E1275">
            <v>36618432500</v>
          </cell>
        </row>
        <row r="1276">
          <cell r="A1276" t="str">
            <v>2011.05.12</v>
          </cell>
          <cell r="B1276" t="str">
            <v>USDKZT_TOD</v>
          </cell>
          <cell r="C1276">
            <v>1</v>
          </cell>
          <cell r="D1276">
            <v>7718666773765</v>
          </cell>
          <cell r="E1276">
            <v>52950968500</v>
          </cell>
        </row>
        <row r="1277">
          <cell r="A1277" t="str">
            <v>2011.05.13</v>
          </cell>
          <cell r="B1277" t="str">
            <v>USDKZT_TOD</v>
          </cell>
          <cell r="C1277">
            <v>1</v>
          </cell>
          <cell r="D1277">
            <v>7918081553265</v>
          </cell>
          <cell r="E1277">
            <v>54320092500</v>
          </cell>
        </row>
        <row r="1278">
          <cell r="A1278" t="str">
            <v>2011.05.16</v>
          </cell>
          <cell r="B1278" t="str">
            <v>USDKZT_TOD</v>
          </cell>
          <cell r="C1278">
            <v>1</v>
          </cell>
          <cell r="D1278">
            <v>8510918538235</v>
          </cell>
          <cell r="E1278">
            <v>58379764500</v>
          </cell>
        </row>
        <row r="1279">
          <cell r="A1279" t="str">
            <v>2011.05.17</v>
          </cell>
          <cell r="B1279" t="str">
            <v>USDKZT_TOD</v>
          </cell>
          <cell r="C1279">
            <v>1</v>
          </cell>
          <cell r="D1279">
            <v>5993859301930</v>
          </cell>
          <cell r="E1279">
            <v>41120161000</v>
          </cell>
        </row>
        <row r="1280">
          <cell r="A1280" t="str">
            <v>2011.05.18</v>
          </cell>
          <cell r="B1280" t="str">
            <v>USDKZT_TOD</v>
          </cell>
          <cell r="C1280">
            <v>1</v>
          </cell>
          <cell r="D1280">
            <v>11146393136430</v>
          </cell>
          <cell r="E1280">
            <v>76562963000</v>
          </cell>
        </row>
        <row r="1281">
          <cell r="A1281" t="str">
            <v>2011.05.19</v>
          </cell>
          <cell r="B1281" t="str">
            <v>USDKZT_TOD</v>
          </cell>
          <cell r="C1281">
            <v>1</v>
          </cell>
          <cell r="D1281">
            <v>5599000979445</v>
          </cell>
          <cell r="E1281">
            <v>38490200500</v>
          </cell>
        </row>
        <row r="1282">
          <cell r="A1282" t="str">
            <v>2011.05.20</v>
          </cell>
          <cell r="B1282" t="str">
            <v>USDKZT_TOD</v>
          </cell>
          <cell r="C1282">
            <v>1</v>
          </cell>
          <cell r="D1282">
            <v>7053849095705</v>
          </cell>
          <cell r="E1282">
            <v>48542115500</v>
          </cell>
        </row>
        <row r="1283">
          <cell r="A1283" t="str">
            <v>2011.05.23</v>
          </cell>
          <cell r="B1283" t="str">
            <v>USDKZT_TOD</v>
          </cell>
          <cell r="C1283">
            <v>1</v>
          </cell>
          <cell r="D1283">
            <v>8115670653165</v>
          </cell>
          <cell r="E1283">
            <v>55864843500</v>
          </cell>
        </row>
        <row r="1284">
          <cell r="A1284" t="str">
            <v>2011.05.24</v>
          </cell>
          <cell r="B1284" t="str">
            <v>USDKZT_TOD</v>
          </cell>
          <cell r="C1284">
            <v>1</v>
          </cell>
          <cell r="D1284">
            <v>8483731684645</v>
          </cell>
          <cell r="E1284">
            <v>58359165500</v>
          </cell>
        </row>
        <row r="1285">
          <cell r="A1285" t="str">
            <v>2011.05.25</v>
          </cell>
          <cell r="B1285" t="str">
            <v>USDKZT_TOD</v>
          </cell>
          <cell r="C1285">
            <v>1</v>
          </cell>
          <cell r="D1285">
            <v>8506831977980</v>
          </cell>
          <cell r="E1285">
            <v>58562182000</v>
          </cell>
        </row>
        <row r="1286">
          <cell r="A1286" t="str">
            <v>2011.05.26</v>
          </cell>
          <cell r="B1286" t="str">
            <v>USDKZT_TOD</v>
          </cell>
          <cell r="C1286">
            <v>1</v>
          </cell>
          <cell r="D1286">
            <v>8583652446340</v>
          </cell>
          <cell r="E1286">
            <v>59124380000</v>
          </cell>
        </row>
        <row r="1287">
          <cell r="A1287" t="str">
            <v>2011.05.27</v>
          </cell>
          <cell r="B1287" t="str">
            <v>USDKZT_TOD</v>
          </cell>
          <cell r="C1287">
            <v>1</v>
          </cell>
          <cell r="D1287">
            <v>4099358363585</v>
          </cell>
          <cell r="E1287">
            <v>28204262500</v>
          </cell>
        </row>
        <row r="1288">
          <cell r="A1288" t="str">
            <v>2011.05.31</v>
          </cell>
          <cell r="B1288" t="str">
            <v>USDKZT_TOD</v>
          </cell>
          <cell r="C1288">
            <v>1</v>
          </cell>
          <cell r="D1288">
            <v>5845080349930</v>
          </cell>
          <cell r="E1288">
            <v>40190643000</v>
          </cell>
        </row>
        <row r="1289">
          <cell r="A1289" t="str">
            <v>2011.06.01</v>
          </cell>
          <cell r="B1289" t="str">
            <v>USDKZT_TOD</v>
          </cell>
          <cell r="C1289">
            <v>1</v>
          </cell>
          <cell r="D1289">
            <v>5941550391590</v>
          </cell>
          <cell r="E1289">
            <v>40874978000</v>
          </cell>
        </row>
        <row r="1290">
          <cell r="A1290" t="str">
            <v>2011.06.02</v>
          </cell>
          <cell r="B1290" t="str">
            <v>USDKZT_TOD</v>
          </cell>
          <cell r="C1290">
            <v>1</v>
          </cell>
          <cell r="D1290">
            <v>5993723415005</v>
          </cell>
          <cell r="E1290">
            <v>41188873500</v>
          </cell>
        </row>
        <row r="1291">
          <cell r="A1291" t="str">
            <v>2011.06.03</v>
          </cell>
          <cell r="B1291" t="str">
            <v>USDKZT_TOD</v>
          </cell>
          <cell r="C1291">
            <v>1</v>
          </cell>
          <cell r="D1291">
            <v>7120084383950</v>
          </cell>
          <cell r="E1291">
            <v>48911637000</v>
          </cell>
        </row>
        <row r="1292">
          <cell r="A1292" t="str">
            <v>2011.06.06</v>
          </cell>
          <cell r="B1292" t="str">
            <v>USDKZT_TOD</v>
          </cell>
          <cell r="C1292">
            <v>1</v>
          </cell>
          <cell r="D1292">
            <v>4410994983950</v>
          </cell>
          <cell r="E1292">
            <v>30315519000</v>
          </cell>
        </row>
        <row r="1293">
          <cell r="A1293" t="str">
            <v>2011.06.07</v>
          </cell>
          <cell r="B1293" t="str">
            <v>USDKZT_TOD</v>
          </cell>
          <cell r="C1293">
            <v>1</v>
          </cell>
          <cell r="D1293">
            <v>6730258739720</v>
          </cell>
          <cell r="E1293">
            <v>46266172000</v>
          </cell>
        </row>
        <row r="1294">
          <cell r="A1294" t="str">
            <v>2011.06.08</v>
          </cell>
          <cell r="B1294" t="str">
            <v>USDKZT_TOD</v>
          </cell>
          <cell r="C1294">
            <v>1</v>
          </cell>
          <cell r="D1294">
            <v>5550649558145</v>
          </cell>
          <cell r="E1294">
            <v>38153083500</v>
          </cell>
        </row>
        <row r="1295">
          <cell r="A1295" t="str">
            <v>2011.06.09</v>
          </cell>
          <cell r="B1295" t="str">
            <v>USDKZT_TOD</v>
          </cell>
          <cell r="C1295">
            <v>1</v>
          </cell>
          <cell r="D1295">
            <v>5195176079680</v>
          </cell>
          <cell r="E1295">
            <v>35702050000</v>
          </cell>
        </row>
        <row r="1296">
          <cell r="A1296" t="str">
            <v>2011.06.10</v>
          </cell>
          <cell r="B1296" t="str">
            <v>USDKZT_TOD</v>
          </cell>
          <cell r="C1296">
            <v>1</v>
          </cell>
          <cell r="D1296">
            <v>3924033178325</v>
          </cell>
          <cell r="E1296">
            <v>26965224500</v>
          </cell>
        </row>
        <row r="1297">
          <cell r="A1297" t="str">
            <v>2011.06.13</v>
          </cell>
          <cell r="B1297" t="str">
            <v>USDKZT_TOD</v>
          </cell>
          <cell r="C1297">
            <v>1</v>
          </cell>
          <cell r="D1297">
            <v>4314633902290</v>
          </cell>
          <cell r="E1297">
            <v>29595109000</v>
          </cell>
        </row>
        <row r="1298">
          <cell r="A1298" t="str">
            <v>2011.06.14</v>
          </cell>
          <cell r="B1298" t="str">
            <v>USDKZT_TOD</v>
          </cell>
          <cell r="C1298">
            <v>1</v>
          </cell>
          <cell r="D1298">
            <v>2603807066505</v>
          </cell>
          <cell r="E1298">
            <v>17859628500</v>
          </cell>
        </row>
        <row r="1299">
          <cell r="A1299" t="str">
            <v>2011.06.15</v>
          </cell>
          <cell r="B1299" t="str">
            <v>USDKZT_TOD</v>
          </cell>
          <cell r="C1299">
            <v>1</v>
          </cell>
          <cell r="D1299">
            <v>9837610101590</v>
          </cell>
          <cell r="E1299">
            <v>67503931000</v>
          </cell>
        </row>
        <row r="1300">
          <cell r="A1300" t="str">
            <v>2011.06.16</v>
          </cell>
          <cell r="B1300" t="str">
            <v>USDKZT_TOD</v>
          </cell>
          <cell r="C1300">
            <v>1</v>
          </cell>
          <cell r="D1300">
            <v>9472721583265</v>
          </cell>
          <cell r="E1300">
            <v>64984122500</v>
          </cell>
        </row>
        <row r="1301">
          <cell r="A1301" t="str">
            <v>2011.06.17</v>
          </cell>
          <cell r="B1301" t="str">
            <v>USDKZT_TOD</v>
          </cell>
          <cell r="C1301">
            <v>1</v>
          </cell>
          <cell r="D1301">
            <v>7951588588120</v>
          </cell>
          <cell r="E1301">
            <v>54478714000</v>
          </cell>
        </row>
        <row r="1302">
          <cell r="A1302" t="str">
            <v>2011.06.20</v>
          </cell>
          <cell r="B1302" t="str">
            <v>USDKZT_TOD</v>
          </cell>
          <cell r="C1302">
            <v>1</v>
          </cell>
          <cell r="D1302">
            <v>6733074789220</v>
          </cell>
          <cell r="E1302">
            <v>46104573000</v>
          </cell>
        </row>
        <row r="1303">
          <cell r="A1303" t="str">
            <v>2011.06.21</v>
          </cell>
          <cell r="B1303" t="str">
            <v>USDKZT_TOD</v>
          </cell>
          <cell r="C1303">
            <v>1</v>
          </cell>
          <cell r="D1303">
            <v>5930011854160</v>
          </cell>
          <cell r="E1303">
            <v>40638747000</v>
          </cell>
        </row>
        <row r="1304">
          <cell r="A1304" t="str">
            <v>2011.06.22</v>
          </cell>
          <cell r="B1304" t="str">
            <v>USDKZT_TOD</v>
          </cell>
          <cell r="C1304">
            <v>1</v>
          </cell>
          <cell r="D1304">
            <v>4776416300545</v>
          </cell>
          <cell r="E1304">
            <v>32727835500</v>
          </cell>
        </row>
        <row r="1305">
          <cell r="A1305" t="str">
            <v>2011.06.23</v>
          </cell>
          <cell r="B1305" t="str">
            <v>USDKZT_TOD</v>
          </cell>
          <cell r="C1305">
            <v>1</v>
          </cell>
          <cell r="D1305">
            <v>6289864343975</v>
          </cell>
          <cell r="E1305">
            <v>43075629500</v>
          </cell>
        </row>
        <row r="1306">
          <cell r="A1306" t="str">
            <v>2011.06.24</v>
          </cell>
          <cell r="B1306" t="str">
            <v>USDKZT_TOD</v>
          </cell>
          <cell r="C1306">
            <v>1</v>
          </cell>
          <cell r="D1306">
            <v>9449167928890</v>
          </cell>
          <cell r="E1306">
            <v>64655330000</v>
          </cell>
        </row>
        <row r="1307">
          <cell r="A1307" t="str">
            <v>2011.06.27</v>
          </cell>
          <cell r="B1307" t="str">
            <v>USDKZT_TOD</v>
          </cell>
          <cell r="C1307">
            <v>1</v>
          </cell>
          <cell r="D1307">
            <v>11164053432435</v>
          </cell>
          <cell r="E1307">
            <v>76317011500</v>
          </cell>
        </row>
        <row r="1308">
          <cell r="A1308" t="str">
            <v>2011.06.28</v>
          </cell>
          <cell r="B1308" t="str">
            <v>USDKZT_TOD</v>
          </cell>
          <cell r="C1308">
            <v>1</v>
          </cell>
          <cell r="D1308">
            <v>15526263517230</v>
          </cell>
          <cell r="E1308">
            <v>106078549000</v>
          </cell>
        </row>
        <row r="1309">
          <cell r="A1309" t="str">
            <v>2011.06.29</v>
          </cell>
          <cell r="B1309" t="str">
            <v>USDKZT_TOD</v>
          </cell>
          <cell r="C1309">
            <v>1</v>
          </cell>
          <cell r="D1309">
            <v>4864049346360</v>
          </cell>
          <cell r="E1309">
            <v>33276121000</v>
          </cell>
        </row>
        <row r="1310">
          <cell r="A1310" t="str">
            <v>2011.06.30</v>
          </cell>
          <cell r="B1310" t="str">
            <v>USDKZT_TOD</v>
          </cell>
          <cell r="C1310">
            <v>1</v>
          </cell>
          <cell r="D1310">
            <v>8051103816890</v>
          </cell>
          <cell r="E1310">
            <v>55184498000</v>
          </cell>
        </row>
        <row r="1311">
          <cell r="A1311" t="str">
            <v>2011.07.01</v>
          </cell>
          <cell r="B1311" t="str">
            <v>USDKZT_TOD</v>
          </cell>
          <cell r="C1311">
            <v>1</v>
          </cell>
          <cell r="D1311">
            <v>7243828165655</v>
          </cell>
          <cell r="E1311">
            <v>49682334500</v>
          </cell>
        </row>
        <row r="1312">
          <cell r="A1312" t="str">
            <v>2011.07.05</v>
          </cell>
          <cell r="B1312" t="str">
            <v>USDKZT_TOD</v>
          </cell>
          <cell r="C1312">
            <v>1</v>
          </cell>
          <cell r="D1312">
            <v>11141441681340</v>
          </cell>
          <cell r="E1312">
            <v>76473147000</v>
          </cell>
        </row>
        <row r="1313">
          <cell r="A1313" t="str">
            <v>2011.07.07</v>
          </cell>
          <cell r="B1313" t="str">
            <v>USDKZT_TOD</v>
          </cell>
          <cell r="C1313">
            <v>1</v>
          </cell>
          <cell r="D1313">
            <v>5801440424820</v>
          </cell>
          <cell r="E1313">
            <v>39866081000</v>
          </cell>
        </row>
        <row r="1314">
          <cell r="A1314" t="str">
            <v>2011.07.08</v>
          </cell>
          <cell r="B1314" t="str">
            <v>USDKZT_TOD</v>
          </cell>
          <cell r="C1314">
            <v>1</v>
          </cell>
          <cell r="D1314">
            <v>7894369125315</v>
          </cell>
          <cell r="E1314">
            <v>54271436500</v>
          </cell>
        </row>
        <row r="1315">
          <cell r="A1315" t="str">
            <v>2011.07.11</v>
          </cell>
          <cell r="B1315" t="str">
            <v>USDKZT_TOD</v>
          </cell>
          <cell r="C1315">
            <v>1</v>
          </cell>
          <cell r="D1315">
            <v>3298377563650</v>
          </cell>
          <cell r="E1315">
            <v>22643601000</v>
          </cell>
        </row>
        <row r="1316">
          <cell r="A1316" t="str">
            <v>2011.07.12</v>
          </cell>
          <cell r="B1316" t="str">
            <v>USDKZT_TOD</v>
          </cell>
          <cell r="C1316">
            <v>1</v>
          </cell>
          <cell r="D1316">
            <v>7662248946855</v>
          </cell>
          <cell r="E1316">
            <v>52400051500</v>
          </cell>
        </row>
        <row r="1317">
          <cell r="A1317" t="str">
            <v>2011.07.13</v>
          </cell>
          <cell r="B1317" t="str">
            <v>USDKZT_TOD</v>
          </cell>
          <cell r="C1317">
            <v>1</v>
          </cell>
          <cell r="D1317">
            <v>8166434526560</v>
          </cell>
          <cell r="E1317">
            <v>55875107000</v>
          </cell>
        </row>
        <row r="1318">
          <cell r="A1318" t="str">
            <v>2011.07.14</v>
          </cell>
          <cell r="B1318" t="str">
            <v>USDKZT_TOD</v>
          </cell>
          <cell r="C1318">
            <v>1</v>
          </cell>
          <cell r="D1318">
            <v>7035350700125</v>
          </cell>
          <cell r="E1318">
            <v>48117912500</v>
          </cell>
        </row>
        <row r="1319">
          <cell r="A1319" t="str">
            <v>2011.07.15</v>
          </cell>
          <cell r="B1319" t="str">
            <v>USDKZT_TOD</v>
          </cell>
          <cell r="C1319">
            <v>1</v>
          </cell>
          <cell r="D1319">
            <v>10101878216215</v>
          </cell>
          <cell r="E1319">
            <v>69182868500</v>
          </cell>
        </row>
        <row r="1320">
          <cell r="A1320" t="str">
            <v>2011.07.18</v>
          </cell>
          <cell r="B1320" t="str">
            <v>USDKZT_TOD</v>
          </cell>
          <cell r="C1320">
            <v>1</v>
          </cell>
          <cell r="D1320">
            <v>5815692848035</v>
          </cell>
          <cell r="E1320">
            <v>39856694500</v>
          </cell>
        </row>
        <row r="1321">
          <cell r="A1321" t="str">
            <v>2011.07.19</v>
          </cell>
          <cell r="B1321" t="str">
            <v>USDKZT_TOD</v>
          </cell>
          <cell r="C1321">
            <v>1</v>
          </cell>
          <cell r="D1321">
            <v>4908401475635</v>
          </cell>
          <cell r="E1321">
            <v>33537441500</v>
          </cell>
        </row>
        <row r="1322">
          <cell r="A1322" t="str">
            <v>2011.07.20</v>
          </cell>
          <cell r="B1322" t="str">
            <v>USDKZT_TOD</v>
          </cell>
          <cell r="C1322">
            <v>1</v>
          </cell>
          <cell r="D1322">
            <v>9369230264615</v>
          </cell>
          <cell r="E1322">
            <v>63965166500</v>
          </cell>
        </row>
        <row r="1323">
          <cell r="A1323" t="str">
            <v>2011.07.21</v>
          </cell>
          <cell r="B1323" t="str">
            <v>USDKZT_TOD</v>
          </cell>
          <cell r="C1323">
            <v>1</v>
          </cell>
          <cell r="D1323">
            <v>3941371501805</v>
          </cell>
          <cell r="E1323">
            <v>26948053500</v>
          </cell>
        </row>
        <row r="1324">
          <cell r="A1324" t="str">
            <v>2011.07.22</v>
          </cell>
          <cell r="B1324" t="str">
            <v>USDKZT_TOD</v>
          </cell>
          <cell r="C1324">
            <v>1</v>
          </cell>
          <cell r="D1324">
            <v>5401089343145</v>
          </cell>
          <cell r="E1324">
            <v>36976820500</v>
          </cell>
        </row>
        <row r="1325">
          <cell r="A1325" t="str">
            <v>2011.07.25</v>
          </cell>
          <cell r="B1325" t="str">
            <v>USDKZT_TOD</v>
          </cell>
          <cell r="C1325">
            <v>1</v>
          </cell>
          <cell r="D1325">
            <v>6394296514095</v>
          </cell>
          <cell r="E1325">
            <v>43823816500</v>
          </cell>
        </row>
        <row r="1326">
          <cell r="A1326" t="str">
            <v>2011.07.26</v>
          </cell>
          <cell r="B1326" t="str">
            <v>USDKZT_TOD</v>
          </cell>
          <cell r="C1326">
            <v>1</v>
          </cell>
          <cell r="D1326">
            <v>16394706695700</v>
          </cell>
          <cell r="E1326">
            <v>112698562000</v>
          </cell>
        </row>
        <row r="1327">
          <cell r="A1327" t="str">
            <v>2011.07.27</v>
          </cell>
          <cell r="B1327" t="str">
            <v>USDKZT_TOD</v>
          </cell>
          <cell r="C1327">
            <v>1</v>
          </cell>
          <cell r="D1327">
            <v>9655252554190</v>
          </cell>
          <cell r="E1327">
            <v>66317160000</v>
          </cell>
        </row>
        <row r="1328">
          <cell r="A1328" t="str">
            <v>2011.07.28</v>
          </cell>
          <cell r="B1328" t="str">
            <v>USDKZT_TOD</v>
          </cell>
          <cell r="C1328">
            <v>1</v>
          </cell>
          <cell r="D1328">
            <v>4440381774625</v>
          </cell>
          <cell r="E1328">
            <v>30387122500</v>
          </cell>
        </row>
        <row r="1329">
          <cell r="A1329" t="str">
            <v>2011.07.29</v>
          </cell>
          <cell r="B1329" t="str">
            <v>USDKZT_TOD</v>
          </cell>
          <cell r="C1329">
            <v>1</v>
          </cell>
          <cell r="D1329">
            <v>7269816712445</v>
          </cell>
          <cell r="E1329">
            <v>49709238500</v>
          </cell>
        </row>
        <row r="1330">
          <cell r="A1330" t="str">
            <v>2011.08.01</v>
          </cell>
          <cell r="B1330" t="str">
            <v>USDKZT_TOD</v>
          </cell>
          <cell r="C1330">
            <v>1</v>
          </cell>
          <cell r="D1330">
            <v>5888067352880</v>
          </cell>
          <cell r="E1330">
            <v>40279680000</v>
          </cell>
        </row>
        <row r="1331">
          <cell r="A1331" t="str">
            <v>2011.08.02</v>
          </cell>
          <cell r="B1331" t="str">
            <v>USDKZT_TOD</v>
          </cell>
          <cell r="C1331">
            <v>1</v>
          </cell>
          <cell r="D1331">
            <v>11985019787895</v>
          </cell>
          <cell r="E1331">
            <v>81997528500</v>
          </cell>
        </row>
        <row r="1332">
          <cell r="A1332" t="str">
            <v>2011.08.03</v>
          </cell>
          <cell r="B1332" t="str">
            <v>USDKZT_TOD</v>
          </cell>
          <cell r="C1332">
            <v>1</v>
          </cell>
          <cell r="D1332">
            <v>6063875455045</v>
          </cell>
          <cell r="E1332">
            <v>41425547500</v>
          </cell>
        </row>
        <row r="1333">
          <cell r="A1333" t="str">
            <v>2011.08.04</v>
          </cell>
          <cell r="B1333" t="str">
            <v>USDKZT_TOD</v>
          </cell>
          <cell r="C1333">
            <v>1</v>
          </cell>
          <cell r="D1333">
            <v>6809455606280</v>
          </cell>
          <cell r="E1333">
            <v>46490011000</v>
          </cell>
        </row>
        <row r="1334">
          <cell r="A1334" t="str">
            <v>2011.08.05</v>
          </cell>
          <cell r="B1334" t="str">
            <v>USDKZT_TOD</v>
          </cell>
          <cell r="C1334">
            <v>1</v>
          </cell>
          <cell r="D1334">
            <v>16993924911770</v>
          </cell>
          <cell r="E1334">
            <v>115951467000</v>
          </cell>
        </row>
        <row r="1335">
          <cell r="A1335" t="str">
            <v>2011.08.08</v>
          </cell>
          <cell r="B1335" t="str">
            <v>USDKZT_TOD</v>
          </cell>
          <cell r="C1335">
            <v>1</v>
          </cell>
          <cell r="D1335">
            <v>15744300637075</v>
          </cell>
          <cell r="E1335">
            <v>107317076500</v>
          </cell>
        </row>
        <row r="1336">
          <cell r="A1336" t="str">
            <v>2011.08.09</v>
          </cell>
          <cell r="B1336" t="str">
            <v>USDKZT_TOD</v>
          </cell>
          <cell r="C1336">
            <v>1</v>
          </cell>
          <cell r="D1336">
            <v>22090228132030</v>
          </cell>
          <cell r="E1336">
            <v>150378729000</v>
          </cell>
        </row>
        <row r="1337">
          <cell r="A1337" t="str">
            <v>2011.08.10</v>
          </cell>
          <cell r="B1337" t="str">
            <v>USDKZT_TOD</v>
          </cell>
          <cell r="C1337">
            <v>1</v>
          </cell>
          <cell r="D1337">
            <v>8696746562795</v>
          </cell>
          <cell r="E1337">
            <v>59164509500</v>
          </cell>
        </row>
        <row r="1338">
          <cell r="A1338" t="str">
            <v>2011.08.11</v>
          </cell>
          <cell r="B1338" t="str">
            <v>USDKZT_TOD</v>
          </cell>
          <cell r="C1338">
            <v>1</v>
          </cell>
          <cell r="D1338">
            <v>9969747829635</v>
          </cell>
          <cell r="E1338">
            <v>67783169500</v>
          </cell>
        </row>
        <row r="1339">
          <cell r="A1339" t="str">
            <v>2011.08.12</v>
          </cell>
          <cell r="B1339" t="str">
            <v>USDKZT_TOD</v>
          </cell>
          <cell r="C1339">
            <v>1</v>
          </cell>
          <cell r="D1339">
            <v>13778769804010</v>
          </cell>
          <cell r="E1339">
            <v>93623516000</v>
          </cell>
        </row>
        <row r="1340">
          <cell r="A1340" t="str">
            <v>2011.08.15</v>
          </cell>
          <cell r="B1340" t="str">
            <v>USDKZT_TOD</v>
          </cell>
          <cell r="C1340">
            <v>1</v>
          </cell>
          <cell r="D1340">
            <v>8895719682730</v>
          </cell>
          <cell r="E1340">
            <v>60473382000</v>
          </cell>
        </row>
        <row r="1341">
          <cell r="A1341" t="str">
            <v>2011.08.16</v>
          </cell>
          <cell r="B1341" t="str">
            <v>USDKZT_TOD</v>
          </cell>
          <cell r="C1341">
            <v>1</v>
          </cell>
          <cell r="D1341">
            <v>12304894815625</v>
          </cell>
          <cell r="E1341">
            <v>83803400500</v>
          </cell>
        </row>
        <row r="1342">
          <cell r="A1342" t="str">
            <v>2011.08.17</v>
          </cell>
          <cell r="B1342" t="str">
            <v>USDKZT_TOD</v>
          </cell>
          <cell r="C1342">
            <v>1</v>
          </cell>
          <cell r="D1342">
            <v>14036921751585</v>
          </cell>
          <cell r="E1342">
            <v>95941159500</v>
          </cell>
        </row>
        <row r="1343">
          <cell r="A1343" t="str">
            <v>2011.08.18</v>
          </cell>
          <cell r="B1343" t="str">
            <v>USDKZT_TOD</v>
          </cell>
          <cell r="C1343">
            <v>1</v>
          </cell>
          <cell r="D1343">
            <v>8296846688505</v>
          </cell>
          <cell r="E1343">
            <v>56704871500</v>
          </cell>
        </row>
        <row r="1344">
          <cell r="A1344" t="str">
            <v>2011.08.19</v>
          </cell>
          <cell r="B1344" t="str">
            <v>USDKZT_TOD</v>
          </cell>
          <cell r="C1344">
            <v>1</v>
          </cell>
          <cell r="D1344">
            <v>11831668204435</v>
          </cell>
          <cell r="E1344">
            <v>80584174500</v>
          </cell>
        </row>
        <row r="1345">
          <cell r="A1345" t="str">
            <v>2011.08.22</v>
          </cell>
          <cell r="B1345" t="str">
            <v>USDKZT_TOD</v>
          </cell>
          <cell r="C1345">
            <v>1</v>
          </cell>
          <cell r="D1345">
            <v>2962146416395</v>
          </cell>
          <cell r="E1345">
            <v>20188885500</v>
          </cell>
        </row>
        <row r="1346">
          <cell r="A1346" t="str">
            <v>2011.08.23</v>
          </cell>
          <cell r="B1346" t="str">
            <v>USDKZT_TOD</v>
          </cell>
          <cell r="C1346">
            <v>1</v>
          </cell>
          <cell r="D1346">
            <v>11597261044340</v>
          </cell>
          <cell r="E1346">
            <v>79187333000</v>
          </cell>
        </row>
        <row r="1347">
          <cell r="A1347" t="str">
            <v>2011.08.24</v>
          </cell>
          <cell r="B1347" t="str">
            <v>USDKZT_TOD</v>
          </cell>
          <cell r="C1347">
            <v>1</v>
          </cell>
          <cell r="D1347">
            <v>6814541761680</v>
          </cell>
          <cell r="E1347">
            <v>46543985000</v>
          </cell>
        </row>
        <row r="1348">
          <cell r="A1348" t="str">
            <v>2011.08.25</v>
          </cell>
          <cell r="B1348" t="str">
            <v>USDKZT_TOD</v>
          </cell>
          <cell r="C1348">
            <v>1</v>
          </cell>
          <cell r="D1348">
            <v>7451183367410</v>
          </cell>
          <cell r="E1348">
            <v>50877696000</v>
          </cell>
        </row>
        <row r="1349">
          <cell r="A1349" t="str">
            <v>2011.08.26</v>
          </cell>
          <cell r="B1349" t="str">
            <v>USDKZT_TOD</v>
          </cell>
          <cell r="C1349">
            <v>1</v>
          </cell>
          <cell r="D1349">
            <v>4002849548775</v>
          </cell>
          <cell r="E1349">
            <v>27333710500</v>
          </cell>
        </row>
        <row r="1350">
          <cell r="A1350" t="str">
            <v>2011.08.31</v>
          </cell>
          <cell r="B1350" t="str">
            <v>USDKZT_TOD</v>
          </cell>
          <cell r="C1350">
            <v>1</v>
          </cell>
          <cell r="D1350">
            <v>3510694500505</v>
          </cell>
          <cell r="E1350">
            <v>23950935500</v>
          </cell>
        </row>
        <row r="1351">
          <cell r="A1351" t="str">
            <v>2011.09.01</v>
          </cell>
          <cell r="B1351" t="str">
            <v>USDKZT_TOD</v>
          </cell>
          <cell r="C1351">
            <v>1</v>
          </cell>
          <cell r="D1351">
            <v>6566973542150</v>
          </cell>
          <cell r="E1351">
            <v>44779740000</v>
          </cell>
        </row>
        <row r="1352">
          <cell r="A1352" t="str">
            <v>2011.09.02</v>
          </cell>
          <cell r="B1352" t="str">
            <v>USDKZT_TOD</v>
          </cell>
          <cell r="C1352">
            <v>1</v>
          </cell>
          <cell r="D1352">
            <v>4126620570240</v>
          </cell>
          <cell r="E1352">
            <v>28122353000</v>
          </cell>
        </row>
        <row r="1353">
          <cell r="A1353" t="str">
            <v>2011.09.06</v>
          </cell>
          <cell r="B1353" t="str">
            <v>USDKZT_TOD</v>
          </cell>
          <cell r="C1353">
            <v>1</v>
          </cell>
          <cell r="D1353">
            <v>9230801847355</v>
          </cell>
          <cell r="E1353">
            <v>62818517500</v>
          </cell>
        </row>
        <row r="1354">
          <cell r="A1354" t="str">
            <v>2011.09.07</v>
          </cell>
          <cell r="B1354" t="str">
            <v>USDKZT_TOD</v>
          </cell>
          <cell r="C1354">
            <v>1</v>
          </cell>
          <cell r="D1354">
            <v>4533399786525</v>
          </cell>
          <cell r="E1354">
            <v>30858393500</v>
          </cell>
        </row>
        <row r="1355">
          <cell r="A1355" t="str">
            <v>2011.09.08</v>
          </cell>
          <cell r="B1355" t="str">
            <v>USDKZT_TOD</v>
          </cell>
          <cell r="C1355">
            <v>1</v>
          </cell>
          <cell r="D1355">
            <v>6146016793840</v>
          </cell>
          <cell r="E1355">
            <v>41808213000</v>
          </cell>
        </row>
        <row r="1356">
          <cell r="A1356" t="str">
            <v>2011.09.09</v>
          </cell>
          <cell r="B1356" t="str">
            <v>USDKZT_TOD</v>
          </cell>
          <cell r="C1356">
            <v>1</v>
          </cell>
          <cell r="D1356">
            <v>1632577391610</v>
          </cell>
          <cell r="E1356">
            <v>11091199000</v>
          </cell>
        </row>
        <row r="1357">
          <cell r="A1357" t="str">
            <v>2011.09.12</v>
          </cell>
          <cell r="B1357" t="str">
            <v>USDKZT_TOD</v>
          </cell>
          <cell r="C1357">
            <v>1</v>
          </cell>
          <cell r="D1357">
            <v>15227504002770</v>
          </cell>
          <cell r="E1357">
            <v>103361578000</v>
          </cell>
        </row>
        <row r="1358">
          <cell r="A1358" t="str">
            <v>2011.09.13</v>
          </cell>
          <cell r="B1358" t="str">
            <v>USDKZT_TOD</v>
          </cell>
          <cell r="C1358">
            <v>1</v>
          </cell>
          <cell r="D1358">
            <v>6653045661685</v>
          </cell>
          <cell r="E1358">
            <v>45142294500</v>
          </cell>
        </row>
        <row r="1359">
          <cell r="A1359" t="str">
            <v>2011.09.14</v>
          </cell>
          <cell r="B1359" t="str">
            <v>USDKZT_TOD</v>
          </cell>
          <cell r="C1359">
            <v>1</v>
          </cell>
          <cell r="D1359">
            <v>15477058441130</v>
          </cell>
          <cell r="E1359">
            <v>105147628000</v>
          </cell>
        </row>
        <row r="1360">
          <cell r="A1360" t="str">
            <v>2011.09.15</v>
          </cell>
          <cell r="B1360" t="str">
            <v>USDKZT_TOD</v>
          </cell>
          <cell r="C1360">
            <v>1</v>
          </cell>
          <cell r="D1360">
            <v>7060744294885</v>
          </cell>
          <cell r="E1360">
            <v>47988135500</v>
          </cell>
        </row>
        <row r="1361">
          <cell r="A1361" t="str">
            <v>2011.09.16</v>
          </cell>
          <cell r="B1361" t="str">
            <v>USDKZT_TOD</v>
          </cell>
          <cell r="C1361">
            <v>1</v>
          </cell>
          <cell r="D1361">
            <v>8206413073600</v>
          </cell>
          <cell r="E1361">
            <v>55784148000</v>
          </cell>
        </row>
        <row r="1362">
          <cell r="A1362" t="str">
            <v>2011.09.19</v>
          </cell>
          <cell r="B1362" t="str">
            <v>USDKZT_TOD</v>
          </cell>
          <cell r="C1362">
            <v>1</v>
          </cell>
          <cell r="D1362">
            <v>11522574667770</v>
          </cell>
          <cell r="E1362">
            <v>78283317000</v>
          </cell>
        </row>
        <row r="1363">
          <cell r="A1363" t="str">
            <v>2011.09.20</v>
          </cell>
          <cell r="B1363" t="str">
            <v>USDKZT_TOD</v>
          </cell>
          <cell r="C1363">
            <v>1</v>
          </cell>
          <cell r="D1363">
            <v>10467884091295</v>
          </cell>
          <cell r="E1363">
            <v>71042873500</v>
          </cell>
        </row>
        <row r="1364">
          <cell r="A1364" t="str">
            <v>2011.09.21</v>
          </cell>
          <cell r="B1364" t="str">
            <v>USDKZT_TOD</v>
          </cell>
          <cell r="C1364">
            <v>1</v>
          </cell>
          <cell r="D1364">
            <v>8920076137330</v>
          </cell>
          <cell r="E1364">
            <v>60515586000</v>
          </cell>
        </row>
        <row r="1365">
          <cell r="A1365" t="str">
            <v>2011.09.22</v>
          </cell>
          <cell r="B1365" t="str">
            <v>USDKZT_TOD</v>
          </cell>
          <cell r="C1365">
            <v>1</v>
          </cell>
          <cell r="D1365">
            <v>13921228285120</v>
          </cell>
          <cell r="E1365">
            <v>94361098000</v>
          </cell>
        </row>
        <row r="1366">
          <cell r="A1366" t="str">
            <v>2011.09.23</v>
          </cell>
          <cell r="B1366" t="str">
            <v>USDKZT_TOD</v>
          </cell>
          <cell r="C1366">
            <v>1</v>
          </cell>
          <cell r="D1366">
            <v>12107841862430</v>
          </cell>
          <cell r="E1366">
            <v>81978393000</v>
          </cell>
        </row>
        <row r="1367">
          <cell r="A1367" t="str">
            <v>2011.09.26</v>
          </cell>
          <cell r="B1367" t="str">
            <v>USDKZT_TOD</v>
          </cell>
          <cell r="C1367">
            <v>1</v>
          </cell>
          <cell r="D1367">
            <v>9285547771080</v>
          </cell>
          <cell r="E1367">
            <v>62816334000</v>
          </cell>
        </row>
        <row r="1368">
          <cell r="A1368" t="str">
            <v>2011.09.27</v>
          </cell>
          <cell r="B1368" t="str">
            <v>USDKZT_TOD</v>
          </cell>
          <cell r="C1368">
            <v>1</v>
          </cell>
          <cell r="D1368">
            <v>8579768286750</v>
          </cell>
          <cell r="E1368">
            <v>58082394000</v>
          </cell>
        </row>
        <row r="1369">
          <cell r="A1369" t="str">
            <v>2011.09.28</v>
          </cell>
          <cell r="B1369" t="str">
            <v>USDKZT_TOD</v>
          </cell>
          <cell r="C1369">
            <v>1</v>
          </cell>
          <cell r="D1369">
            <v>8659711916815</v>
          </cell>
          <cell r="E1369">
            <v>58615184500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62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63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64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65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66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67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68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7.xml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9.xml"/><Relationship Id="rId1" Type="http://schemas.openxmlformats.org/officeDocument/2006/relationships/printerSettings" Target="../printerSettings/printerSettings69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7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4.xml"/><Relationship Id="rId1" Type="http://schemas.openxmlformats.org/officeDocument/2006/relationships/printerSettings" Target="../printerSettings/printerSettings71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72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6.xml"/><Relationship Id="rId1" Type="http://schemas.openxmlformats.org/officeDocument/2006/relationships/printerSettings" Target="../printerSettings/printerSettings73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7.xml"/><Relationship Id="rId1" Type="http://schemas.openxmlformats.org/officeDocument/2006/relationships/printerSettings" Target="../printerSettings/printerSettings74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8.xml"/><Relationship Id="rId1" Type="http://schemas.openxmlformats.org/officeDocument/2006/relationships/printerSettings" Target="../printerSettings/printerSettings75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76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1.xml"/><Relationship Id="rId1" Type="http://schemas.openxmlformats.org/officeDocument/2006/relationships/printerSettings" Target="../printerSettings/printerSettings7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78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3.xml"/><Relationship Id="rId1" Type="http://schemas.openxmlformats.org/officeDocument/2006/relationships/printerSettings" Target="../printerSettings/printerSettings79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4.xml"/><Relationship Id="rId1" Type="http://schemas.openxmlformats.org/officeDocument/2006/relationships/printerSettings" Target="../printerSettings/printerSettings80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81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82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84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9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1.xml"/></Relationships>
</file>

<file path=xl/worksheets/_rels/sheet1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85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86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7.xml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8.xml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9.xml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88.bin"/></Relationships>
</file>

<file path=xl/worksheets/_rels/sheet1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89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0.bin"/></Relationships>
</file>

<file path=xl/worksheets/_rels/sheet1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2.xml"/><Relationship Id="rId1" Type="http://schemas.openxmlformats.org/officeDocument/2006/relationships/printerSettings" Target="../printerSettings/printerSettings91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3.xml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4.xml"/></Relationships>
</file>

<file path=xl/worksheets/_rels/sheet1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5.xml"/><Relationship Id="rId1" Type="http://schemas.openxmlformats.org/officeDocument/2006/relationships/printerSettings" Target="../printerSettings/printerSettings92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9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7.xml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8.xml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9.xml"/><Relationship Id="rId1" Type="http://schemas.openxmlformats.org/officeDocument/2006/relationships/printerSettings" Target="../printerSettings/printerSettings98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5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7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8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0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1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32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6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37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8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9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0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4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3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4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5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46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4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4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49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51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52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5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55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56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5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58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59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60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61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219"/>
  <sheetViews>
    <sheetView tabSelected="1" zoomScale="70" zoomScaleNormal="70" workbookViewId="0">
      <selection activeCell="C1" sqref="C1"/>
    </sheetView>
  </sheetViews>
  <sheetFormatPr defaultRowHeight="15"/>
  <cols>
    <col min="1" max="1" width="11.5703125" style="17" customWidth="1"/>
    <col min="2" max="2" width="19.85546875" style="1551" customWidth="1"/>
    <col min="3" max="3" width="152.42578125" style="17" customWidth="1"/>
    <col min="4" max="16384" width="9.140625" style="17"/>
  </cols>
  <sheetData>
    <row r="1" spans="1:3" s="1547" customFormat="1" ht="31.5" customHeight="1">
      <c r="A1" s="1"/>
      <c r="B1" s="1546"/>
      <c r="C1" s="1228" t="s">
        <v>1840</v>
      </c>
    </row>
    <row r="2" spans="1:3" s="1547" customFormat="1" ht="18.75">
      <c r="A2" s="1"/>
      <c r="B2" s="1552" t="s">
        <v>0</v>
      </c>
      <c r="C2" s="1552" t="s">
        <v>1</v>
      </c>
    </row>
    <row r="3" spans="1:3" s="1547" customFormat="1" ht="16.5">
      <c r="A3" s="1"/>
      <c r="B3" s="1554" t="s">
        <v>2</v>
      </c>
      <c r="C3" s="1570" t="s">
        <v>3</v>
      </c>
    </row>
    <row r="4" spans="1:3" s="1547" customFormat="1" ht="15.75">
      <c r="A4" s="3"/>
      <c r="B4" s="1559" t="s">
        <v>4</v>
      </c>
      <c r="C4" s="1559" t="s">
        <v>137</v>
      </c>
    </row>
    <row r="5" spans="1:3" s="1547" customFormat="1" ht="15.75">
      <c r="A5" s="3"/>
      <c r="B5" s="1559" t="s">
        <v>5</v>
      </c>
      <c r="C5" s="1559" t="s">
        <v>138</v>
      </c>
    </row>
    <row r="6" spans="1:3" ht="15.75">
      <c r="A6" s="14"/>
      <c r="B6" s="1559" t="s">
        <v>6</v>
      </c>
      <c r="C6" s="1559" t="s">
        <v>1900</v>
      </c>
    </row>
    <row r="7" spans="1:3" s="1309" customFormat="1" ht="15.75">
      <c r="A7" s="3"/>
      <c r="B7" s="1559" t="s">
        <v>7</v>
      </c>
      <c r="C7" s="1559" t="s">
        <v>143</v>
      </c>
    </row>
    <row r="8" spans="1:3" ht="15.75">
      <c r="A8" s="14"/>
      <c r="B8" s="1559" t="s">
        <v>158</v>
      </c>
      <c r="C8" s="1559" t="s">
        <v>1890</v>
      </c>
    </row>
    <row r="9" spans="1:3" ht="15.75">
      <c r="A9" s="14"/>
      <c r="B9" s="1559" t="s">
        <v>166</v>
      </c>
      <c r="C9" s="1559" t="s">
        <v>1891</v>
      </c>
    </row>
    <row r="10" spans="1:3" ht="15.75">
      <c r="A10" s="14"/>
      <c r="B10" s="1559" t="s">
        <v>167</v>
      </c>
      <c r="C10" s="1559" t="s">
        <v>1892</v>
      </c>
    </row>
    <row r="11" spans="1:3" ht="15.75">
      <c r="A11" s="14"/>
      <c r="B11" s="1559" t="s">
        <v>170</v>
      </c>
      <c r="C11" s="1559" t="s">
        <v>1898</v>
      </c>
    </row>
    <row r="12" spans="1:3" ht="15.75">
      <c r="A12" s="14"/>
      <c r="B12" s="1559" t="s">
        <v>171</v>
      </c>
      <c r="C12" s="1559" t="s">
        <v>1895</v>
      </c>
    </row>
    <row r="13" spans="1:3" ht="15.75">
      <c r="A13" s="14"/>
      <c r="B13" s="1559" t="s">
        <v>172</v>
      </c>
      <c r="C13" s="1559" t="s">
        <v>1899</v>
      </c>
    </row>
    <row r="14" spans="1:3" ht="15.75">
      <c r="A14" s="14"/>
      <c r="B14" s="1559" t="s">
        <v>8</v>
      </c>
      <c r="C14" s="1559" t="s">
        <v>303</v>
      </c>
    </row>
    <row r="15" spans="1:3" ht="15.75">
      <c r="A15" s="14"/>
      <c r="B15" s="1559" t="s">
        <v>9</v>
      </c>
      <c r="C15" s="1559" t="s">
        <v>304</v>
      </c>
    </row>
    <row r="16" spans="1:3" ht="15.75">
      <c r="A16" s="14"/>
      <c r="B16" s="1559" t="s">
        <v>10</v>
      </c>
      <c r="C16" s="1559" t="s">
        <v>339</v>
      </c>
    </row>
    <row r="17" spans="1:3" ht="15.75">
      <c r="A17" s="14"/>
      <c r="B17" s="1559" t="s">
        <v>11</v>
      </c>
      <c r="C17" s="1559" t="s">
        <v>305</v>
      </c>
    </row>
    <row r="18" spans="1:3" ht="15.75">
      <c r="A18" s="14"/>
      <c r="B18" s="1559" t="s">
        <v>12</v>
      </c>
      <c r="C18" s="1559" t="s">
        <v>306</v>
      </c>
    </row>
    <row r="19" spans="1:3" ht="15.75">
      <c r="A19" s="14"/>
      <c r="B19" s="1559" t="s">
        <v>246</v>
      </c>
      <c r="C19" s="1559" t="s">
        <v>354</v>
      </c>
    </row>
    <row r="20" spans="1:3" ht="15.75">
      <c r="A20" s="14"/>
      <c r="B20" s="1559" t="s">
        <v>13</v>
      </c>
      <c r="C20" s="1559" t="s">
        <v>308</v>
      </c>
    </row>
    <row r="21" spans="1:3" ht="15.75">
      <c r="A21" s="14"/>
      <c r="B21" s="1559" t="s">
        <v>14</v>
      </c>
      <c r="C21" s="1559" t="s">
        <v>310</v>
      </c>
    </row>
    <row r="22" spans="1:3" ht="15.75">
      <c r="A22" s="14"/>
      <c r="B22" s="1559" t="s">
        <v>15</v>
      </c>
      <c r="C22" s="1559" t="s">
        <v>179</v>
      </c>
    </row>
    <row r="23" spans="1:3" ht="15.75">
      <c r="A23" s="14"/>
      <c r="B23" s="1559" t="s">
        <v>173</v>
      </c>
      <c r="C23" s="1559" t="s">
        <v>333</v>
      </c>
    </row>
    <row r="24" spans="1:3" s="1309" customFormat="1" ht="15.75">
      <c r="A24" s="3"/>
      <c r="B24" s="1559" t="s">
        <v>480</v>
      </c>
      <c r="C24" s="1559" t="s">
        <v>186</v>
      </c>
    </row>
    <row r="25" spans="1:3" s="1309" customFormat="1" ht="15.75">
      <c r="A25" s="3"/>
      <c r="B25" s="1559" t="s">
        <v>174</v>
      </c>
      <c r="C25" s="1559" t="s">
        <v>190</v>
      </c>
    </row>
    <row r="26" spans="1:3" s="1309" customFormat="1" ht="15.75">
      <c r="A26" s="3"/>
      <c r="B26" s="1559" t="s">
        <v>175</v>
      </c>
      <c r="C26" s="1559" t="s">
        <v>203</v>
      </c>
    </row>
    <row r="27" spans="1:3" s="1309" customFormat="1" ht="15.75">
      <c r="A27" s="3"/>
      <c r="B27" s="1559" t="s">
        <v>361</v>
      </c>
      <c r="C27" s="1559" t="s">
        <v>245</v>
      </c>
    </row>
    <row r="28" spans="1:3" s="1309" customFormat="1" ht="15.75">
      <c r="A28" s="3"/>
      <c r="B28" s="1559" t="s">
        <v>176</v>
      </c>
      <c r="C28" s="1559" t="s">
        <v>247</v>
      </c>
    </row>
    <row r="29" spans="1:3" s="1309" customFormat="1" ht="15.75">
      <c r="A29" s="3"/>
      <c r="B29" s="1559" t="s">
        <v>177</v>
      </c>
      <c r="C29" s="1559" t="s">
        <v>252</v>
      </c>
    </row>
    <row r="30" spans="1:3" s="1309" customFormat="1" ht="15.75">
      <c r="A30" s="3"/>
      <c r="B30" s="1559" t="s">
        <v>178</v>
      </c>
      <c r="C30" s="1559" t="s">
        <v>16</v>
      </c>
    </row>
    <row r="31" spans="1:3" s="1309" customFormat="1" ht="15.75">
      <c r="A31" s="3"/>
      <c r="B31" s="1559" t="s">
        <v>258</v>
      </c>
      <c r="C31" s="1559" t="s">
        <v>263</v>
      </c>
    </row>
    <row r="32" spans="1:3" s="1309" customFormat="1" hidden="1">
      <c r="A32" s="3"/>
      <c r="B32" s="1252"/>
      <c r="C32" s="602"/>
    </row>
    <row r="33" spans="1:3">
      <c r="B33" s="15"/>
      <c r="C33" s="1548"/>
    </row>
    <row r="34" spans="1:3" ht="16.5">
      <c r="B34" s="1553" t="s">
        <v>17</v>
      </c>
      <c r="C34" s="1570" t="s">
        <v>362</v>
      </c>
    </row>
    <row r="35" spans="1:3" ht="15.75">
      <c r="B35" s="1569" t="s">
        <v>18</v>
      </c>
      <c r="C35" s="1569" t="s">
        <v>363</v>
      </c>
    </row>
    <row r="36" spans="1:3" ht="15.75">
      <c r="A36" s="4"/>
      <c r="B36" s="1559" t="s">
        <v>19</v>
      </c>
      <c r="C36" s="1560" t="s">
        <v>364</v>
      </c>
    </row>
    <row r="37" spans="1:3" ht="15.75">
      <c r="A37" s="16"/>
      <c r="B37" s="1559" t="s">
        <v>20</v>
      </c>
      <c r="C37" s="1560" t="s">
        <v>365</v>
      </c>
    </row>
    <row r="38" spans="1:3" ht="15.75">
      <c r="A38" s="4"/>
      <c r="B38" s="1559" t="s">
        <v>21</v>
      </c>
      <c r="C38" s="1560" t="s">
        <v>366</v>
      </c>
    </row>
    <row r="39" spans="1:3" ht="15.75">
      <c r="A39" s="4"/>
      <c r="B39" s="1559" t="s">
        <v>22</v>
      </c>
      <c r="C39" s="1560" t="s">
        <v>367</v>
      </c>
    </row>
    <row r="40" spans="1:3" ht="15.75">
      <c r="A40" s="4"/>
      <c r="B40" s="1559" t="s">
        <v>23</v>
      </c>
      <c r="C40" s="1560" t="s">
        <v>368</v>
      </c>
    </row>
    <row r="41" spans="1:3" ht="15.75">
      <c r="A41" s="4"/>
      <c r="B41" s="1559" t="s">
        <v>369</v>
      </c>
      <c r="C41" s="1560" t="s">
        <v>370</v>
      </c>
    </row>
    <row r="42" spans="1:3" ht="15.75">
      <c r="A42" s="4"/>
      <c r="B42" s="1569" t="s">
        <v>24</v>
      </c>
      <c r="C42" s="1569" t="s">
        <v>371</v>
      </c>
    </row>
    <row r="43" spans="1:3" ht="15.75">
      <c r="A43" s="4"/>
      <c r="B43" s="1560" t="s">
        <v>25</v>
      </c>
      <c r="C43" s="1560" t="s">
        <v>372</v>
      </c>
    </row>
    <row r="44" spans="1:3" ht="15.75">
      <c r="B44" s="1560" t="s">
        <v>26</v>
      </c>
      <c r="C44" s="1560" t="s">
        <v>373</v>
      </c>
    </row>
    <row r="45" spans="1:3" ht="15.75">
      <c r="A45" s="4"/>
      <c r="B45" s="1560" t="s">
        <v>27</v>
      </c>
      <c r="C45" s="1560" t="s">
        <v>374</v>
      </c>
    </row>
    <row r="46" spans="1:3" ht="15.75" customHeight="1">
      <c r="A46" s="4"/>
      <c r="B46" s="1560" t="s">
        <v>375</v>
      </c>
      <c r="C46" s="1560" t="s">
        <v>376</v>
      </c>
    </row>
    <row r="47" spans="1:3" ht="15.75">
      <c r="A47" s="4"/>
      <c r="B47" s="1560" t="s">
        <v>377</v>
      </c>
      <c r="C47" s="1560" t="s">
        <v>378</v>
      </c>
    </row>
    <row r="48" spans="1:3">
      <c r="A48" s="4"/>
      <c r="B48" s="17"/>
    </row>
    <row r="49" spans="1:3" ht="16.5">
      <c r="A49" s="18"/>
      <c r="B49" s="1570" t="s">
        <v>28</v>
      </c>
      <c r="C49" s="1570" t="s">
        <v>29</v>
      </c>
    </row>
    <row r="50" spans="1:3" ht="15.75">
      <c r="A50" s="18"/>
      <c r="B50" s="1569" t="s">
        <v>30</v>
      </c>
      <c r="C50" s="1569" t="s">
        <v>450</v>
      </c>
    </row>
    <row r="51" spans="1:3" ht="15.75">
      <c r="A51" s="18"/>
      <c r="B51" s="1560" t="s">
        <v>31</v>
      </c>
      <c r="C51" s="1560" t="s">
        <v>506</v>
      </c>
    </row>
    <row r="52" spans="1:3" ht="15.75">
      <c r="A52" s="18"/>
      <c r="B52" s="1560" t="s">
        <v>32</v>
      </c>
      <c r="C52" s="1560" t="s">
        <v>1842</v>
      </c>
    </row>
    <row r="53" spans="1:3" ht="15.75">
      <c r="A53" s="18"/>
      <c r="B53" s="1560" t="s">
        <v>33</v>
      </c>
      <c r="C53" s="1560" t="s">
        <v>1843</v>
      </c>
    </row>
    <row r="54" spans="1:3" ht="15.75">
      <c r="A54" s="18"/>
      <c r="B54" s="1560" t="s">
        <v>34</v>
      </c>
      <c r="C54" s="1560" t="s">
        <v>1844</v>
      </c>
    </row>
    <row r="55" spans="1:3" ht="15.75">
      <c r="A55" s="18"/>
      <c r="B55" s="1560" t="s">
        <v>35</v>
      </c>
      <c r="C55" s="1560" t="s">
        <v>455</v>
      </c>
    </row>
    <row r="56" spans="1:3" ht="15.75">
      <c r="A56" s="18"/>
      <c r="B56" s="1560" t="s">
        <v>36</v>
      </c>
      <c r="C56" s="1560" t="s">
        <v>1845</v>
      </c>
    </row>
    <row r="57" spans="1:3" ht="15.75">
      <c r="A57" s="18"/>
      <c r="B57" s="1560" t="s">
        <v>457</v>
      </c>
      <c r="C57" s="1560" t="s">
        <v>458</v>
      </c>
    </row>
    <row r="58" spans="1:3" ht="15.75">
      <c r="A58" s="18"/>
      <c r="B58" s="1560" t="s">
        <v>459</v>
      </c>
      <c r="C58" s="1560" t="s">
        <v>1846</v>
      </c>
    </row>
    <row r="59" spans="1:3" ht="15.75">
      <c r="A59" s="18"/>
      <c r="B59" s="1560" t="s">
        <v>461</v>
      </c>
      <c r="C59" s="1560" t="s">
        <v>462</v>
      </c>
    </row>
    <row r="60" spans="1:3" ht="15.75">
      <c r="A60" s="18"/>
      <c r="B60" s="1560" t="s">
        <v>37</v>
      </c>
      <c r="C60" s="1560" t="s">
        <v>463</v>
      </c>
    </row>
    <row r="61" spans="1:3" ht="15.75">
      <c r="A61" s="18"/>
      <c r="B61" s="1560" t="s">
        <v>464</v>
      </c>
      <c r="C61" s="1560" t="s">
        <v>1847</v>
      </c>
    </row>
    <row r="62" spans="1:3" ht="15.75">
      <c r="A62" s="18"/>
      <c r="B62" s="1560" t="s">
        <v>466</v>
      </c>
      <c r="C62" s="1560" t="s">
        <v>467</v>
      </c>
    </row>
    <row r="63" spans="1:3" ht="15.75">
      <c r="A63" s="18"/>
      <c r="B63" s="1560" t="s">
        <v>468</v>
      </c>
      <c r="C63" s="1560" t="s">
        <v>469</v>
      </c>
    </row>
    <row r="64" spans="1:3" ht="15.75">
      <c r="A64" s="18"/>
      <c r="B64" s="1560" t="s">
        <v>470</v>
      </c>
      <c r="C64" s="1560" t="s">
        <v>471</v>
      </c>
    </row>
    <row r="65" spans="1:3" ht="15.75">
      <c r="A65" s="18"/>
      <c r="B65" s="1560" t="s">
        <v>472</v>
      </c>
      <c r="C65" s="1560" t="s">
        <v>1848</v>
      </c>
    </row>
    <row r="66" spans="1:3" ht="15.75">
      <c r="A66" s="4"/>
      <c r="B66" s="1572" t="s">
        <v>38</v>
      </c>
      <c r="C66" s="1572" t="s">
        <v>474</v>
      </c>
    </row>
    <row r="67" spans="1:3" ht="15.75">
      <c r="A67" s="4"/>
      <c r="B67" s="1560" t="s">
        <v>60</v>
      </c>
      <c r="C67" s="1560" t="s">
        <v>479</v>
      </c>
    </row>
    <row r="68" spans="1:3" ht="15.75">
      <c r="A68" s="4"/>
      <c r="B68" s="1560" t="s">
        <v>61</v>
      </c>
      <c r="C68" s="1560" t="s">
        <v>481</v>
      </c>
    </row>
    <row r="69" spans="1:3" ht="15.75">
      <c r="A69" s="4"/>
      <c r="B69" s="1560" t="s">
        <v>39</v>
      </c>
      <c r="C69" s="1560" t="s">
        <v>878</v>
      </c>
    </row>
    <row r="70" spans="1:3" ht="15.75">
      <c r="A70" s="4"/>
      <c r="B70" s="1560" t="s">
        <v>40</v>
      </c>
      <c r="C70" s="1571" t="s">
        <v>477</v>
      </c>
    </row>
    <row r="71" spans="1:3" ht="15.75">
      <c r="A71" s="4"/>
      <c r="B71" s="1560" t="s">
        <v>41</v>
      </c>
      <c r="C71" s="1560" t="s">
        <v>478</v>
      </c>
    </row>
    <row r="72" spans="1:3" ht="15.75">
      <c r="A72" s="4"/>
      <c r="B72" s="1560" t="s">
        <v>42</v>
      </c>
      <c r="C72" s="1560" t="s">
        <v>482</v>
      </c>
    </row>
    <row r="73" spans="1:3" ht="15.75">
      <c r="A73" s="4"/>
      <c r="B73" s="1560" t="s">
        <v>476</v>
      </c>
      <c r="C73" s="1560" t="s">
        <v>483</v>
      </c>
    </row>
    <row r="74" spans="1:3" ht="15.75">
      <c r="A74" s="4"/>
      <c r="B74" s="1569" t="s">
        <v>484</v>
      </c>
      <c r="C74" s="1569" t="s">
        <v>485</v>
      </c>
    </row>
    <row r="75" spans="1:3" ht="15.75">
      <c r="A75" s="4"/>
      <c r="B75" s="1560" t="s">
        <v>486</v>
      </c>
      <c r="C75" s="1560" t="s">
        <v>487</v>
      </c>
    </row>
    <row r="76" spans="1:3" ht="15.75">
      <c r="A76" s="4"/>
      <c r="B76" s="1560" t="s">
        <v>488</v>
      </c>
      <c r="C76" s="1560" t="s">
        <v>879</v>
      </c>
    </row>
    <row r="77" spans="1:3" ht="15.75">
      <c r="A77" s="4"/>
      <c r="B77" s="1560" t="s">
        <v>75</v>
      </c>
      <c r="C77" s="1560" t="s">
        <v>489</v>
      </c>
    </row>
    <row r="78" spans="1:3" ht="15.75">
      <c r="A78" s="4"/>
      <c r="B78" s="1560" t="s">
        <v>490</v>
      </c>
      <c r="C78" s="1560" t="s">
        <v>491</v>
      </c>
    </row>
    <row r="79" spans="1:3" ht="15.75">
      <c r="A79" s="4"/>
      <c r="B79" s="1560" t="s">
        <v>492</v>
      </c>
      <c r="C79" s="1560" t="s">
        <v>880</v>
      </c>
    </row>
    <row r="80" spans="1:3" ht="15.75">
      <c r="A80" s="4"/>
      <c r="B80" s="1560" t="s">
        <v>493</v>
      </c>
      <c r="C80" s="1560" t="s">
        <v>494</v>
      </c>
    </row>
    <row r="81" spans="1:3" ht="15.75">
      <c r="A81" s="4"/>
      <c r="B81" s="1560" t="s">
        <v>495</v>
      </c>
      <c r="C81" s="1560" t="s">
        <v>496</v>
      </c>
    </row>
    <row r="82" spans="1:3" ht="15.75">
      <c r="A82" s="4"/>
      <c r="B82" s="1560" t="s">
        <v>497</v>
      </c>
      <c r="C82" s="1560" t="s">
        <v>881</v>
      </c>
    </row>
    <row r="83" spans="1:3" ht="15.75">
      <c r="A83" s="4"/>
      <c r="B83" s="1560" t="s">
        <v>498</v>
      </c>
      <c r="C83" s="1560" t="s">
        <v>882</v>
      </c>
    </row>
    <row r="84" spans="1:3" ht="15.75">
      <c r="A84" s="4"/>
      <c r="B84" s="1560" t="s">
        <v>499</v>
      </c>
      <c r="C84" s="1560" t="s">
        <v>500</v>
      </c>
    </row>
    <row r="85" spans="1:3" ht="15.75">
      <c r="A85" s="4"/>
      <c r="B85" s="1560" t="s">
        <v>501</v>
      </c>
      <c r="C85" s="1560" t="s">
        <v>502</v>
      </c>
    </row>
    <row r="86" spans="1:3" ht="15.75">
      <c r="A86" s="4"/>
      <c r="B86" s="1560" t="s">
        <v>503</v>
      </c>
      <c r="C86" s="1560" t="s">
        <v>883</v>
      </c>
    </row>
    <row r="87" spans="1:3" ht="15.75">
      <c r="A87" s="4"/>
      <c r="B87" s="1560" t="s">
        <v>504</v>
      </c>
      <c r="C87" s="1560" t="s">
        <v>505</v>
      </c>
    </row>
    <row r="88" spans="1:3" hidden="1">
      <c r="A88" s="4"/>
      <c r="B88" s="1252"/>
      <c r="C88" s="1252"/>
    </row>
    <row r="89" spans="1:3" hidden="1">
      <c r="A89" s="4"/>
      <c r="B89" s="1252"/>
      <c r="C89" s="1252"/>
    </row>
    <row r="90" spans="1:3" s="1309" customFormat="1">
      <c r="A90" s="1555"/>
      <c r="B90" s="1556"/>
      <c r="C90" s="1557"/>
    </row>
    <row r="91" spans="1:3" s="1309" customFormat="1" ht="18.75">
      <c r="A91" s="1555"/>
      <c r="B91" s="1552" t="s">
        <v>43</v>
      </c>
      <c r="C91" s="1552" t="s">
        <v>44</v>
      </c>
    </row>
    <row r="92" spans="1:3" s="1309" customFormat="1" ht="16.5">
      <c r="A92" s="1555"/>
      <c r="B92" s="1570" t="s">
        <v>45</v>
      </c>
      <c r="C92" s="1570" t="s">
        <v>46</v>
      </c>
    </row>
    <row r="93" spans="1:3" s="1309" customFormat="1" ht="15.75">
      <c r="A93" s="1555"/>
      <c r="B93" s="1569" t="s">
        <v>47</v>
      </c>
      <c r="C93" s="1569" t="s">
        <v>48</v>
      </c>
    </row>
    <row r="94" spans="1:3" ht="15.75">
      <c r="A94" s="4"/>
      <c r="B94" s="1560" t="s">
        <v>62</v>
      </c>
      <c r="C94" s="1560" t="s">
        <v>760</v>
      </c>
    </row>
    <row r="95" spans="1:3" ht="15.75">
      <c r="A95" s="4"/>
      <c r="B95" s="1560" t="s">
        <v>49</v>
      </c>
      <c r="C95" s="1560" t="s">
        <v>761</v>
      </c>
    </row>
    <row r="96" spans="1:3" ht="15.75">
      <c r="A96" s="4"/>
      <c r="B96" s="1560" t="s">
        <v>50</v>
      </c>
      <c r="C96" s="1560" t="s">
        <v>762</v>
      </c>
    </row>
    <row r="97" spans="1:3" ht="15.75">
      <c r="A97" s="4"/>
      <c r="B97" s="1560" t="s">
        <v>51</v>
      </c>
      <c r="C97" s="1560" t="s">
        <v>763</v>
      </c>
    </row>
    <row r="98" spans="1:3" ht="15.75">
      <c r="A98" s="4"/>
      <c r="B98" s="1560" t="s">
        <v>52</v>
      </c>
      <c r="C98" s="1560" t="s">
        <v>764</v>
      </c>
    </row>
    <row r="99" spans="1:3" ht="15.75">
      <c r="A99" s="4"/>
      <c r="B99" s="1560" t="s">
        <v>53</v>
      </c>
      <c r="C99" s="1560" t="s">
        <v>765</v>
      </c>
    </row>
    <row r="100" spans="1:3" ht="15.75">
      <c r="A100" s="4"/>
      <c r="B100" s="1560" t="s">
        <v>63</v>
      </c>
      <c r="C100" s="1560" t="s">
        <v>766</v>
      </c>
    </row>
    <row r="101" spans="1:3" ht="15.75">
      <c r="A101" s="16"/>
      <c r="B101" s="1560" t="s">
        <v>54</v>
      </c>
      <c r="C101" s="1560" t="s">
        <v>767</v>
      </c>
    </row>
    <row r="102" spans="1:3" ht="15.75">
      <c r="A102" s="16"/>
      <c r="B102" s="1560" t="s">
        <v>55</v>
      </c>
      <c r="C102" s="1560" t="s">
        <v>768</v>
      </c>
    </row>
    <row r="103" spans="1:3" ht="15.75">
      <c r="A103" s="4"/>
      <c r="B103" s="1560" t="s">
        <v>56</v>
      </c>
      <c r="C103" s="1560" t="s">
        <v>769</v>
      </c>
    </row>
    <row r="104" spans="1:3" ht="15.75">
      <c r="A104" s="4"/>
      <c r="B104" s="1560" t="s">
        <v>57</v>
      </c>
      <c r="C104" s="1560" t="s">
        <v>770</v>
      </c>
    </row>
    <row r="105" spans="1:3" ht="15.75">
      <c r="A105" s="4"/>
      <c r="B105" s="1560" t="s">
        <v>58</v>
      </c>
      <c r="C105" s="1560" t="s">
        <v>771</v>
      </c>
    </row>
    <row r="106" spans="1:3" ht="15.75">
      <c r="A106" s="4"/>
      <c r="B106" s="1560" t="s">
        <v>59</v>
      </c>
      <c r="C106" s="1560" t="s">
        <v>772</v>
      </c>
    </row>
    <row r="107" spans="1:3" ht="15.75">
      <c r="A107" s="4"/>
      <c r="B107" s="1560" t="s">
        <v>64</v>
      </c>
      <c r="C107" s="1560" t="s">
        <v>1849</v>
      </c>
    </row>
    <row r="108" spans="1:3" ht="15.75">
      <c r="A108" s="4"/>
      <c r="B108" s="1560" t="s">
        <v>774</v>
      </c>
      <c r="C108" s="1560" t="s">
        <v>775</v>
      </c>
    </row>
    <row r="109" spans="1:3" ht="15.75">
      <c r="A109" s="4"/>
      <c r="B109" s="1560" t="s">
        <v>776</v>
      </c>
      <c r="C109" s="1560" t="s">
        <v>777</v>
      </c>
    </row>
    <row r="110" spans="1:3" ht="15.75">
      <c r="A110" s="4"/>
      <c r="B110" s="1560" t="s">
        <v>778</v>
      </c>
      <c r="C110" s="1560" t="s">
        <v>779</v>
      </c>
    </row>
    <row r="111" spans="1:3" ht="15.75">
      <c r="A111" s="4"/>
      <c r="B111" s="1560" t="s">
        <v>780</v>
      </c>
      <c r="C111" s="1560" t="s">
        <v>781</v>
      </c>
    </row>
    <row r="112" spans="1:3" ht="15.75">
      <c r="A112" s="4"/>
      <c r="B112" s="1560" t="s">
        <v>782</v>
      </c>
      <c r="C112" s="1560" t="s">
        <v>783</v>
      </c>
    </row>
    <row r="113" spans="1:6" ht="15.75">
      <c r="A113" s="4"/>
      <c r="B113" s="1560" t="s">
        <v>784</v>
      </c>
      <c r="C113" s="1560" t="s">
        <v>785</v>
      </c>
    </row>
    <row r="114" spans="1:6" ht="15.75">
      <c r="A114" s="4"/>
      <c r="B114" s="1560" t="s">
        <v>786</v>
      </c>
      <c r="C114" s="1560" t="s">
        <v>787</v>
      </c>
    </row>
    <row r="115" spans="1:6" ht="15.75">
      <c r="A115" s="4"/>
      <c r="B115" s="1560" t="s">
        <v>788</v>
      </c>
      <c r="C115" s="1560" t="s">
        <v>789</v>
      </c>
    </row>
    <row r="116" spans="1:6" ht="15" hidden="1" customHeight="1">
      <c r="A116" s="4"/>
      <c r="B116" s="1561"/>
      <c r="C116" s="1561"/>
    </row>
    <row r="117" spans="1:6" ht="18" hidden="1" customHeight="1">
      <c r="A117" s="4"/>
      <c r="B117" s="1561"/>
      <c r="C117" s="1561"/>
    </row>
    <row r="118" spans="1:6" ht="16.5" hidden="1" customHeight="1">
      <c r="A118" s="4"/>
      <c r="B118" s="1561"/>
      <c r="C118" s="1561"/>
    </row>
    <row r="119" spans="1:6" ht="15" customHeight="1">
      <c r="A119" s="4"/>
      <c r="B119" s="1561"/>
      <c r="C119" s="1562"/>
    </row>
    <row r="120" spans="1:6" ht="15.75">
      <c r="A120" s="4"/>
      <c r="B120" s="1569" t="s">
        <v>65</v>
      </c>
      <c r="C120" s="1569" t="s">
        <v>66</v>
      </c>
    </row>
    <row r="121" spans="1:6" ht="15.75">
      <c r="A121" s="4"/>
      <c r="B121" s="1560" t="s">
        <v>67</v>
      </c>
      <c r="C121" s="1560" t="s">
        <v>790</v>
      </c>
    </row>
    <row r="122" spans="1:6" ht="15.75">
      <c r="A122" s="4"/>
      <c r="B122" s="1560" t="s">
        <v>68</v>
      </c>
      <c r="C122" s="1560" t="s">
        <v>791</v>
      </c>
    </row>
    <row r="123" spans="1:6" ht="15.75">
      <c r="A123" s="4"/>
      <c r="B123" s="1560" t="s">
        <v>69</v>
      </c>
      <c r="C123" s="1560" t="s">
        <v>792</v>
      </c>
    </row>
    <row r="124" spans="1:6" ht="15.75">
      <c r="A124" s="4"/>
      <c r="B124" s="1560" t="s">
        <v>70</v>
      </c>
      <c r="C124" s="1560" t="s">
        <v>793</v>
      </c>
    </row>
    <row r="125" spans="1:6" ht="15.75">
      <c r="A125" s="4"/>
      <c r="B125" s="1560" t="s">
        <v>71</v>
      </c>
      <c r="C125" s="1560" t="s">
        <v>794</v>
      </c>
    </row>
    <row r="126" spans="1:6" ht="15.75">
      <c r="A126" s="4"/>
      <c r="B126" s="1560" t="s">
        <v>72</v>
      </c>
      <c r="C126" s="1560" t="s">
        <v>795</v>
      </c>
    </row>
    <row r="127" spans="1:6" ht="18.75">
      <c r="A127" s="4"/>
      <c r="B127" s="1560" t="s">
        <v>73</v>
      </c>
      <c r="C127" s="1560" t="s">
        <v>796</v>
      </c>
      <c r="F127" s="19"/>
    </row>
    <row r="128" spans="1:6" ht="15.75">
      <c r="A128" s="4"/>
      <c r="B128" s="1560" t="s">
        <v>74</v>
      </c>
      <c r="C128" s="1560" t="s">
        <v>797</v>
      </c>
    </row>
    <row r="129" spans="1:3" ht="15.75">
      <c r="A129" s="4"/>
      <c r="B129" s="1560" t="s">
        <v>76</v>
      </c>
      <c r="C129" s="1560" t="s">
        <v>798</v>
      </c>
    </row>
    <row r="130" spans="1:3" ht="15.75">
      <c r="A130" s="4"/>
      <c r="B130" s="1560" t="s">
        <v>77</v>
      </c>
      <c r="C130" s="1560" t="s">
        <v>799</v>
      </c>
    </row>
    <row r="131" spans="1:3" ht="15.75">
      <c r="A131" s="16"/>
      <c r="B131" s="1560" t="s">
        <v>78</v>
      </c>
      <c r="C131" s="1560" t="s">
        <v>800</v>
      </c>
    </row>
    <row r="132" spans="1:3" ht="15.75">
      <c r="A132" s="16"/>
      <c r="B132" s="1560" t="s">
        <v>79</v>
      </c>
      <c r="C132" s="1560" t="s">
        <v>801</v>
      </c>
    </row>
    <row r="133" spans="1:3" ht="15.75">
      <c r="A133" s="16"/>
      <c r="B133" s="1560" t="s">
        <v>80</v>
      </c>
      <c r="C133" s="1560" t="s">
        <v>802</v>
      </c>
    </row>
    <row r="134" spans="1:3" ht="15.75">
      <c r="A134" s="16"/>
      <c r="B134" s="1560" t="s">
        <v>81</v>
      </c>
      <c r="C134" s="1560" t="s">
        <v>797</v>
      </c>
    </row>
    <row r="135" spans="1:3" ht="15.75">
      <c r="A135" s="16"/>
      <c r="B135" s="1560" t="s">
        <v>1853</v>
      </c>
      <c r="C135" s="1560" t="s">
        <v>803</v>
      </c>
    </row>
    <row r="136" spans="1:3" ht="15.75">
      <c r="A136" s="16"/>
      <c r="B136" s="1560" t="s">
        <v>1854</v>
      </c>
      <c r="C136" s="1560" t="s">
        <v>804</v>
      </c>
    </row>
    <row r="137" spans="1:3" ht="15.75">
      <c r="A137" s="16"/>
      <c r="B137" s="1560" t="s">
        <v>1855</v>
      </c>
      <c r="C137" s="1560" t="s">
        <v>805</v>
      </c>
    </row>
    <row r="138" spans="1:3" ht="15.75">
      <c r="A138" s="16"/>
      <c r="B138" s="1560" t="s">
        <v>82</v>
      </c>
      <c r="C138" s="1560" t="s">
        <v>806</v>
      </c>
    </row>
    <row r="139" spans="1:3" ht="15.75" customHeight="1">
      <c r="A139" s="16"/>
      <c r="B139" s="1560" t="s">
        <v>83</v>
      </c>
      <c r="C139" s="1560" t="s">
        <v>807</v>
      </c>
    </row>
    <row r="140" spans="1:3" ht="15.75">
      <c r="A140" s="16"/>
      <c r="B140" s="1560" t="s">
        <v>84</v>
      </c>
      <c r="C140" s="1560" t="s">
        <v>808</v>
      </c>
    </row>
    <row r="141" spans="1:3" ht="15.75" customHeight="1">
      <c r="A141" s="4"/>
      <c r="B141" s="1560" t="s">
        <v>85</v>
      </c>
      <c r="C141" s="1560" t="s">
        <v>809</v>
      </c>
    </row>
    <row r="142" spans="1:3" ht="15.75" customHeight="1">
      <c r="A142" s="4"/>
      <c r="B142" s="1560" t="s">
        <v>86</v>
      </c>
      <c r="C142" s="1560" t="s">
        <v>810</v>
      </c>
    </row>
    <row r="143" spans="1:3" ht="15.75" customHeight="1">
      <c r="A143" s="4"/>
      <c r="B143" s="1560" t="s">
        <v>87</v>
      </c>
      <c r="C143" s="1560" t="s">
        <v>811</v>
      </c>
    </row>
    <row r="144" spans="1:3" ht="15.75" customHeight="1">
      <c r="A144" s="4"/>
      <c r="B144" s="1560" t="s">
        <v>88</v>
      </c>
      <c r="C144" s="1560" t="s">
        <v>812</v>
      </c>
    </row>
    <row r="145" spans="1:3" ht="15.75">
      <c r="B145" s="1563"/>
      <c r="C145" s="1564"/>
    </row>
    <row r="146" spans="1:3" ht="15.75">
      <c r="B146" s="1569" t="s">
        <v>90</v>
      </c>
      <c r="C146" s="1569" t="s">
        <v>1778</v>
      </c>
    </row>
    <row r="147" spans="1:3" ht="15.75">
      <c r="A147" s="4"/>
      <c r="B147" s="1560" t="s">
        <v>91</v>
      </c>
      <c r="C147" s="1560" t="s">
        <v>815</v>
      </c>
    </row>
    <row r="148" spans="1:3" ht="15.75">
      <c r="A148" s="4"/>
      <c r="B148" s="1560" t="s">
        <v>92</v>
      </c>
      <c r="C148" s="1560" t="s">
        <v>816</v>
      </c>
    </row>
    <row r="149" spans="1:3" ht="15.75">
      <c r="A149" s="4"/>
      <c r="B149" s="1560" t="s">
        <v>94</v>
      </c>
      <c r="C149" s="1560" t="s">
        <v>817</v>
      </c>
    </row>
    <row r="150" spans="1:3" ht="15.75">
      <c r="A150" s="4"/>
      <c r="B150" s="1560" t="s">
        <v>95</v>
      </c>
      <c r="C150" s="1560" t="s">
        <v>818</v>
      </c>
    </row>
    <row r="151" spans="1:3" ht="15.75">
      <c r="A151" s="4"/>
      <c r="B151" s="1560" t="s">
        <v>96</v>
      </c>
      <c r="C151" s="1560" t="s">
        <v>820</v>
      </c>
    </row>
    <row r="152" spans="1:3" ht="15.75">
      <c r="A152" s="4"/>
      <c r="B152" s="1560" t="s">
        <v>819</v>
      </c>
      <c r="C152" s="1560" t="s">
        <v>822</v>
      </c>
    </row>
    <row r="153" spans="1:3" ht="15.75">
      <c r="A153" s="4"/>
      <c r="B153" s="1560" t="s">
        <v>821</v>
      </c>
      <c r="C153" s="1560" t="s">
        <v>824</v>
      </c>
    </row>
    <row r="154" spans="1:3" ht="15.75">
      <c r="A154" s="16"/>
      <c r="B154" s="1560" t="s">
        <v>823</v>
      </c>
      <c r="C154" s="1560" t="s">
        <v>826</v>
      </c>
    </row>
    <row r="155" spans="1:3" ht="15.75">
      <c r="A155" s="4"/>
      <c r="B155" s="1560" t="s">
        <v>825</v>
      </c>
      <c r="C155" s="1560" t="s">
        <v>1784</v>
      </c>
    </row>
    <row r="156" spans="1:3" ht="15.75">
      <c r="A156" s="4"/>
      <c r="B156" s="1560" t="s">
        <v>89</v>
      </c>
      <c r="C156" s="1560" t="s">
        <v>827</v>
      </c>
    </row>
    <row r="157" spans="1:3" ht="15.75" hidden="1">
      <c r="A157" s="4"/>
      <c r="B157" s="1561"/>
      <c r="C157" s="1561"/>
    </row>
    <row r="158" spans="1:3" ht="15.75">
      <c r="B158" s="1561"/>
      <c r="C158" s="1565"/>
    </row>
    <row r="159" spans="1:3" ht="15.75">
      <c r="B159" s="1569" t="s">
        <v>97</v>
      </c>
      <c r="C159" s="1569" t="s">
        <v>828</v>
      </c>
    </row>
    <row r="160" spans="1:3" ht="15.75">
      <c r="A160" s="4"/>
      <c r="B160" s="1560" t="s">
        <v>100</v>
      </c>
      <c r="C160" s="1560" t="s">
        <v>829</v>
      </c>
    </row>
    <row r="161" spans="1:5" ht="15.75">
      <c r="A161" s="4"/>
      <c r="B161" s="1560" t="s">
        <v>830</v>
      </c>
      <c r="C161" s="1560" t="s">
        <v>831</v>
      </c>
    </row>
    <row r="162" spans="1:5" ht="15.75">
      <c r="A162" s="4"/>
      <c r="B162" s="1560" t="s">
        <v>832</v>
      </c>
      <c r="C162" s="1560" t="s">
        <v>833</v>
      </c>
    </row>
    <row r="163" spans="1:5" ht="15.75">
      <c r="A163" s="4"/>
      <c r="B163" s="1560" t="s">
        <v>834</v>
      </c>
      <c r="C163" s="1560" t="s">
        <v>835</v>
      </c>
    </row>
    <row r="164" spans="1:5" ht="15.75">
      <c r="A164" s="4"/>
      <c r="B164" s="1561"/>
      <c r="C164" s="1561"/>
    </row>
    <row r="165" spans="1:5" ht="15.75">
      <c r="A165" s="4"/>
      <c r="B165" s="1569" t="s">
        <v>836</v>
      </c>
      <c r="C165" s="1569" t="s">
        <v>98</v>
      </c>
    </row>
    <row r="166" spans="1:5" ht="15.75">
      <c r="A166" s="4"/>
      <c r="B166" s="1574" t="s">
        <v>847</v>
      </c>
      <c r="C166" s="1574" t="s">
        <v>848</v>
      </c>
    </row>
    <row r="167" spans="1:5" ht="15.75">
      <c r="A167" s="4"/>
      <c r="B167" s="1560" t="s">
        <v>837</v>
      </c>
      <c r="C167" s="1560" t="s">
        <v>838</v>
      </c>
    </row>
    <row r="168" spans="1:5" ht="15.75">
      <c r="A168" s="4"/>
      <c r="B168" s="1560" t="s">
        <v>839</v>
      </c>
      <c r="C168" s="1560" t="s">
        <v>840</v>
      </c>
    </row>
    <row r="169" spans="1:5" ht="15.75">
      <c r="A169" s="4"/>
      <c r="B169" s="1560" t="s">
        <v>841</v>
      </c>
      <c r="C169" s="1560" t="s">
        <v>842</v>
      </c>
    </row>
    <row r="170" spans="1:5" ht="15.75">
      <c r="A170" s="4"/>
      <c r="B170" s="1560" t="s">
        <v>843</v>
      </c>
      <c r="C170" s="1560" t="s">
        <v>844</v>
      </c>
    </row>
    <row r="171" spans="1:5" ht="15.75">
      <c r="A171" s="4"/>
      <c r="B171" s="1560" t="s">
        <v>845</v>
      </c>
      <c r="C171" s="1560" t="s">
        <v>846</v>
      </c>
    </row>
    <row r="172" spans="1:5" ht="15.75">
      <c r="A172" s="4"/>
      <c r="B172" s="1560" t="s">
        <v>93</v>
      </c>
      <c r="C172" s="1560" t="s">
        <v>1350</v>
      </c>
    </row>
    <row r="173" spans="1:5" ht="15.75">
      <c r="A173" s="4"/>
      <c r="B173" s="1558" t="s">
        <v>849</v>
      </c>
      <c r="C173" s="1558" t="s">
        <v>850</v>
      </c>
    </row>
    <row r="174" spans="1:5" ht="15.75">
      <c r="A174" s="4"/>
      <c r="B174" s="1560" t="s">
        <v>857</v>
      </c>
      <c r="C174" s="1560" t="s">
        <v>99</v>
      </c>
      <c r="E174" s="763"/>
    </row>
    <row r="175" spans="1:5" ht="15.75">
      <c r="A175" s="4"/>
      <c r="B175" s="1560" t="s">
        <v>851</v>
      </c>
      <c r="C175" s="1560" t="s">
        <v>1841</v>
      </c>
    </row>
    <row r="176" spans="1:5" ht="15.75">
      <c r="A176" s="4"/>
      <c r="B176" s="1560" t="s">
        <v>853</v>
      </c>
      <c r="C176" s="1560" t="s">
        <v>854</v>
      </c>
    </row>
    <row r="177" spans="1:9" ht="15.75">
      <c r="A177" s="4"/>
      <c r="B177" s="1560" t="s">
        <v>855</v>
      </c>
      <c r="C177" s="1560" t="s">
        <v>856</v>
      </c>
    </row>
    <row r="178" spans="1:9" ht="15.75">
      <c r="A178" s="4"/>
      <c r="B178" s="1560" t="s">
        <v>858</v>
      </c>
      <c r="C178" s="1560" t="s">
        <v>859</v>
      </c>
    </row>
    <row r="179" spans="1:9" ht="15.75">
      <c r="A179" s="4"/>
      <c r="B179" s="1560" t="s">
        <v>860</v>
      </c>
      <c r="C179" s="1560" t="s">
        <v>861</v>
      </c>
    </row>
    <row r="180" spans="1:9" ht="15.75">
      <c r="A180" s="20"/>
      <c r="B180" s="1561"/>
      <c r="C180" s="1566"/>
    </row>
    <row r="181" spans="1:9" ht="15.75">
      <c r="A181" s="20"/>
      <c r="B181" s="1553" t="s">
        <v>101</v>
      </c>
      <c r="C181" s="1553" t="s">
        <v>102</v>
      </c>
    </row>
    <row r="182" spans="1:9" ht="15.75">
      <c r="A182" s="20"/>
      <c r="B182" s="1569" t="s">
        <v>103</v>
      </c>
      <c r="C182" s="1569" t="s">
        <v>104</v>
      </c>
    </row>
    <row r="183" spans="1:9" ht="15.75">
      <c r="A183" s="4"/>
      <c r="B183" s="1560" t="s">
        <v>106</v>
      </c>
      <c r="C183" s="1560" t="s">
        <v>1428</v>
      </c>
    </row>
    <row r="184" spans="1:9" ht="15.75">
      <c r="A184" s="4"/>
      <c r="B184" s="1560" t="s">
        <v>108</v>
      </c>
      <c r="C184" s="1560" t="s">
        <v>1432</v>
      </c>
    </row>
    <row r="185" spans="1:9" ht="15.75">
      <c r="A185" s="4"/>
      <c r="B185" s="1560" t="s">
        <v>1570</v>
      </c>
      <c r="C185" s="1560" t="s">
        <v>1448</v>
      </c>
    </row>
    <row r="186" spans="1:9" ht="15.75">
      <c r="A186" s="4"/>
      <c r="B186" s="1560" t="s">
        <v>105</v>
      </c>
      <c r="C186" s="1560" t="s">
        <v>1457</v>
      </c>
    </row>
    <row r="187" spans="1:9" ht="15.75">
      <c r="A187" s="4"/>
      <c r="B187" s="1560" t="s">
        <v>107</v>
      </c>
      <c r="C187" s="1560" t="s">
        <v>1459</v>
      </c>
    </row>
    <row r="188" spans="1:9" ht="15.75">
      <c r="A188" s="21"/>
      <c r="B188" s="1560" t="s">
        <v>1571</v>
      </c>
      <c r="C188" s="1560" t="s">
        <v>1460</v>
      </c>
      <c r="D188" s="22"/>
      <c r="E188" s="22"/>
      <c r="F188" s="22"/>
      <c r="G188" s="22"/>
      <c r="H188" s="22"/>
      <c r="I188" s="22"/>
    </row>
    <row r="189" spans="1:9" ht="15.75">
      <c r="A189" s="4"/>
      <c r="B189" s="1560" t="s">
        <v>1572</v>
      </c>
      <c r="C189" s="1560" t="s">
        <v>1469</v>
      </c>
      <c r="D189" s="22"/>
      <c r="E189" s="22"/>
      <c r="F189" s="22"/>
      <c r="G189" s="22"/>
      <c r="H189" s="22"/>
      <c r="I189" s="22"/>
    </row>
    <row r="190" spans="1:9" ht="15.75">
      <c r="A190" s="4"/>
      <c r="B190" s="1560" t="s">
        <v>1573</v>
      </c>
      <c r="C190" s="1560" t="s">
        <v>1477</v>
      </c>
      <c r="D190" s="1549"/>
      <c r="E190" s="1549"/>
      <c r="F190" s="20"/>
      <c r="G190" s="20"/>
      <c r="H190" s="20"/>
      <c r="I190" s="20"/>
    </row>
    <row r="191" spans="1:9" ht="15.75">
      <c r="A191" s="4"/>
      <c r="B191" s="1560" t="s">
        <v>1574</v>
      </c>
      <c r="C191" s="1560" t="s">
        <v>1485</v>
      </c>
      <c r="D191" s="20"/>
      <c r="E191" s="20"/>
      <c r="F191" s="20"/>
      <c r="G191" s="20"/>
      <c r="H191" s="20"/>
      <c r="I191" s="20"/>
    </row>
    <row r="192" spans="1:9" ht="15.75">
      <c r="A192" s="21"/>
      <c r="B192" s="1562"/>
      <c r="C192" s="1567"/>
      <c r="D192" s="1549"/>
      <c r="E192" s="1550"/>
      <c r="F192" s="1550"/>
      <c r="G192" s="20"/>
      <c r="H192" s="20"/>
      <c r="I192" s="20"/>
    </row>
    <row r="193" spans="1:9" ht="16.5">
      <c r="A193" s="20"/>
      <c r="B193" s="1570" t="s">
        <v>109</v>
      </c>
      <c r="C193" s="1570" t="s">
        <v>110</v>
      </c>
      <c r="D193" s="20"/>
      <c r="E193" s="20"/>
      <c r="F193" s="20"/>
      <c r="G193" s="20"/>
      <c r="H193" s="20"/>
      <c r="I193" s="20"/>
    </row>
    <row r="194" spans="1:9" ht="15.75">
      <c r="A194" s="20"/>
      <c r="B194" s="1569" t="s">
        <v>111</v>
      </c>
      <c r="C194" s="1569" t="s">
        <v>1583</v>
      </c>
      <c r="D194" s="20"/>
      <c r="E194" s="20"/>
      <c r="F194" s="20"/>
      <c r="G194" s="20"/>
      <c r="H194" s="20"/>
      <c r="I194" s="20"/>
    </row>
    <row r="195" spans="1:9" ht="15.75">
      <c r="A195" s="20"/>
      <c r="B195" s="1560" t="s">
        <v>112</v>
      </c>
      <c r="C195" s="1560" t="s">
        <v>1492</v>
      </c>
      <c r="D195" s="20"/>
      <c r="E195" s="20"/>
      <c r="F195" s="20"/>
      <c r="G195" s="20"/>
      <c r="H195" s="20"/>
      <c r="I195" s="20"/>
    </row>
    <row r="196" spans="1:9" ht="15.75">
      <c r="A196" s="20"/>
      <c r="B196" s="1560" t="s">
        <v>113</v>
      </c>
      <c r="C196" s="1560" t="s">
        <v>1496</v>
      </c>
      <c r="D196" s="20"/>
      <c r="E196" s="20"/>
      <c r="F196" s="20"/>
      <c r="G196" s="20"/>
      <c r="H196" s="20"/>
      <c r="I196" s="20"/>
    </row>
    <row r="197" spans="1:9" ht="15.75">
      <c r="A197" s="20"/>
      <c r="B197" s="1560" t="s">
        <v>1575</v>
      </c>
      <c r="C197" s="1560" t="s">
        <v>1505</v>
      </c>
      <c r="D197" s="20"/>
      <c r="E197" s="20"/>
      <c r="F197" s="20"/>
      <c r="G197" s="20"/>
      <c r="H197" s="20"/>
      <c r="I197" s="20"/>
    </row>
    <row r="198" spans="1:9" ht="15.75">
      <c r="A198" s="20"/>
      <c r="B198" s="1560" t="s">
        <v>1576</v>
      </c>
      <c r="C198" s="1560" t="s">
        <v>1507</v>
      </c>
      <c r="D198" s="20"/>
      <c r="E198" s="20"/>
      <c r="F198" s="20"/>
      <c r="G198" s="20"/>
      <c r="H198" s="20"/>
      <c r="I198" s="20"/>
    </row>
    <row r="199" spans="1:9" ht="15.75">
      <c r="A199" s="4"/>
      <c r="B199" s="1560" t="s">
        <v>1577</v>
      </c>
      <c r="C199" s="1560" t="s">
        <v>116</v>
      </c>
      <c r="D199" s="20"/>
      <c r="E199" s="20"/>
      <c r="F199" s="20"/>
      <c r="G199" s="20"/>
      <c r="H199" s="20"/>
      <c r="I199" s="20"/>
    </row>
    <row r="200" spans="1:9" ht="15.75">
      <c r="A200" s="4"/>
      <c r="B200" s="1560" t="s">
        <v>1578</v>
      </c>
      <c r="C200" s="1560" t="s">
        <v>1514</v>
      </c>
      <c r="D200" s="20"/>
      <c r="E200" s="20"/>
      <c r="F200" s="20"/>
      <c r="G200" s="20"/>
      <c r="H200" s="20"/>
      <c r="I200" s="20"/>
    </row>
    <row r="201" spans="1:9" ht="15.75">
      <c r="A201" s="4"/>
      <c r="B201" s="1569" t="s">
        <v>114</v>
      </c>
      <c r="C201" s="1569" t="s">
        <v>1584</v>
      </c>
      <c r="D201" s="20"/>
      <c r="E201" s="20"/>
      <c r="F201" s="20"/>
      <c r="G201" s="20"/>
      <c r="H201" s="20"/>
      <c r="I201" s="20"/>
    </row>
    <row r="202" spans="1:9" ht="15.75">
      <c r="A202" s="20"/>
      <c r="B202" s="1560" t="s">
        <v>115</v>
      </c>
      <c r="C202" s="1560" t="s">
        <v>1517</v>
      </c>
      <c r="D202" s="20"/>
      <c r="E202" s="20"/>
      <c r="F202" s="20"/>
      <c r="G202" s="20"/>
      <c r="H202" s="20"/>
      <c r="I202" s="20"/>
    </row>
    <row r="203" spans="1:9" ht="15.75">
      <c r="A203" s="4"/>
      <c r="B203" s="1560" t="s">
        <v>1579</v>
      </c>
      <c r="C203" s="1560" t="s">
        <v>1520</v>
      </c>
      <c r="D203" s="20"/>
      <c r="E203" s="20"/>
      <c r="F203" s="20"/>
      <c r="G203" s="20"/>
      <c r="H203" s="20"/>
      <c r="I203" s="20"/>
    </row>
    <row r="204" spans="1:9" ht="15.75">
      <c r="A204" s="4"/>
      <c r="B204" s="1560" t="s">
        <v>1580</v>
      </c>
      <c r="C204" s="1560" t="s">
        <v>1534</v>
      </c>
      <c r="D204" s="20"/>
      <c r="E204" s="20"/>
      <c r="F204" s="20"/>
      <c r="G204" s="20"/>
      <c r="H204" s="20"/>
      <c r="I204" s="20"/>
    </row>
    <row r="205" spans="1:9" ht="31.5">
      <c r="A205" s="4"/>
      <c r="B205" s="1560" t="s">
        <v>1581</v>
      </c>
      <c r="C205" s="1573" t="s">
        <v>1539</v>
      </c>
      <c r="D205" s="20"/>
      <c r="E205" s="20"/>
      <c r="F205" s="20"/>
      <c r="G205" s="20"/>
      <c r="H205" s="20"/>
      <c r="I205" s="20"/>
    </row>
    <row r="206" spans="1:9" ht="15.75">
      <c r="A206" s="4"/>
      <c r="B206" s="1560" t="s">
        <v>1582</v>
      </c>
      <c r="C206" s="1560" t="s">
        <v>1553</v>
      </c>
      <c r="D206" s="20"/>
      <c r="E206" s="20"/>
      <c r="F206" s="20"/>
      <c r="G206" s="20"/>
      <c r="H206" s="20"/>
      <c r="I206" s="20"/>
    </row>
    <row r="207" spans="1:9" ht="15.75">
      <c r="A207" s="18"/>
      <c r="B207" s="1561"/>
      <c r="C207" s="1568"/>
      <c r="D207" s="20"/>
      <c r="E207" s="20"/>
      <c r="F207" s="20"/>
      <c r="G207" s="20"/>
      <c r="H207" s="20"/>
      <c r="I207" s="20"/>
    </row>
    <row r="208" spans="1:9" ht="16.5">
      <c r="A208" s="20"/>
      <c r="B208" s="1570" t="s">
        <v>117</v>
      </c>
      <c r="C208" s="1570" t="s">
        <v>118</v>
      </c>
      <c r="D208" s="20"/>
      <c r="E208" s="20"/>
      <c r="F208" s="20"/>
      <c r="G208" s="20"/>
      <c r="H208" s="20"/>
      <c r="I208" s="20"/>
    </row>
    <row r="209" spans="1:9" ht="15.75">
      <c r="A209" s="20"/>
      <c r="B209" s="1575" t="s">
        <v>119</v>
      </c>
      <c r="C209" s="1569" t="s">
        <v>120</v>
      </c>
      <c r="D209" s="20"/>
      <c r="E209" s="20"/>
      <c r="F209" s="20"/>
      <c r="G209" s="20"/>
      <c r="H209" s="20"/>
      <c r="I209" s="20"/>
    </row>
    <row r="210" spans="1:9" ht="15.75">
      <c r="A210" s="4"/>
      <c r="B210" s="1560" t="s">
        <v>121</v>
      </c>
      <c r="C210" s="1560" t="s">
        <v>868</v>
      </c>
      <c r="D210" s="20"/>
      <c r="E210" s="20"/>
      <c r="F210" s="20"/>
      <c r="G210" s="20"/>
      <c r="H210" s="20"/>
      <c r="I210" s="20"/>
    </row>
    <row r="211" spans="1:9" ht="15.75">
      <c r="A211" s="4"/>
      <c r="B211" s="1560" t="s">
        <v>869</v>
      </c>
      <c r="C211" s="1560" t="s">
        <v>870</v>
      </c>
      <c r="D211" s="20"/>
      <c r="E211" s="20"/>
      <c r="F211" s="20"/>
      <c r="G211" s="20"/>
      <c r="H211" s="20"/>
      <c r="I211" s="20"/>
    </row>
    <row r="212" spans="1:9" ht="15.75">
      <c r="A212" s="4"/>
      <c r="B212" s="1560" t="s">
        <v>1856</v>
      </c>
      <c r="C212" s="1560" t="s">
        <v>872</v>
      </c>
      <c r="D212" s="20"/>
      <c r="E212" s="20"/>
      <c r="F212" s="20"/>
      <c r="G212" s="20"/>
      <c r="H212" s="20"/>
      <c r="I212" s="20"/>
    </row>
    <row r="213" spans="1:9" ht="15.75">
      <c r="A213" s="4"/>
      <c r="B213" s="1560" t="s">
        <v>1857</v>
      </c>
      <c r="C213" s="1560" t="s">
        <v>873</v>
      </c>
      <c r="D213" s="20"/>
      <c r="E213" s="20"/>
      <c r="F213" s="20"/>
      <c r="G213" s="20"/>
      <c r="H213" s="20"/>
      <c r="I213" s="20"/>
    </row>
    <row r="214" spans="1:9" ht="15.75">
      <c r="A214" s="16"/>
      <c r="B214" s="1560" t="s">
        <v>1858</v>
      </c>
      <c r="C214" s="1560" t="s">
        <v>874</v>
      </c>
      <c r="D214" s="20"/>
      <c r="E214" s="20"/>
      <c r="F214" s="20"/>
      <c r="G214" s="20"/>
      <c r="H214" s="20"/>
      <c r="I214" s="20"/>
    </row>
    <row r="215" spans="1:9" ht="15.75">
      <c r="B215" s="1560" t="s">
        <v>122</v>
      </c>
      <c r="C215" s="1560" t="s">
        <v>863</v>
      </c>
    </row>
    <row r="216" spans="1:9" ht="15.75">
      <c r="B216" s="1560" t="s">
        <v>862</v>
      </c>
      <c r="C216" s="1560" t="s">
        <v>865</v>
      </c>
    </row>
    <row r="217" spans="1:9" ht="31.5">
      <c r="B217" s="1560" t="s">
        <v>871</v>
      </c>
      <c r="C217" s="1573" t="s">
        <v>875</v>
      </c>
    </row>
    <row r="218" spans="1:9" ht="15.75">
      <c r="B218" s="1560" t="s">
        <v>864</v>
      </c>
      <c r="C218" s="1560" t="s">
        <v>876</v>
      </c>
    </row>
    <row r="219" spans="1:9" ht="15.75">
      <c r="B219" s="1560" t="s">
        <v>866</v>
      </c>
      <c r="C219" s="1560" t="s">
        <v>867</v>
      </c>
    </row>
  </sheetData>
  <hyperlinks>
    <hyperlink ref="B94" location="'Таблица 3.1.1.1'!B2" display="Таблица 3.1.1.1"/>
    <hyperlink ref="B95" location="'График 3.1.1.1'!B2" display="График 3.1.1.1"/>
    <hyperlink ref="B96" location="'График 3.1.1.2'!B2" display="График 3.1.1.2"/>
    <hyperlink ref="B97" location="'График 3.1.1.3'!B2" display="График 3.1.1.3"/>
    <hyperlink ref="B98" location="'График 3.1.1.4'!B2" display="График 3.1.1.4"/>
    <hyperlink ref="B121" location="'График 3.1.2.1'!B2" display="График 3.1.2.1"/>
    <hyperlink ref="B122" location="'График 3.1.2.2'!B2" display="График 3.1.2.2"/>
    <hyperlink ref="B149" location="'График 3.1.3.3'!B2" display="График 3.1.3.3"/>
    <hyperlink ref="B150" location="'График 3.1.3.4'!B2" display="График 3.1.3.4"/>
    <hyperlink ref="B183" location="'Таблица 3.2.1.1'!B2" display="Таблица 3.2.1.1"/>
    <hyperlink ref="B189" location="'Таблица 3.2.1.5'!B2" display="Таблица 3.2.1.5"/>
    <hyperlink ref="B199" location="'График 3.3.1.4'!B2" display="График 3.3.1.4"/>
    <hyperlink ref="B203" location="'Таблица 3.3.2.1'!B2" display="Таблица 3.3.2.1"/>
    <hyperlink ref="B161" location="'График 3.1.4.2'!B2" display="График 3.1.4.2"/>
    <hyperlink ref="B99" location="'График 3.1.1.5'!B2" display="График 3.1.1.5"/>
    <hyperlink ref="B100:B101" location="'График 3.1.5.'!B2" display="График 3.1.5"/>
    <hyperlink ref="B102" location="'График 3.1.1.7'!B2" display="График 3.1.1.7"/>
    <hyperlink ref="B100" location="'Таблица 3.1.1.2'!B2" display="Таблица 3.1.1.2"/>
    <hyperlink ref="B101" location="'График 3.1.1.6'!B2" display="График 3.1.1.6"/>
    <hyperlink ref="B160" location="'График 3.1.4.1'!B2" display="График 3.1.4.1"/>
    <hyperlink ref="B184" location="'Таблица 3.2.1.2'!B2" display="Таблица 3.2.1.2"/>
    <hyperlink ref="B190" location="'Таблица 3.2.1.6'!B2" display="Таблица 3.2.1.6"/>
    <hyperlink ref="B191" location="'Таблица 3.2.1.7'!B2" display="Таблица 3.2.1.7"/>
    <hyperlink ref="B7" location="'График 2.1.4'!B2" display="График 2.1.4"/>
    <hyperlink ref="B6" location="'График 2.1.3'!B2" display="График 2.1.3"/>
    <hyperlink ref="B5" location="'График 2.1.2'!B2" display="График 2.1.2"/>
    <hyperlink ref="B24" location="'Бокс 2 Таблица 1'!B2" display="Бокс 2 Таблица 1"/>
    <hyperlink ref="B4" location="'График 2.1.1'!B2" display="График 2.1.1"/>
    <hyperlink ref="B70" location="'График 2.3.2.2'!B2" display="График 2.3.2.2"/>
    <hyperlink ref="B103" location="'График 3.1.1.8'!B2" display="График 3.1.1.8"/>
    <hyperlink ref="B112" location="'График 3.1.1.17'!B2" display="График 3.1.1.17"/>
    <hyperlink ref="B113" location="'График 3.1.1.18'!B2" display="График 3.1.1.18"/>
    <hyperlink ref="B114" location="'График 3.1.1.19'!B2" display="График 3.1.1.19"/>
    <hyperlink ref="B123" location="'График 3.1.2.3'!B2" display="График 3.1.2.3"/>
    <hyperlink ref="B154" location="'График 3.1.3.8'!B2" display="График 3.1.3.8"/>
    <hyperlink ref="B155" location="Содержание!B2" display="График 3.1.3.9"/>
    <hyperlink ref="B210" location="'Таблица 3.4.3.1'!B2" display="Таблица 3.4.3.1"/>
    <hyperlink ref="B211" location="'График 3.4.3.1'!B2" display="График 3.4.3.1"/>
    <hyperlink ref="B214" location="'Бокс 11 Таблица 1'!B2" display="Бокс 11 Таблица 1"/>
    <hyperlink ref="B74" location="'Таблица 2.3.2.3'!B19" display="Таблица 2.3.2.3"/>
    <hyperlink ref="B69" location="'График 2.3.2.1'!B2" display="График 2.3.2.1"/>
    <hyperlink ref="B71" location="'График 2.3.2.3'!B2" display="График 2.3.2.3"/>
    <hyperlink ref="B67" location="'Бокс 4 График 1'!B2" display="Бокс 4 График 1"/>
    <hyperlink ref="B68" location="'Бокс 4 Таблица 1'!B2" display="Бокс 4 Таблица 1"/>
    <hyperlink ref="B72" location="'График 2.3.2.4'!B2" display="График 2.3.2.4"/>
    <hyperlink ref="B73" location="'График 2.3.2.5'!B2" display="График 2.3.2.5"/>
    <hyperlink ref="B115" location="'График 3.1.1.20'!B2" display="График 3.1.1.20"/>
    <hyperlink ref="B105" location="'График 3.1.1.10'!B2" display="График 3.1.1.10"/>
    <hyperlink ref="B111" location="'График 3.1.1.16'!B2" display="График 3.1.1.16"/>
    <hyperlink ref="B124" location="'График 3.1.2.4'!B2" display="График 3.1.2.4"/>
    <hyperlink ref="B125" location="'График 3.1.2.5'!B2" display="График 3.1.2.5"/>
    <hyperlink ref="B126" location="'График 3.1.2.6'!B2" display="График 3.1.2.6"/>
    <hyperlink ref="B127" location="'График 3.1.2.7'!B2" display="График 3.1.2.7"/>
    <hyperlink ref="B128" location="'График 3.1.2.8'!B2" display="График 3.1.2.8"/>
    <hyperlink ref="B129" location="'График 3.1.2.9'!B2" display="График 3.1.2.9"/>
    <hyperlink ref="B130" location="'График 3.1.2.10'!B2" display="График 3.1.2.10"/>
    <hyperlink ref="B131" location="'График 3.1.2.11'!B2" display="График 3.1.2.11"/>
    <hyperlink ref="B132" location="'График 3.1.2.12'!B2" display="График 3.1.2.12"/>
    <hyperlink ref="B133" location="'График 3.1.2.13'!B2" display="График 3.1.2.13"/>
    <hyperlink ref="B134" location="'График 3.1.2.14'!B2" display="График 3.1.2.14"/>
    <hyperlink ref="B135" location="'Бокс 7 График 1'!B2" display="Бокс 7 График 1"/>
    <hyperlink ref="B136" location="'Бокс 7 График 2'!B2" display="Бокс 7 График 2"/>
    <hyperlink ref="B137" location="'Бокс 7 График 3'!B2" display="Бокс 7 График 3"/>
    <hyperlink ref="B138" location="'График 3.1.2.15'!B2" display="График 3.1.2.15"/>
    <hyperlink ref="B139" location="'График 3.1.2.16'!B2" display="График 3.1.2.16"/>
    <hyperlink ref="B140" location="'График 3.1.2.17'!B2" display="График 3.1.2.17"/>
    <hyperlink ref="B141" location="'График 3.1.2.18'!B2" display="График 3.1.2.18"/>
    <hyperlink ref="B142" location="'График 3.1.2.19'!B2" display="График 3.1.2.19"/>
    <hyperlink ref="B143" location="'График 3.1.2.20'!B2" display="График 3.1.2.20"/>
    <hyperlink ref="B144" location="'График 3.1.2.21'!B2" display="График 3.1.2.21"/>
    <hyperlink ref="B148" location="'График 3.1.3.2'!B2" display="График 3.1.3.2"/>
    <hyperlink ref="B155" location="'График 3.1.3.11'!A1" display="График 3.1.3.11"/>
    <hyperlink ref="B163" location="'График 3.1.4.4'!B2" display="График 3.1.4.4"/>
    <hyperlink ref="B185" location="'Таблица 3.2.1.3'!B2" display="Таблица 3.2.1.3"/>
    <hyperlink ref="B186" location="'График 3.2.1.1'!B2" display="График 3.2.1.1"/>
    <hyperlink ref="B187" location="'График 3.2.1.2'!B2" display="График 3.2.1.2"/>
    <hyperlink ref="B200" location="'График 3.3.1.5'!B2" display="График 3.3.1.5"/>
    <hyperlink ref="B204:B206" location="'График 3.3.2.1'!B33" display="График 3.3.2.1"/>
    <hyperlink ref="B204" location="'Таблица 3.3.2.2'!B2" display="Таблица 3.3.2.2"/>
    <hyperlink ref="B205" location="'Таблица 3.3.2.3'!B2" display="Таблица 3.3.2.3"/>
    <hyperlink ref="B206" location="'Таблица 3.3.2.4'!B2" display="Таблица 3.3.2.4"/>
    <hyperlink ref="B104" location="'График 3.1.1.9'!B2" display="График 3.1.1.9"/>
    <hyperlink ref="B8" location="'Бокс 1 График 1'!B2" display="Бокс 1 График 1"/>
    <hyperlink ref="B9" location="'Бокс 1 График 2'!B2" display="Бокс 1 График 2"/>
    <hyperlink ref="B10" location="'Бокс 1 График 3'!B2" display="Бокс 1 График 3"/>
    <hyperlink ref="B11" location="'Бокс 1 График 4'!B2" display="Бокс 1 График 4"/>
    <hyperlink ref="B12" location="'Бокс 1 График 5'!B2" display="Бокс 1 График 5"/>
    <hyperlink ref="B13" location="'Бокс 1 График 6'!B2" display="Бокс 1 График 6"/>
    <hyperlink ref="B14" location="'График 2.1.5'!B2" display="График 2.1.5"/>
    <hyperlink ref="B22" location="'График 2.1.12'!B2" display="График 2.1.12"/>
    <hyperlink ref="B23" location="'График 2.1.13'!B2" display="График 2.1.13"/>
    <hyperlink ref="B25" location="'График 2.1.14'!B2" display="График 2.1.14"/>
    <hyperlink ref="B26" location="'График 2.1.15'!B2" display="График 2.1.15"/>
    <hyperlink ref="B27" location="'Таблица 2.1.2'!B2" display="Таблица 2.1.2"/>
    <hyperlink ref="B28" location="'График 2.1.16'!B2" display="График 2.1.16"/>
    <hyperlink ref="B29:B30" location="'График 2.1.17'!A1" display="График 2.1.17"/>
    <hyperlink ref="B29" location="'График 2.1.17'!B2" display="График 2.1.17"/>
    <hyperlink ref="B30" location="'График 2.1.18'!B2" display="График 2.1.18"/>
    <hyperlink ref="B15" location="'График 2.1.6'!B2" display="График 2.1.6"/>
    <hyperlink ref="B16" location="'График 2.1.7'!B2" display="График 2.1.7"/>
    <hyperlink ref="B17" location="'График 2.1.8'!B2" display="График 2.1.8"/>
    <hyperlink ref="B18" location="'График 2.1.9'!B2" display="График 2.1.9"/>
    <hyperlink ref="B20" location="'График 2.1.10'!B2" display="График 2.1.10"/>
    <hyperlink ref="B21" location="'График 2.1.11'!B2" display="График 2.1.11"/>
    <hyperlink ref="B19" location="'Таблица 2.1.1'!B2" display="Таблица 2.1.1"/>
    <hyperlink ref="B36" location="'График 2.2.1.1'!B2" display="График 2.2.1.1"/>
    <hyperlink ref="B38" location="'График 2.2.1.3'!B2" display="График 2.2.1.3"/>
    <hyperlink ref="B37" location="'График 2.2.1.2'!B2" display="График 2.2.1.2"/>
    <hyperlink ref="B39" location="'График 2.2.1.4'!B2" display="График 2.2.1.4"/>
    <hyperlink ref="B40" location="'График 2.2.1.5'!B2" display="График 2.2.1.5"/>
    <hyperlink ref="B41" location="'График 2.2.1.6'!B2" display="График 2.2.1.6"/>
    <hyperlink ref="B46:B47" location="'График 2.2.2.3'!B37" display="График 2.2.2.3"/>
    <hyperlink ref="B43" location="'График 2.2.2.1'!B2" display="График 2.2.2.1"/>
    <hyperlink ref="B44" location="'График 2.2.2.2'!B2" display="График 2.2.2.2"/>
    <hyperlink ref="B46" location="'График 2.2.2.4'!B2" display="График 2.2.2.4"/>
    <hyperlink ref="B47" location="'График 2.2.2.5'!B2" display="График 2.2.2.5"/>
    <hyperlink ref="B52" location="'График 2.3.1.2'!B2" display="График 2.3.1.2"/>
    <hyperlink ref="B53" location="'График 2.3.1.3'!B2" display="График 2.3.1.3"/>
    <hyperlink ref="B54" location="'График 2.3.1.4'!B2" display="График 2.3.1.4"/>
    <hyperlink ref="B55" location="'График 2.3.1.5'!B2" display="График 2.3.1.5"/>
    <hyperlink ref="B56" location="'График 2.3.1.6'!B2" display="График 2.3.1.6"/>
    <hyperlink ref="B57" location="'График 2.3.1.7'!B2" display="График 2.3.1.7"/>
    <hyperlink ref="B58" location="'График 2.3.1.8'!B2" display="График 2.3.1.8"/>
    <hyperlink ref="B59" location="'График 2.3.1.9'!B2" display="График 2.3.1.9"/>
    <hyperlink ref="B60" location="'Таблица 2.3.1.1'!B2" display="Таблица 2.3.1.1"/>
    <hyperlink ref="B61" location="'График 2.3.1.10'!B2" display="График 2.3.1.10"/>
    <hyperlink ref="B62" location="'График 2.3.1.11'!B2" display="График 2.3.1.11"/>
    <hyperlink ref="B63" location="'График 2.3.1.12'!B2" display="График 2.3.1.12"/>
    <hyperlink ref="B64" location="'График 2.3.1.13'!B2" display="График 2.3.1.13"/>
    <hyperlink ref="B65" location="'График 2.3.1.14'!B2" display="График 2.3.1.14"/>
    <hyperlink ref="B75" location="'График 2.3.3.1'!B2" display="График 2.3.3.1"/>
    <hyperlink ref="B76" location="'График 2.3.3.2'!B2" display="График 2.3.3.2"/>
    <hyperlink ref="B77" location="'Бокс 5 График 1'!B2" display="Бокс 5 График 1"/>
    <hyperlink ref="B78" location="'График 2.3.3.3'!B2" display="График 2.3.3.3"/>
    <hyperlink ref="B79" location="'График 2.3.3.4'!B2" display="График 2.3.3.4"/>
    <hyperlink ref="B80" location="'График 2.3.3.5'!B2" display="График 2.3.3.5"/>
    <hyperlink ref="B81" location="'График 2.3.3.6'!B2" display="График 2.3.3.6"/>
    <hyperlink ref="B82" location="'График 2.3.3.7(а)'!B2" display="График 2.3.3.7(а)"/>
    <hyperlink ref="B83" location="'График 2.3.3.7(б)'!B2" display="График 2.3.3.7(б)"/>
    <hyperlink ref="B84" location="'График 2.3.3.8(а)'!B2" display="График 2.3.3.8(а)"/>
    <hyperlink ref="B85" location="'График 2.3.3.8(б)'!B2" display="График 2.3.3.8(б)"/>
    <hyperlink ref="B86" location="'График 2.3.3.8(в)'!B2" display="График 2.3.3.8(в)"/>
    <hyperlink ref="B87" location="'График 2.3.3.8(г)'!B2" display="График 2.3.3.8(г)"/>
    <hyperlink ref="B106" location="'График 3.1.1.11'!B2" display="График 3.1.1.11"/>
    <hyperlink ref="B107" location="'График 3.1.1.12'!B2" display="График 3.1.1.12"/>
    <hyperlink ref="B108" location="'График 3.1.1.13'!B2" display="График 3.1.1.13"/>
    <hyperlink ref="B109" location="'График 3.1.1.14'!B2" display="График 3.1.1.14"/>
    <hyperlink ref="B110" location="'График 3.1.1.15'!B2" display="График 3.1.1.15"/>
    <hyperlink ref="B151" location="'График 3.1.3.5'!B2" display="График 3.1.3.5"/>
    <hyperlink ref="B152" location="'График 3.1.3.6'!B2" display="График 3.1.3.6"/>
    <hyperlink ref="B153" location="'График 3.1.3.7'!B2" display="График 3.1.3.7"/>
    <hyperlink ref="B162" location="'График 3.1.4.3'!B2" display="График 3.1.4.3"/>
    <hyperlink ref="B167" location="'Таблица 3.1.5.1.1'!B2" display="Таблица 3.1.5.1.1"/>
    <hyperlink ref="B168" location="'График 3.1.5.1.1'!B2" display="График 3.1.5.1.1"/>
    <hyperlink ref="B169" location="'График 3.1.5.1.2'!B2" display="График 3.1.5.1.2"/>
    <hyperlink ref="B170" location="'График 3.1.5.1.3'!B2" display="График 3.1.5.1.3"/>
    <hyperlink ref="B171" location="'График 3.1.5.1.4'!B2" display="График 3.1.5.1.4"/>
    <hyperlink ref="B175" location="'График 3.1.5.2.1'!B2" display="График 3.1.5.2.1"/>
    <hyperlink ref="B174" location="'Таблица 3.1.5.2.1'!B2" display="Таблица 3.1.5.2.1"/>
    <hyperlink ref="B172" location="'Бокс 9 График 1'!B2" display="Бокс 9 График 1"/>
    <hyperlink ref="B176" location="'График 3.1.5.2.2'!B2" display="График 3.1.5.2.2"/>
    <hyperlink ref="B177" location="'График 3.1.5.2.3'!B2" display="График 3.1.5.2.3"/>
    <hyperlink ref="B178" location="'Таблица 3.1.5.2.2'!B2" display="Таблица 3.1.5.2.2"/>
    <hyperlink ref="B179" location="'Таблица 3.1.5.2.3'!B2" display="Таблица 3.1.5.2.3"/>
    <hyperlink ref="B188" location="'Таблица 3.2.1.4'!B2" display="Таблица 3.2.1.4"/>
    <hyperlink ref="B195" location="'График 3.3.1.1.'!B2" display="График 3.3.1.1"/>
    <hyperlink ref="B196" location="'Таблица 3.3.1.1'!B2" display="Таблица 3.3.1.1"/>
    <hyperlink ref="B197" location="'График 3.3.1.2'!B2" display="График 3.3.1.2"/>
    <hyperlink ref="B198" location="'График 3.3.1.3'!B2" display="График 3.3.1.3"/>
    <hyperlink ref="B202" location="'График 3.3.2.1'!B2" display="График 3.3.2.1"/>
    <hyperlink ref="B212" location="'Бокс 11 График 1'!B2" display="Бокс 11 График 1"/>
    <hyperlink ref="B213" location="'Бокс 11 График 2'!B2" display="Бокс 11 График 2"/>
    <hyperlink ref="B215" location="'Таблица 3.4.3.2'!B2" display="Таблица 3.4.3.2"/>
    <hyperlink ref="B216" location="'Таблица 3.4.3.3'!B2" display="Таблица 3.4.3.3"/>
    <hyperlink ref="B217" location="'Бокс 12 График 1'!B2" display="Бокс 12 График 1"/>
    <hyperlink ref="B218" location="'Таблица 3.4.3.4'!B2" display="Таблица 3.4.3.4"/>
    <hyperlink ref="B219" location="'Таблица 3.4.3.5'!B2" display="Таблица 3.4.3.5"/>
    <hyperlink ref="B156" location="'Бокс 8 График 1'!B2" display="Бокс 8 График 1"/>
    <hyperlink ref="B147" location="'График 3.1.3.1'!B2" display="График 3.1.3.1"/>
    <hyperlink ref="B45" location="'График 2.2.2.3'!B2" display="График 2.2.2.3"/>
    <hyperlink ref="B51" location="'График 2.3.1.1'!B2" display="График 2.3.1.1"/>
    <hyperlink ref="B31" location="'График 2.1.19'!B2" display="График 2.1.19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zoomScale="80" zoomScaleNormal="80" workbookViewId="0">
      <selection activeCell="P30" sqref="P30"/>
    </sheetView>
  </sheetViews>
  <sheetFormatPr defaultRowHeight="12.75"/>
  <cols>
    <col min="1" max="1" width="9.140625" style="716"/>
    <col min="2" max="2" width="22.42578125" style="12" customWidth="1"/>
    <col min="3" max="3" width="5.85546875" style="716" customWidth="1"/>
    <col min="4" max="4" width="6.42578125" style="716" customWidth="1"/>
    <col min="5" max="5" width="5.85546875" style="716" customWidth="1"/>
    <col min="6" max="257" width="9.140625" style="716"/>
    <col min="258" max="258" width="22.42578125" style="716" customWidth="1"/>
    <col min="259" max="259" width="5.85546875" style="716" customWidth="1"/>
    <col min="260" max="260" width="6.42578125" style="716" customWidth="1"/>
    <col min="261" max="261" width="5.85546875" style="716" customWidth="1"/>
    <col min="262" max="513" width="9.140625" style="716"/>
    <col min="514" max="514" width="22.42578125" style="716" customWidth="1"/>
    <col min="515" max="515" width="5.85546875" style="716" customWidth="1"/>
    <col min="516" max="516" width="6.42578125" style="716" customWidth="1"/>
    <col min="517" max="517" width="5.85546875" style="716" customWidth="1"/>
    <col min="518" max="769" width="9.140625" style="716"/>
    <col min="770" max="770" width="22.42578125" style="716" customWidth="1"/>
    <col min="771" max="771" width="5.85546875" style="716" customWidth="1"/>
    <col min="772" max="772" width="6.42578125" style="716" customWidth="1"/>
    <col min="773" max="773" width="5.85546875" style="716" customWidth="1"/>
    <col min="774" max="1025" width="9.140625" style="716"/>
    <col min="1026" max="1026" width="22.42578125" style="716" customWidth="1"/>
    <col min="1027" max="1027" width="5.85546875" style="716" customWidth="1"/>
    <col min="1028" max="1028" width="6.42578125" style="716" customWidth="1"/>
    <col min="1029" max="1029" width="5.85546875" style="716" customWidth="1"/>
    <col min="1030" max="1281" width="9.140625" style="716"/>
    <col min="1282" max="1282" width="22.42578125" style="716" customWidth="1"/>
    <col min="1283" max="1283" width="5.85546875" style="716" customWidth="1"/>
    <col min="1284" max="1284" width="6.42578125" style="716" customWidth="1"/>
    <col min="1285" max="1285" width="5.85546875" style="716" customWidth="1"/>
    <col min="1286" max="1537" width="9.140625" style="716"/>
    <col min="1538" max="1538" width="22.42578125" style="716" customWidth="1"/>
    <col min="1539" max="1539" width="5.85546875" style="716" customWidth="1"/>
    <col min="1540" max="1540" width="6.42578125" style="716" customWidth="1"/>
    <col min="1541" max="1541" width="5.85546875" style="716" customWidth="1"/>
    <col min="1542" max="1793" width="9.140625" style="716"/>
    <col min="1794" max="1794" width="22.42578125" style="716" customWidth="1"/>
    <col min="1795" max="1795" width="5.85546875" style="716" customWidth="1"/>
    <col min="1796" max="1796" width="6.42578125" style="716" customWidth="1"/>
    <col min="1797" max="1797" width="5.85546875" style="716" customWidth="1"/>
    <col min="1798" max="2049" width="9.140625" style="716"/>
    <col min="2050" max="2050" width="22.42578125" style="716" customWidth="1"/>
    <col min="2051" max="2051" width="5.85546875" style="716" customWidth="1"/>
    <col min="2052" max="2052" width="6.42578125" style="716" customWidth="1"/>
    <col min="2053" max="2053" width="5.85546875" style="716" customWidth="1"/>
    <col min="2054" max="2305" width="9.140625" style="716"/>
    <col min="2306" max="2306" width="22.42578125" style="716" customWidth="1"/>
    <col min="2307" max="2307" width="5.85546875" style="716" customWidth="1"/>
    <col min="2308" max="2308" width="6.42578125" style="716" customWidth="1"/>
    <col min="2309" max="2309" width="5.85546875" style="716" customWidth="1"/>
    <col min="2310" max="2561" width="9.140625" style="716"/>
    <col min="2562" max="2562" width="22.42578125" style="716" customWidth="1"/>
    <col min="2563" max="2563" width="5.85546875" style="716" customWidth="1"/>
    <col min="2564" max="2564" width="6.42578125" style="716" customWidth="1"/>
    <col min="2565" max="2565" width="5.85546875" style="716" customWidth="1"/>
    <col min="2566" max="2817" width="9.140625" style="716"/>
    <col min="2818" max="2818" width="22.42578125" style="716" customWidth="1"/>
    <col min="2819" max="2819" width="5.85546875" style="716" customWidth="1"/>
    <col min="2820" max="2820" width="6.42578125" style="716" customWidth="1"/>
    <col min="2821" max="2821" width="5.85546875" style="716" customWidth="1"/>
    <col min="2822" max="3073" width="9.140625" style="716"/>
    <col min="3074" max="3074" width="22.42578125" style="716" customWidth="1"/>
    <col min="3075" max="3075" width="5.85546875" style="716" customWidth="1"/>
    <col min="3076" max="3076" width="6.42578125" style="716" customWidth="1"/>
    <col min="3077" max="3077" width="5.85546875" style="716" customWidth="1"/>
    <col min="3078" max="3329" width="9.140625" style="716"/>
    <col min="3330" max="3330" width="22.42578125" style="716" customWidth="1"/>
    <col min="3331" max="3331" width="5.85546875" style="716" customWidth="1"/>
    <col min="3332" max="3332" width="6.42578125" style="716" customWidth="1"/>
    <col min="3333" max="3333" width="5.85546875" style="716" customWidth="1"/>
    <col min="3334" max="3585" width="9.140625" style="716"/>
    <col min="3586" max="3586" width="22.42578125" style="716" customWidth="1"/>
    <col min="3587" max="3587" width="5.85546875" style="716" customWidth="1"/>
    <col min="3588" max="3588" width="6.42578125" style="716" customWidth="1"/>
    <col min="3589" max="3589" width="5.85546875" style="716" customWidth="1"/>
    <col min="3590" max="3841" width="9.140625" style="716"/>
    <col min="3842" max="3842" width="22.42578125" style="716" customWidth="1"/>
    <col min="3843" max="3843" width="5.85546875" style="716" customWidth="1"/>
    <col min="3844" max="3844" width="6.42578125" style="716" customWidth="1"/>
    <col min="3845" max="3845" width="5.85546875" style="716" customWidth="1"/>
    <col min="3846" max="4097" width="9.140625" style="716"/>
    <col min="4098" max="4098" width="22.42578125" style="716" customWidth="1"/>
    <col min="4099" max="4099" width="5.85546875" style="716" customWidth="1"/>
    <col min="4100" max="4100" width="6.42578125" style="716" customWidth="1"/>
    <col min="4101" max="4101" width="5.85546875" style="716" customWidth="1"/>
    <col min="4102" max="4353" width="9.140625" style="716"/>
    <col min="4354" max="4354" width="22.42578125" style="716" customWidth="1"/>
    <col min="4355" max="4355" width="5.85546875" style="716" customWidth="1"/>
    <col min="4356" max="4356" width="6.42578125" style="716" customWidth="1"/>
    <col min="4357" max="4357" width="5.85546875" style="716" customWidth="1"/>
    <col min="4358" max="4609" width="9.140625" style="716"/>
    <col min="4610" max="4610" width="22.42578125" style="716" customWidth="1"/>
    <col min="4611" max="4611" width="5.85546875" style="716" customWidth="1"/>
    <col min="4612" max="4612" width="6.42578125" style="716" customWidth="1"/>
    <col min="4613" max="4613" width="5.85546875" style="716" customWidth="1"/>
    <col min="4614" max="4865" width="9.140625" style="716"/>
    <col min="4866" max="4866" width="22.42578125" style="716" customWidth="1"/>
    <col min="4867" max="4867" width="5.85546875" style="716" customWidth="1"/>
    <col min="4868" max="4868" width="6.42578125" style="716" customWidth="1"/>
    <col min="4869" max="4869" width="5.85546875" style="716" customWidth="1"/>
    <col min="4870" max="5121" width="9.140625" style="716"/>
    <col min="5122" max="5122" width="22.42578125" style="716" customWidth="1"/>
    <col min="5123" max="5123" width="5.85546875" style="716" customWidth="1"/>
    <col min="5124" max="5124" width="6.42578125" style="716" customWidth="1"/>
    <col min="5125" max="5125" width="5.85546875" style="716" customWidth="1"/>
    <col min="5126" max="5377" width="9.140625" style="716"/>
    <col min="5378" max="5378" width="22.42578125" style="716" customWidth="1"/>
    <col min="5379" max="5379" width="5.85546875" style="716" customWidth="1"/>
    <col min="5380" max="5380" width="6.42578125" style="716" customWidth="1"/>
    <col min="5381" max="5381" width="5.85546875" style="716" customWidth="1"/>
    <col min="5382" max="5633" width="9.140625" style="716"/>
    <col min="5634" max="5634" width="22.42578125" style="716" customWidth="1"/>
    <col min="5635" max="5635" width="5.85546875" style="716" customWidth="1"/>
    <col min="5636" max="5636" width="6.42578125" style="716" customWidth="1"/>
    <col min="5637" max="5637" width="5.85546875" style="716" customWidth="1"/>
    <col min="5638" max="5889" width="9.140625" style="716"/>
    <col min="5890" max="5890" width="22.42578125" style="716" customWidth="1"/>
    <col min="5891" max="5891" width="5.85546875" style="716" customWidth="1"/>
    <col min="5892" max="5892" width="6.42578125" style="716" customWidth="1"/>
    <col min="5893" max="5893" width="5.85546875" style="716" customWidth="1"/>
    <col min="5894" max="6145" width="9.140625" style="716"/>
    <col min="6146" max="6146" width="22.42578125" style="716" customWidth="1"/>
    <col min="6147" max="6147" width="5.85546875" style="716" customWidth="1"/>
    <col min="6148" max="6148" width="6.42578125" style="716" customWidth="1"/>
    <col min="6149" max="6149" width="5.85546875" style="716" customWidth="1"/>
    <col min="6150" max="6401" width="9.140625" style="716"/>
    <col min="6402" max="6402" width="22.42578125" style="716" customWidth="1"/>
    <col min="6403" max="6403" width="5.85546875" style="716" customWidth="1"/>
    <col min="6404" max="6404" width="6.42578125" style="716" customWidth="1"/>
    <col min="6405" max="6405" width="5.85546875" style="716" customWidth="1"/>
    <col min="6406" max="6657" width="9.140625" style="716"/>
    <col min="6658" max="6658" width="22.42578125" style="716" customWidth="1"/>
    <col min="6659" max="6659" width="5.85546875" style="716" customWidth="1"/>
    <col min="6660" max="6660" width="6.42578125" style="716" customWidth="1"/>
    <col min="6661" max="6661" width="5.85546875" style="716" customWidth="1"/>
    <col min="6662" max="6913" width="9.140625" style="716"/>
    <col min="6914" max="6914" width="22.42578125" style="716" customWidth="1"/>
    <col min="6915" max="6915" width="5.85546875" style="716" customWidth="1"/>
    <col min="6916" max="6916" width="6.42578125" style="716" customWidth="1"/>
    <col min="6917" max="6917" width="5.85546875" style="716" customWidth="1"/>
    <col min="6918" max="7169" width="9.140625" style="716"/>
    <col min="7170" max="7170" width="22.42578125" style="716" customWidth="1"/>
    <col min="7171" max="7171" width="5.85546875" style="716" customWidth="1"/>
    <col min="7172" max="7172" width="6.42578125" style="716" customWidth="1"/>
    <col min="7173" max="7173" width="5.85546875" style="716" customWidth="1"/>
    <col min="7174" max="7425" width="9.140625" style="716"/>
    <col min="7426" max="7426" width="22.42578125" style="716" customWidth="1"/>
    <col min="7427" max="7427" width="5.85546875" style="716" customWidth="1"/>
    <col min="7428" max="7428" width="6.42578125" style="716" customWidth="1"/>
    <col min="7429" max="7429" width="5.85546875" style="716" customWidth="1"/>
    <col min="7430" max="7681" width="9.140625" style="716"/>
    <col min="7682" max="7682" width="22.42578125" style="716" customWidth="1"/>
    <col min="7683" max="7683" width="5.85546875" style="716" customWidth="1"/>
    <col min="7684" max="7684" width="6.42578125" style="716" customWidth="1"/>
    <col min="7685" max="7685" width="5.85546875" style="716" customWidth="1"/>
    <col min="7686" max="7937" width="9.140625" style="716"/>
    <col min="7938" max="7938" width="22.42578125" style="716" customWidth="1"/>
    <col min="7939" max="7939" width="5.85546875" style="716" customWidth="1"/>
    <col min="7940" max="7940" width="6.42578125" style="716" customWidth="1"/>
    <col min="7941" max="7941" width="5.85546875" style="716" customWidth="1"/>
    <col min="7942" max="8193" width="9.140625" style="716"/>
    <col min="8194" max="8194" width="22.42578125" style="716" customWidth="1"/>
    <col min="8195" max="8195" width="5.85546875" style="716" customWidth="1"/>
    <col min="8196" max="8196" width="6.42578125" style="716" customWidth="1"/>
    <col min="8197" max="8197" width="5.85546875" style="716" customWidth="1"/>
    <col min="8198" max="8449" width="9.140625" style="716"/>
    <col min="8450" max="8450" width="22.42578125" style="716" customWidth="1"/>
    <col min="8451" max="8451" width="5.85546875" style="716" customWidth="1"/>
    <col min="8452" max="8452" width="6.42578125" style="716" customWidth="1"/>
    <col min="8453" max="8453" width="5.85546875" style="716" customWidth="1"/>
    <col min="8454" max="8705" width="9.140625" style="716"/>
    <col min="8706" max="8706" width="22.42578125" style="716" customWidth="1"/>
    <col min="8707" max="8707" width="5.85546875" style="716" customWidth="1"/>
    <col min="8708" max="8708" width="6.42578125" style="716" customWidth="1"/>
    <col min="8709" max="8709" width="5.85546875" style="716" customWidth="1"/>
    <col min="8710" max="8961" width="9.140625" style="716"/>
    <col min="8962" max="8962" width="22.42578125" style="716" customWidth="1"/>
    <col min="8963" max="8963" width="5.85546875" style="716" customWidth="1"/>
    <col min="8964" max="8964" width="6.42578125" style="716" customWidth="1"/>
    <col min="8965" max="8965" width="5.85546875" style="716" customWidth="1"/>
    <col min="8966" max="9217" width="9.140625" style="716"/>
    <col min="9218" max="9218" width="22.42578125" style="716" customWidth="1"/>
    <col min="9219" max="9219" width="5.85546875" style="716" customWidth="1"/>
    <col min="9220" max="9220" width="6.42578125" style="716" customWidth="1"/>
    <col min="9221" max="9221" width="5.85546875" style="716" customWidth="1"/>
    <col min="9222" max="9473" width="9.140625" style="716"/>
    <col min="9474" max="9474" width="22.42578125" style="716" customWidth="1"/>
    <col min="9475" max="9475" width="5.85546875" style="716" customWidth="1"/>
    <col min="9476" max="9476" width="6.42578125" style="716" customWidth="1"/>
    <col min="9477" max="9477" width="5.85546875" style="716" customWidth="1"/>
    <col min="9478" max="9729" width="9.140625" style="716"/>
    <col min="9730" max="9730" width="22.42578125" style="716" customWidth="1"/>
    <col min="9731" max="9731" width="5.85546875" style="716" customWidth="1"/>
    <col min="9732" max="9732" width="6.42578125" style="716" customWidth="1"/>
    <col min="9733" max="9733" width="5.85546875" style="716" customWidth="1"/>
    <col min="9734" max="9985" width="9.140625" style="716"/>
    <col min="9986" max="9986" width="22.42578125" style="716" customWidth="1"/>
    <col min="9987" max="9987" width="5.85546875" style="716" customWidth="1"/>
    <col min="9988" max="9988" width="6.42578125" style="716" customWidth="1"/>
    <col min="9989" max="9989" width="5.85546875" style="716" customWidth="1"/>
    <col min="9990" max="10241" width="9.140625" style="716"/>
    <col min="10242" max="10242" width="22.42578125" style="716" customWidth="1"/>
    <col min="10243" max="10243" width="5.85546875" style="716" customWidth="1"/>
    <col min="10244" max="10244" width="6.42578125" style="716" customWidth="1"/>
    <col min="10245" max="10245" width="5.85546875" style="716" customWidth="1"/>
    <col min="10246" max="10497" width="9.140625" style="716"/>
    <col min="10498" max="10498" width="22.42578125" style="716" customWidth="1"/>
    <col min="10499" max="10499" width="5.85546875" style="716" customWidth="1"/>
    <col min="10500" max="10500" width="6.42578125" style="716" customWidth="1"/>
    <col min="10501" max="10501" width="5.85546875" style="716" customWidth="1"/>
    <col min="10502" max="10753" width="9.140625" style="716"/>
    <col min="10754" max="10754" width="22.42578125" style="716" customWidth="1"/>
    <col min="10755" max="10755" width="5.85546875" style="716" customWidth="1"/>
    <col min="10756" max="10756" width="6.42578125" style="716" customWidth="1"/>
    <col min="10757" max="10757" width="5.85546875" style="716" customWidth="1"/>
    <col min="10758" max="11009" width="9.140625" style="716"/>
    <col min="11010" max="11010" width="22.42578125" style="716" customWidth="1"/>
    <col min="11011" max="11011" width="5.85546875" style="716" customWidth="1"/>
    <col min="11012" max="11012" width="6.42578125" style="716" customWidth="1"/>
    <col min="11013" max="11013" width="5.85546875" style="716" customWidth="1"/>
    <col min="11014" max="11265" width="9.140625" style="716"/>
    <col min="11266" max="11266" width="22.42578125" style="716" customWidth="1"/>
    <col min="11267" max="11267" width="5.85546875" style="716" customWidth="1"/>
    <col min="11268" max="11268" width="6.42578125" style="716" customWidth="1"/>
    <col min="11269" max="11269" width="5.85546875" style="716" customWidth="1"/>
    <col min="11270" max="11521" width="9.140625" style="716"/>
    <col min="11522" max="11522" width="22.42578125" style="716" customWidth="1"/>
    <col min="11523" max="11523" width="5.85546875" style="716" customWidth="1"/>
    <col min="11524" max="11524" width="6.42578125" style="716" customWidth="1"/>
    <col min="11525" max="11525" width="5.85546875" style="716" customWidth="1"/>
    <col min="11526" max="11777" width="9.140625" style="716"/>
    <col min="11778" max="11778" width="22.42578125" style="716" customWidth="1"/>
    <col min="11779" max="11779" width="5.85546875" style="716" customWidth="1"/>
    <col min="11780" max="11780" width="6.42578125" style="716" customWidth="1"/>
    <col min="11781" max="11781" width="5.85546875" style="716" customWidth="1"/>
    <col min="11782" max="12033" width="9.140625" style="716"/>
    <col min="12034" max="12034" width="22.42578125" style="716" customWidth="1"/>
    <col min="12035" max="12035" width="5.85546875" style="716" customWidth="1"/>
    <col min="12036" max="12036" width="6.42578125" style="716" customWidth="1"/>
    <col min="12037" max="12037" width="5.85546875" style="716" customWidth="1"/>
    <col min="12038" max="12289" width="9.140625" style="716"/>
    <col min="12290" max="12290" width="22.42578125" style="716" customWidth="1"/>
    <col min="12291" max="12291" width="5.85546875" style="716" customWidth="1"/>
    <col min="12292" max="12292" width="6.42578125" style="716" customWidth="1"/>
    <col min="12293" max="12293" width="5.85546875" style="716" customWidth="1"/>
    <col min="12294" max="12545" width="9.140625" style="716"/>
    <col min="12546" max="12546" width="22.42578125" style="716" customWidth="1"/>
    <col min="12547" max="12547" width="5.85546875" style="716" customWidth="1"/>
    <col min="12548" max="12548" width="6.42578125" style="716" customWidth="1"/>
    <col min="12549" max="12549" width="5.85546875" style="716" customWidth="1"/>
    <col min="12550" max="12801" width="9.140625" style="716"/>
    <col min="12802" max="12802" width="22.42578125" style="716" customWidth="1"/>
    <col min="12803" max="12803" width="5.85546875" style="716" customWidth="1"/>
    <col min="12804" max="12804" width="6.42578125" style="716" customWidth="1"/>
    <col min="12805" max="12805" width="5.85546875" style="716" customWidth="1"/>
    <col min="12806" max="13057" width="9.140625" style="716"/>
    <col min="13058" max="13058" width="22.42578125" style="716" customWidth="1"/>
    <col min="13059" max="13059" width="5.85546875" style="716" customWidth="1"/>
    <col min="13060" max="13060" width="6.42578125" style="716" customWidth="1"/>
    <col min="13061" max="13061" width="5.85546875" style="716" customWidth="1"/>
    <col min="13062" max="13313" width="9.140625" style="716"/>
    <col min="13314" max="13314" width="22.42578125" style="716" customWidth="1"/>
    <col min="13315" max="13315" width="5.85546875" style="716" customWidth="1"/>
    <col min="13316" max="13316" width="6.42578125" style="716" customWidth="1"/>
    <col min="13317" max="13317" width="5.85546875" style="716" customWidth="1"/>
    <col min="13318" max="13569" width="9.140625" style="716"/>
    <col min="13570" max="13570" width="22.42578125" style="716" customWidth="1"/>
    <col min="13571" max="13571" width="5.85546875" style="716" customWidth="1"/>
    <col min="13572" max="13572" width="6.42578125" style="716" customWidth="1"/>
    <col min="13573" max="13573" width="5.85546875" style="716" customWidth="1"/>
    <col min="13574" max="13825" width="9.140625" style="716"/>
    <col min="13826" max="13826" width="22.42578125" style="716" customWidth="1"/>
    <col min="13827" max="13827" width="5.85546875" style="716" customWidth="1"/>
    <col min="13828" max="13828" width="6.42578125" style="716" customWidth="1"/>
    <col min="13829" max="13829" width="5.85546875" style="716" customWidth="1"/>
    <col min="13830" max="14081" width="9.140625" style="716"/>
    <col min="14082" max="14082" width="22.42578125" style="716" customWidth="1"/>
    <col min="14083" max="14083" width="5.85546875" style="716" customWidth="1"/>
    <col min="14084" max="14084" width="6.42578125" style="716" customWidth="1"/>
    <col min="14085" max="14085" width="5.85546875" style="716" customWidth="1"/>
    <col min="14086" max="14337" width="9.140625" style="716"/>
    <col min="14338" max="14338" width="22.42578125" style="716" customWidth="1"/>
    <col min="14339" max="14339" width="5.85546875" style="716" customWidth="1"/>
    <col min="14340" max="14340" width="6.42578125" style="716" customWidth="1"/>
    <col min="14341" max="14341" width="5.85546875" style="716" customWidth="1"/>
    <col min="14342" max="14593" width="9.140625" style="716"/>
    <col min="14594" max="14594" width="22.42578125" style="716" customWidth="1"/>
    <col min="14595" max="14595" width="5.85546875" style="716" customWidth="1"/>
    <col min="14596" max="14596" width="6.42578125" style="716" customWidth="1"/>
    <col min="14597" max="14597" width="5.85546875" style="716" customWidth="1"/>
    <col min="14598" max="14849" width="9.140625" style="716"/>
    <col min="14850" max="14850" width="22.42578125" style="716" customWidth="1"/>
    <col min="14851" max="14851" width="5.85546875" style="716" customWidth="1"/>
    <col min="14852" max="14852" width="6.42578125" style="716" customWidth="1"/>
    <col min="14853" max="14853" width="5.85546875" style="716" customWidth="1"/>
    <col min="14854" max="15105" width="9.140625" style="716"/>
    <col min="15106" max="15106" width="22.42578125" style="716" customWidth="1"/>
    <col min="15107" max="15107" width="5.85546875" style="716" customWidth="1"/>
    <col min="15108" max="15108" width="6.42578125" style="716" customWidth="1"/>
    <col min="15109" max="15109" width="5.85546875" style="716" customWidth="1"/>
    <col min="15110" max="15361" width="9.140625" style="716"/>
    <col min="15362" max="15362" width="22.42578125" style="716" customWidth="1"/>
    <col min="15363" max="15363" width="5.85546875" style="716" customWidth="1"/>
    <col min="15364" max="15364" width="6.42578125" style="716" customWidth="1"/>
    <col min="15365" max="15365" width="5.85546875" style="716" customWidth="1"/>
    <col min="15366" max="15617" width="9.140625" style="716"/>
    <col min="15618" max="15618" width="22.42578125" style="716" customWidth="1"/>
    <col min="15619" max="15619" width="5.85546875" style="716" customWidth="1"/>
    <col min="15620" max="15620" width="6.42578125" style="716" customWidth="1"/>
    <col min="15621" max="15621" width="5.85546875" style="716" customWidth="1"/>
    <col min="15622" max="15873" width="9.140625" style="716"/>
    <col min="15874" max="15874" width="22.42578125" style="716" customWidth="1"/>
    <col min="15875" max="15875" width="5.85546875" style="716" customWidth="1"/>
    <col min="15876" max="15876" width="6.42578125" style="716" customWidth="1"/>
    <col min="15877" max="15877" width="5.85546875" style="716" customWidth="1"/>
    <col min="15878" max="16129" width="9.140625" style="716"/>
    <col min="16130" max="16130" width="22.42578125" style="716" customWidth="1"/>
    <col min="16131" max="16131" width="5.85546875" style="716" customWidth="1"/>
    <col min="16132" max="16132" width="6.42578125" style="716" customWidth="1"/>
    <col min="16133" max="16133" width="5.85546875" style="716" customWidth="1"/>
    <col min="16134" max="16384" width="9.140625" style="716"/>
  </cols>
  <sheetData>
    <row r="2" spans="1:5">
      <c r="A2" s="5" t="s">
        <v>123</v>
      </c>
      <c r="B2" s="13" t="s">
        <v>1895</v>
      </c>
    </row>
    <row r="3" spans="1:5">
      <c r="A3" s="5"/>
      <c r="B3" s="957"/>
      <c r="E3" s="662" t="s">
        <v>1760</v>
      </c>
    </row>
    <row r="4" spans="1:5">
      <c r="B4" s="41" t="s">
        <v>269</v>
      </c>
      <c r="C4" s="1184" t="s">
        <v>159</v>
      </c>
      <c r="D4" s="1184" t="s">
        <v>160</v>
      </c>
      <c r="E4" s="1184" t="s">
        <v>161</v>
      </c>
    </row>
    <row r="5" spans="1:5">
      <c r="B5" s="40" t="s">
        <v>341</v>
      </c>
      <c r="C5" s="1186">
        <v>-1.0440956648137543E-2</v>
      </c>
      <c r="D5" s="1186">
        <v>-2.8844807704847498E-3</v>
      </c>
      <c r="E5" s="1186">
        <v>3.8489903355068055E-3</v>
      </c>
    </row>
    <row r="6" spans="1:5">
      <c r="B6" s="40" t="s">
        <v>162</v>
      </c>
      <c r="C6" s="1186">
        <v>-6.5385403136492123E-3</v>
      </c>
      <c r="D6" s="1186">
        <v>-1.2862899792648907E-3</v>
      </c>
      <c r="E6" s="1186">
        <v>3.5774660621957243E-3</v>
      </c>
    </row>
    <row r="7" spans="1:5">
      <c r="B7" s="40" t="s">
        <v>267</v>
      </c>
      <c r="C7" s="1186">
        <v>-4.5581692146235663E-3</v>
      </c>
      <c r="D7" s="1186">
        <v>-4.572983810898961E-4</v>
      </c>
      <c r="E7" s="1186">
        <v>4.2336986797662374E-3</v>
      </c>
    </row>
    <row r="8" spans="1:5">
      <c r="B8" s="40" t="s">
        <v>163</v>
      </c>
      <c r="C8" s="1186">
        <v>-8.1006576746748202E-3</v>
      </c>
      <c r="D8" s="1186">
        <v>-2.0727892898069747E-3</v>
      </c>
      <c r="E8" s="1186">
        <v>4.2468243354327993E-3</v>
      </c>
    </row>
    <row r="9" spans="1:5">
      <c r="B9" s="40" t="s">
        <v>270</v>
      </c>
      <c r="C9" s="1186">
        <v>-3.6973388656711148E-3</v>
      </c>
      <c r="D9" s="1186">
        <v>-7.3871647859446055E-4</v>
      </c>
      <c r="E9" s="1186">
        <v>2.3517323066033938E-3</v>
      </c>
    </row>
    <row r="10" spans="1:5">
      <c r="B10" s="40" t="s">
        <v>169</v>
      </c>
      <c r="C10" s="1186">
        <v>-1.9217045569862545E-2</v>
      </c>
      <c r="D10" s="1186">
        <v>-7.0981140650768987E-3</v>
      </c>
      <c r="E10" s="1186">
        <v>3.2204501224821678E-3</v>
      </c>
    </row>
    <row r="11" spans="1:5">
      <c r="B11" s="40" t="s">
        <v>165</v>
      </c>
      <c r="C11" s="1186">
        <v>-4.1918560352823576E-3</v>
      </c>
      <c r="D11" s="1186">
        <v>-1.4636354168523504E-3</v>
      </c>
      <c r="E11" s="1186">
        <v>7.3439490202914818E-4</v>
      </c>
    </row>
    <row r="12" spans="1:5">
      <c r="B12" s="8"/>
      <c r="C12" s="8"/>
      <c r="D12" s="8"/>
      <c r="E12" s="8"/>
    </row>
    <row r="13" spans="1:5">
      <c r="B13" s="13" t="s">
        <v>1895</v>
      </c>
      <c r="C13" s="8"/>
      <c r="D13" s="8"/>
      <c r="E13" s="8"/>
    </row>
    <row r="14" spans="1:5">
      <c r="B14" s="8"/>
      <c r="C14" s="8"/>
      <c r="D14" s="8"/>
      <c r="E14" s="8"/>
    </row>
    <row r="15" spans="1:5">
      <c r="B15" s="8"/>
      <c r="C15" s="8"/>
      <c r="D15" s="8"/>
      <c r="E15" s="8"/>
    </row>
    <row r="16" spans="1:5">
      <c r="B16" s="8"/>
      <c r="C16" s="8"/>
      <c r="D16" s="8"/>
      <c r="E16" s="8"/>
    </row>
    <row r="17" spans="2:9">
      <c r="B17" s="8"/>
      <c r="C17" s="8"/>
      <c r="D17" s="8"/>
      <c r="E17" s="8"/>
    </row>
    <row r="18" spans="2:9">
      <c r="B18" s="8"/>
      <c r="C18" s="8"/>
      <c r="D18" s="8"/>
      <c r="E18" s="8"/>
    </row>
    <row r="19" spans="2:9">
      <c r="B19" s="8"/>
      <c r="C19" s="8"/>
      <c r="D19" s="8"/>
      <c r="E19" s="8"/>
    </row>
    <row r="20" spans="2:9">
      <c r="B20" s="8"/>
      <c r="C20" s="8"/>
      <c r="D20" s="8"/>
      <c r="E20" s="8"/>
    </row>
    <row r="21" spans="2:9">
      <c r="B21" s="8"/>
      <c r="C21" s="8"/>
      <c r="D21" s="8"/>
      <c r="E21" s="8"/>
    </row>
    <row r="22" spans="2:9">
      <c r="B22" s="8"/>
      <c r="C22" s="8"/>
      <c r="D22" s="8"/>
      <c r="E22" s="8"/>
    </row>
    <row r="23" spans="2:9">
      <c r="B23" s="8"/>
      <c r="C23" s="8"/>
      <c r="D23" s="8"/>
      <c r="E23" s="8"/>
    </row>
    <row r="24" spans="2:9">
      <c r="B24" s="8"/>
      <c r="C24" s="8"/>
      <c r="D24" s="8"/>
      <c r="E24" s="8"/>
    </row>
    <row r="25" spans="2:9">
      <c r="B25" s="10"/>
      <c r="C25" s="8"/>
      <c r="D25" s="8"/>
      <c r="E25" s="8"/>
    </row>
    <row r="26" spans="2:9">
      <c r="B26" s="716"/>
      <c r="C26" s="8"/>
      <c r="D26" s="8"/>
      <c r="E26" s="8"/>
    </row>
    <row r="27" spans="2:9">
      <c r="B27" s="716"/>
      <c r="C27" s="8"/>
      <c r="D27" s="8"/>
      <c r="E27" s="8"/>
    </row>
    <row r="28" spans="2:9">
      <c r="B28" s="716"/>
      <c r="C28" s="8"/>
      <c r="D28" s="8"/>
      <c r="E28" s="8"/>
    </row>
    <row r="29" spans="2:9">
      <c r="B29" s="716"/>
      <c r="C29" s="8"/>
      <c r="D29" s="8"/>
      <c r="E29" s="8"/>
    </row>
    <row r="30" spans="2:9" ht="40.5" customHeight="1">
      <c r="B30" s="1347" t="s">
        <v>168</v>
      </c>
      <c r="C30" s="1347"/>
      <c r="D30" s="1347"/>
      <c r="E30" s="1347"/>
      <c r="F30" s="1347"/>
      <c r="G30" s="1347"/>
      <c r="H30" s="1347"/>
      <c r="I30" s="1347"/>
    </row>
    <row r="31" spans="2:9" ht="25.5" customHeight="1">
      <c r="B31" s="1347" t="s">
        <v>268</v>
      </c>
      <c r="C31" s="1347"/>
      <c r="D31" s="1347"/>
      <c r="E31" s="1347"/>
      <c r="F31" s="1347"/>
      <c r="G31" s="1347"/>
      <c r="H31" s="1347"/>
      <c r="I31" s="1347"/>
    </row>
    <row r="32" spans="2:9">
      <c r="B32" s="10" t="s">
        <v>1894</v>
      </c>
    </row>
    <row r="33" spans="2:2">
      <c r="B33" s="8"/>
    </row>
    <row r="34" spans="2:2">
      <c r="B34" s="11" t="s">
        <v>129</v>
      </c>
    </row>
    <row r="35" spans="2:2">
      <c r="B35" s="716"/>
    </row>
    <row r="36" spans="2:2">
      <c r="B36" s="716"/>
    </row>
    <row r="37" spans="2:2">
      <c r="B37" s="716"/>
    </row>
    <row r="38" spans="2:2">
      <c r="B38" s="716"/>
    </row>
    <row r="39" spans="2:2">
      <c r="B39" s="716"/>
    </row>
    <row r="40" spans="2:2">
      <c r="B40" s="716"/>
    </row>
    <row r="41" spans="2:2">
      <c r="B41" s="716"/>
    </row>
    <row r="42" spans="2:2">
      <c r="B42" s="716"/>
    </row>
    <row r="43" spans="2:2">
      <c r="B43" s="716"/>
    </row>
    <row r="44" spans="2:2">
      <c r="B44" s="716"/>
    </row>
    <row r="45" spans="2:2">
      <c r="B45" s="716"/>
    </row>
    <row r="46" spans="2:2">
      <c r="B46" s="716"/>
    </row>
    <row r="47" spans="2:2">
      <c r="B47" s="716"/>
    </row>
    <row r="48" spans="2:2">
      <c r="B48" s="716"/>
    </row>
  </sheetData>
  <mergeCells count="2">
    <mergeCell ref="B30:I30"/>
    <mergeCell ref="B31:I31"/>
  </mergeCells>
  <hyperlinks>
    <hyperlink ref="B34" location="Содержание!B12" display="к содержанию"/>
  </hyperlinks>
  <pageMargins left="0.7" right="0.7" top="0.75" bottom="0.75" header="0.3" footer="0.3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5"/>
  <sheetViews>
    <sheetView zoomScale="80" zoomScaleNormal="80" workbookViewId="0">
      <selection activeCell="I45" sqref="I45"/>
    </sheetView>
  </sheetViews>
  <sheetFormatPr defaultRowHeight="15"/>
  <cols>
    <col min="1" max="1" width="9.140625" style="1176"/>
    <col min="2" max="2" width="29.28515625" style="1191" customWidth="1"/>
    <col min="3" max="16384" width="9.140625" style="1176"/>
  </cols>
  <sheetData>
    <row r="2" spans="1:26" s="294" customFormat="1">
      <c r="A2" s="294" t="s">
        <v>123</v>
      </c>
      <c r="B2" s="13" t="s">
        <v>792</v>
      </c>
      <c r="C2" s="1188"/>
      <c r="D2" s="1188"/>
      <c r="E2" s="1188"/>
      <c r="F2" s="1188"/>
      <c r="G2" s="1188"/>
      <c r="H2" s="1188"/>
      <c r="I2" s="1188"/>
      <c r="J2" s="1188"/>
      <c r="K2" s="1188"/>
      <c r="L2" s="1188"/>
      <c r="M2" s="1189"/>
      <c r="N2" s="1188"/>
      <c r="O2" s="1188"/>
      <c r="P2" s="1188"/>
      <c r="Q2" s="1189"/>
      <c r="R2" s="1188"/>
    </row>
    <row r="4" spans="1:26">
      <c r="B4" s="13" t="s">
        <v>1748</v>
      </c>
      <c r="Z4" s="662" t="s">
        <v>1747</v>
      </c>
    </row>
    <row r="5" spans="1:26" s="1191" customFormat="1" ht="15" customHeight="1">
      <c r="A5" s="1190"/>
      <c r="B5" s="680"/>
      <c r="C5" s="1473" t="s">
        <v>1077</v>
      </c>
      <c r="D5" s="1474"/>
      <c r="E5" s="1474"/>
      <c r="F5" s="1475"/>
      <c r="G5" s="680"/>
      <c r="H5" s="1476" t="s">
        <v>1078</v>
      </c>
      <c r="I5" s="1471"/>
      <c r="J5" s="1471"/>
      <c r="K5" s="1472"/>
      <c r="L5" s="680"/>
      <c r="M5" s="1470" t="s">
        <v>973</v>
      </c>
      <c r="N5" s="1471"/>
      <c r="O5" s="1471"/>
      <c r="P5" s="1472"/>
      <c r="Q5" s="680"/>
      <c r="R5" s="1470" t="s">
        <v>1079</v>
      </c>
      <c r="S5" s="1471"/>
      <c r="T5" s="1471"/>
      <c r="U5" s="1472"/>
      <c r="V5" s="680"/>
      <c r="W5" s="1470" t="s">
        <v>1080</v>
      </c>
      <c r="X5" s="1471"/>
      <c r="Y5" s="1471"/>
      <c r="Z5" s="1472"/>
    </row>
    <row r="6" spans="1:26" s="1191" customFormat="1" ht="14.25">
      <c r="B6" s="682" t="s">
        <v>141</v>
      </c>
      <c r="C6" s="683">
        <v>2011</v>
      </c>
      <c r="D6" s="683">
        <v>2012</v>
      </c>
      <c r="E6" s="683">
        <v>2013</v>
      </c>
      <c r="F6" s="683">
        <v>2014</v>
      </c>
      <c r="G6" s="683"/>
      <c r="H6" s="683">
        <v>2011</v>
      </c>
      <c r="I6" s="683">
        <v>2012</v>
      </c>
      <c r="J6" s="683">
        <v>2013</v>
      </c>
      <c r="K6" s="683">
        <v>2014</v>
      </c>
      <c r="L6" s="683"/>
      <c r="M6" s="683">
        <v>2011</v>
      </c>
      <c r="N6" s="683">
        <v>2012</v>
      </c>
      <c r="O6" s="683">
        <v>2013</v>
      </c>
      <c r="P6" s="683">
        <v>2014</v>
      </c>
      <c r="Q6" s="683"/>
      <c r="R6" s="683">
        <v>2011</v>
      </c>
      <c r="S6" s="683">
        <v>2012</v>
      </c>
      <c r="T6" s="683">
        <v>2013</v>
      </c>
      <c r="U6" s="683">
        <v>2014</v>
      </c>
      <c r="V6" s="683"/>
      <c r="W6" s="683">
        <v>2011</v>
      </c>
      <c r="X6" s="683">
        <v>2012</v>
      </c>
      <c r="Y6" s="683">
        <v>2013</v>
      </c>
      <c r="Z6" s="683">
        <v>2014</v>
      </c>
    </row>
    <row r="7" spans="1:26">
      <c r="B7" s="652" t="s">
        <v>1067</v>
      </c>
      <c r="C7" s="653">
        <v>1.5551003412468334</v>
      </c>
      <c r="D7" s="653">
        <v>1.2708884650533672</v>
      </c>
      <c r="E7" s="653">
        <v>0.90740366016911866</v>
      </c>
      <c r="F7" s="653">
        <v>0.72009806301288393</v>
      </c>
      <c r="G7" s="653"/>
      <c r="H7" s="653">
        <v>1.4584400952195564</v>
      </c>
      <c r="I7" s="653">
        <v>1.185193958885957</v>
      </c>
      <c r="J7" s="653">
        <v>0.96977316380089607</v>
      </c>
      <c r="K7" s="653">
        <v>0.76445135663560038</v>
      </c>
      <c r="L7" s="653"/>
      <c r="M7" s="653">
        <v>1.8792868306785171</v>
      </c>
      <c r="N7" s="653">
        <v>1.6530991412482019</v>
      </c>
      <c r="O7" s="653">
        <v>0.83648461063076329</v>
      </c>
      <c r="P7" s="653">
        <v>0.65638033558036502</v>
      </c>
      <c r="Q7" s="653"/>
      <c r="R7" s="653">
        <v>1.2911450251928309</v>
      </c>
      <c r="S7" s="653">
        <v>0.34400988445788094</v>
      </c>
      <c r="T7" s="653">
        <v>0.59803324629742172</v>
      </c>
      <c r="U7" s="653">
        <v>0.65777753649409498</v>
      </c>
      <c r="V7" s="653"/>
      <c r="W7" s="653">
        <v>1.1590595099277266</v>
      </c>
      <c r="X7" s="653">
        <v>1.4120482027900627</v>
      </c>
      <c r="Y7" s="653">
        <v>2.0241262758374221</v>
      </c>
      <c r="Z7" s="653">
        <v>1.9082706810790522</v>
      </c>
    </row>
    <row r="8" spans="1:26">
      <c r="B8" s="652" t="s">
        <v>1068</v>
      </c>
      <c r="C8" s="653">
        <v>64.326246258469482</v>
      </c>
      <c r="D8" s="653">
        <v>60.976620745353472</v>
      </c>
      <c r="E8" s="653">
        <v>56.844531172950227</v>
      </c>
      <c r="F8" s="653">
        <v>50.240923743884238</v>
      </c>
      <c r="G8" s="653"/>
      <c r="H8" s="653">
        <v>72.977582905014827</v>
      </c>
      <c r="I8" s="653">
        <v>72.272153672906256</v>
      </c>
      <c r="J8" s="653">
        <v>71.380338196035382</v>
      </c>
      <c r="K8" s="653">
        <v>63.857285299628508</v>
      </c>
      <c r="L8" s="653"/>
      <c r="M8" s="653">
        <v>41.884424148047358</v>
      </c>
      <c r="N8" s="653">
        <v>39.549361438560155</v>
      </c>
      <c r="O8" s="653">
        <v>32.52876235973163</v>
      </c>
      <c r="P8" s="653">
        <v>31.892833320783808</v>
      </c>
      <c r="Q8" s="653"/>
      <c r="R8" s="653">
        <v>50.758003967396384</v>
      </c>
      <c r="S8" s="653">
        <v>40.399974441543272</v>
      </c>
      <c r="T8" s="653">
        <v>36.56795682621231</v>
      </c>
      <c r="U8" s="653">
        <v>23.822316051526499</v>
      </c>
      <c r="V8" s="653"/>
      <c r="W8" s="653">
        <v>59.308947304461114</v>
      </c>
      <c r="X8" s="653">
        <v>56.785013051462776</v>
      </c>
      <c r="Y8" s="653">
        <v>45.508003115896926</v>
      </c>
      <c r="Z8" s="653">
        <v>39.125148709737566</v>
      </c>
    </row>
    <row r="9" spans="1:26">
      <c r="B9" s="652" t="s">
        <v>1069</v>
      </c>
      <c r="C9" s="653">
        <v>14.844635836106846</v>
      </c>
      <c r="D9" s="653">
        <v>16.04651918692614</v>
      </c>
      <c r="E9" s="653">
        <v>17.547285796004068</v>
      </c>
      <c r="F9" s="653">
        <v>22.898734297257992</v>
      </c>
      <c r="G9" s="653"/>
      <c r="H9" s="653">
        <v>11.18870393061801</v>
      </c>
      <c r="I9" s="653">
        <v>11.201876288887478</v>
      </c>
      <c r="J9" s="653">
        <v>12.200123842358666</v>
      </c>
      <c r="K9" s="653">
        <v>20.685975568976623</v>
      </c>
      <c r="L9" s="653"/>
      <c r="M9" s="653">
        <v>22.336202034773368</v>
      </c>
      <c r="N9" s="653">
        <v>22.471115280126313</v>
      </c>
      <c r="O9" s="653">
        <v>25.60593200181146</v>
      </c>
      <c r="P9" s="653">
        <v>23.859536405622595</v>
      </c>
      <c r="Q9" s="653"/>
      <c r="R9" s="653">
        <v>31.848971752073584</v>
      </c>
      <c r="S9" s="653">
        <v>38.507236995165343</v>
      </c>
      <c r="T9" s="653">
        <v>30.903815269212963</v>
      </c>
      <c r="U9" s="653">
        <v>39.330151440004087</v>
      </c>
      <c r="V9" s="653"/>
      <c r="W9" s="653">
        <v>17.645876822770241</v>
      </c>
      <c r="X9" s="653">
        <v>17.694108445898475</v>
      </c>
      <c r="Y9" s="653">
        <v>23.565684031148994</v>
      </c>
      <c r="Z9" s="653">
        <v>27.675891180670249</v>
      </c>
    </row>
    <row r="10" spans="1:26">
      <c r="B10" s="652" t="s">
        <v>400</v>
      </c>
      <c r="C10" s="653">
        <v>19.274017564176845</v>
      </c>
      <c r="D10" s="653">
        <v>21.705971602667017</v>
      </c>
      <c r="E10" s="653">
        <v>24.700779370876578</v>
      </c>
      <c r="F10" s="653">
        <v>26.14024389584489</v>
      </c>
      <c r="G10" s="653"/>
      <c r="H10" s="653">
        <v>14.375273069147612</v>
      </c>
      <c r="I10" s="653">
        <v>15.340776079320309</v>
      </c>
      <c r="J10" s="653">
        <v>15.449764797805047</v>
      </c>
      <c r="K10" s="653">
        <v>14.692287774759272</v>
      </c>
      <c r="L10" s="653"/>
      <c r="M10" s="653">
        <v>33.900086986500753</v>
      </c>
      <c r="N10" s="653">
        <v>36.326424140065328</v>
      </c>
      <c r="O10" s="653">
        <v>41.02882102782614</v>
      </c>
      <c r="P10" s="653">
        <v>43.591249938013235</v>
      </c>
      <c r="Q10" s="653"/>
      <c r="R10" s="653">
        <v>16.101879255337202</v>
      </c>
      <c r="S10" s="653">
        <v>20.748778678833496</v>
      </c>
      <c r="T10" s="653">
        <v>31.930194658277305</v>
      </c>
      <c r="U10" s="653">
        <v>36.189754971975312</v>
      </c>
      <c r="V10" s="653"/>
      <c r="W10" s="653">
        <v>21.886116362840923</v>
      </c>
      <c r="X10" s="653">
        <v>24.108830299848684</v>
      </c>
      <c r="Y10" s="653">
        <v>28.902186577116662</v>
      </c>
      <c r="Z10" s="653">
        <v>31.290689428513137</v>
      </c>
    </row>
    <row r="11" spans="1:26">
      <c r="B11" s="652" t="s">
        <v>1081</v>
      </c>
      <c r="C11" s="653"/>
      <c r="D11" s="653"/>
      <c r="E11" s="653"/>
      <c r="F11" s="653"/>
      <c r="G11" s="653"/>
      <c r="H11" s="653">
        <v>70.929998122980365</v>
      </c>
      <c r="I11" s="653">
        <v>65.329176535391795</v>
      </c>
      <c r="J11" s="653">
        <v>62.071190342248208</v>
      </c>
      <c r="K11" s="653">
        <v>58.883252894421801</v>
      </c>
      <c r="L11" s="653"/>
      <c r="M11" s="653">
        <v>24.703723603566118</v>
      </c>
      <c r="N11" s="653">
        <v>28.824616019685656</v>
      </c>
      <c r="O11" s="653">
        <v>32.974029030961134</v>
      </c>
      <c r="P11" s="653">
        <v>35.248242570895549</v>
      </c>
      <c r="Q11" s="653"/>
      <c r="R11" s="653">
        <v>4.3662782734535188</v>
      </c>
      <c r="S11" s="653">
        <v>5.8462074449225447</v>
      </c>
      <c r="T11" s="653">
        <v>4.9547806267906562</v>
      </c>
      <c r="U11" s="653">
        <v>5.8685045346826472</v>
      </c>
      <c r="V11" s="653"/>
      <c r="W11" s="653">
        <v>25.404115032665793</v>
      </c>
      <c r="X11" s="653">
        <v>26.518404725201865</v>
      </c>
      <c r="Y11" s="653">
        <v>20.699563065219763</v>
      </c>
      <c r="Z11" s="653">
        <v>21.969214595314096</v>
      </c>
    </row>
    <row r="13" spans="1:26">
      <c r="B13" s="684" t="s">
        <v>1082</v>
      </c>
      <c r="Z13" s="662" t="s">
        <v>1747</v>
      </c>
    </row>
    <row r="14" spans="1:26" s="1191" customFormat="1" ht="15" customHeight="1">
      <c r="A14" s="1190"/>
      <c r="B14" s="680"/>
      <c r="C14" s="1473" t="s">
        <v>1077</v>
      </c>
      <c r="D14" s="1474"/>
      <c r="E14" s="1474"/>
      <c r="F14" s="1475"/>
      <c r="G14" s="680"/>
      <c r="H14" s="1476" t="s">
        <v>1078</v>
      </c>
      <c r="I14" s="1471"/>
      <c r="J14" s="1471"/>
      <c r="K14" s="1472"/>
      <c r="L14" s="680"/>
      <c r="M14" s="1470" t="s">
        <v>973</v>
      </c>
      <c r="N14" s="1471"/>
      <c r="O14" s="1471"/>
      <c r="P14" s="1472"/>
      <c r="Q14" s="680"/>
      <c r="R14" s="1470" t="s">
        <v>1079</v>
      </c>
      <c r="S14" s="1471"/>
      <c r="T14" s="1471"/>
      <c r="U14" s="1472"/>
      <c r="V14" s="680"/>
      <c r="W14" s="1470" t="s">
        <v>1080</v>
      </c>
      <c r="X14" s="1471"/>
      <c r="Y14" s="1471"/>
      <c r="Z14" s="1472"/>
    </row>
    <row r="15" spans="1:26" s="1191" customFormat="1" ht="14.25">
      <c r="B15" s="682" t="s">
        <v>141</v>
      </c>
      <c r="C15" s="683">
        <v>2011</v>
      </c>
      <c r="D15" s="683">
        <v>2012</v>
      </c>
      <c r="E15" s="683">
        <v>2013</v>
      </c>
      <c r="F15" s="683">
        <v>2014</v>
      </c>
      <c r="G15" s="683"/>
      <c r="H15" s="683">
        <v>2011</v>
      </c>
      <c r="I15" s="683">
        <v>2012</v>
      </c>
      <c r="J15" s="683">
        <v>2013</v>
      </c>
      <c r="K15" s="683">
        <v>2014</v>
      </c>
      <c r="L15" s="683"/>
      <c r="M15" s="683">
        <v>2011</v>
      </c>
      <c r="N15" s="683">
        <v>2012</v>
      </c>
      <c r="O15" s="683">
        <v>2013</v>
      </c>
      <c r="P15" s="683">
        <v>2014</v>
      </c>
      <c r="Q15" s="683"/>
      <c r="R15" s="683">
        <v>2011</v>
      </c>
      <c r="S15" s="683">
        <v>2012</v>
      </c>
      <c r="T15" s="683">
        <v>2013</v>
      </c>
      <c r="U15" s="683">
        <v>2014</v>
      </c>
      <c r="V15" s="683"/>
      <c r="W15" s="683">
        <v>2011</v>
      </c>
      <c r="X15" s="683">
        <v>2012</v>
      </c>
      <c r="Y15" s="683">
        <v>2013</v>
      </c>
      <c r="Z15" s="683">
        <v>2014</v>
      </c>
    </row>
    <row r="16" spans="1:26">
      <c r="B16" s="652" t="s">
        <v>1067</v>
      </c>
      <c r="C16" s="653">
        <v>1.5155834829393244</v>
      </c>
      <c r="D16" s="653">
        <v>1.4472843091726524</v>
      </c>
      <c r="E16" s="653">
        <v>0.19492914051268659</v>
      </c>
      <c r="F16" s="653">
        <v>2.5351017992825881E-2</v>
      </c>
      <c r="G16" s="653"/>
      <c r="H16" s="653">
        <v>1.7176284738479553</v>
      </c>
      <c r="I16" s="653">
        <v>1.6332989564336555</v>
      </c>
      <c r="J16" s="653">
        <v>0.14325855111043842</v>
      </c>
      <c r="K16" s="653">
        <v>1.8153240191253813E-3</v>
      </c>
      <c r="L16" s="653"/>
      <c r="M16" s="653">
        <v>0.57915602289188184</v>
      </c>
      <c r="N16" s="653">
        <v>0.55406424248241626</v>
      </c>
      <c r="O16" s="653">
        <v>0.38082618747104136</v>
      </c>
      <c r="P16" s="653">
        <v>0.12177347141908137</v>
      </c>
      <c r="Q16" s="653"/>
      <c r="R16" s="653">
        <v>0</v>
      </c>
      <c r="S16" s="653">
        <v>0</v>
      </c>
      <c r="T16" s="653">
        <v>0</v>
      </c>
      <c r="U16" s="653">
        <v>0</v>
      </c>
      <c r="V16" s="653"/>
      <c r="W16" s="653">
        <v>9.1551993635307874E-2</v>
      </c>
      <c r="X16" s="653">
        <v>3.4802172351461706E-2</v>
      </c>
      <c r="Y16" s="653">
        <v>6.2793414808173234E-3</v>
      </c>
      <c r="Z16" s="653">
        <v>0</v>
      </c>
    </row>
    <row r="17" spans="2:26">
      <c r="B17" s="652" t="s">
        <v>1068</v>
      </c>
      <c r="C17" s="653">
        <v>71.768541900450217</v>
      </c>
      <c r="D17" s="653">
        <v>71.947940987382026</v>
      </c>
      <c r="E17" s="653">
        <v>73.041511866839969</v>
      </c>
      <c r="F17" s="653">
        <v>73.209273183711446</v>
      </c>
      <c r="G17" s="653"/>
      <c r="H17" s="653">
        <v>80.125085394182975</v>
      </c>
      <c r="I17" s="653">
        <v>80.754501429834619</v>
      </c>
      <c r="J17" s="653">
        <v>83.689886889070806</v>
      </c>
      <c r="K17" s="653">
        <v>84.498588404012466</v>
      </c>
      <c r="L17" s="653"/>
      <c r="M17" s="653">
        <v>30.838457157386305</v>
      </c>
      <c r="N17" s="653">
        <v>27.642149691339057</v>
      </c>
      <c r="O17" s="653">
        <v>37.754872320154874</v>
      </c>
      <c r="P17" s="653">
        <v>30.924593998958706</v>
      </c>
      <c r="Q17" s="653"/>
      <c r="R17" s="653">
        <v>59.059932079978282</v>
      </c>
      <c r="S17" s="653">
        <v>41.234541073007414</v>
      </c>
      <c r="T17" s="653">
        <v>32.740234496851087</v>
      </c>
      <c r="U17" s="653">
        <v>21.385339565298516</v>
      </c>
      <c r="V17" s="653"/>
      <c r="W17" s="653">
        <v>59.820077733596285</v>
      </c>
      <c r="X17" s="653">
        <v>62.418289865215868</v>
      </c>
      <c r="Y17" s="653">
        <v>34.606996901602201</v>
      </c>
      <c r="Z17" s="653">
        <v>25.064244543161777</v>
      </c>
    </row>
    <row r="18" spans="2:26">
      <c r="B18" s="652" t="s">
        <v>1069</v>
      </c>
      <c r="C18" s="653">
        <v>11.840251417820758</v>
      </c>
      <c r="D18" s="653">
        <v>12.026228201313828</v>
      </c>
      <c r="E18" s="653">
        <v>12.616533370586778</v>
      </c>
      <c r="F18" s="653">
        <v>11.415620359918186</v>
      </c>
      <c r="G18" s="653"/>
      <c r="H18" s="653">
        <v>8.6893338152144075</v>
      </c>
      <c r="I18" s="653">
        <v>8.6535245926356765</v>
      </c>
      <c r="J18" s="653">
        <v>8.4637514263808438</v>
      </c>
      <c r="K18" s="653">
        <v>8.0333638746444116</v>
      </c>
      <c r="L18" s="653"/>
      <c r="M18" s="653">
        <v>27.072788016214922</v>
      </c>
      <c r="N18" s="653">
        <v>28.427255960649532</v>
      </c>
      <c r="O18" s="653">
        <v>26.336806172857656</v>
      </c>
      <c r="P18" s="653">
        <v>23.306360802963685</v>
      </c>
      <c r="Q18" s="653"/>
      <c r="R18" s="653">
        <v>21.188861102895331</v>
      </c>
      <c r="S18" s="653">
        <v>34.413187684675556</v>
      </c>
      <c r="T18" s="653">
        <v>29.431313309442668</v>
      </c>
      <c r="U18" s="653">
        <v>39.487931389851646</v>
      </c>
      <c r="V18" s="653"/>
      <c r="W18" s="653">
        <v>21.513571731548048</v>
      </c>
      <c r="X18" s="653">
        <v>20.386409568893509</v>
      </c>
      <c r="Y18" s="653">
        <v>28.488765804227228</v>
      </c>
      <c r="Z18" s="653">
        <v>31.404431616807081</v>
      </c>
    </row>
    <row r="19" spans="2:26">
      <c r="B19" s="652" t="s">
        <v>400</v>
      </c>
      <c r="C19" s="653">
        <v>14.875623198789695</v>
      </c>
      <c r="D19" s="653">
        <v>14.5785465021315</v>
      </c>
      <c r="E19" s="653">
        <v>14.147025622060564</v>
      </c>
      <c r="F19" s="653">
        <v>15.349755438377546</v>
      </c>
      <c r="G19" s="653"/>
      <c r="H19" s="653">
        <v>9.4679523167546709</v>
      </c>
      <c r="I19" s="653">
        <v>8.9586750210960471</v>
      </c>
      <c r="J19" s="653">
        <v>7.7031031334379039</v>
      </c>
      <c r="K19" s="653">
        <v>7.4662323973239966</v>
      </c>
      <c r="L19" s="653"/>
      <c r="M19" s="653">
        <v>41.50959880350689</v>
      </c>
      <c r="N19" s="653">
        <v>43.376530105528992</v>
      </c>
      <c r="O19" s="653">
        <v>35.527495319516419</v>
      </c>
      <c r="P19" s="653">
        <v>45.647271726658531</v>
      </c>
      <c r="Q19" s="653"/>
      <c r="R19" s="653">
        <v>19.751206817126381</v>
      </c>
      <c r="S19" s="653">
        <v>24.352271242317027</v>
      </c>
      <c r="T19" s="653">
        <v>37.828452193706248</v>
      </c>
      <c r="U19" s="653">
        <v>39.126729044849839</v>
      </c>
      <c r="V19" s="653"/>
      <c r="W19" s="653">
        <v>18.57479854122036</v>
      </c>
      <c r="X19" s="653">
        <v>17.160498393539157</v>
      </c>
      <c r="Y19" s="653">
        <v>36.897957952689751</v>
      </c>
      <c r="Z19" s="653">
        <v>43.531323840031142</v>
      </c>
    </row>
    <row r="20" spans="2:26">
      <c r="B20" s="652" t="s">
        <v>1724</v>
      </c>
      <c r="C20" s="653"/>
      <c r="D20" s="653"/>
      <c r="E20" s="653"/>
      <c r="F20" s="653"/>
      <c r="G20" s="653"/>
      <c r="H20" s="653">
        <v>82.625594516497515</v>
      </c>
      <c r="I20" s="653">
        <v>83.201174330378976</v>
      </c>
      <c r="J20" s="653">
        <v>76.909884124302621</v>
      </c>
      <c r="K20" s="653">
        <v>79.144368401089991</v>
      </c>
      <c r="L20" s="653"/>
      <c r="M20" s="653">
        <v>16.641930849055722</v>
      </c>
      <c r="N20" s="653">
        <v>15.947680849812288</v>
      </c>
      <c r="O20" s="653">
        <v>22.254024970889908</v>
      </c>
      <c r="P20" s="653">
        <v>19.638342394917181</v>
      </c>
      <c r="Q20" s="653"/>
      <c r="R20" s="653">
        <v>0.73247463444676741</v>
      </c>
      <c r="S20" s="653">
        <v>0.85114481980873746</v>
      </c>
      <c r="T20" s="653">
        <v>0.83609090480746895</v>
      </c>
      <c r="U20" s="653">
        <v>1.2172892039928298</v>
      </c>
      <c r="V20" s="653"/>
      <c r="W20" s="653">
        <v>12.297864764422085</v>
      </c>
      <c r="X20" s="653">
        <v>13.080690009793091</v>
      </c>
      <c r="Y20" s="653">
        <v>5.3728649962871859</v>
      </c>
      <c r="Z20" s="653">
        <v>6.5279059334607581</v>
      </c>
    </row>
    <row r="21" spans="2:26">
      <c r="B21" s="652" t="s">
        <v>1725</v>
      </c>
      <c r="C21" s="653">
        <v>30.799765021000209</v>
      </c>
      <c r="D21" s="653">
        <v>29.792415825650366</v>
      </c>
      <c r="E21" s="653">
        <v>31.151927340527347</v>
      </c>
      <c r="F21" s="653">
        <v>23.548922004125082</v>
      </c>
      <c r="G21" s="653"/>
      <c r="H21" s="653">
        <v>35.878316131014671</v>
      </c>
      <c r="I21" s="653">
        <v>37.942679125768834</v>
      </c>
      <c r="J21" s="653">
        <v>38.599084515669595</v>
      </c>
      <c r="K21" s="653">
        <v>31.651861385524278</v>
      </c>
      <c r="L21" s="653"/>
      <c r="M21" s="653">
        <v>20.748595145901763</v>
      </c>
      <c r="N21" s="653">
        <v>16.48313160556545</v>
      </c>
      <c r="O21" s="653">
        <v>21.024296675317036</v>
      </c>
      <c r="P21" s="653">
        <v>13.120137618720944</v>
      </c>
      <c r="Q21" s="653"/>
      <c r="R21" s="653">
        <v>5.1668824595917329</v>
      </c>
      <c r="S21" s="653">
        <v>4.3374547753370249</v>
      </c>
      <c r="T21" s="653">
        <v>5.2567096463983356</v>
      </c>
      <c r="U21" s="653">
        <v>4.8846939372503746</v>
      </c>
      <c r="V21" s="653"/>
      <c r="W21" s="653">
        <v>14.909842146329305</v>
      </c>
      <c r="X21" s="653">
        <v>14.695656096078375</v>
      </c>
      <c r="Y21" s="653">
        <v>8.0859242993409595</v>
      </c>
      <c r="Z21" s="653">
        <v>6.997298288038091</v>
      </c>
    </row>
    <row r="22" spans="2:26">
      <c r="B22" s="655"/>
      <c r="C22" s="656"/>
      <c r="D22" s="656"/>
      <c r="E22" s="656"/>
      <c r="F22" s="656"/>
      <c r="G22" s="656"/>
      <c r="H22" s="656"/>
      <c r="I22" s="656"/>
      <c r="J22" s="656"/>
      <c r="K22" s="656"/>
      <c r="L22" s="656"/>
      <c r="M22" s="656"/>
      <c r="N22" s="656"/>
      <c r="O22" s="656"/>
      <c r="P22" s="656"/>
      <c r="Q22" s="656"/>
      <c r="R22" s="656"/>
      <c r="S22" s="656"/>
      <c r="T22" s="656"/>
      <c r="U22" s="656"/>
      <c r="V22" s="656"/>
      <c r="W22" s="656"/>
      <c r="X22" s="656"/>
      <c r="Y22" s="656"/>
      <c r="Z22" s="656"/>
    </row>
    <row r="24" spans="2:26">
      <c r="B24" s="13" t="s">
        <v>792</v>
      </c>
    </row>
    <row r="25" spans="2:26">
      <c r="B25" s="1477" t="s">
        <v>1076</v>
      </c>
      <c r="C25" s="1477"/>
      <c r="D25" s="1477"/>
      <c r="E25" s="1477"/>
      <c r="F25" s="1477"/>
      <c r="G25" s="1477"/>
      <c r="J25" s="1298"/>
      <c r="K25" s="1298"/>
      <c r="L25" s="1298"/>
      <c r="M25" s="1298" t="s">
        <v>1082</v>
      </c>
      <c r="N25" s="1298"/>
      <c r="O25" s="1298"/>
    </row>
    <row r="41" spans="2:15" ht="19.5" customHeight="1">
      <c r="B41" s="1478" t="s">
        <v>1083</v>
      </c>
      <c r="C41" s="1478"/>
      <c r="D41" s="1478"/>
      <c r="E41" s="1478"/>
      <c r="F41" s="1478"/>
      <c r="G41" s="1478"/>
      <c r="H41" s="1478"/>
      <c r="I41" s="1478"/>
      <c r="J41" s="1478"/>
      <c r="K41" s="1478"/>
      <c r="L41" s="1478"/>
      <c r="M41" s="1478"/>
      <c r="N41" s="1478"/>
      <c r="O41" s="1478"/>
    </row>
    <row r="42" spans="2:15" ht="19.5" customHeight="1">
      <c r="B42" s="1478"/>
      <c r="C42" s="1478"/>
      <c r="D42" s="1478"/>
      <c r="E42" s="1478"/>
      <c r="F42" s="1478"/>
      <c r="G42" s="1478"/>
      <c r="H42" s="1478"/>
      <c r="I42" s="1478"/>
      <c r="J42" s="1478"/>
      <c r="K42" s="1478"/>
      <c r="L42" s="1478"/>
      <c r="M42" s="1478"/>
      <c r="N42" s="1478"/>
      <c r="O42" s="1478"/>
    </row>
    <row r="43" spans="2:15">
      <c r="B43" s="722" t="s">
        <v>184</v>
      </c>
      <c r="C43" s="1233"/>
      <c r="D43" s="1233"/>
      <c r="E43" s="1233"/>
      <c r="F43" s="1233"/>
      <c r="G43" s="1233"/>
      <c r="H43" s="1233"/>
      <c r="I43" s="1233"/>
      <c r="J43" s="1233"/>
      <c r="K43" s="1233"/>
      <c r="L43" s="1233"/>
      <c r="M43" s="1233"/>
      <c r="N43" s="1233"/>
      <c r="O43" s="1233"/>
    </row>
    <row r="45" spans="2:15">
      <c r="B45" s="204" t="s">
        <v>129</v>
      </c>
    </row>
  </sheetData>
  <mergeCells count="12">
    <mergeCell ref="B25:G25"/>
    <mergeCell ref="B41:O42"/>
    <mergeCell ref="C5:F5"/>
    <mergeCell ref="H5:K5"/>
    <mergeCell ref="M5:P5"/>
    <mergeCell ref="R5:U5"/>
    <mergeCell ref="W5:Z5"/>
    <mergeCell ref="C14:F14"/>
    <mergeCell ref="H14:K14"/>
    <mergeCell ref="M14:P14"/>
    <mergeCell ref="R14:U14"/>
    <mergeCell ref="W14:Z14"/>
  </mergeCells>
  <hyperlinks>
    <hyperlink ref="B45" location="Содержание!B123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49"/>
  <sheetViews>
    <sheetView zoomScale="80" zoomScaleNormal="80" workbookViewId="0">
      <selection activeCell="B37" sqref="B37"/>
    </sheetView>
  </sheetViews>
  <sheetFormatPr defaultColWidth="9" defaultRowHeight="12.75"/>
  <cols>
    <col min="1" max="1" width="8.85546875" style="674" bestFit="1" customWidth="1"/>
    <col min="2" max="2" width="36.5703125" style="674" customWidth="1"/>
    <col min="3" max="39" width="10" style="674" bestFit="1" customWidth="1"/>
    <col min="40" max="97" width="9" style="674"/>
    <col min="98" max="98" width="10.42578125" style="674" bestFit="1" customWidth="1"/>
    <col min="99" max="132" width="9" style="674"/>
    <col min="133" max="133" width="9.5703125" style="674" bestFit="1" customWidth="1"/>
    <col min="134" max="144" width="10.42578125" style="674" bestFit="1" customWidth="1"/>
    <col min="145" max="156" width="9" style="674"/>
    <col min="157" max="159" width="10.42578125" style="674" bestFit="1" customWidth="1"/>
    <col min="160" max="160" width="9.5703125" style="674" bestFit="1" customWidth="1"/>
    <col min="161" max="163" width="10.42578125" style="674" bestFit="1" customWidth="1"/>
    <col min="164" max="164" width="13.42578125" style="674" bestFit="1" customWidth="1"/>
    <col min="165" max="181" width="10.42578125" style="674" bestFit="1" customWidth="1"/>
    <col min="182" max="16384" width="9" style="674"/>
  </cols>
  <sheetData>
    <row r="2" spans="1:256" s="661" customFormat="1">
      <c r="A2" s="661" t="s">
        <v>123</v>
      </c>
      <c r="B2" s="660" t="s">
        <v>1117</v>
      </c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8"/>
      <c r="R2" s="658"/>
      <c r="S2" s="658"/>
      <c r="T2" s="658"/>
      <c r="U2" s="658"/>
      <c r="V2" s="658"/>
      <c r="W2" s="658"/>
      <c r="X2" s="658"/>
      <c r="Y2" s="658"/>
      <c r="Z2" s="658"/>
      <c r="AA2" s="658"/>
      <c r="AB2" s="658"/>
      <c r="AC2" s="658"/>
      <c r="AD2" s="658"/>
      <c r="AE2" s="658"/>
      <c r="AF2" s="658"/>
      <c r="AG2" s="658"/>
      <c r="AH2" s="658"/>
      <c r="AI2" s="658"/>
      <c r="AJ2" s="658"/>
      <c r="AK2" s="658"/>
      <c r="AL2" s="658"/>
      <c r="AM2" s="658"/>
      <c r="AN2" s="658"/>
      <c r="AO2" s="658"/>
      <c r="AP2" s="658"/>
      <c r="AQ2" s="658"/>
      <c r="AR2" s="658"/>
      <c r="AS2" s="658"/>
      <c r="AT2" s="658"/>
      <c r="AU2" s="658"/>
      <c r="AV2" s="658"/>
      <c r="AW2" s="658"/>
      <c r="AX2" s="658"/>
      <c r="AY2" s="658"/>
      <c r="AZ2" s="658"/>
      <c r="BA2" s="658"/>
      <c r="BB2" s="658"/>
      <c r="BC2" s="658"/>
      <c r="BD2" s="658"/>
      <c r="BE2" s="658"/>
      <c r="BF2" s="658"/>
      <c r="BG2" s="658"/>
      <c r="BH2" s="658"/>
      <c r="BI2" s="658"/>
      <c r="BJ2" s="658"/>
      <c r="BK2" s="658"/>
      <c r="BL2" s="658"/>
      <c r="BM2" s="658"/>
      <c r="BN2" s="658"/>
      <c r="BO2" s="658"/>
      <c r="BP2" s="658"/>
      <c r="BQ2" s="658"/>
      <c r="BR2" s="658"/>
      <c r="BS2" s="658"/>
      <c r="BT2" s="658"/>
      <c r="BU2" s="658"/>
      <c r="BV2" s="658"/>
      <c r="BW2" s="658"/>
      <c r="BX2" s="658"/>
      <c r="BY2" s="658"/>
      <c r="BZ2" s="658"/>
      <c r="CA2" s="658"/>
      <c r="CB2" s="658"/>
      <c r="CC2" s="658"/>
      <c r="CD2" s="658"/>
      <c r="CE2" s="658"/>
      <c r="CF2" s="658"/>
      <c r="CG2" s="658"/>
      <c r="CH2" s="658"/>
      <c r="CI2" s="658"/>
      <c r="CJ2" s="658"/>
      <c r="CK2" s="658"/>
      <c r="CL2" s="658"/>
      <c r="CM2" s="658"/>
      <c r="CN2" s="658"/>
      <c r="CO2" s="658"/>
      <c r="CP2" s="658"/>
      <c r="CQ2" s="658"/>
      <c r="CR2" s="658"/>
      <c r="CS2" s="658"/>
      <c r="CT2" s="658"/>
      <c r="CU2" s="658"/>
      <c r="CV2" s="658"/>
      <c r="CW2" s="658"/>
      <c r="CX2" s="658"/>
      <c r="CY2" s="658"/>
      <c r="CZ2" s="658"/>
      <c r="DA2" s="658"/>
      <c r="DB2" s="658"/>
      <c r="DC2" s="658"/>
      <c r="DD2" s="658"/>
      <c r="DE2" s="658"/>
      <c r="DF2" s="658"/>
      <c r="DG2" s="658"/>
      <c r="DH2" s="658"/>
      <c r="DI2" s="658"/>
      <c r="DJ2" s="658"/>
      <c r="DK2" s="658"/>
      <c r="DL2" s="658"/>
      <c r="DM2" s="658"/>
      <c r="DN2" s="658"/>
      <c r="DO2" s="658"/>
      <c r="DP2" s="658"/>
      <c r="DQ2" s="658"/>
      <c r="DR2" s="658"/>
      <c r="DS2" s="658"/>
      <c r="DT2" s="658"/>
      <c r="DU2" s="658"/>
      <c r="DV2" s="658"/>
      <c r="DW2" s="658"/>
      <c r="DX2" s="658"/>
      <c r="DY2" s="658"/>
      <c r="DZ2" s="658"/>
      <c r="EA2" s="658"/>
      <c r="EB2" s="658"/>
      <c r="EC2" s="658"/>
      <c r="ED2" s="658"/>
      <c r="EE2" s="658"/>
      <c r="EF2" s="658"/>
      <c r="EG2" s="658"/>
      <c r="EH2" s="658"/>
      <c r="EI2" s="658"/>
      <c r="EJ2" s="658"/>
      <c r="EK2" s="658"/>
      <c r="EL2" s="658"/>
      <c r="EM2" s="658"/>
      <c r="EN2" s="658"/>
      <c r="EO2" s="658"/>
      <c r="EP2" s="658"/>
      <c r="EQ2" s="658"/>
      <c r="ER2" s="658"/>
      <c r="ES2" s="658"/>
      <c r="ET2" s="658"/>
      <c r="EU2" s="658"/>
      <c r="EV2" s="658"/>
      <c r="EW2" s="658"/>
      <c r="EX2" s="658"/>
      <c r="EY2" s="658"/>
      <c r="EZ2" s="658"/>
      <c r="FA2" s="658"/>
      <c r="FB2" s="658"/>
      <c r="FC2" s="658"/>
      <c r="FD2" s="658"/>
      <c r="FE2" s="658"/>
      <c r="FF2" s="658"/>
      <c r="FG2" s="658"/>
      <c r="FH2" s="658"/>
      <c r="FI2" s="658"/>
      <c r="FJ2" s="658"/>
      <c r="FK2" s="658"/>
      <c r="FL2" s="658"/>
      <c r="FM2" s="658"/>
      <c r="FN2" s="658"/>
      <c r="FO2" s="658"/>
      <c r="FP2" s="658"/>
      <c r="FQ2" s="658"/>
      <c r="FR2" s="658"/>
      <c r="FS2" s="658"/>
      <c r="FT2" s="658"/>
      <c r="FU2" s="658"/>
      <c r="FV2" s="658"/>
      <c r="FW2" s="658"/>
      <c r="FX2" s="658"/>
      <c r="FY2" s="658"/>
      <c r="FZ2" s="658"/>
      <c r="GA2" s="658"/>
      <c r="GB2" s="658"/>
      <c r="GC2" s="658"/>
      <c r="GD2" s="658"/>
      <c r="GE2" s="658"/>
      <c r="GF2" s="658"/>
      <c r="GG2" s="658"/>
      <c r="GH2" s="658"/>
      <c r="GI2" s="658"/>
      <c r="GJ2" s="658"/>
      <c r="GK2" s="658"/>
      <c r="GL2" s="658"/>
      <c r="GM2" s="658"/>
      <c r="GN2" s="658"/>
      <c r="GO2" s="658"/>
      <c r="GP2" s="658"/>
      <c r="GQ2" s="658"/>
      <c r="GR2" s="658"/>
      <c r="GS2" s="658"/>
      <c r="GT2" s="658"/>
      <c r="GU2" s="658"/>
      <c r="GV2" s="658"/>
      <c r="GW2" s="658"/>
      <c r="GX2" s="658"/>
      <c r="GY2" s="658"/>
      <c r="GZ2" s="658"/>
      <c r="HA2" s="658"/>
      <c r="HB2" s="658"/>
      <c r="HC2" s="658"/>
      <c r="HD2" s="658"/>
      <c r="HE2" s="658"/>
      <c r="HF2" s="658"/>
      <c r="HG2" s="658"/>
      <c r="HH2" s="658"/>
      <c r="HI2" s="658"/>
      <c r="HJ2" s="658"/>
      <c r="HK2" s="658"/>
      <c r="HL2" s="658"/>
      <c r="HM2" s="658"/>
      <c r="HN2" s="658"/>
      <c r="HO2" s="658"/>
      <c r="HP2" s="658"/>
      <c r="HQ2" s="658"/>
      <c r="HR2" s="658"/>
      <c r="HS2" s="658"/>
      <c r="HT2" s="658"/>
      <c r="HU2" s="658"/>
      <c r="HV2" s="658"/>
      <c r="HW2" s="658"/>
      <c r="HX2" s="658"/>
      <c r="HY2" s="658"/>
      <c r="HZ2" s="658"/>
      <c r="IA2" s="658"/>
      <c r="IB2" s="658"/>
      <c r="IC2" s="658"/>
      <c r="ID2" s="658"/>
      <c r="IE2" s="658"/>
      <c r="IF2" s="658"/>
      <c r="IG2" s="658"/>
      <c r="IH2" s="658"/>
      <c r="II2" s="658"/>
      <c r="IJ2" s="658"/>
      <c r="IK2" s="658"/>
      <c r="IL2" s="658"/>
      <c r="IM2" s="658"/>
      <c r="IN2" s="658"/>
      <c r="IO2" s="658"/>
      <c r="IP2" s="658"/>
      <c r="IQ2" s="658"/>
      <c r="IR2" s="658"/>
      <c r="IS2" s="658"/>
      <c r="IT2" s="658"/>
      <c r="IU2" s="658"/>
      <c r="IV2" s="658"/>
    </row>
    <row r="3" spans="1:256">
      <c r="AM3" s="1192" t="s">
        <v>1762</v>
      </c>
    </row>
    <row r="4" spans="1:256" s="685" customFormat="1">
      <c r="B4" s="686" t="s">
        <v>141</v>
      </c>
      <c r="C4" s="687" t="s">
        <v>813</v>
      </c>
      <c r="D4" s="688" t="s">
        <v>1084</v>
      </c>
      <c r="E4" s="688" t="s">
        <v>1085</v>
      </c>
      <c r="F4" s="688" t="s">
        <v>1086</v>
      </c>
      <c r="G4" s="688" t="s">
        <v>1087</v>
      </c>
      <c r="H4" s="688" t="s">
        <v>1088</v>
      </c>
      <c r="I4" s="688" t="s">
        <v>1089</v>
      </c>
      <c r="J4" s="688" t="s">
        <v>1090</v>
      </c>
      <c r="K4" s="688" t="s">
        <v>1091</v>
      </c>
      <c r="L4" s="688" t="s">
        <v>1092</v>
      </c>
      <c r="M4" s="688" t="s">
        <v>1093</v>
      </c>
      <c r="N4" s="688" t="s">
        <v>1094</v>
      </c>
      <c r="O4" s="688" t="s">
        <v>814</v>
      </c>
      <c r="P4" s="688" t="s">
        <v>1095</v>
      </c>
      <c r="Q4" s="688" t="s">
        <v>1096</v>
      </c>
      <c r="R4" s="688" t="s">
        <v>647</v>
      </c>
      <c r="S4" s="688" t="s">
        <v>1097</v>
      </c>
      <c r="T4" s="688" t="s">
        <v>1098</v>
      </c>
      <c r="U4" s="688" t="s">
        <v>648</v>
      </c>
      <c r="V4" s="688" t="s">
        <v>1099</v>
      </c>
      <c r="W4" s="688" t="s">
        <v>1100</v>
      </c>
      <c r="X4" s="688" t="s">
        <v>649</v>
      </c>
      <c r="Y4" s="688" t="s">
        <v>1101</v>
      </c>
      <c r="Z4" s="688" t="s">
        <v>1102</v>
      </c>
      <c r="AA4" s="688" t="s">
        <v>650</v>
      </c>
      <c r="AB4" s="688" t="s">
        <v>1103</v>
      </c>
      <c r="AC4" s="688" t="s">
        <v>1104</v>
      </c>
      <c r="AD4" s="688" t="s">
        <v>651</v>
      </c>
      <c r="AE4" s="688" t="s">
        <v>1105</v>
      </c>
      <c r="AF4" s="688" t="s">
        <v>1106</v>
      </c>
      <c r="AG4" s="688" t="s">
        <v>652</v>
      </c>
      <c r="AH4" s="688" t="s">
        <v>1107</v>
      </c>
      <c r="AI4" s="688" t="s">
        <v>1108</v>
      </c>
      <c r="AJ4" s="688" t="s">
        <v>653</v>
      </c>
      <c r="AK4" s="688" t="s">
        <v>1109</v>
      </c>
      <c r="AL4" s="688" t="s">
        <v>1110</v>
      </c>
      <c r="AM4" s="688" t="s">
        <v>654</v>
      </c>
      <c r="EF4" s="685">
        <v>12.382474266070499</v>
      </c>
    </row>
    <row r="5" spans="1:256">
      <c r="B5" s="676" t="s">
        <v>1111</v>
      </c>
      <c r="C5" s="689">
        <v>49.793838132465083</v>
      </c>
      <c r="D5" s="689">
        <v>45.00764345149355</v>
      </c>
      <c r="E5" s="689">
        <v>49.272450201860408</v>
      </c>
      <c r="F5" s="689">
        <v>46.416865469813047</v>
      </c>
      <c r="G5" s="689">
        <v>42.26913695718406</v>
      </c>
      <c r="H5" s="689">
        <v>41.644085109487747</v>
      </c>
      <c r="I5" s="689">
        <v>37.787482645153602</v>
      </c>
      <c r="J5" s="689">
        <v>24.196701958721121</v>
      </c>
      <c r="K5" s="689">
        <v>23.847006309975825</v>
      </c>
      <c r="L5" s="689">
        <v>16.466624957978865</v>
      </c>
      <c r="M5" s="689">
        <v>9.320394712523921</v>
      </c>
      <c r="N5" s="689">
        <v>7.0487665317936745</v>
      </c>
      <c r="O5" s="689">
        <v>7.6753317854796137</v>
      </c>
      <c r="P5" s="689">
        <v>8.1804412085802767</v>
      </c>
      <c r="Q5" s="689">
        <v>6.0266175334821668</v>
      </c>
      <c r="R5" s="689">
        <v>5.3026871780901956</v>
      </c>
      <c r="S5" s="689">
        <v>5.6308729679768703</v>
      </c>
      <c r="T5" s="689">
        <v>7.3725045939915503</v>
      </c>
      <c r="U5" s="689">
        <v>8.4861382678476502</v>
      </c>
      <c r="V5" s="689">
        <v>7.8582480733530673</v>
      </c>
      <c r="W5" s="689">
        <v>6.7085111584299142</v>
      </c>
      <c r="X5" s="689">
        <v>9.4379013617668761</v>
      </c>
      <c r="Y5" s="689">
        <v>8.7363741324037818</v>
      </c>
      <c r="Z5" s="689">
        <v>22.259985998142142</v>
      </c>
      <c r="AA5" s="689">
        <v>19.72410727825762</v>
      </c>
      <c r="AB5" s="689">
        <v>23.180085131799544</v>
      </c>
      <c r="AC5" s="689">
        <v>36.251395080396293</v>
      </c>
      <c r="AD5" s="689">
        <v>34.146613465928169</v>
      </c>
      <c r="AE5" s="689">
        <v>34.738775563505385</v>
      </c>
      <c r="AF5" s="689">
        <v>33.948958298233663</v>
      </c>
      <c r="AG5" s="689">
        <v>27.534265392452255</v>
      </c>
      <c r="AH5" s="689">
        <v>23.466262211965343</v>
      </c>
      <c r="AI5" s="689">
        <v>17.191716914252211</v>
      </c>
      <c r="AJ5" s="689">
        <v>13.30862748046971</v>
      </c>
      <c r="AK5" s="689">
        <v>4.3506956555246887</v>
      </c>
      <c r="AL5" s="689">
        <v>-9.0689613295930656</v>
      </c>
      <c r="AM5" s="689">
        <v>-19.672463386370254</v>
      </c>
      <c r="CT5" s="674">
        <v>12.3824742660706</v>
      </c>
    </row>
    <row r="6" spans="1:256" s="666" customFormat="1">
      <c r="B6" s="690" t="s">
        <v>1112</v>
      </c>
      <c r="C6" s="689">
        <v>15.517794469878526</v>
      </c>
      <c r="D6" s="689">
        <v>15.560429163926196</v>
      </c>
      <c r="E6" s="689">
        <v>15.773064257029946</v>
      </c>
      <c r="F6" s="689">
        <v>15.970064382350078</v>
      </c>
      <c r="G6" s="689">
        <v>16.582322825361999</v>
      </c>
      <c r="H6" s="689">
        <v>16.94212734614975</v>
      </c>
      <c r="I6" s="689">
        <v>17.138874624183003</v>
      </c>
      <c r="J6" s="689">
        <v>12.917434542501391</v>
      </c>
      <c r="K6" s="689">
        <v>12.319781056292348</v>
      </c>
      <c r="L6" s="689">
        <v>10.89769582704627</v>
      </c>
      <c r="M6" s="689">
        <v>12.382474266070499</v>
      </c>
      <c r="N6" s="689">
        <v>12.140478441448979</v>
      </c>
      <c r="O6" s="689">
        <v>11.316079130974964</v>
      </c>
      <c r="P6" s="689">
        <v>11.019251842572228</v>
      </c>
      <c r="Q6" s="689">
        <v>10.777901868026287</v>
      </c>
      <c r="R6" s="689">
        <v>11.319752087566899</v>
      </c>
      <c r="S6" s="689">
        <v>11.891361675781063</v>
      </c>
      <c r="T6" s="689">
        <v>11.910073101949246</v>
      </c>
      <c r="U6" s="689">
        <v>11.847319385006024</v>
      </c>
      <c r="V6" s="689">
        <v>13.511568407802233</v>
      </c>
      <c r="W6" s="689">
        <v>13.608083032758058</v>
      </c>
      <c r="X6" s="689">
        <v>13.200438998622349</v>
      </c>
      <c r="Y6" s="689">
        <v>12.69279807789011</v>
      </c>
      <c r="Z6" s="689">
        <v>15.548608896316704</v>
      </c>
      <c r="AA6" s="689">
        <v>14.499188121908338</v>
      </c>
      <c r="AB6" s="689">
        <v>15.265156971345464</v>
      </c>
      <c r="AC6" s="689">
        <v>23.73207368072239</v>
      </c>
      <c r="AD6" s="689">
        <v>23.089157074801527</v>
      </c>
      <c r="AE6" s="689">
        <v>21.872364150586488</v>
      </c>
      <c r="AF6" s="689">
        <v>21.720892473752198</v>
      </c>
      <c r="AG6" s="689">
        <v>18.602734536683478</v>
      </c>
      <c r="AH6" s="689">
        <v>16.857693553669201</v>
      </c>
      <c r="AI6" s="689">
        <v>16.02102122123279</v>
      </c>
      <c r="AJ6" s="689">
        <v>14.034643646208501</v>
      </c>
      <c r="AK6" s="689">
        <v>11.440803068900292</v>
      </c>
      <c r="AL6" s="689">
        <v>8.3032175056991111</v>
      </c>
      <c r="AM6" s="689">
        <v>6.2644166641805334</v>
      </c>
    </row>
    <row r="7" spans="1:256" s="666" customFormat="1">
      <c r="B7" s="690" t="s">
        <v>1113</v>
      </c>
      <c r="C7" s="689">
        <v>5.3853724316253073</v>
      </c>
      <c r="D7" s="689">
        <v>8.2754322511134131</v>
      </c>
      <c r="E7" s="689">
        <v>7.3847803916841119</v>
      </c>
      <c r="F7" s="689">
        <v>7.1792497093472436</v>
      </c>
      <c r="G7" s="689">
        <v>7.6843449313031682</v>
      </c>
      <c r="H7" s="689">
        <v>7.3797127681489076</v>
      </c>
      <c r="I7" s="689">
        <v>7.6749930192836713</v>
      </c>
      <c r="J7" s="689">
        <v>7.7107766614934796</v>
      </c>
      <c r="K7" s="689">
        <v>8.1375933329324948</v>
      </c>
      <c r="L7" s="689">
        <v>9.3431858415582845</v>
      </c>
      <c r="M7" s="689">
        <v>11.673536967059722</v>
      </c>
      <c r="N7" s="689">
        <v>10.052089886944909</v>
      </c>
      <c r="O7" s="689">
        <v>9.1090029114017277</v>
      </c>
      <c r="P7" s="689">
        <v>8.0654392509019708</v>
      </c>
      <c r="Q7" s="689">
        <v>8.5423103665637878</v>
      </c>
      <c r="R7" s="689">
        <v>8.7287793823769171</v>
      </c>
      <c r="S7" s="689">
        <v>9.7113409183841739</v>
      </c>
      <c r="T7" s="689">
        <v>9.9122407493043152</v>
      </c>
      <c r="U7" s="689">
        <v>9.119604863434601</v>
      </c>
      <c r="V7" s="689">
        <v>9.2547320631032282</v>
      </c>
      <c r="W7" s="689">
        <v>11.114010168742057</v>
      </c>
      <c r="X7" s="689">
        <v>8.7711323945726605</v>
      </c>
      <c r="Y7" s="689">
        <v>8.9856176801932666</v>
      </c>
      <c r="Z7" s="689">
        <v>8.7031572854633144</v>
      </c>
      <c r="AA7" s="689">
        <v>8.1426074479177721</v>
      </c>
      <c r="AB7" s="689">
        <v>5.7116330920930656</v>
      </c>
      <c r="AC7" s="689">
        <v>9.5427857153561586</v>
      </c>
      <c r="AD7" s="689">
        <v>10.176307574261918</v>
      </c>
      <c r="AE7" s="689">
        <v>9.5375242404026714</v>
      </c>
      <c r="AF7" s="689">
        <v>9.5519659792081164</v>
      </c>
      <c r="AG7" s="689">
        <v>8.266857916719978</v>
      </c>
      <c r="AH7" s="689">
        <v>9.43911124596044</v>
      </c>
      <c r="AI7" s="689">
        <v>9.5043090302207123</v>
      </c>
      <c r="AJ7" s="689">
        <v>10.174995446849316</v>
      </c>
      <c r="AK7" s="689">
        <v>10.233744467768508</v>
      </c>
      <c r="AL7" s="689">
        <v>10.697691950592032</v>
      </c>
      <c r="AM7" s="689">
        <v>11.337233415898213</v>
      </c>
    </row>
    <row r="8" spans="1:256" s="666" customFormat="1">
      <c r="B8" s="690" t="s">
        <v>1114</v>
      </c>
      <c r="C8" s="689">
        <v>11.827091211297338</v>
      </c>
      <c r="D8" s="689">
        <v>11.104165567425946</v>
      </c>
      <c r="E8" s="689">
        <v>12.162552412391022</v>
      </c>
      <c r="F8" s="689">
        <v>11.729384477865205</v>
      </c>
      <c r="G8" s="689">
        <v>11.186063754520523</v>
      </c>
      <c r="H8" s="689">
        <v>10.909342512179487</v>
      </c>
      <c r="I8" s="689">
        <v>9.9256953884651811</v>
      </c>
      <c r="J8" s="689">
        <v>6.9259184533829981</v>
      </c>
      <c r="K8" s="689">
        <v>6.8471993841281344</v>
      </c>
      <c r="L8" s="689">
        <v>4.8505429004707752</v>
      </c>
      <c r="M8" s="689">
        <v>2.9240568974377856</v>
      </c>
      <c r="N8" s="689">
        <v>2.1881308679689626</v>
      </c>
      <c r="O8" s="689">
        <v>2.363984154509859</v>
      </c>
      <c r="P8" s="689">
        <v>2.5325505974791493</v>
      </c>
      <c r="Q8" s="689">
        <v>1.9180782892147035</v>
      </c>
      <c r="R8" s="689">
        <v>1.6917673044843908</v>
      </c>
      <c r="S8" s="689">
        <v>1.8184762456636729</v>
      </c>
      <c r="T8" s="689">
        <v>2.3393098916713382</v>
      </c>
      <c r="U8" s="689">
        <v>2.6219946678709154</v>
      </c>
      <c r="V8" s="689">
        <v>2.4739789164999841</v>
      </c>
      <c r="W8" s="689">
        <v>2.123902220776007</v>
      </c>
      <c r="X8" s="689">
        <v>2.9197129603466294</v>
      </c>
      <c r="Y8" s="689">
        <v>2.6661546688596207</v>
      </c>
      <c r="Z8" s="689">
        <v>6.5963594955321199</v>
      </c>
      <c r="AA8" s="689">
        <v>5.8762880582358807</v>
      </c>
      <c r="AB8" s="689">
        <v>6.9927319633909653</v>
      </c>
      <c r="AC8" s="689">
        <v>11.042799695236925</v>
      </c>
      <c r="AD8" s="689">
        <v>10.305272537665925</v>
      </c>
      <c r="AE8" s="689">
        <v>10.591091479445772</v>
      </c>
      <c r="AF8" s="689">
        <v>10.335299407454086</v>
      </c>
      <c r="AG8" s="689">
        <v>8.2517082554597838</v>
      </c>
      <c r="AH8" s="689">
        <v>7.0198432726419915</v>
      </c>
      <c r="AI8" s="689">
        <v>5.1123131994594884</v>
      </c>
      <c r="AJ8" s="689">
        <v>3.9803167815726388</v>
      </c>
      <c r="AK8" s="689">
        <v>1.2811249961798448</v>
      </c>
      <c r="AL8" s="689">
        <v>-2.8435220471764673</v>
      </c>
      <c r="AM8" s="689">
        <v>-6.1283514992956762</v>
      </c>
    </row>
    <row r="9" spans="1:256">
      <c r="B9" s="690" t="s">
        <v>1115</v>
      </c>
      <c r="C9" s="689">
        <v>-1.6946691730441183</v>
      </c>
      <c r="D9" s="689">
        <v>-3.8191686546131649</v>
      </c>
      <c r="E9" s="689">
        <v>-3.7742685470451907</v>
      </c>
      <c r="F9" s="689">
        <v>-2.9385698048623703</v>
      </c>
      <c r="G9" s="689">
        <v>-2.2880858604616927</v>
      </c>
      <c r="H9" s="689">
        <v>-1.3469279341786453</v>
      </c>
      <c r="I9" s="689">
        <v>-0.46181378356584857</v>
      </c>
      <c r="J9" s="689">
        <v>-1.7192605723750869</v>
      </c>
      <c r="K9" s="689">
        <v>-2.6650116607682808</v>
      </c>
      <c r="L9" s="689">
        <v>-3.2960329149827885</v>
      </c>
      <c r="M9" s="689">
        <v>-2.2151195984269645</v>
      </c>
      <c r="N9" s="689">
        <v>-9.9742313464893553E-2</v>
      </c>
      <c r="O9" s="689">
        <v>-0.15690793493662369</v>
      </c>
      <c r="P9" s="689">
        <v>0.42126199419110805</v>
      </c>
      <c r="Q9" s="689">
        <v>0.31751321224779749</v>
      </c>
      <c r="R9" s="689">
        <v>0.89920540070559163</v>
      </c>
      <c r="S9" s="689">
        <v>0.36154451173321683</v>
      </c>
      <c r="T9" s="689">
        <v>-0.34147753902640721</v>
      </c>
      <c r="U9" s="689">
        <v>0.10571985370050818</v>
      </c>
      <c r="V9" s="689">
        <v>1.7828574281990188</v>
      </c>
      <c r="W9" s="689">
        <v>0.37017064323999549</v>
      </c>
      <c r="X9" s="689">
        <v>1.5095936437030599</v>
      </c>
      <c r="Y9" s="689">
        <v>1.0410257288372233</v>
      </c>
      <c r="Z9" s="689">
        <v>0.2490921153212704</v>
      </c>
      <c r="AA9" s="689">
        <v>0.4802926157546854</v>
      </c>
      <c r="AB9" s="689">
        <v>2.5607919158614321</v>
      </c>
      <c r="AC9" s="689">
        <v>3.1464882701293053</v>
      </c>
      <c r="AD9" s="689">
        <v>2.607576962873686</v>
      </c>
      <c r="AE9" s="689">
        <v>1.743748430738044</v>
      </c>
      <c r="AF9" s="689">
        <v>1.8336270870899958</v>
      </c>
      <c r="AG9" s="689">
        <v>2.0841683645037197</v>
      </c>
      <c r="AH9" s="689">
        <v>0.39873903506676922</v>
      </c>
      <c r="AI9" s="689">
        <v>1.4043989915525901</v>
      </c>
      <c r="AJ9" s="689">
        <v>-0.12066858221345571</v>
      </c>
      <c r="AK9" s="689">
        <v>-7.4066395048060493E-2</v>
      </c>
      <c r="AL9" s="689">
        <v>0.44904760228354557</v>
      </c>
      <c r="AM9" s="689">
        <v>1.0555347475779973</v>
      </c>
    </row>
    <row r="10" spans="1:256">
      <c r="B10" s="676" t="s">
        <v>1116</v>
      </c>
      <c r="C10" s="675">
        <v>10472.767363000001</v>
      </c>
      <c r="D10" s="675">
        <v>10446.081679999999</v>
      </c>
      <c r="E10" s="675">
        <v>10515.30384</v>
      </c>
      <c r="F10" s="675">
        <v>10584.764496</v>
      </c>
      <c r="G10" s="675">
        <v>10712.753683999999</v>
      </c>
      <c r="H10" s="675">
        <v>10797.256272000001</v>
      </c>
      <c r="I10" s="675">
        <v>10957.573809</v>
      </c>
      <c r="J10" s="675">
        <v>10925.360487</v>
      </c>
      <c r="K10" s="675">
        <v>11010.574108000001</v>
      </c>
      <c r="L10" s="675">
        <v>11195.476591000001</v>
      </c>
      <c r="M10" s="675">
        <v>11346.613703000001</v>
      </c>
      <c r="N10" s="675">
        <v>11476.024427</v>
      </c>
      <c r="O10" s="675">
        <v>11657.874005</v>
      </c>
      <c r="P10" s="675">
        <v>11597.161727999999</v>
      </c>
      <c r="Q10" s="675">
        <v>11648.632969</v>
      </c>
      <c r="R10" s="675">
        <v>11782.933596000001</v>
      </c>
      <c r="S10" s="675">
        <v>11986.64597</v>
      </c>
      <c r="T10" s="675">
        <v>12083.217387000001</v>
      </c>
      <c r="U10" s="675">
        <v>12255.752575</v>
      </c>
      <c r="V10" s="675">
        <v>12401.548043000001</v>
      </c>
      <c r="W10" s="675">
        <v>12508.902174999999</v>
      </c>
      <c r="X10" s="675">
        <v>12673.328648999999</v>
      </c>
      <c r="Y10" s="675">
        <v>12786.816468999999</v>
      </c>
      <c r="Z10" s="675">
        <v>13260.386581999999</v>
      </c>
      <c r="AA10" s="675">
        <v>13348.171087999999</v>
      </c>
      <c r="AB10" s="675">
        <v>13367.48667</v>
      </c>
      <c r="AC10" s="675">
        <v>14413.095128000001</v>
      </c>
      <c r="AD10" s="675">
        <v>14503.513642</v>
      </c>
      <c r="AE10" s="675">
        <v>14608.408826000001</v>
      </c>
      <c r="AF10" s="675">
        <v>14707.800042999999</v>
      </c>
      <c r="AG10" s="675">
        <v>14535.657692000001</v>
      </c>
      <c r="AH10" s="675">
        <v>14492.163008</v>
      </c>
      <c r="AI10" s="675">
        <v>14512.956047</v>
      </c>
      <c r="AJ10" s="675">
        <v>14451.985162999999</v>
      </c>
      <c r="AK10" s="675">
        <v>14249.730960000001</v>
      </c>
      <c r="AL10" s="675">
        <v>14361.425321999999</v>
      </c>
      <c r="AM10" s="675">
        <v>14184.356142000001</v>
      </c>
    </row>
    <row r="11" spans="1:256">
      <c r="B11" s="691"/>
    </row>
    <row r="13" spans="1:256">
      <c r="B13" s="660" t="s">
        <v>1117</v>
      </c>
    </row>
    <row r="20" spans="133:181">
      <c r="FH20" s="674">
        <v>1000000</v>
      </c>
    </row>
    <row r="21" spans="133:181">
      <c r="EL21" s="674">
        <v>1000000</v>
      </c>
      <c r="FH21" s="692">
        <v>14249730960</v>
      </c>
      <c r="FI21" s="693"/>
      <c r="FJ21" s="693"/>
      <c r="FK21" s="693"/>
      <c r="FL21" s="693"/>
      <c r="FM21" s="693"/>
      <c r="FN21" s="693"/>
      <c r="FO21" s="693"/>
      <c r="FP21" s="693"/>
      <c r="FQ21" s="693"/>
      <c r="FR21" s="693"/>
      <c r="FS21" s="693"/>
      <c r="FT21" s="693"/>
      <c r="FU21" s="674">
        <v>14361.425321999999</v>
      </c>
    </row>
    <row r="22" spans="133:181">
      <c r="FA22" s="674">
        <v>11657.874005</v>
      </c>
      <c r="FB22" s="674">
        <v>11597.161727999999</v>
      </c>
      <c r="FC22" s="674">
        <v>11648.632969</v>
      </c>
      <c r="FD22" s="674">
        <v>11782.933596000001</v>
      </c>
      <c r="FE22" s="674">
        <v>11986.64597</v>
      </c>
      <c r="FF22" s="674">
        <v>12083.217387000001</v>
      </c>
      <c r="FG22" s="674">
        <v>12255.752575</v>
      </c>
      <c r="FH22" s="674">
        <v>12401.548043000001</v>
      </c>
      <c r="FI22" s="674">
        <v>12508.902174999999</v>
      </c>
      <c r="FJ22" s="674">
        <v>12673.328648999999</v>
      </c>
      <c r="FK22" s="674">
        <v>12786.816468999999</v>
      </c>
      <c r="FL22" s="674">
        <v>13260.386581999999</v>
      </c>
      <c r="FM22" s="674">
        <v>13348.171087999999</v>
      </c>
      <c r="FN22" s="674">
        <v>13367.48667</v>
      </c>
      <c r="FO22" s="674">
        <v>14413.095128000001</v>
      </c>
      <c r="FP22" s="674">
        <v>14503.513642</v>
      </c>
      <c r="FQ22" s="674">
        <v>14608.408826000001</v>
      </c>
      <c r="FR22" s="674">
        <v>14707.800042999999</v>
      </c>
      <c r="FS22" s="674">
        <v>14535.657692000001</v>
      </c>
      <c r="FT22" s="674">
        <v>14492.163008</v>
      </c>
      <c r="FU22" s="674">
        <v>14512.956047</v>
      </c>
      <c r="FV22" s="674">
        <v>14451.985162999999</v>
      </c>
      <c r="FW22" s="674">
        <v>14249.730960000001</v>
      </c>
      <c r="FX22" s="674">
        <v>14361.425321999999</v>
      </c>
      <c r="FY22" s="674">
        <v>14184.81402</v>
      </c>
    </row>
    <row r="24" spans="133:181">
      <c r="EC24" s="694">
        <v>40544</v>
      </c>
      <c r="ED24" s="694">
        <v>40575</v>
      </c>
      <c r="EE24" s="694">
        <v>40603</v>
      </c>
      <c r="EF24" s="694">
        <v>40634</v>
      </c>
      <c r="EG24" s="694">
        <v>40664</v>
      </c>
      <c r="EH24" s="694">
        <v>40695</v>
      </c>
      <c r="EI24" s="694">
        <v>40725</v>
      </c>
      <c r="EJ24" s="694">
        <v>40756</v>
      </c>
      <c r="EK24" s="694">
        <v>40787</v>
      </c>
      <c r="EL24" s="694">
        <v>40817</v>
      </c>
      <c r="EM24" s="694">
        <v>40848</v>
      </c>
      <c r="EN24" s="694">
        <v>40878</v>
      </c>
    </row>
    <row r="25" spans="133:181">
      <c r="EC25" s="674">
        <v>9065.9343100000006</v>
      </c>
      <c r="ED25" s="674">
        <v>9039.4971320000004</v>
      </c>
      <c r="EE25" s="674">
        <v>9082.6859490000006</v>
      </c>
      <c r="EF25" s="674">
        <v>9127.1523840000009</v>
      </c>
      <c r="EG25" s="674">
        <v>9189.0034649999998</v>
      </c>
      <c r="EH25" s="674">
        <v>9232.9911530000008</v>
      </c>
      <c r="EI25" s="674">
        <v>9354.344443</v>
      </c>
      <c r="EJ25" s="674">
        <v>9675.5302059999995</v>
      </c>
      <c r="EK25" s="674">
        <v>9802.8806719999993</v>
      </c>
      <c r="EL25" s="674">
        <v>10095.319391000001</v>
      </c>
      <c r="EM25" s="674">
        <v>10096.426313</v>
      </c>
      <c r="EN25" s="674">
        <v>10233.614647</v>
      </c>
    </row>
    <row r="26" spans="133:181">
      <c r="EC26" s="674" t="b">
        <v>0</v>
      </c>
      <c r="ED26" s="674" t="b">
        <v>0</v>
      </c>
      <c r="EE26" s="674" t="b">
        <v>0</v>
      </c>
      <c r="EF26" s="674" t="b">
        <v>0</v>
      </c>
      <c r="EG26" s="674" t="b">
        <v>0</v>
      </c>
      <c r="EH26" s="674" t="b">
        <v>0</v>
      </c>
      <c r="EI26" s="674" t="b">
        <v>0</v>
      </c>
      <c r="EJ26" s="674" t="b">
        <v>0</v>
      </c>
      <c r="EK26" s="674" t="b">
        <v>0</v>
      </c>
      <c r="EL26" s="674" t="b">
        <v>0</v>
      </c>
      <c r="EM26" s="674" t="b">
        <v>0</v>
      </c>
      <c r="EN26" s="674" t="b">
        <v>0</v>
      </c>
    </row>
    <row r="34" spans="2:4">
      <c r="B34" s="695" t="s">
        <v>1118</v>
      </c>
    </row>
    <row r="35" spans="2:4">
      <c r="B35" s="696" t="s">
        <v>184</v>
      </c>
    </row>
    <row r="37" spans="2:4">
      <c r="B37" s="204" t="s">
        <v>129</v>
      </c>
    </row>
    <row r="44" spans="2:4">
      <c r="D44" s="697"/>
    </row>
    <row r="45" spans="2:4">
      <c r="D45" s="698"/>
    </row>
    <row r="48" spans="2:4">
      <c r="D48" s="699"/>
    </row>
    <row r="49" spans="4:4">
      <c r="D49" s="699"/>
    </row>
  </sheetData>
  <hyperlinks>
    <hyperlink ref="B37" location="Содержание!B124" display="к содержанию"/>
  </hyperlinks>
  <pageMargins left="0.7" right="0.7" top="0.75" bottom="0.75" header="0.3" footer="0.3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34"/>
  <sheetViews>
    <sheetView zoomScale="80" zoomScaleNormal="80" workbookViewId="0">
      <selection activeCell="B30" sqref="B30"/>
    </sheetView>
  </sheetViews>
  <sheetFormatPr defaultRowHeight="12.75"/>
  <cols>
    <col min="1" max="1" width="9.140625" style="674"/>
    <col min="2" max="2" width="41.28515625" style="674" customWidth="1"/>
    <col min="3" max="4" width="9.140625" style="674" customWidth="1"/>
    <col min="5" max="5" width="9.7109375" style="674" bestFit="1" customWidth="1"/>
    <col min="6" max="8" width="9.140625" style="674" customWidth="1"/>
    <col min="9" max="9" width="9.28515625" style="674" bestFit="1" customWidth="1"/>
    <col min="10" max="16384" width="9.140625" style="674"/>
  </cols>
  <sheetData>
    <row r="2" spans="1:256" s="661" customFormat="1">
      <c r="A2" s="661" t="s">
        <v>123</v>
      </c>
      <c r="B2" s="660" t="s">
        <v>1123</v>
      </c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8"/>
      <c r="R2" s="658"/>
      <c r="S2" s="658"/>
      <c r="T2" s="658"/>
      <c r="U2" s="658"/>
      <c r="V2" s="658"/>
      <c r="W2" s="658"/>
      <c r="X2" s="658"/>
      <c r="Y2" s="658"/>
      <c r="Z2" s="658"/>
      <c r="AA2" s="658"/>
      <c r="AB2" s="658"/>
      <c r="AC2" s="658"/>
      <c r="AD2" s="658"/>
      <c r="AE2" s="658"/>
      <c r="AF2" s="658"/>
      <c r="AG2" s="658"/>
      <c r="AH2" s="658"/>
      <c r="AI2" s="658"/>
      <c r="AJ2" s="658"/>
      <c r="AK2" s="658"/>
      <c r="AL2" s="658"/>
      <c r="AM2" s="658"/>
      <c r="AN2" s="658"/>
      <c r="AO2" s="658"/>
      <c r="AP2" s="658"/>
      <c r="AQ2" s="658"/>
      <c r="AR2" s="658"/>
      <c r="AS2" s="658"/>
      <c r="AT2" s="658"/>
      <c r="AU2" s="658"/>
      <c r="AV2" s="658"/>
      <c r="AW2" s="658"/>
      <c r="AX2" s="658"/>
      <c r="AY2" s="658"/>
      <c r="AZ2" s="658"/>
      <c r="BA2" s="658"/>
      <c r="BB2" s="658"/>
      <c r="BC2" s="658"/>
      <c r="BD2" s="658"/>
      <c r="BE2" s="658"/>
      <c r="BF2" s="658"/>
      <c r="BG2" s="658"/>
      <c r="BH2" s="658"/>
      <c r="BI2" s="658"/>
      <c r="BJ2" s="658"/>
      <c r="BK2" s="658"/>
      <c r="BL2" s="658"/>
      <c r="BM2" s="658"/>
      <c r="BN2" s="658"/>
      <c r="BO2" s="658"/>
      <c r="BP2" s="658"/>
      <c r="BQ2" s="658"/>
      <c r="BR2" s="658"/>
      <c r="BS2" s="658"/>
      <c r="BT2" s="658"/>
      <c r="BU2" s="658"/>
      <c r="BV2" s="658"/>
      <c r="BW2" s="658"/>
      <c r="BX2" s="658"/>
      <c r="BY2" s="658"/>
      <c r="BZ2" s="658"/>
      <c r="CA2" s="658"/>
      <c r="CB2" s="658"/>
      <c r="CC2" s="658"/>
      <c r="CD2" s="658"/>
      <c r="CE2" s="658"/>
      <c r="CF2" s="658"/>
      <c r="CG2" s="658"/>
      <c r="CH2" s="658"/>
      <c r="CI2" s="658"/>
      <c r="CJ2" s="658"/>
      <c r="CK2" s="658"/>
      <c r="CL2" s="658"/>
      <c r="CM2" s="658"/>
      <c r="CN2" s="658"/>
      <c r="CO2" s="658"/>
      <c r="CP2" s="658"/>
      <c r="CQ2" s="658"/>
      <c r="CR2" s="658"/>
      <c r="CS2" s="658"/>
      <c r="CT2" s="658"/>
      <c r="CU2" s="658"/>
      <c r="CV2" s="658"/>
      <c r="CW2" s="658"/>
      <c r="CX2" s="658"/>
      <c r="CY2" s="658"/>
      <c r="CZ2" s="658"/>
      <c r="DA2" s="658"/>
      <c r="DB2" s="658"/>
      <c r="DC2" s="658"/>
      <c r="DD2" s="658"/>
      <c r="DE2" s="658"/>
      <c r="DF2" s="658"/>
      <c r="DG2" s="658"/>
      <c r="DH2" s="658"/>
      <c r="DI2" s="658"/>
      <c r="DJ2" s="658"/>
      <c r="DK2" s="658"/>
      <c r="DL2" s="658"/>
      <c r="DM2" s="658"/>
      <c r="DN2" s="658"/>
      <c r="DO2" s="658"/>
      <c r="DP2" s="658"/>
      <c r="DQ2" s="658"/>
      <c r="DR2" s="658"/>
      <c r="DS2" s="658"/>
      <c r="DT2" s="658"/>
      <c r="DU2" s="658"/>
      <c r="DV2" s="658"/>
      <c r="DW2" s="658"/>
      <c r="DX2" s="658"/>
      <c r="DY2" s="658"/>
      <c r="DZ2" s="658"/>
      <c r="EA2" s="658"/>
      <c r="EB2" s="658"/>
      <c r="EC2" s="658"/>
      <c r="ED2" s="658"/>
      <c r="EE2" s="658"/>
      <c r="EF2" s="658"/>
      <c r="EG2" s="658"/>
      <c r="EH2" s="658"/>
      <c r="EI2" s="658"/>
      <c r="EJ2" s="658"/>
      <c r="EK2" s="658"/>
      <c r="EL2" s="658"/>
      <c r="EM2" s="658"/>
      <c r="EN2" s="658"/>
      <c r="EO2" s="658"/>
      <c r="EP2" s="658"/>
      <c r="EQ2" s="658"/>
      <c r="ER2" s="658"/>
      <c r="ES2" s="658"/>
      <c r="ET2" s="658"/>
      <c r="EU2" s="658"/>
      <c r="EV2" s="658"/>
      <c r="EW2" s="658"/>
      <c r="EX2" s="658"/>
      <c r="EY2" s="658"/>
      <c r="EZ2" s="658"/>
      <c r="FA2" s="658"/>
      <c r="FB2" s="658"/>
      <c r="FC2" s="658"/>
      <c r="FD2" s="658"/>
      <c r="FE2" s="658"/>
      <c r="FF2" s="658"/>
      <c r="FG2" s="658"/>
      <c r="FH2" s="658"/>
      <c r="FI2" s="658"/>
      <c r="FJ2" s="658"/>
      <c r="FK2" s="658"/>
      <c r="FL2" s="658"/>
      <c r="FM2" s="658"/>
      <c r="FN2" s="658"/>
      <c r="FO2" s="658"/>
      <c r="FP2" s="658"/>
      <c r="FQ2" s="658"/>
      <c r="FR2" s="658"/>
      <c r="FS2" s="658"/>
      <c r="FT2" s="658"/>
      <c r="FU2" s="658"/>
      <c r="FV2" s="658"/>
      <c r="FW2" s="658"/>
      <c r="FX2" s="658"/>
      <c r="FY2" s="658"/>
      <c r="FZ2" s="658"/>
      <c r="GA2" s="658"/>
      <c r="GB2" s="658"/>
      <c r="GC2" s="658"/>
      <c r="GD2" s="658"/>
      <c r="GE2" s="658"/>
      <c r="GF2" s="658"/>
      <c r="GG2" s="658"/>
      <c r="GH2" s="658"/>
      <c r="GI2" s="658"/>
      <c r="GJ2" s="658"/>
      <c r="GK2" s="658"/>
      <c r="GL2" s="658"/>
      <c r="GM2" s="658"/>
      <c r="GN2" s="658"/>
      <c r="GO2" s="658"/>
      <c r="GP2" s="658"/>
      <c r="GQ2" s="658"/>
      <c r="GR2" s="658"/>
      <c r="GS2" s="658"/>
      <c r="GT2" s="658"/>
      <c r="GU2" s="658"/>
      <c r="GV2" s="658"/>
      <c r="GW2" s="658"/>
      <c r="GX2" s="658"/>
      <c r="GY2" s="658"/>
      <c r="GZ2" s="658"/>
      <c r="HA2" s="658"/>
      <c r="HB2" s="658"/>
      <c r="HC2" s="658"/>
      <c r="HD2" s="658"/>
      <c r="HE2" s="658"/>
      <c r="HF2" s="658"/>
      <c r="HG2" s="658"/>
      <c r="HH2" s="658"/>
      <c r="HI2" s="658"/>
      <c r="HJ2" s="658"/>
      <c r="HK2" s="658"/>
      <c r="HL2" s="658"/>
      <c r="HM2" s="658"/>
      <c r="HN2" s="658"/>
      <c r="HO2" s="658"/>
      <c r="HP2" s="658"/>
      <c r="HQ2" s="658"/>
      <c r="HR2" s="658"/>
      <c r="HS2" s="658"/>
      <c r="HT2" s="658"/>
      <c r="HU2" s="658"/>
      <c r="HV2" s="658"/>
      <c r="HW2" s="658"/>
      <c r="HX2" s="658"/>
      <c r="HY2" s="658"/>
      <c r="HZ2" s="658"/>
      <c r="IA2" s="658"/>
      <c r="IB2" s="658"/>
      <c r="IC2" s="658"/>
      <c r="ID2" s="658"/>
      <c r="IE2" s="658"/>
      <c r="IF2" s="658"/>
      <c r="IG2" s="658"/>
      <c r="IH2" s="658"/>
      <c r="II2" s="658"/>
      <c r="IJ2" s="658"/>
      <c r="IK2" s="658"/>
      <c r="IL2" s="658"/>
      <c r="IM2" s="658"/>
      <c r="IN2" s="658"/>
      <c r="IO2" s="658"/>
      <c r="IP2" s="658"/>
      <c r="IQ2" s="658"/>
      <c r="IR2" s="658"/>
      <c r="IS2" s="658"/>
      <c r="IT2" s="658"/>
      <c r="IU2" s="658"/>
      <c r="IV2" s="658"/>
    </row>
    <row r="3" spans="1:256" s="661" customFormat="1">
      <c r="B3" s="660"/>
      <c r="C3" s="658"/>
      <c r="D3" s="658"/>
      <c r="E3" s="658"/>
      <c r="F3" s="658"/>
      <c r="G3" s="658"/>
      <c r="H3" s="1179" t="s">
        <v>1762</v>
      </c>
      <c r="I3" s="658"/>
      <c r="J3" s="658"/>
      <c r="K3" s="658"/>
      <c r="L3" s="658"/>
      <c r="M3" s="658"/>
      <c r="N3" s="658"/>
      <c r="O3" s="658"/>
      <c r="P3" s="658"/>
      <c r="Q3" s="658"/>
      <c r="R3" s="658"/>
      <c r="S3" s="658"/>
      <c r="T3" s="658"/>
      <c r="U3" s="658"/>
      <c r="V3" s="658"/>
      <c r="W3" s="658"/>
      <c r="X3" s="658"/>
      <c r="Y3" s="658"/>
      <c r="Z3" s="658"/>
      <c r="AA3" s="658"/>
      <c r="AB3" s="658"/>
      <c r="AC3" s="658"/>
      <c r="AD3" s="658"/>
      <c r="AE3" s="658"/>
      <c r="AF3" s="658"/>
      <c r="AG3" s="658"/>
      <c r="AH3" s="658"/>
      <c r="AI3" s="658"/>
      <c r="AJ3" s="658"/>
      <c r="AK3" s="658"/>
      <c r="AL3" s="658"/>
      <c r="AM3" s="658"/>
      <c r="AN3" s="658"/>
      <c r="AO3" s="658"/>
      <c r="AP3" s="658"/>
      <c r="AQ3" s="658"/>
      <c r="AR3" s="658"/>
      <c r="AS3" s="658"/>
      <c r="AT3" s="658"/>
      <c r="AU3" s="658"/>
      <c r="AV3" s="658"/>
      <c r="AW3" s="658"/>
      <c r="AX3" s="658"/>
      <c r="AY3" s="658"/>
      <c r="AZ3" s="658"/>
      <c r="BA3" s="658"/>
      <c r="BB3" s="658"/>
      <c r="BC3" s="658"/>
      <c r="BD3" s="658"/>
      <c r="BE3" s="658"/>
      <c r="BF3" s="658"/>
      <c r="BG3" s="658"/>
      <c r="BH3" s="658"/>
      <c r="BI3" s="658"/>
      <c r="BJ3" s="658"/>
      <c r="BK3" s="658"/>
      <c r="BL3" s="658"/>
      <c r="BM3" s="658"/>
      <c r="BN3" s="658"/>
      <c r="BO3" s="658"/>
      <c r="BP3" s="658"/>
      <c r="BQ3" s="658"/>
      <c r="BR3" s="658"/>
      <c r="BS3" s="658"/>
      <c r="BT3" s="658"/>
      <c r="BU3" s="658"/>
      <c r="BV3" s="658"/>
      <c r="BW3" s="658"/>
      <c r="BX3" s="658"/>
      <c r="BY3" s="658"/>
      <c r="BZ3" s="658"/>
      <c r="CA3" s="658"/>
      <c r="CB3" s="658"/>
      <c r="CC3" s="658"/>
      <c r="CD3" s="658"/>
      <c r="CE3" s="658"/>
      <c r="CF3" s="658"/>
      <c r="CG3" s="658"/>
      <c r="CH3" s="658"/>
      <c r="CI3" s="658"/>
      <c r="CJ3" s="658"/>
      <c r="CK3" s="658"/>
      <c r="CL3" s="658"/>
      <c r="CM3" s="658"/>
      <c r="CN3" s="658"/>
      <c r="CO3" s="658"/>
      <c r="CP3" s="658"/>
      <c r="CQ3" s="658"/>
      <c r="CR3" s="658"/>
      <c r="CS3" s="658"/>
      <c r="CT3" s="658"/>
      <c r="CU3" s="658"/>
      <c r="CV3" s="658"/>
      <c r="CW3" s="658"/>
      <c r="CX3" s="658"/>
      <c r="CY3" s="658"/>
      <c r="CZ3" s="658"/>
      <c r="DA3" s="658"/>
      <c r="DB3" s="658"/>
      <c r="DC3" s="658"/>
      <c r="DD3" s="658"/>
      <c r="DE3" s="658"/>
      <c r="DF3" s="658"/>
      <c r="DG3" s="658"/>
      <c r="DH3" s="658"/>
      <c r="DI3" s="658"/>
      <c r="DJ3" s="658"/>
      <c r="DK3" s="658"/>
      <c r="DL3" s="658"/>
      <c r="DM3" s="658"/>
      <c r="DN3" s="658"/>
      <c r="DO3" s="658"/>
      <c r="DP3" s="658"/>
      <c r="DQ3" s="658"/>
      <c r="DR3" s="658"/>
      <c r="DS3" s="658"/>
      <c r="DT3" s="658"/>
      <c r="DU3" s="658"/>
      <c r="DV3" s="658"/>
      <c r="DW3" s="658"/>
      <c r="DX3" s="658"/>
      <c r="DY3" s="658"/>
      <c r="DZ3" s="658"/>
      <c r="EA3" s="658"/>
      <c r="EB3" s="658"/>
      <c r="EC3" s="658"/>
      <c r="ED3" s="658"/>
      <c r="EE3" s="658"/>
      <c r="EF3" s="658"/>
      <c r="EG3" s="658"/>
      <c r="EH3" s="658"/>
      <c r="EI3" s="658"/>
      <c r="EJ3" s="658"/>
      <c r="EK3" s="658"/>
      <c r="EL3" s="658"/>
      <c r="EM3" s="658"/>
      <c r="EN3" s="658"/>
      <c r="EO3" s="658"/>
      <c r="EP3" s="658"/>
      <c r="EQ3" s="658"/>
      <c r="ER3" s="658"/>
      <c r="ES3" s="658"/>
      <c r="ET3" s="658"/>
      <c r="EU3" s="658"/>
      <c r="EV3" s="658"/>
      <c r="EW3" s="658"/>
      <c r="EX3" s="658"/>
      <c r="EY3" s="658"/>
      <c r="EZ3" s="658"/>
      <c r="FA3" s="658"/>
      <c r="FB3" s="658"/>
      <c r="FC3" s="658"/>
      <c r="FD3" s="658"/>
      <c r="FE3" s="658"/>
      <c r="FF3" s="658"/>
      <c r="FG3" s="658"/>
      <c r="FH3" s="658"/>
      <c r="FI3" s="658"/>
      <c r="FJ3" s="658"/>
      <c r="FK3" s="658"/>
      <c r="FL3" s="658"/>
      <c r="FM3" s="658"/>
      <c r="FN3" s="658"/>
      <c r="FO3" s="658"/>
      <c r="FP3" s="658"/>
      <c r="FQ3" s="658"/>
      <c r="FR3" s="658"/>
      <c r="FS3" s="658"/>
      <c r="FT3" s="658"/>
      <c r="FU3" s="658"/>
      <c r="FV3" s="658"/>
      <c r="FW3" s="658"/>
      <c r="FX3" s="658"/>
      <c r="FY3" s="658"/>
      <c r="FZ3" s="658"/>
      <c r="GA3" s="658"/>
      <c r="GB3" s="658"/>
      <c r="GC3" s="658"/>
      <c r="GD3" s="658"/>
      <c r="GE3" s="658"/>
      <c r="GF3" s="658"/>
      <c r="GG3" s="658"/>
      <c r="GH3" s="658"/>
      <c r="GI3" s="658"/>
      <c r="GJ3" s="658"/>
      <c r="GK3" s="658"/>
      <c r="GL3" s="658"/>
      <c r="GM3" s="658"/>
      <c r="GN3" s="658"/>
      <c r="GO3" s="658"/>
      <c r="GP3" s="658"/>
      <c r="GQ3" s="658"/>
      <c r="GR3" s="658"/>
      <c r="GS3" s="658"/>
      <c r="GT3" s="658"/>
      <c r="GU3" s="658"/>
      <c r="GV3" s="658"/>
      <c r="GW3" s="658"/>
      <c r="GX3" s="658"/>
      <c r="GY3" s="658"/>
      <c r="GZ3" s="658"/>
      <c r="HA3" s="658"/>
      <c r="HB3" s="658"/>
      <c r="HC3" s="658"/>
      <c r="HD3" s="658"/>
      <c r="HE3" s="658"/>
      <c r="HF3" s="658"/>
      <c r="HG3" s="658"/>
      <c r="HH3" s="658"/>
      <c r="HI3" s="658"/>
      <c r="HJ3" s="658"/>
      <c r="HK3" s="658"/>
      <c r="HL3" s="658"/>
      <c r="HM3" s="658"/>
      <c r="HN3" s="658"/>
      <c r="HO3" s="658"/>
      <c r="HP3" s="658"/>
      <c r="HQ3" s="658"/>
      <c r="HR3" s="658"/>
      <c r="HS3" s="658"/>
      <c r="HT3" s="658"/>
      <c r="HU3" s="658"/>
      <c r="HV3" s="658"/>
      <c r="HW3" s="658"/>
      <c r="HX3" s="658"/>
      <c r="HY3" s="658"/>
      <c r="HZ3" s="658"/>
      <c r="IA3" s="658"/>
      <c r="IB3" s="658"/>
      <c r="IC3" s="658"/>
      <c r="ID3" s="658"/>
      <c r="IE3" s="658"/>
      <c r="IF3" s="658"/>
      <c r="IG3" s="658"/>
      <c r="IH3" s="658"/>
      <c r="II3" s="658"/>
      <c r="IJ3" s="658"/>
      <c r="IK3" s="658"/>
      <c r="IL3" s="658"/>
      <c r="IM3" s="658"/>
      <c r="IN3" s="658"/>
      <c r="IO3" s="658"/>
      <c r="IP3" s="658"/>
      <c r="IQ3" s="658"/>
      <c r="IR3" s="658"/>
      <c r="IS3" s="658"/>
      <c r="IT3" s="658"/>
      <c r="IU3" s="658"/>
      <c r="IV3" s="658"/>
    </row>
    <row r="4" spans="1:256" s="672" customFormat="1">
      <c r="B4" s="700" t="s">
        <v>141</v>
      </c>
      <c r="C4" s="701" t="s">
        <v>1119</v>
      </c>
      <c r="D4" s="701">
        <v>2010</v>
      </c>
      <c r="E4" s="701">
        <v>2011</v>
      </c>
      <c r="F4" s="701">
        <v>2012</v>
      </c>
      <c r="G4" s="701">
        <v>2013</v>
      </c>
      <c r="H4" s="701">
        <v>2014</v>
      </c>
    </row>
    <row r="5" spans="1:256">
      <c r="B5" s="702" t="s">
        <v>1120</v>
      </c>
      <c r="C5" s="703">
        <v>568.91854180200005</v>
      </c>
      <c r="D5" s="703">
        <v>716.94657515100005</v>
      </c>
      <c r="E5" s="703">
        <v>1207.8481626329999</v>
      </c>
      <c r="F5" s="703">
        <v>656.18344201000002</v>
      </c>
      <c r="G5" s="703">
        <v>653.25767829300003</v>
      </c>
      <c r="H5" s="703">
        <v>0</v>
      </c>
    </row>
    <row r="6" spans="1:256">
      <c r="B6" s="702" t="s">
        <v>1121</v>
      </c>
      <c r="C6" s="703">
        <v>283.22696420900002</v>
      </c>
      <c r="D6" s="703">
        <v>519.76672702799999</v>
      </c>
      <c r="E6" s="703">
        <v>846.51010944500001</v>
      </c>
      <c r="F6" s="703">
        <v>433.24641806199998</v>
      </c>
      <c r="G6" s="703">
        <v>341.09543865500001</v>
      </c>
      <c r="H6" s="703">
        <v>907.32829439199998</v>
      </c>
    </row>
    <row r="7" spans="1:256">
      <c r="B7" s="1479" t="s">
        <v>1122</v>
      </c>
      <c r="C7" s="703">
        <v>14.959122927499466</v>
      </c>
      <c r="D7" s="703">
        <v>18.851366517539365</v>
      </c>
      <c r="E7" s="703">
        <v>31.759114556807177</v>
      </c>
      <c r="F7" s="703">
        <v>17.253662960124668</v>
      </c>
      <c r="G7" s="703">
        <v>17.176733038029333</v>
      </c>
      <c r="H7" s="702"/>
    </row>
    <row r="8" spans="1:256">
      <c r="B8" s="1480"/>
      <c r="C8" s="703">
        <v>8.5023168500919475</v>
      </c>
      <c r="D8" s="703">
        <v>15.603109730986828</v>
      </c>
      <c r="E8" s="703">
        <v>25.411765392493997</v>
      </c>
      <c r="F8" s="703">
        <v>13.005817898794081</v>
      </c>
      <c r="G8" s="703">
        <v>10.239496453543371</v>
      </c>
      <c r="H8" s="703">
        <v>27.237493674089773</v>
      </c>
    </row>
    <row r="9" spans="1:256">
      <c r="B9" s="704"/>
      <c r="C9" s="704"/>
      <c r="D9" s="704"/>
      <c r="E9" s="704"/>
      <c r="F9" s="704"/>
      <c r="G9" s="704"/>
      <c r="H9" s="704"/>
    </row>
    <row r="10" spans="1:256">
      <c r="B10" s="704"/>
      <c r="C10" s="704"/>
      <c r="D10" s="704"/>
      <c r="E10" s="704"/>
      <c r="F10" s="704"/>
      <c r="G10" s="704"/>
      <c r="H10" s="704"/>
      <c r="I10" s="704"/>
    </row>
    <row r="11" spans="1:256">
      <c r="B11" s="660" t="s">
        <v>1123</v>
      </c>
      <c r="C11" s="704"/>
      <c r="D11" s="704"/>
      <c r="E11" s="704"/>
      <c r="F11" s="704"/>
      <c r="G11" s="704"/>
      <c r="H11" s="704"/>
      <c r="I11" s="704"/>
    </row>
    <row r="12" spans="1:256">
      <c r="B12" s="704"/>
      <c r="C12" s="704"/>
      <c r="D12" s="704"/>
      <c r="E12" s="704"/>
      <c r="F12" s="704"/>
      <c r="G12" s="704"/>
      <c r="H12" s="704"/>
      <c r="I12" s="704"/>
    </row>
    <row r="13" spans="1:256">
      <c r="B13" s="704"/>
      <c r="C13" s="704"/>
      <c r="D13" s="704"/>
      <c r="E13" s="704"/>
      <c r="F13" s="704"/>
      <c r="G13" s="704"/>
      <c r="H13" s="704"/>
      <c r="I13" s="704"/>
    </row>
    <row r="14" spans="1:256">
      <c r="B14" s="704"/>
      <c r="C14" s="704"/>
      <c r="D14" s="704"/>
      <c r="E14" s="704"/>
      <c r="F14" s="704"/>
      <c r="G14" s="704"/>
      <c r="H14" s="704"/>
      <c r="I14" s="704"/>
    </row>
    <row r="15" spans="1:256">
      <c r="B15" s="704"/>
      <c r="C15" s="704"/>
      <c r="D15" s="704"/>
      <c r="E15" s="704"/>
      <c r="F15" s="704"/>
      <c r="G15" s="704"/>
      <c r="H15" s="704"/>
      <c r="I15" s="704"/>
    </row>
    <row r="16" spans="1:256">
      <c r="B16" s="704"/>
      <c r="C16" s="704"/>
      <c r="D16" s="704"/>
      <c r="E16" s="704"/>
      <c r="F16" s="704"/>
      <c r="G16" s="704"/>
      <c r="H16" s="704"/>
      <c r="I16" s="704"/>
    </row>
    <row r="17" spans="2:9">
      <c r="B17" s="704"/>
      <c r="C17" s="704"/>
      <c r="D17" s="704"/>
      <c r="E17" s="704"/>
      <c r="F17" s="704"/>
      <c r="G17" s="704"/>
      <c r="H17" s="704"/>
      <c r="I17" s="704"/>
    </row>
    <row r="18" spans="2:9">
      <c r="B18" s="704"/>
      <c r="C18" s="704"/>
      <c r="D18" s="704"/>
      <c r="E18" s="704"/>
      <c r="F18" s="704"/>
      <c r="G18" s="704"/>
      <c r="H18" s="704"/>
      <c r="I18" s="704"/>
    </row>
    <row r="19" spans="2:9">
      <c r="B19" s="704"/>
      <c r="C19" s="704"/>
      <c r="D19" s="704"/>
      <c r="E19" s="704"/>
      <c r="F19" s="704"/>
      <c r="G19" s="704"/>
      <c r="H19" s="705"/>
      <c r="I19" s="704"/>
    </row>
    <row r="20" spans="2:9">
      <c r="B20" s="704"/>
      <c r="C20" s="704"/>
      <c r="D20" s="704"/>
      <c r="E20" s="704"/>
      <c r="F20" s="704"/>
      <c r="G20" s="704"/>
      <c r="H20" s="704"/>
      <c r="I20" s="704"/>
    </row>
    <row r="21" spans="2:9">
      <c r="B21" s="704"/>
      <c r="C21" s="704"/>
      <c r="D21" s="704"/>
      <c r="E21" s="704"/>
      <c r="F21" s="704"/>
      <c r="G21" s="704"/>
      <c r="H21" s="704"/>
      <c r="I21" s="704"/>
    </row>
    <row r="22" spans="2:9">
      <c r="B22" s="704"/>
      <c r="C22" s="704"/>
      <c r="D22" s="704"/>
      <c r="E22" s="704"/>
      <c r="F22" s="704"/>
      <c r="G22" s="704"/>
      <c r="H22" s="704"/>
      <c r="I22" s="704"/>
    </row>
    <row r="23" spans="2:9">
      <c r="B23" s="704"/>
      <c r="C23" s="704"/>
      <c r="D23" s="704"/>
      <c r="E23" s="704"/>
      <c r="F23" s="704"/>
      <c r="G23" s="704"/>
      <c r="H23" s="704"/>
      <c r="I23" s="704"/>
    </row>
    <row r="24" spans="2:9">
      <c r="B24" s="704"/>
      <c r="C24" s="704"/>
      <c r="D24" s="704"/>
      <c r="E24" s="704"/>
      <c r="F24" s="704"/>
      <c r="G24" s="704"/>
      <c r="H24" s="704"/>
      <c r="I24" s="704"/>
    </row>
    <row r="26" spans="2:9">
      <c r="C26" s="697"/>
    </row>
    <row r="27" spans="2:9">
      <c r="B27" s="706" t="s">
        <v>1124</v>
      </c>
      <c r="C27" s="707"/>
    </row>
    <row r="28" spans="2:9">
      <c r="B28" s="708" t="s">
        <v>184</v>
      </c>
    </row>
    <row r="30" spans="2:9">
      <c r="B30" s="204" t="s">
        <v>129</v>
      </c>
    </row>
    <row r="33" spans="3:3">
      <c r="C33" s="709"/>
    </row>
    <row r="34" spans="3:3">
      <c r="C34" s="710"/>
    </row>
  </sheetData>
  <mergeCells count="1">
    <mergeCell ref="B7:B8"/>
  </mergeCells>
  <hyperlinks>
    <hyperlink ref="B30" location="Содержание!B125" display="к содержанию"/>
  </hyperlinks>
  <pageMargins left="0.7" right="0.7" top="0.75" bottom="0.75" header="0.3" footer="0.3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zoomScale="80" zoomScaleNormal="80" workbookViewId="0">
      <selection activeCell="B32" sqref="B32"/>
    </sheetView>
  </sheetViews>
  <sheetFormatPr defaultRowHeight="15"/>
  <cols>
    <col min="1" max="1" width="9.140625" style="544"/>
    <col min="2" max="2" width="45.28515625" style="544" customWidth="1"/>
    <col min="3" max="8" width="10" style="544" customWidth="1"/>
    <col min="9" max="16384" width="9.140625" style="544"/>
  </cols>
  <sheetData>
    <row r="1" spans="1:18">
      <c r="A1" s="674"/>
      <c r="B1" s="674"/>
      <c r="C1" s="674"/>
      <c r="D1" s="674"/>
      <c r="E1" s="674"/>
      <c r="F1" s="674"/>
      <c r="G1" s="674"/>
      <c r="H1" s="674"/>
      <c r="I1" s="674"/>
      <c r="J1" s="674"/>
      <c r="K1" s="674"/>
      <c r="L1" s="674"/>
      <c r="M1" s="674"/>
      <c r="N1" s="674"/>
      <c r="O1" s="674"/>
      <c r="P1" s="674"/>
      <c r="Q1" s="674"/>
      <c r="R1" s="674"/>
    </row>
    <row r="2" spans="1:18">
      <c r="A2" s="661" t="s">
        <v>123</v>
      </c>
      <c r="B2" s="660" t="s">
        <v>795</v>
      </c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8"/>
      <c r="R2" s="658"/>
    </row>
    <row r="3" spans="1:18">
      <c r="A3" s="674"/>
      <c r="B3" s="674"/>
      <c r="C3" s="674"/>
      <c r="D3" s="674"/>
      <c r="E3" s="674"/>
      <c r="F3" s="674"/>
      <c r="G3" s="674"/>
      <c r="H3" s="662" t="s">
        <v>1747</v>
      </c>
      <c r="I3" s="674"/>
      <c r="J3" s="674"/>
      <c r="K3" s="674"/>
      <c r="L3" s="674"/>
      <c r="M3" s="674"/>
      <c r="N3" s="674"/>
      <c r="O3" s="674"/>
      <c r="P3" s="674"/>
      <c r="Q3" s="674"/>
      <c r="R3" s="674"/>
    </row>
    <row r="4" spans="1:18" s="681" customFormat="1" hidden="1">
      <c r="A4" s="711"/>
      <c r="C4" s="712" t="s">
        <v>1125</v>
      </c>
      <c r="D4" s="712" t="s">
        <v>1126</v>
      </c>
      <c r="E4" s="712" t="s">
        <v>1127</v>
      </c>
      <c r="F4" s="712" t="s">
        <v>1128</v>
      </c>
      <c r="G4" s="712" t="s">
        <v>1129</v>
      </c>
      <c r="H4" s="712" t="s">
        <v>1130</v>
      </c>
      <c r="I4" s="711"/>
      <c r="J4" s="711"/>
      <c r="K4" s="711"/>
      <c r="L4" s="711"/>
      <c r="M4" s="711"/>
      <c r="N4" s="711"/>
      <c r="O4" s="711"/>
      <c r="P4" s="711"/>
      <c r="Q4" s="711"/>
      <c r="R4" s="711"/>
    </row>
    <row r="5" spans="1:18" s="681" customFormat="1">
      <c r="A5" s="711"/>
      <c r="B5" s="673" t="s">
        <v>1131</v>
      </c>
      <c r="C5" s="701" t="s">
        <v>1119</v>
      </c>
      <c r="D5" s="701">
        <v>2010</v>
      </c>
      <c r="E5" s="701">
        <v>2011</v>
      </c>
      <c r="F5" s="701">
        <v>2012</v>
      </c>
      <c r="G5" s="701">
        <v>2013</v>
      </c>
      <c r="H5" s="701">
        <v>2014</v>
      </c>
      <c r="I5" s="711"/>
      <c r="J5" s="711"/>
      <c r="K5" s="711"/>
      <c r="L5" s="711"/>
      <c r="M5" s="711"/>
      <c r="N5" s="711"/>
      <c r="O5" s="711"/>
      <c r="P5" s="711"/>
      <c r="Q5" s="711"/>
      <c r="R5" s="711"/>
    </row>
    <row r="6" spans="1:18">
      <c r="A6" s="704"/>
      <c r="B6" s="676" t="s">
        <v>1132</v>
      </c>
      <c r="C6" s="713">
        <v>32.777440845190668</v>
      </c>
      <c r="D6" s="713">
        <v>73.64825042588356</v>
      </c>
      <c r="E6" s="713">
        <v>90.010265751056053</v>
      </c>
      <c r="F6" s="713">
        <v>76.196253166427411</v>
      </c>
      <c r="G6" s="713">
        <v>57.135186915857993</v>
      </c>
      <c r="H6" s="713">
        <v>64.387567381382766</v>
      </c>
      <c r="I6" s="704"/>
      <c r="J6" s="704"/>
      <c r="K6" s="704"/>
      <c r="L6" s="704"/>
      <c r="M6" s="704"/>
      <c r="N6" s="704"/>
      <c r="O6" s="704"/>
      <c r="P6" s="704"/>
      <c r="Q6" s="704"/>
      <c r="R6" s="704"/>
    </row>
    <row r="7" spans="1:18">
      <c r="A7" s="704"/>
      <c r="B7" s="676" t="s">
        <v>1133</v>
      </c>
      <c r="C7" s="713">
        <v>29.478105515667394</v>
      </c>
      <c r="D7" s="713">
        <v>14.880947752900955</v>
      </c>
      <c r="E7" s="713">
        <v>4.0310917051389445</v>
      </c>
      <c r="F7" s="713">
        <v>10.1670234156896</v>
      </c>
      <c r="G7" s="713">
        <v>10.069396779808427</v>
      </c>
      <c r="H7" s="713">
        <v>7.5759912647783167</v>
      </c>
      <c r="I7" s="704"/>
      <c r="J7" s="704"/>
      <c r="K7" s="704"/>
      <c r="L7" s="704"/>
      <c r="M7" s="704"/>
      <c r="N7" s="704"/>
      <c r="O7" s="704"/>
      <c r="P7" s="704"/>
      <c r="Q7" s="704"/>
      <c r="R7" s="704"/>
    </row>
    <row r="8" spans="1:18">
      <c r="A8" s="704"/>
      <c r="B8" s="676" t="s">
        <v>1134</v>
      </c>
      <c r="C8" s="713">
        <v>31.141179447488618</v>
      </c>
      <c r="D8" s="713">
        <v>9.0988996755177656</v>
      </c>
      <c r="E8" s="713">
        <v>4.6492124017045864</v>
      </c>
      <c r="F8" s="713">
        <v>10.294826834002169</v>
      </c>
      <c r="G8" s="713">
        <v>19.914007845089749</v>
      </c>
      <c r="H8" s="713">
        <v>12.182256723964297</v>
      </c>
      <c r="I8" s="704"/>
      <c r="J8" s="704"/>
      <c r="K8" s="704"/>
      <c r="L8" s="704"/>
      <c r="M8" s="704"/>
      <c r="N8" s="704"/>
      <c r="O8" s="704"/>
      <c r="P8" s="704"/>
      <c r="Q8" s="704"/>
      <c r="R8" s="704"/>
    </row>
    <row r="9" spans="1:18">
      <c r="A9" s="704"/>
      <c r="B9" s="676" t="s">
        <v>1135</v>
      </c>
      <c r="C9" s="713">
        <v>5.0263972522500344</v>
      </c>
      <c r="D9" s="713">
        <v>0.8391349151837959</v>
      </c>
      <c r="E9" s="713">
        <v>0.49122714857195393</v>
      </c>
      <c r="F9" s="713">
        <v>1.6072264687491358</v>
      </c>
      <c r="G9" s="713">
        <v>8.2453270277959874</v>
      </c>
      <c r="H9" s="713">
        <v>9.6025492623244482</v>
      </c>
      <c r="I9" s="704"/>
      <c r="J9" s="704"/>
      <c r="K9" s="704"/>
      <c r="L9" s="704"/>
      <c r="M9" s="704"/>
      <c r="N9" s="704"/>
      <c r="O9" s="704"/>
      <c r="P9" s="704"/>
      <c r="Q9" s="704"/>
      <c r="R9" s="704"/>
    </row>
    <row r="10" spans="1:18">
      <c r="A10" s="704"/>
      <c r="B10" s="702" t="s">
        <v>1136</v>
      </c>
      <c r="C10" s="713">
        <v>1.5768769394032915</v>
      </c>
      <c r="D10" s="713">
        <v>1.5327672305139259</v>
      </c>
      <c r="E10" s="713">
        <v>0.81820299352845893</v>
      </c>
      <c r="F10" s="713">
        <v>1.7346701151316921</v>
      </c>
      <c r="G10" s="713">
        <v>4.6360814314478489</v>
      </c>
      <c r="H10" s="713">
        <v>6.2516353675501648</v>
      </c>
      <c r="I10" s="704"/>
      <c r="J10" s="704"/>
      <c r="K10" s="704"/>
      <c r="L10" s="704"/>
      <c r="M10" s="704"/>
      <c r="N10" s="704"/>
      <c r="O10" s="704"/>
      <c r="P10" s="704"/>
      <c r="Q10" s="704"/>
      <c r="R10" s="704"/>
    </row>
    <row r="11" spans="1:18">
      <c r="A11" s="704"/>
      <c r="B11" s="704"/>
      <c r="C11" s="714"/>
      <c r="D11" s="714"/>
      <c r="E11" s="714"/>
      <c r="F11" s="714"/>
      <c r="G11" s="714"/>
      <c r="H11" s="714"/>
      <c r="I11" s="704"/>
      <c r="J11" s="704"/>
      <c r="K11" s="704"/>
      <c r="L11" s="704"/>
      <c r="M11" s="704"/>
      <c r="N11" s="704"/>
      <c r="O11" s="704"/>
      <c r="P11" s="704"/>
      <c r="Q11" s="704"/>
      <c r="R11" s="704"/>
    </row>
    <row r="12" spans="1:18">
      <c r="A12" s="704"/>
      <c r="B12" s="704"/>
      <c r="C12" s="715"/>
      <c r="D12" s="715"/>
      <c r="E12" s="715"/>
      <c r="F12" s="715"/>
      <c r="G12" s="715"/>
      <c r="H12" s="715"/>
      <c r="I12" s="704"/>
      <c r="J12" s="704"/>
      <c r="K12" s="704"/>
      <c r="L12" s="704"/>
      <c r="M12" s="704"/>
      <c r="N12" s="704"/>
      <c r="O12" s="704"/>
      <c r="P12" s="704"/>
      <c r="Q12" s="704"/>
      <c r="R12" s="704"/>
    </row>
    <row r="13" spans="1:18">
      <c r="A13" s="704"/>
      <c r="B13" s="660" t="s">
        <v>795</v>
      </c>
      <c r="C13" s="704"/>
      <c r="D13" s="704"/>
      <c r="E13" s="704"/>
      <c r="F13" s="704"/>
      <c r="G13" s="704"/>
      <c r="H13" s="704"/>
      <c r="I13" s="704"/>
      <c r="J13" s="704"/>
      <c r="K13" s="704"/>
      <c r="L13" s="704"/>
      <c r="M13" s="704"/>
      <c r="N13" s="704"/>
      <c r="O13" s="704"/>
      <c r="P13" s="704"/>
      <c r="Q13" s="704"/>
      <c r="R13" s="704"/>
    </row>
    <row r="14" spans="1:18">
      <c r="A14" s="704"/>
      <c r="B14" s="704"/>
      <c r="C14" s="704"/>
      <c r="D14" s="704"/>
      <c r="E14" s="704"/>
      <c r="F14" s="704"/>
      <c r="G14" s="704"/>
      <c r="H14" s="704"/>
      <c r="I14" s="704"/>
      <c r="J14" s="704"/>
      <c r="K14" s="704"/>
      <c r="L14" s="704"/>
      <c r="M14" s="704"/>
      <c r="N14" s="704"/>
      <c r="O14" s="704"/>
      <c r="P14" s="704"/>
      <c r="Q14" s="704"/>
      <c r="R14" s="704"/>
    </row>
    <row r="15" spans="1:18">
      <c r="A15" s="704"/>
      <c r="B15" s="704"/>
      <c r="C15" s="704"/>
      <c r="D15" s="704"/>
      <c r="E15" s="704"/>
      <c r="F15" s="704"/>
      <c r="G15" s="704"/>
      <c r="H15" s="704"/>
      <c r="I15" s="704"/>
      <c r="J15" s="704"/>
      <c r="K15" s="704"/>
      <c r="L15" s="704"/>
      <c r="M15" s="704"/>
      <c r="N15" s="704"/>
      <c r="O15" s="704"/>
      <c r="P15" s="704"/>
      <c r="Q15" s="704"/>
      <c r="R15" s="704"/>
    </row>
    <row r="16" spans="1:18">
      <c r="A16" s="704"/>
      <c r="B16" s="704"/>
      <c r="C16" s="704"/>
      <c r="D16" s="704"/>
      <c r="E16" s="704"/>
      <c r="F16" s="704"/>
      <c r="G16" s="704"/>
      <c r="H16" s="704"/>
      <c r="I16" s="704"/>
      <c r="J16" s="704"/>
      <c r="K16" s="704"/>
      <c r="L16" s="704"/>
      <c r="M16" s="704"/>
      <c r="N16" s="704"/>
      <c r="O16" s="704"/>
      <c r="P16" s="704"/>
      <c r="Q16" s="704"/>
      <c r="R16" s="704"/>
    </row>
    <row r="17" spans="1:18">
      <c r="A17" s="704"/>
      <c r="B17" s="704"/>
      <c r="C17" s="704"/>
      <c r="D17" s="704"/>
      <c r="E17" s="704"/>
      <c r="F17" s="704"/>
      <c r="G17" s="704"/>
      <c r="H17" s="704"/>
      <c r="I17" s="704"/>
      <c r="J17" s="704"/>
      <c r="K17" s="704"/>
      <c r="L17" s="704"/>
      <c r="M17" s="704"/>
      <c r="N17" s="704"/>
      <c r="O17" s="704"/>
      <c r="P17" s="704"/>
      <c r="Q17" s="704"/>
      <c r="R17" s="704"/>
    </row>
    <row r="18" spans="1:18">
      <c r="A18" s="704"/>
      <c r="B18" s="704"/>
      <c r="C18" s="704"/>
      <c r="D18" s="704"/>
      <c r="E18" s="704"/>
      <c r="F18" s="704"/>
      <c r="G18" s="704"/>
      <c r="H18" s="704"/>
      <c r="I18" s="704"/>
      <c r="J18" s="704"/>
      <c r="K18" s="704"/>
      <c r="L18" s="704"/>
      <c r="M18" s="704"/>
      <c r="N18" s="704"/>
      <c r="O18" s="704"/>
      <c r="P18" s="704"/>
      <c r="Q18" s="704"/>
      <c r="R18" s="704"/>
    </row>
    <row r="19" spans="1:18">
      <c r="A19" s="704"/>
      <c r="B19" s="704"/>
      <c r="C19" s="704"/>
      <c r="D19" s="704"/>
      <c r="E19" s="704"/>
      <c r="F19" s="704"/>
      <c r="G19" s="704"/>
      <c r="H19" s="704"/>
      <c r="I19" s="704"/>
      <c r="J19" s="704"/>
      <c r="K19" s="704"/>
      <c r="L19" s="704"/>
      <c r="M19" s="704"/>
      <c r="N19" s="704"/>
      <c r="O19" s="704"/>
      <c r="P19" s="704"/>
      <c r="Q19" s="704"/>
      <c r="R19" s="704"/>
    </row>
    <row r="20" spans="1:18">
      <c r="A20" s="704"/>
      <c r="B20" s="704"/>
      <c r="C20" s="704"/>
      <c r="D20" s="704"/>
      <c r="E20" s="704"/>
      <c r="F20" s="704"/>
      <c r="G20" s="704"/>
      <c r="H20" s="704"/>
      <c r="I20" s="704"/>
      <c r="J20" s="704"/>
      <c r="K20" s="704"/>
      <c r="L20" s="704"/>
      <c r="M20" s="704"/>
      <c r="N20" s="704"/>
      <c r="O20" s="704"/>
      <c r="P20" s="704"/>
      <c r="Q20" s="704"/>
      <c r="R20" s="704"/>
    </row>
    <row r="21" spans="1:18">
      <c r="A21" s="704"/>
      <c r="B21" s="704"/>
      <c r="C21" s="704"/>
      <c r="D21" s="704"/>
      <c r="E21" s="704"/>
      <c r="F21" s="704"/>
      <c r="G21" s="704"/>
      <c r="H21" s="704"/>
      <c r="I21" s="704"/>
      <c r="J21" s="704"/>
      <c r="K21" s="704"/>
      <c r="L21" s="704"/>
      <c r="M21" s="704"/>
      <c r="N21" s="704"/>
      <c r="O21" s="704"/>
      <c r="P21" s="704"/>
      <c r="Q21" s="704"/>
      <c r="R21" s="704"/>
    </row>
    <row r="22" spans="1:18">
      <c r="A22" s="704"/>
      <c r="B22" s="704"/>
      <c r="C22" s="704"/>
      <c r="D22" s="704"/>
      <c r="E22" s="704"/>
      <c r="F22" s="704"/>
      <c r="G22" s="704"/>
      <c r="H22" s="704"/>
      <c r="I22" s="704"/>
      <c r="J22" s="704"/>
      <c r="K22" s="704"/>
      <c r="L22" s="704"/>
      <c r="M22" s="704"/>
      <c r="N22" s="704"/>
      <c r="O22" s="704"/>
      <c r="P22" s="704"/>
      <c r="Q22" s="704"/>
      <c r="R22" s="704"/>
    </row>
    <row r="23" spans="1:18">
      <c r="A23" s="704"/>
      <c r="B23" s="704"/>
      <c r="C23" s="704"/>
      <c r="D23" s="704"/>
      <c r="E23" s="704"/>
      <c r="F23" s="704"/>
      <c r="G23" s="704"/>
      <c r="H23" s="704"/>
      <c r="I23" s="704"/>
      <c r="J23" s="704"/>
      <c r="K23" s="704"/>
      <c r="L23" s="704"/>
      <c r="M23" s="704"/>
      <c r="N23" s="704"/>
      <c r="O23" s="704"/>
      <c r="P23" s="704"/>
      <c r="Q23" s="704"/>
      <c r="R23" s="704"/>
    </row>
    <row r="24" spans="1:18">
      <c r="A24" s="704"/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  <c r="N24" s="704"/>
      <c r="O24" s="704"/>
      <c r="P24" s="704"/>
      <c r="Q24" s="704"/>
      <c r="R24" s="704"/>
    </row>
    <row r="25" spans="1:18">
      <c r="A25" s="704"/>
      <c r="B25" s="704"/>
      <c r="C25" s="704"/>
      <c r="D25" s="704"/>
      <c r="E25" s="704"/>
      <c r="F25" s="704"/>
      <c r="G25" s="704"/>
      <c r="H25" s="704"/>
      <c r="I25" s="704"/>
      <c r="J25" s="704"/>
      <c r="K25" s="704"/>
      <c r="L25" s="704"/>
      <c r="M25" s="704"/>
      <c r="N25" s="704"/>
      <c r="O25" s="704"/>
      <c r="P25" s="704"/>
      <c r="Q25" s="704"/>
      <c r="R25" s="704"/>
    </row>
    <row r="26" spans="1:18">
      <c r="A26" s="704"/>
      <c r="B26" s="704"/>
      <c r="C26" s="704"/>
      <c r="D26" s="704"/>
      <c r="E26" s="704"/>
      <c r="F26" s="704"/>
      <c r="G26" s="704"/>
      <c r="H26" s="704"/>
      <c r="I26" s="704"/>
      <c r="J26" s="704"/>
      <c r="K26" s="704"/>
      <c r="L26" s="704"/>
      <c r="M26" s="704"/>
      <c r="N26" s="704"/>
      <c r="O26" s="704"/>
      <c r="P26" s="704"/>
      <c r="Q26" s="704"/>
      <c r="R26" s="704"/>
    </row>
    <row r="27" spans="1:18">
      <c r="A27" s="704"/>
      <c r="B27" s="704"/>
      <c r="C27" s="704"/>
      <c r="D27" s="704"/>
      <c r="E27" s="704"/>
      <c r="F27" s="704"/>
      <c r="G27" s="704"/>
      <c r="H27" s="704"/>
      <c r="I27" s="704"/>
      <c r="J27" s="704"/>
      <c r="K27" s="704"/>
      <c r="L27" s="704"/>
      <c r="M27" s="704"/>
      <c r="N27" s="704"/>
      <c r="O27" s="704"/>
      <c r="P27" s="704"/>
      <c r="Q27" s="704"/>
      <c r="R27" s="704"/>
    </row>
    <row r="28" spans="1:18">
      <c r="A28" s="704"/>
      <c r="B28" s="704"/>
      <c r="C28" s="704"/>
      <c r="D28" s="704"/>
      <c r="E28" s="704"/>
      <c r="F28" s="704"/>
      <c r="G28" s="704"/>
      <c r="H28" s="704"/>
      <c r="I28" s="704"/>
      <c r="J28" s="704"/>
      <c r="K28" s="704"/>
      <c r="L28" s="704"/>
      <c r="M28" s="704"/>
      <c r="N28" s="704"/>
      <c r="O28" s="704"/>
      <c r="P28" s="704"/>
      <c r="Q28" s="704"/>
      <c r="R28" s="704"/>
    </row>
    <row r="29" spans="1:18" ht="80.25" customHeight="1">
      <c r="A29" s="1090"/>
      <c r="B29" s="1481" t="s">
        <v>1867</v>
      </c>
      <c r="C29" s="1481"/>
      <c r="D29" s="1481"/>
      <c r="E29" s="704"/>
      <c r="F29" s="704"/>
      <c r="G29" s="704"/>
      <c r="H29" s="704"/>
      <c r="I29" s="704"/>
      <c r="J29" s="704"/>
      <c r="K29" s="704"/>
      <c r="L29" s="704"/>
      <c r="M29" s="704"/>
      <c r="N29" s="704"/>
      <c r="O29" s="704"/>
      <c r="P29" s="704"/>
      <c r="Q29" s="704"/>
      <c r="R29" s="704"/>
    </row>
    <row r="30" spans="1:18">
      <c r="A30" s="704"/>
      <c r="B30" s="678" t="s">
        <v>1137</v>
      </c>
      <c r="C30" s="704"/>
      <c r="D30" s="704"/>
      <c r="E30" s="704"/>
      <c r="F30" s="704"/>
      <c r="G30" s="704"/>
      <c r="H30" s="704"/>
      <c r="I30" s="704"/>
      <c r="J30" s="704"/>
      <c r="K30" s="704"/>
      <c r="L30" s="704"/>
      <c r="M30" s="704"/>
      <c r="N30" s="704"/>
      <c r="O30" s="704"/>
      <c r="P30" s="704"/>
      <c r="Q30" s="704"/>
      <c r="R30" s="704"/>
    </row>
    <row r="31" spans="1:18">
      <c r="A31" s="704"/>
      <c r="B31" s="704"/>
      <c r="C31" s="704"/>
      <c r="D31" s="704"/>
      <c r="E31" s="704"/>
      <c r="F31" s="704"/>
      <c r="G31" s="704"/>
      <c r="H31" s="704"/>
      <c r="I31" s="704"/>
      <c r="J31" s="704"/>
      <c r="K31" s="704"/>
      <c r="L31" s="704"/>
      <c r="M31" s="704"/>
      <c r="N31" s="704"/>
      <c r="O31" s="704"/>
      <c r="P31" s="704"/>
      <c r="Q31" s="704"/>
      <c r="R31" s="704"/>
    </row>
    <row r="32" spans="1:18">
      <c r="A32" s="704"/>
      <c r="B32" s="204" t="s">
        <v>129</v>
      </c>
      <c r="C32" s="704"/>
      <c r="D32" s="704"/>
      <c r="E32" s="704"/>
      <c r="F32" s="704"/>
      <c r="G32" s="704"/>
      <c r="H32" s="704"/>
      <c r="I32" s="704"/>
      <c r="J32" s="704"/>
      <c r="K32" s="704"/>
      <c r="L32" s="704"/>
      <c r="M32" s="704"/>
      <c r="N32" s="704"/>
      <c r="O32" s="704"/>
      <c r="P32" s="704"/>
      <c r="Q32" s="704"/>
      <c r="R32" s="704"/>
    </row>
    <row r="33" spans="1:18">
      <c r="A33" s="704"/>
      <c r="B33" s="704"/>
      <c r="C33" s="704"/>
      <c r="D33" s="704"/>
      <c r="E33" s="704"/>
      <c r="F33" s="704"/>
      <c r="G33" s="704"/>
      <c r="H33" s="704"/>
      <c r="I33" s="704"/>
      <c r="J33" s="704"/>
      <c r="K33" s="704"/>
      <c r="L33" s="704"/>
      <c r="M33" s="704"/>
      <c r="N33" s="704"/>
      <c r="O33" s="704"/>
      <c r="P33" s="704"/>
      <c r="Q33" s="704"/>
      <c r="R33" s="704"/>
    </row>
    <row r="34" spans="1:18">
      <c r="A34" s="704"/>
      <c r="B34" s="704"/>
      <c r="C34" s="704"/>
      <c r="D34" s="704"/>
      <c r="E34" s="704"/>
      <c r="F34" s="704"/>
      <c r="G34" s="704"/>
      <c r="H34" s="704"/>
      <c r="I34" s="704"/>
      <c r="J34" s="704"/>
      <c r="K34" s="704"/>
      <c r="L34" s="704"/>
      <c r="M34" s="704"/>
      <c r="N34" s="704"/>
      <c r="O34" s="704"/>
      <c r="P34" s="704"/>
      <c r="Q34" s="704"/>
      <c r="R34" s="704"/>
    </row>
    <row r="35" spans="1:18">
      <c r="A35" s="704"/>
      <c r="B35" s="704"/>
      <c r="C35" s="704"/>
      <c r="D35" s="704"/>
      <c r="E35" s="704"/>
      <c r="F35" s="704"/>
      <c r="G35" s="704"/>
      <c r="H35" s="704"/>
      <c r="I35" s="704"/>
      <c r="J35" s="704"/>
      <c r="K35" s="704"/>
      <c r="L35" s="704"/>
      <c r="M35" s="704"/>
      <c r="N35" s="704"/>
      <c r="O35" s="704"/>
      <c r="P35" s="704"/>
      <c r="Q35" s="704"/>
      <c r="R35" s="704"/>
    </row>
  </sheetData>
  <mergeCells count="1">
    <mergeCell ref="B29:D29"/>
  </mergeCells>
  <hyperlinks>
    <hyperlink ref="B32" location="Содержание!B126" display="к содержанию"/>
  </hyperlinks>
  <pageMargins left="0.7" right="0.7" top="0.75" bottom="0.75" header="0.3" footer="0.3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3"/>
  <sheetViews>
    <sheetView zoomScale="80" zoomScaleNormal="80" workbookViewId="0">
      <selection activeCell="B33" sqref="B33"/>
    </sheetView>
  </sheetViews>
  <sheetFormatPr defaultRowHeight="12.75"/>
  <cols>
    <col min="1" max="1" width="9.140625" style="716"/>
    <col min="2" max="2" width="48.85546875" style="716" customWidth="1"/>
    <col min="3" max="3" width="10.140625" style="716" bestFit="1" customWidth="1"/>
    <col min="4" max="16384" width="9.140625" style="716"/>
  </cols>
  <sheetData>
    <row r="1" spans="1:63">
      <c r="A1" s="294"/>
      <c r="B1" s="294"/>
    </row>
    <row r="2" spans="1:63">
      <c r="A2" s="294" t="s">
        <v>123</v>
      </c>
      <c r="B2" s="13" t="s">
        <v>796</v>
      </c>
    </row>
    <row r="3" spans="1:63">
      <c r="C3" s="717"/>
      <c r="D3" s="718"/>
      <c r="E3" s="718"/>
      <c r="F3" s="718"/>
      <c r="G3" s="718"/>
      <c r="H3" s="718"/>
      <c r="I3" s="718"/>
      <c r="J3" s="718"/>
      <c r="K3" s="718"/>
      <c r="L3" s="718"/>
      <c r="M3" s="718"/>
      <c r="N3" s="718"/>
      <c r="O3" s="717"/>
      <c r="P3" s="718"/>
      <c r="Q3" s="718"/>
      <c r="R3" s="718"/>
      <c r="S3" s="718"/>
      <c r="T3" s="718"/>
      <c r="U3" s="718"/>
      <c r="V3" s="718"/>
      <c r="W3" s="718"/>
      <c r="X3" s="718"/>
      <c r="Y3" s="718"/>
      <c r="Z3" s="718"/>
      <c r="AA3" s="717"/>
      <c r="AB3" s="718"/>
      <c r="AC3" s="718"/>
      <c r="AD3" s="718"/>
      <c r="AE3" s="718"/>
      <c r="AF3" s="718"/>
      <c r="AG3" s="718"/>
      <c r="AH3" s="718"/>
      <c r="AI3" s="718"/>
      <c r="AJ3" s="718"/>
      <c r="AK3" s="718"/>
      <c r="AL3" s="718"/>
      <c r="AM3" s="717"/>
      <c r="AN3" s="718"/>
      <c r="AO3" s="718"/>
      <c r="AP3" s="718"/>
      <c r="AQ3" s="718"/>
      <c r="AR3" s="718"/>
      <c r="AS3" s="718"/>
      <c r="AT3" s="718"/>
      <c r="AU3" s="718"/>
      <c r="AV3" s="718"/>
      <c r="AW3" s="718"/>
      <c r="AX3" s="718"/>
      <c r="AY3" s="717"/>
      <c r="AZ3" s="718"/>
      <c r="BA3" s="718"/>
      <c r="BB3" s="718"/>
      <c r="BC3" s="718"/>
      <c r="BD3" s="718"/>
      <c r="BE3" s="718"/>
      <c r="BF3" s="718"/>
      <c r="BG3" s="718"/>
      <c r="BH3" s="718"/>
      <c r="BI3" s="718"/>
      <c r="BJ3" s="718"/>
      <c r="BK3" s="1179" t="s">
        <v>1762</v>
      </c>
    </row>
    <row r="4" spans="1:63" s="684" customFormat="1">
      <c r="B4" s="682" t="s">
        <v>141</v>
      </c>
      <c r="C4" s="719">
        <v>40178</v>
      </c>
      <c r="D4" s="719">
        <v>40209</v>
      </c>
      <c r="E4" s="719">
        <v>40237</v>
      </c>
      <c r="F4" s="719">
        <v>40268</v>
      </c>
      <c r="G4" s="719">
        <v>40298</v>
      </c>
      <c r="H4" s="719">
        <v>40329</v>
      </c>
      <c r="I4" s="719">
        <v>40359</v>
      </c>
      <c r="J4" s="719">
        <v>40390</v>
      </c>
      <c r="K4" s="719">
        <v>40421</v>
      </c>
      <c r="L4" s="719">
        <v>40451</v>
      </c>
      <c r="M4" s="719">
        <v>40482</v>
      </c>
      <c r="N4" s="719">
        <v>40512</v>
      </c>
      <c r="O4" s="719">
        <v>40543</v>
      </c>
      <c r="P4" s="719">
        <v>40574</v>
      </c>
      <c r="Q4" s="719">
        <v>40602</v>
      </c>
      <c r="R4" s="719">
        <v>40633</v>
      </c>
      <c r="S4" s="719">
        <v>40663</v>
      </c>
      <c r="T4" s="719">
        <v>40694</v>
      </c>
      <c r="U4" s="719">
        <v>40724</v>
      </c>
      <c r="V4" s="719">
        <v>40755</v>
      </c>
      <c r="W4" s="719">
        <v>40786</v>
      </c>
      <c r="X4" s="719">
        <v>40816</v>
      </c>
      <c r="Y4" s="719">
        <v>40847</v>
      </c>
      <c r="Z4" s="719">
        <v>40877</v>
      </c>
      <c r="AA4" s="719">
        <v>40908</v>
      </c>
      <c r="AB4" s="719">
        <v>40939</v>
      </c>
      <c r="AC4" s="719">
        <v>40968</v>
      </c>
      <c r="AD4" s="719">
        <v>40999</v>
      </c>
      <c r="AE4" s="719">
        <v>41029</v>
      </c>
      <c r="AF4" s="719">
        <v>41060</v>
      </c>
      <c r="AG4" s="719">
        <v>41090</v>
      </c>
      <c r="AH4" s="719">
        <v>41121</v>
      </c>
      <c r="AI4" s="719">
        <v>41152</v>
      </c>
      <c r="AJ4" s="719">
        <v>41182</v>
      </c>
      <c r="AK4" s="719">
        <v>41213</v>
      </c>
      <c r="AL4" s="719">
        <v>41243</v>
      </c>
      <c r="AM4" s="719">
        <v>41274</v>
      </c>
      <c r="AN4" s="719">
        <v>41305</v>
      </c>
      <c r="AO4" s="719">
        <v>41333</v>
      </c>
      <c r="AP4" s="719">
        <v>41364</v>
      </c>
      <c r="AQ4" s="719">
        <v>41394</v>
      </c>
      <c r="AR4" s="719">
        <v>41425</v>
      </c>
      <c r="AS4" s="719">
        <v>41455</v>
      </c>
      <c r="AT4" s="719">
        <v>41486</v>
      </c>
      <c r="AU4" s="719">
        <v>41517</v>
      </c>
      <c r="AV4" s="719">
        <v>41547</v>
      </c>
      <c r="AW4" s="719">
        <v>41578</v>
      </c>
      <c r="AX4" s="719">
        <v>41608</v>
      </c>
      <c r="AY4" s="719">
        <v>41639</v>
      </c>
      <c r="AZ4" s="719">
        <v>41670</v>
      </c>
      <c r="BA4" s="719">
        <v>41698</v>
      </c>
      <c r="BB4" s="719">
        <v>41729</v>
      </c>
      <c r="BC4" s="719">
        <v>41759</v>
      </c>
      <c r="BD4" s="719">
        <v>41790</v>
      </c>
      <c r="BE4" s="719">
        <v>41820</v>
      </c>
      <c r="BF4" s="719">
        <v>41851</v>
      </c>
      <c r="BG4" s="719">
        <v>41882</v>
      </c>
      <c r="BH4" s="719">
        <v>41912</v>
      </c>
      <c r="BI4" s="719">
        <v>41943</v>
      </c>
      <c r="BJ4" s="719">
        <v>41973</v>
      </c>
      <c r="BK4" s="719">
        <v>42004</v>
      </c>
    </row>
    <row r="5" spans="1:63">
      <c r="B5" s="652" t="s">
        <v>1138</v>
      </c>
      <c r="C5" s="720">
        <v>179667</v>
      </c>
      <c r="D5" s="720">
        <v>93520</v>
      </c>
      <c r="E5" s="720">
        <v>113552</v>
      </c>
      <c r="F5" s="720">
        <v>141180</v>
      </c>
      <c r="G5" s="720">
        <v>171928</v>
      </c>
      <c r="H5" s="720">
        <v>136362</v>
      </c>
      <c r="I5" s="720">
        <v>190394</v>
      </c>
      <c r="J5" s="720">
        <v>154045</v>
      </c>
      <c r="K5" s="720">
        <v>161356</v>
      </c>
      <c r="L5" s="720">
        <v>215110</v>
      </c>
      <c r="M5" s="720">
        <v>202467</v>
      </c>
      <c r="N5" s="720">
        <v>221244</v>
      </c>
      <c r="O5" s="720">
        <v>312128</v>
      </c>
      <c r="P5" s="720">
        <v>166645</v>
      </c>
      <c r="Q5" s="720">
        <v>196052</v>
      </c>
      <c r="R5" s="720">
        <v>248226</v>
      </c>
      <c r="S5" s="720">
        <v>288195</v>
      </c>
      <c r="T5" s="720">
        <v>269369</v>
      </c>
      <c r="U5" s="720">
        <v>286970</v>
      </c>
      <c r="V5" s="720">
        <v>247063</v>
      </c>
      <c r="W5" s="720">
        <v>374301</v>
      </c>
      <c r="X5" s="720">
        <v>388928</v>
      </c>
      <c r="Y5" s="720">
        <v>280741</v>
      </c>
      <c r="Z5" s="720">
        <v>343942</v>
      </c>
      <c r="AA5" s="720">
        <v>466536</v>
      </c>
      <c r="AB5" s="720">
        <v>277509</v>
      </c>
      <c r="AC5" s="720">
        <v>374906</v>
      </c>
      <c r="AD5" s="720">
        <v>367043</v>
      </c>
      <c r="AE5" s="720">
        <v>370735</v>
      </c>
      <c r="AF5" s="720">
        <v>406662</v>
      </c>
      <c r="AG5" s="720">
        <v>413228</v>
      </c>
      <c r="AH5" s="720">
        <v>315297</v>
      </c>
      <c r="AI5" s="720">
        <v>359325</v>
      </c>
      <c r="AJ5" s="720">
        <v>397121</v>
      </c>
      <c r="AK5" s="720">
        <v>380203</v>
      </c>
      <c r="AL5" s="720">
        <v>375389</v>
      </c>
      <c r="AM5" s="720">
        <v>577724</v>
      </c>
      <c r="AN5" s="720">
        <v>315668</v>
      </c>
      <c r="AO5" s="720">
        <v>384818</v>
      </c>
      <c r="AP5" s="720">
        <v>388469</v>
      </c>
      <c r="AQ5" s="720">
        <v>450524</v>
      </c>
      <c r="AR5" s="720">
        <v>387260</v>
      </c>
      <c r="AS5" s="720">
        <v>433316</v>
      </c>
      <c r="AT5" s="720">
        <v>361153</v>
      </c>
      <c r="AU5" s="720">
        <v>353780</v>
      </c>
      <c r="AV5" s="720">
        <v>432493</v>
      </c>
      <c r="AW5" s="720">
        <v>406358</v>
      </c>
      <c r="AX5" s="720">
        <v>351083</v>
      </c>
      <c r="AY5" s="720">
        <v>428294.03499999992</v>
      </c>
      <c r="AZ5" s="720">
        <v>269858.31799999997</v>
      </c>
      <c r="BA5" s="720">
        <v>322659</v>
      </c>
      <c r="BB5" s="720">
        <v>350023.14599999995</v>
      </c>
      <c r="BC5" s="720">
        <v>359271.24200000003</v>
      </c>
      <c r="BD5" s="720">
        <v>384354</v>
      </c>
      <c r="BE5" s="720">
        <v>462999</v>
      </c>
      <c r="BF5" s="720">
        <v>404611.41899999999</v>
      </c>
      <c r="BG5" s="720">
        <v>553057.67800000007</v>
      </c>
      <c r="BH5" s="720">
        <v>619649</v>
      </c>
      <c r="BI5" s="720">
        <v>647125.91999999993</v>
      </c>
      <c r="BJ5" s="720">
        <v>544588.94999999995</v>
      </c>
      <c r="BK5" s="720">
        <v>466412.51799999992</v>
      </c>
    </row>
    <row r="6" spans="1:63">
      <c r="B6" s="652" t="s">
        <v>1139</v>
      </c>
      <c r="C6" s="720">
        <v>154346</v>
      </c>
      <c r="D6" s="720">
        <v>70766</v>
      </c>
      <c r="E6" s="720">
        <v>95892</v>
      </c>
      <c r="F6" s="720">
        <v>91728</v>
      </c>
      <c r="G6" s="720">
        <v>102696</v>
      </c>
      <c r="H6" s="720">
        <v>84960</v>
      </c>
      <c r="I6" s="720">
        <v>106503</v>
      </c>
      <c r="J6" s="720">
        <v>76511</v>
      </c>
      <c r="K6" s="720">
        <v>67536</v>
      </c>
      <c r="L6" s="720">
        <v>103932</v>
      </c>
      <c r="M6" s="720">
        <v>65271</v>
      </c>
      <c r="N6" s="720">
        <v>90677</v>
      </c>
      <c r="O6" s="720">
        <v>129983</v>
      </c>
      <c r="P6" s="720">
        <v>64644</v>
      </c>
      <c r="Q6" s="720">
        <v>76895</v>
      </c>
      <c r="R6" s="720">
        <v>111045</v>
      </c>
      <c r="S6" s="720">
        <v>105252</v>
      </c>
      <c r="T6" s="720">
        <v>81349</v>
      </c>
      <c r="U6" s="720">
        <v>91723</v>
      </c>
      <c r="V6" s="720">
        <v>70767</v>
      </c>
      <c r="W6" s="720">
        <v>84753</v>
      </c>
      <c r="X6" s="720">
        <v>91337</v>
      </c>
      <c r="Y6" s="720">
        <v>79397</v>
      </c>
      <c r="Z6" s="720">
        <v>86441</v>
      </c>
      <c r="AA6" s="720">
        <v>167279</v>
      </c>
      <c r="AB6" s="720">
        <v>86216</v>
      </c>
      <c r="AC6" s="720">
        <v>63107</v>
      </c>
      <c r="AD6" s="720">
        <v>96482</v>
      </c>
      <c r="AE6" s="720">
        <v>88479</v>
      </c>
      <c r="AF6" s="720">
        <v>66029</v>
      </c>
      <c r="AG6" s="720">
        <v>95286</v>
      </c>
      <c r="AH6" s="720">
        <v>62727</v>
      </c>
      <c r="AI6" s="720">
        <v>108581</v>
      </c>
      <c r="AJ6" s="720">
        <v>52834</v>
      </c>
      <c r="AK6" s="720">
        <v>65828</v>
      </c>
      <c r="AL6" s="720">
        <v>87077</v>
      </c>
      <c r="AM6" s="720">
        <v>120884</v>
      </c>
      <c r="AN6" s="720">
        <v>45455</v>
      </c>
      <c r="AO6" s="720">
        <v>84860</v>
      </c>
      <c r="AP6" s="720">
        <v>117345</v>
      </c>
      <c r="AQ6" s="720">
        <v>80557</v>
      </c>
      <c r="AR6" s="720">
        <v>92890</v>
      </c>
      <c r="AS6" s="720">
        <v>91342</v>
      </c>
      <c r="AT6" s="720">
        <v>136419</v>
      </c>
      <c r="AU6" s="720">
        <v>106822</v>
      </c>
      <c r="AV6" s="720">
        <v>84298</v>
      </c>
      <c r="AW6" s="720">
        <v>109222</v>
      </c>
      <c r="AX6" s="720">
        <v>119320</v>
      </c>
      <c r="AY6" s="720">
        <v>186771.236</v>
      </c>
      <c r="AZ6" s="720">
        <v>82130.213000000003</v>
      </c>
      <c r="BA6" s="720">
        <v>155663</v>
      </c>
      <c r="BB6" s="720">
        <v>211380.011</v>
      </c>
      <c r="BC6" s="720">
        <v>197499.98499999999</v>
      </c>
      <c r="BD6" s="720">
        <v>136445</v>
      </c>
      <c r="BE6" s="720">
        <v>150617</v>
      </c>
      <c r="BF6" s="720">
        <v>225891.92600000001</v>
      </c>
      <c r="BG6" s="720">
        <v>122495.44399999999</v>
      </c>
      <c r="BH6" s="720">
        <v>114120</v>
      </c>
      <c r="BI6" s="720">
        <v>155592.815</v>
      </c>
      <c r="BJ6" s="720">
        <v>98089.491999999998</v>
      </c>
      <c r="BK6" s="720">
        <v>816381.875</v>
      </c>
    </row>
    <row r="7" spans="1:63">
      <c r="B7" s="652" t="s">
        <v>1140</v>
      </c>
      <c r="C7" s="721">
        <v>14.3</v>
      </c>
      <c r="D7" s="721">
        <v>15.1</v>
      </c>
      <c r="E7" s="721">
        <v>15.3</v>
      </c>
      <c r="F7" s="721">
        <v>14.2</v>
      </c>
      <c r="G7" s="721">
        <v>13.6</v>
      </c>
      <c r="H7" s="721">
        <v>14.2</v>
      </c>
      <c r="I7" s="721">
        <v>14.1</v>
      </c>
      <c r="J7" s="721">
        <v>13.7</v>
      </c>
      <c r="K7" s="721">
        <v>13.7</v>
      </c>
      <c r="L7" s="721">
        <v>13.5</v>
      </c>
      <c r="M7" s="721">
        <v>12.5</v>
      </c>
      <c r="N7" s="721">
        <v>13.2</v>
      </c>
      <c r="O7" s="721">
        <v>12.9</v>
      </c>
      <c r="P7" s="721">
        <v>12.8</v>
      </c>
      <c r="Q7" s="721">
        <v>12.6</v>
      </c>
      <c r="R7" s="721">
        <v>12.2</v>
      </c>
      <c r="S7" s="721">
        <v>12.2</v>
      </c>
      <c r="T7" s="721">
        <v>12.5</v>
      </c>
      <c r="U7" s="721">
        <v>11.9</v>
      </c>
      <c r="V7" s="721">
        <v>12</v>
      </c>
      <c r="W7" s="721">
        <v>11.8</v>
      </c>
      <c r="X7" s="721">
        <v>11.3</v>
      </c>
      <c r="Y7" s="721">
        <v>11.2</v>
      </c>
      <c r="Z7" s="721">
        <v>11.3</v>
      </c>
      <c r="AA7" s="721">
        <v>10.8</v>
      </c>
      <c r="AB7" s="721">
        <v>11.2</v>
      </c>
      <c r="AC7" s="721">
        <v>11.2</v>
      </c>
      <c r="AD7" s="721">
        <v>11.3</v>
      </c>
      <c r="AE7" s="721">
        <v>11.3</v>
      </c>
      <c r="AF7" s="721">
        <v>11.4</v>
      </c>
      <c r="AG7" s="721">
        <v>11.2</v>
      </c>
      <c r="AH7" s="721">
        <v>11.1</v>
      </c>
      <c r="AI7" s="721">
        <v>11.2</v>
      </c>
      <c r="AJ7" s="721">
        <v>11</v>
      </c>
      <c r="AK7" s="721">
        <v>10.6</v>
      </c>
      <c r="AL7" s="721">
        <v>10.7</v>
      </c>
      <c r="AM7" s="721">
        <v>10.3</v>
      </c>
      <c r="AN7" s="721">
        <v>10.6</v>
      </c>
      <c r="AO7" s="721">
        <v>10.4</v>
      </c>
      <c r="AP7" s="721">
        <v>10.6</v>
      </c>
      <c r="AQ7" s="721">
        <v>10.6</v>
      </c>
      <c r="AR7" s="721">
        <v>10.9</v>
      </c>
      <c r="AS7" s="721">
        <v>10.3</v>
      </c>
      <c r="AT7" s="721">
        <v>10.4</v>
      </c>
      <c r="AU7" s="721">
        <v>10.9</v>
      </c>
      <c r="AV7" s="721">
        <v>10.5</v>
      </c>
      <c r="AW7" s="721">
        <v>10.6</v>
      </c>
      <c r="AX7" s="721">
        <v>10.8</v>
      </c>
      <c r="AY7" s="721">
        <v>10</v>
      </c>
      <c r="AZ7" s="721">
        <v>10.5</v>
      </c>
      <c r="BA7" s="721">
        <v>10.199999999999999</v>
      </c>
      <c r="BB7" s="721">
        <v>10.7</v>
      </c>
      <c r="BC7" s="721">
        <v>10.8</v>
      </c>
      <c r="BD7" s="721">
        <v>11</v>
      </c>
      <c r="BE7" s="721">
        <v>10.4</v>
      </c>
      <c r="BF7" s="721">
        <v>10.5</v>
      </c>
      <c r="BG7" s="721">
        <v>10.199999999999999</v>
      </c>
      <c r="BH7" s="721">
        <v>10.1</v>
      </c>
      <c r="BI7" s="721">
        <v>10.3</v>
      </c>
      <c r="BJ7" s="721">
        <v>10.3</v>
      </c>
      <c r="BK7" s="721">
        <v>10.3</v>
      </c>
    </row>
    <row r="8" spans="1:63">
      <c r="B8" s="652" t="s">
        <v>1141</v>
      </c>
      <c r="C8" s="721">
        <v>10.8</v>
      </c>
      <c r="D8" s="721">
        <v>11.3</v>
      </c>
      <c r="E8" s="721">
        <v>12.4</v>
      </c>
      <c r="F8" s="721">
        <v>11</v>
      </c>
      <c r="G8" s="721">
        <v>11.1</v>
      </c>
      <c r="H8" s="721">
        <v>12</v>
      </c>
      <c r="I8" s="721">
        <v>11.4</v>
      </c>
      <c r="J8" s="721">
        <v>11.3</v>
      </c>
      <c r="K8" s="721">
        <v>11.1</v>
      </c>
      <c r="L8" s="721">
        <v>10.199999999999999</v>
      </c>
      <c r="M8" s="721">
        <v>10.199999999999999</v>
      </c>
      <c r="N8" s="721">
        <v>9.9</v>
      </c>
      <c r="O8" s="721">
        <v>9.1999999999999993</v>
      </c>
      <c r="P8" s="721">
        <v>10</v>
      </c>
      <c r="Q8" s="721">
        <v>9.1</v>
      </c>
      <c r="R8" s="721">
        <v>7.6</v>
      </c>
      <c r="S8" s="721">
        <v>9.6</v>
      </c>
      <c r="T8" s="721">
        <v>9.8000000000000007</v>
      </c>
      <c r="U8" s="721">
        <v>9.8000000000000007</v>
      </c>
      <c r="V8" s="721">
        <v>8.8000000000000007</v>
      </c>
      <c r="W8" s="721">
        <v>8.6999999999999993</v>
      </c>
      <c r="X8" s="721">
        <v>8.6999999999999993</v>
      </c>
      <c r="Y8" s="721">
        <v>9.4</v>
      </c>
      <c r="Z8" s="721">
        <v>7.3</v>
      </c>
      <c r="AA8" s="721">
        <v>6.9</v>
      </c>
      <c r="AB8" s="721">
        <v>7.9</v>
      </c>
      <c r="AC8" s="721">
        <v>8.6</v>
      </c>
      <c r="AD8" s="721">
        <v>7.3</v>
      </c>
      <c r="AE8" s="721">
        <v>7.1</v>
      </c>
      <c r="AF8" s="721">
        <v>8.4</v>
      </c>
      <c r="AG8" s="721">
        <v>7.3</v>
      </c>
      <c r="AH8" s="721">
        <v>8.8000000000000007</v>
      </c>
      <c r="AI8" s="721">
        <v>8.6</v>
      </c>
      <c r="AJ8" s="721">
        <v>9.8000000000000007</v>
      </c>
      <c r="AK8" s="721">
        <v>9</v>
      </c>
      <c r="AL8" s="721">
        <v>7.5</v>
      </c>
      <c r="AM8" s="721">
        <v>8.6999999999999993</v>
      </c>
      <c r="AN8" s="721">
        <v>8.4</v>
      </c>
      <c r="AO8" s="721">
        <v>8</v>
      </c>
      <c r="AP8" s="721">
        <v>8.8000000000000007</v>
      </c>
      <c r="AQ8" s="721">
        <v>7.6</v>
      </c>
      <c r="AR8" s="721">
        <v>8.5</v>
      </c>
      <c r="AS8" s="721">
        <v>7.5</v>
      </c>
      <c r="AT8" s="721">
        <v>8.9</v>
      </c>
      <c r="AU8" s="721">
        <v>7.2</v>
      </c>
      <c r="AV8" s="721">
        <v>7.2</v>
      </c>
      <c r="AW8" s="721">
        <v>7.8</v>
      </c>
      <c r="AX8" s="721">
        <v>6.9</v>
      </c>
      <c r="AY8" s="721">
        <v>7.6</v>
      </c>
      <c r="AZ8" s="721">
        <v>6.8</v>
      </c>
      <c r="BA8" s="721">
        <v>9.4</v>
      </c>
      <c r="BB8" s="721">
        <v>7.5</v>
      </c>
      <c r="BC8" s="721">
        <v>7.6</v>
      </c>
      <c r="BD8" s="721">
        <v>8.1</v>
      </c>
      <c r="BE8" s="721">
        <v>7.7</v>
      </c>
      <c r="BF8" s="721">
        <v>8.6</v>
      </c>
      <c r="BG8" s="721">
        <v>7.7</v>
      </c>
      <c r="BH8" s="721">
        <v>6.6</v>
      </c>
      <c r="BI8" s="721">
        <v>8.3000000000000007</v>
      </c>
      <c r="BJ8" s="721">
        <v>8.3000000000000007</v>
      </c>
      <c r="BK8" s="721">
        <v>8.3000000000000007</v>
      </c>
    </row>
    <row r="9" spans="1:63">
      <c r="B9" s="652" t="s">
        <v>1836</v>
      </c>
      <c r="C9" s="721"/>
      <c r="D9" s="721"/>
      <c r="E9" s="721"/>
      <c r="F9" s="721"/>
      <c r="G9" s="721"/>
      <c r="H9" s="721"/>
      <c r="I9" s="721"/>
      <c r="J9" s="721"/>
      <c r="K9" s="721"/>
      <c r="L9" s="721"/>
      <c r="M9" s="721"/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/>
      <c r="Y9" s="721"/>
      <c r="Z9" s="721"/>
      <c r="AA9" s="721"/>
      <c r="AB9" s="721"/>
      <c r="AC9" s="721"/>
      <c r="AD9" s="721"/>
      <c r="AE9" s="721"/>
      <c r="AF9" s="721"/>
      <c r="AG9" s="721"/>
      <c r="AH9" s="721"/>
      <c r="AI9" s="721"/>
      <c r="AJ9" s="721"/>
      <c r="AK9" s="721"/>
      <c r="AL9" s="721"/>
      <c r="AM9" s="721"/>
      <c r="AN9" s="721"/>
      <c r="AO9" s="721"/>
      <c r="AP9" s="721"/>
      <c r="AQ9" s="721"/>
      <c r="AR9" s="721"/>
      <c r="AS9" s="721"/>
      <c r="AT9" s="721"/>
      <c r="AU9" s="721"/>
      <c r="AV9" s="721"/>
      <c r="AW9" s="721"/>
      <c r="AX9" s="721"/>
      <c r="AY9" s="721"/>
      <c r="AZ9" s="721"/>
      <c r="BA9" s="721"/>
      <c r="BB9" s="721"/>
      <c r="BC9" s="721"/>
      <c r="BD9" s="721"/>
      <c r="BE9" s="721"/>
      <c r="BF9" s="721"/>
      <c r="BG9" s="721"/>
      <c r="BH9" s="721"/>
      <c r="BI9" s="721"/>
      <c r="BJ9" s="721"/>
      <c r="BK9" s="721"/>
    </row>
    <row r="10" spans="1:63">
      <c r="B10" s="655"/>
      <c r="C10" s="941"/>
      <c r="D10" s="941"/>
      <c r="E10" s="941"/>
      <c r="F10" s="941"/>
      <c r="G10" s="941"/>
      <c r="H10" s="941"/>
      <c r="I10" s="941"/>
      <c r="J10" s="941"/>
      <c r="K10" s="941"/>
      <c r="L10" s="941"/>
      <c r="M10" s="941"/>
      <c r="N10" s="941"/>
      <c r="O10" s="941"/>
      <c r="P10" s="941"/>
      <c r="Q10" s="941"/>
      <c r="R10" s="941"/>
      <c r="S10" s="941"/>
      <c r="T10" s="941"/>
      <c r="U10" s="941"/>
      <c r="V10" s="941"/>
      <c r="W10" s="941"/>
      <c r="X10" s="941"/>
      <c r="Y10" s="941"/>
      <c r="Z10" s="941"/>
      <c r="AA10" s="941"/>
      <c r="AB10" s="941"/>
      <c r="AC10" s="941"/>
      <c r="AD10" s="941"/>
      <c r="AE10" s="941"/>
      <c r="AF10" s="941"/>
      <c r="AG10" s="941"/>
      <c r="AH10" s="941"/>
      <c r="AI10" s="941"/>
      <c r="AJ10" s="941"/>
      <c r="AK10" s="941"/>
      <c r="AL10" s="941"/>
      <c r="AM10" s="941"/>
      <c r="AN10" s="941"/>
      <c r="AO10" s="941"/>
      <c r="AP10" s="941"/>
      <c r="AQ10" s="941"/>
      <c r="AR10" s="941"/>
      <c r="AS10" s="941"/>
      <c r="AT10" s="941"/>
      <c r="AU10" s="941"/>
      <c r="AV10" s="941"/>
      <c r="AW10" s="941"/>
      <c r="AX10" s="941"/>
      <c r="AY10" s="941"/>
      <c r="AZ10" s="941"/>
      <c r="BA10" s="941"/>
      <c r="BB10" s="941"/>
      <c r="BC10" s="941"/>
      <c r="BD10" s="941"/>
      <c r="BE10" s="941"/>
      <c r="BF10" s="941"/>
      <c r="BG10" s="941"/>
      <c r="BH10" s="941"/>
      <c r="BI10" s="941"/>
      <c r="BJ10" s="941"/>
      <c r="BK10" s="941"/>
    </row>
    <row r="12" spans="1:63">
      <c r="B12" s="13" t="s">
        <v>796</v>
      </c>
    </row>
    <row r="31" spans="2:2">
      <c r="B31" s="722" t="s">
        <v>184</v>
      </c>
    </row>
    <row r="33" spans="2:2">
      <c r="B33" s="204" t="s">
        <v>129</v>
      </c>
    </row>
  </sheetData>
  <hyperlinks>
    <hyperlink ref="B33" location="Содержание!B127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32"/>
  <sheetViews>
    <sheetView zoomScale="80" zoomScaleNormal="80" workbookViewId="0">
      <selection activeCell="B32" sqref="B32"/>
    </sheetView>
  </sheetViews>
  <sheetFormatPr defaultRowHeight="12.75"/>
  <cols>
    <col min="1" max="1" width="9.140625" style="716"/>
    <col min="2" max="2" width="51.5703125" style="716" customWidth="1"/>
    <col min="3" max="16384" width="9.140625" style="716"/>
  </cols>
  <sheetData>
    <row r="2" spans="1:23">
      <c r="A2" s="294" t="s">
        <v>123</v>
      </c>
      <c r="B2" s="13" t="s">
        <v>1726</v>
      </c>
    </row>
    <row r="4" spans="1:23" s="684" customFormat="1">
      <c r="A4" s="1208"/>
      <c r="B4" s="682" t="s">
        <v>141</v>
      </c>
      <c r="C4" s="719">
        <v>40178</v>
      </c>
      <c r="D4" s="719">
        <v>40268</v>
      </c>
      <c r="E4" s="719">
        <v>40359</v>
      </c>
      <c r="F4" s="719">
        <v>40451</v>
      </c>
      <c r="G4" s="719">
        <v>40543</v>
      </c>
      <c r="H4" s="719">
        <v>40633</v>
      </c>
      <c r="I4" s="719">
        <v>40724</v>
      </c>
      <c r="J4" s="719">
        <v>40816</v>
      </c>
      <c r="K4" s="719">
        <v>40908</v>
      </c>
      <c r="L4" s="719">
        <v>40999</v>
      </c>
      <c r="M4" s="719">
        <v>41090</v>
      </c>
      <c r="N4" s="719">
        <v>41182</v>
      </c>
      <c r="O4" s="719">
        <v>41274</v>
      </c>
      <c r="P4" s="719">
        <v>41364</v>
      </c>
      <c r="Q4" s="719">
        <v>41455</v>
      </c>
      <c r="R4" s="719">
        <v>41547</v>
      </c>
      <c r="S4" s="719">
        <v>41639</v>
      </c>
      <c r="T4" s="719">
        <v>41729</v>
      </c>
      <c r="U4" s="719">
        <v>41820</v>
      </c>
      <c r="V4" s="719">
        <v>41912</v>
      </c>
      <c r="W4" s="719">
        <v>42004</v>
      </c>
    </row>
    <row r="5" spans="1:23">
      <c r="B5" s="652" t="s">
        <v>1142</v>
      </c>
      <c r="C5" s="723">
        <v>0.24242424242424243</v>
      </c>
      <c r="D5" s="723">
        <v>0.51515151515151514</v>
      </c>
      <c r="E5" s="723">
        <v>0.48484848484848486</v>
      </c>
      <c r="F5" s="723">
        <v>0.57575757575757569</v>
      </c>
      <c r="G5" s="723">
        <v>0.5757575757575758</v>
      </c>
      <c r="H5" s="723">
        <v>0.67647058823529405</v>
      </c>
      <c r="I5" s="723">
        <v>0.67647058823529416</v>
      </c>
      <c r="J5" s="723">
        <v>0.55882352941176472</v>
      </c>
      <c r="K5" s="723">
        <v>0.61764705882352944</v>
      </c>
      <c r="L5" s="723">
        <v>0.52941176470588236</v>
      </c>
      <c r="M5" s="723">
        <v>0.52941176470588236</v>
      </c>
      <c r="N5" s="723">
        <v>0.441176470588235</v>
      </c>
      <c r="O5" s="723">
        <v>0.38235294117647056</v>
      </c>
      <c r="P5" s="723">
        <v>0.44117647058823528</v>
      </c>
      <c r="Q5" s="723">
        <v>0.3235294117647059</v>
      </c>
      <c r="R5" s="723">
        <v>0.41176470588235292</v>
      </c>
      <c r="S5" s="723">
        <v>0.23529411764705882</v>
      </c>
      <c r="T5" s="723">
        <v>0.41176470588235292</v>
      </c>
      <c r="U5" s="723">
        <v>0.3235294117647059</v>
      </c>
      <c r="V5" s="723">
        <v>0.29411764705882354</v>
      </c>
      <c r="W5" s="723">
        <v>0.14705882352941174</v>
      </c>
    </row>
    <row r="6" spans="1:23">
      <c r="B6" s="652" t="s">
        <v>1779</v>
      </c>
      <c r="C6" s="723">
        <v>0.20588235294117646</v>
      </c>
      <c r="D6" s="723">
        <v>0.30303030303030298</v>
      </c>
      <c r="E6" s="723">
        <v>0.33333333333333337</v>
      </c>
      <c r="F6" s="723">
        <v>0.33333333333333331</v>
      </c>
      <c r="G6" s="723">
        <v>0.39393939393939392</v>
      </c>
      <c r="H6" s="723">
        <v>0.5</v>
      </c>
      <c r="I6" s="723">
        <v>0.41176470588235292</v>
      </c>
      <c r="J6" s="723">
        <v>0.5</v>
      </c>
      <c r="K6" s="723">
        <v>0.47058823529411764</v>
      </c>
      <c r="L6" s="723">
        <v>0.38235294117647056</v>
      </c>
      <c r="M6" s="723">
        <v>0.26470588235294118</v>
      </c>
      <c r="N6" s="723">
        <v>0.41176470588235292</v>
      </c>
      <c r="O6" s="723">
        <v>0.20588235294117649</v>
      </c>
      <c r="P6" s="723">
        <v>0.38235294117647056</v>
      </c>
      <c r="Q6" s="723">
        <v>0.26470588235294118</v>
      </c>
      <c r="R6" s="723">
        <v>0.26470588235294118</v>
      </c>
      <c r="S6" s="723">
        <v>0.23529411764705882</v>
      </c>
      <c r="T6" s="723">
        <v>0.17647058823529413</v>
      </c>
      <c r="U6" s="723">
        <v>0.1764705882352941</v>
      </c>
      <c r="V6" s="723">
        <v>0.23529411764705882</v>
      </c>
      <c r="W6" s="723">
        <v>0.17142857142857146</v>
      </c>
    </row>
    <row r="7" spans="1:23">
      <c r="B7" s="652" t="s">
        <v>1780</v>
      </c>
      <c r="C7" s="723">
        <v>-0.125</v>
      </c>
      <c r="D7" s="723">
        <v>6.4516129032258063E-2</v>
      </c>
      <c r="E7" s="723">
        <v>9.6774193548387094E-2</v>
      </c>
      <c r="F7" s="723">
        <v>0.1</v>
      </c>
      <c r="G7" s="723">
        <v>-6.4516129032258063E-2</v>
      </c>
      <c r="H7" s="723">
        <v>0.19354838709677422</v>
      </c>
      <c r="I7" s="723">
        <v>0.16666666666666669</v>
      </c>
      <c r="J7" s="723">
        <v>0.22580645161290322</v>
      </c>
      <c r="K7" s="723">
        <v>9.6774193548387094E-2</v>
      </c>
      <c r="L7" s="723">
        <v>9.6774193548387094E-2</v>
      </c>
      <c r="M7" s="723">
        <v>6.4516129032258063E-2</v>
      </c>
      <c r="N7" s="723">
        <v>0.12903225806451613</v>
      </c>
      <c r="O7" s="723">
        <v>9.9999999999999992E-2</v>
      </c>
      <c r="P7" s="723">
        <v>0.16129032258064516</v>
      </c>
      <c r="Q7" s="723">
        <v>9.6774193548387094E-2</v>
      </c>
      <c r="R7" s="723">
        <v>0.15625</v>
      </c>
      <c r="S7" s="723">
        <v>-9.0909090909090912E-2</v>
      </c>
      <c r="T7" s="723">
        <v>3.0303030303030304E-2</v>
      </c>
      <c r="U7" s="723">
        <v>3.0303030303030304E-2</v>
      </c>
      <c r="V7" s="723">
        <v>0</v>
      </c>
      <c r="W7" s="723">
        <v>0</v>
      </c>
    </row>
    <row r="8" spans="1:23">
      <c r="B8" s="652" t="s">
        <v>1781</v>
      </c>
      <c r="C8" s="723">
        <v>0.26470588235294118</v>
      </c>
      <c r="D8" s="723">
        <v>0.44117647058823528</v>
      </c>
      <c r="E8" s="723">
        <v>0.38235294117647062</v>
      </c>
      <c r="F8" s="723">
        <v>0.2424242424242424</v>
      </c>
      <c r="G8" s="723">
        <v>0.33333333333333331</v>
      </c>
      <c r="H8" s="723">
        <v>0.5</v>
      </c>
      <c r="I8" s="723">
        <v>0.52941176470588236</v>
      </c>
      <c r="J8" s="723">
        <v>0.41176470588235292</v>
      </c>
      <c r="K8" s="723">
        <v>0.3529411764705882</v>
      </c>
      <c r="L8" s="723">
        <v>0.29411764705882354</v>
      </c>
      <c r="M8" s="723">
        <v>0.41176470588235292</v>
      </c>
      <c r="N8" s="723">
        <v>0.41176470588235292</v>
      </c>
      <c r="O8" s="723">
        <v>0.3235294117647059</v>
      </c>
      <c r="P8" s="723">
        <v>0.3235294117647059</v>
      </c>
      <c r="Q8" s="723">
        <v>0.26470588235294118</v>
      </c>
      <c r="R8" s="723">
        <v>0.29411764705882354</v>
      </c>
      <c r="S8" s="723">
        <v>0.26470588235294118</v>
      </c>
      <c r="T8" s="723">
        <v>0.23529411764705882</v>
      </c>
      <c r="U8" s="723">
        <v>0.3235294117647059</v>
      </c>
      <c r="V8" s="723">
        <v>0.3235294117647059</v>
      </c>
      <c r="W8" s="723">
        <v>0.2</v>
      </c>
    </row>
    <row r="9" spans="1:23">
      <c r="B9" s="652" t="s">
        <v>1782</v>
      </c>
      <c r="C9" s="723">
        <v>-3.125E-2</v>
      </c>
      <c r="D9" s="723">
        <v>9.375E-2</v>
      </c>
      <c r="E9" s="723">
        <v>6.4516129032258063E-2</v>
      </c>
      <c r="F9" s="723">
        <v>-3.3333333333333326E-2</v>
      </c>
      <c r="G9" s="723">
        <v>-9.6774193548387094E-2</v>
      </c>
      <c r="H9" s="723">
        <v>6.4516129032258063E-2</v>
      </c>
      <c r="I9" s="723">
        <v>0.13333333333333336</v>
      </c>
      <c r="J9" s="723">
        <v>0.19354838709677419</v>
      </c>
      <c r="K9" s="723">
        <v>0.22580645161290322</v>
      </c>
      <c r="L9" s="723">
        <v>0.12903225806451613</v>
      </c>
      <c r="M9" s="723">
        <v>3.2258064516129031E-2</v>
      </c>
      <c r="N9" s="723">
        <v>9.6774193548387094E-2</v>
      </c>
      <c r="O9" s="723">
        <v>0.13333333333333336</v>
      </c>
      <c r="P9" s="723">
        <v>0.12903225806451613</v>
      </c>
      <c r="Q9" s="723">
        <v>3.2258064516129031E-2</v>
      </c>
      <c r="R9" s="723">
        <v>0.12903225806451613</v>
      </c>
      <c r="S9" s="723">
        <v>3.125E-2</v>
      </c>
      <c r="T9" s="723">
        <v>9.375E-2</v>
      </c>
      <c r="U9" s="723">
        <v>6.25E-2</v>
      </c>
      <c r="V9" s="723">
        <v>0</v>
      </c>
      <c r="W9" s="723">
        <v>-3.125E-2</v>
      </c>
    </row>
    <row r="10" spans="1:23">
      <c r="B10" s="655"/>
      <c r="C10" s="1091"/>
      <c r="D10" s="1091"/>
      <c r="E10" s="1091"/>
      <c r="F10" s="1091"/>
      <c r="G10" s="1091"/>
      <c r="H10" s="1091"/>
      <c r="I10" s="1091"/>
      <c r="J10" s="1091"/>
      <c r="K10" s="1091"/>
      <c r="L10" s="1091"/>
      <c r="M10" s="1091"/>
      <c r="N10" s="1091"/>
      <c r="O10" s="1091"/>
      <c r="P10" s="1091"/>
      <c r="Q10" s="1091"/>
      <c r="R10" s="1091"/>
      <c r="S10" s="1091"/>
      <c r="T10" s="1091"/>
      <c r="U10" s="1091"/>
      <c r="V10" s="1091"/>
      <c r="W10" s="1091"/>
    </row>
    <row r="12" spans="1:23">
      <c r="B12" s="13" t="s">
        <v>797</v>
      </c>
    </row>
    <row r="17" spans="2:24">
      <c r="E17" s="724"/>
      <c r="F17" s="724"/>
      <c r="G17" s="724"/>
      <c r="H17" s="724"/>
      <c r="I17" s="724"/>
      <c r="J17" s="724"/>
      <c r="K17" s="724"/>
      <c r="L17" s="724"/>
      <c r="M17" s="724"/>
      <c r="N17" s="724"/>
      <c r="O17" s="724"/>
      <c r="P17" s="724"/>
      <c r="Q17" s="724"/>
      <c r="R17" s="724"/>
      <c r="S17" s="724"/>
      <c r="T17" s="724"/>
      <c r="U17" s="724"/>
      <c r="V17" s="724"/>
      <c r="W17" s="724"/>
      <c r="X17" s="724"/>
    </row>
    <row r="29" spans="2:24">
      <c r="B29" s="722" t="s">
        <v>1143</v>
      </c>
      <c r="C29" s="725"/>
      <c r="D29" s="725"/>
      <c r="E29" s="725"/>
      <c r="F29" s="725"/>
    </row>
    <row r="30" spans="2:24">
      <c r="B30" s="722" t="s">
        <v>184</v>
      </c>
    </row>
    <row r="32" spans="2:24">
      <c r="B32" s="204" t="s">
        <v>129</v>
      </c>
    </row>
  </sheetData>
  <hyperlinks>
    <hyperlink ref="B32" location="Содержание!B128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38"/>
  <sheetViews>
    <sheetView zoomScale="80" zoomScaleNormal="80" workbookViewId="0">
      <selection activeCell="B38" sqref="B38"/>
    </sheetView>
  </sheetViews>
  <sheetFormatPr defaultRowHeight="12.75"/>
  <cols>
    <col min="1" max="1" width="9.140625" style="716"/>
    <col min="2" max="2" width="31.85546875" style="716" customWidth="1"/>
    <col min="3" max="3" width="10.28515625" style="716" bestFit="1" customWidth="1"/>
    <col min="4" max="60" width="9.28515625" style="716" bestFit="1" customWidth="1"/>
    <col min="61" max="61" width="10" style="716" bestFit="1" customWidth="1"/>
    <col min="62" max="62" width="9.28515625" style="716" bestFit="1" customWidth="1"/>
    <col min="63" max="63" width="10" style="716" bestFit="1" customWidth="1"/>
    <col min="64" max="16384" width="9.140625" style="716"/>
  </cols>
  <sheetData>
    <row r="2" spans="1:63">
      <c r="A2" s="294" t="s">
        <v>123</v>
      </c>
      <c r="B2" s="13" t="s">
        <v>798</v>
      </c>
    </row>
    <row r="3" spans="1:63">
      <c r="C3" s="726"/>
      <c r="D3" s="726"/>
      <c r="E3" s="726"/>
      <c r="F3" s="726"/>
      <c r="G3" s="726"/>
      <c r="H3" s="726"/>
      <c r="I3" s="726"/>
      <c r="J3" s="726"/>
      <c r="K3" s="726"/>
      <c r="L3" s="726"/>
      <c r="M3" s="726"/>
      <c r="N3" s="726"/>
      <c r="O3" s="726"/>
      <c r="P3" s="726"/>
      <c r="Q3" s="726"/>
      <c r="R3" s="726"/>
      <c r="S3" s="726"/>
      <c r="T3" s="726"/>
      <c r="U3" s="726"/>
      <c r="V3" s="726"/>
      <c r="W3" s="726"/>
      <c r="X3" s="726"/>
      <c r="Y3" s="726"/>
      <c r="Z3" s="726"/>
      <c r="AA3" s="726"/>
      <c r="AB3" s="726"/>
      <c r="AC3" s="726"/>
      <c r="AD3" s="726"/>
      <c r="AE3" s="726"/>
      <c r="AF3" s="726"/>
      <c r="AG3" s="726"/>
      <c r="AH3" s="726"/>
      <c r="AI3" s="726"/>
      <c r="AJ3" s="726"/>
      <c r="AK3" s="726"/>
      <c r="AL3" s="726"/>
      <c r="AM3" s="726"/>
      <c r="AN3" s="726"/>
      <c r="AO3" s="726"/>
      <c r="AP3" s="726"/>
      <c r="AQ3" s="726"/>
      <c r="AR3" s="726"/>
      <c r="AS3" s="726"/>
      <c r="AT3" s="726"/>
      <c r="AU3" s="726"/>
      <c r="AV3" s="726"/>
      <c r="AW3" s="726"/>
      <c r="AX3" s="726"/>
      <c r="AY3" s="726"/>
      <c r="AZ3" s="726"/>
      <c r="BA3" s="726"/>
      <c r="BB3" s="726"/>
      <c r="BC3" s="726"/>
      <c r="BD3" s="726"/>
      <c r="BE3" s="726"/>
      <c r="BF3" s="726"/>
      <c r="BG3" s="726"/>
      <c r="BH3" s="726"/>
      <c r="BI3" s="726"/>
      <c r="BJ3" s="726"/>
      <c r="BK3" s="1180" t="s">
        <v>1756</v>
      </c>
    </row>
    <row r="4" spans="1:63" s="684" customFormat="1">
      <c r="B4" s="682" t="s">
        <v>141</v>
      </c>
      <c r="C4" s="719">
        <v>40178</v>
      </c>
      <c r="D4" s="719">
        <v>40209</v>
      </c>
      <c r="E4" s="719">
        <v>40237</v>
      </c>
      <c r="F4" s="719">
        <v>40268</v>
      </c>
      <c r="G4" s="719">
        <v>40298</v>
      </c>
      <c r="H4" s="719">
        <v>40329</v>
      </c>
      <c r="I4" s="719">
        <v>40359</v>
      </c>
      <c r="J4" s="719">
        <v>40390</v>
      </c>
      <c r="K4" s="719">
        <v>40421</v>
      </c>
      <c r="L4" s="719">
        <v>40451</v>
      </c>
      <c r="M4" s="719">
        <v>40482</v>
      </c>
      <c r="N4" s="719">
        <v>40512</v>
      </c>
      <c r="O4" s="719">
        <v>40543</v>
      </c>
      <c r="P4" s="719">
        <v>40574</v>
      </c>
      <c r="Q4" s="719">
        <v>40602</v>
      </c>
      <c r="R4" s="719">
        <v>40633</v>
      </c>
      <c r="S4" s="719">
        <v>40663</v>
      </c>
      <c r="T4" s="719">
        <v>40694</v>
      </c>
      <c r="U4" s="719">
        <v>40724</v>
      </c>
      <c r="V4" s="719">
        <v>40755</v>
      </c>
      <c r="W4" s="719">
        <v>40786</v>
      </c>
      <c r="X4" s="719">
        <v>40816</v>
      </c>
      <c r="Y4" s="719">
        <v>40847</v>
      </c>
      <c r="Z4" s="719">
        <v>40877</v>
      </c>
      <c r="AA4" s="719">
        <v>40908</v>
      </c>
      <c r="AB4" s="719">
        <v>40939</v>
      </c>
      <c r="AC4" s="719">
        <v>40968</v>
      </c>
      <c r="AD4" s="719">
        <v>40999</v>
      </c>
      <c r="AE4" s="719">
        <v>41029</v>
      </c>
      <c r="AF4" s="719">
        <v>41060</v>
      </c>
      <c r="AG4" s="719">
        <v>41090</v>
      </c>
      <c r="AH4" s="719">
        <v>41121</v>
      </c>
      <c r="AI4" s="719">
        <v>41152</v>
      </c>
      <c r="AJ4" s="719">
        <v>41182</v>
      </c>
      <c r="AK4" s="719">
        <v>41213</v>
      </c>
      <c r="AL4" s="719">
        <v>41243</v>
      </c>
      <c r="AM4" s="719">
        <v>41274</v>
      </c>
      <c r="AN4" s="719">
        <v>41305</v>
      </c>
      <c r="AO4" s="719">
        <v>41333</v>
      </c>
      <c r="AP4" s="719">
        <v>41364</v>
      </c>
      <c r="AQ4" s="719">
        <v>41394</v>
      </c>
      <c r="AR4" s="719">
        <v>41425</v>
      </c>
      <c r="AS4" s="719">
        <v>41455</v>
      </c>
      <c r="AT4" s="719">
        <v>41486</v>
      </c>
      <c r="AU4" s="719">
        <v>41517</v>
      </c>
      <c r="AV4" s="719">
        <v>41547</v>
      </c>
      <c r="AW4" s="719">
        <v>41578</v>
      </c>
      <c r="AX4" s="719">
        <v>41608</v>
      </c>
      <c r="AY4" s="719">
        <v>41639</v>
      </c>
      <c r="AZ4" s="719">
        <v>41670</v>
      </c>
      <c r="BA4" s="719">
        <v>41698</v>
      </c>
      <c r="BB4" s="719">
        <v>41729</v>
      </c>
      <c r="BC4" s="719">
        <v>41759</v>
      </c>
      <c r="BD4" s="719">
        <v>41790</v>
      </c>
      <c r="BE4" s="719">
        <v>41820</v>
      </c>
      <c r="BF4" s="719">
        <v>41851</v>
      </c>
      <c r="BG4" s="719">
        <v>41882</v>
      </c>
      <c r="BH4" s="719">
        <v>41912</v>
      </c>
      <c r="BI4" s="719">
        <v>41943</v>
      </c>
      <c r="BJ4" s="719">
        <v>41973</v>
      </c>
      <c r="BK4" s="719">
        <v>42004</v>
      </c>
    </row>
    <row r="5" spans="1:63">
      <c r="B5" s="652" t="s">
        <v>1144</v>
      </c>
      <c r="C5" s="720">
        <v>371464.51799999998</v>
      </c>
      <c r="D5" s="720">
        <v>186338.796</v>
      </c>
      <c r="E5" s="720">
        <v>236646.02300000002</v>
      </c>
      <c r="F5" s="720">
        <v>264144.14899999998</v>
      </c>
      <c r="G5" s="720">
        <v>316568.23600000003</v>
      </c>
      <c r="H5" s="720">
        <v>259725.508</v>
      </c>
      <c r="I5" s="720">
        <v>349242.94699999999</v>
      </c>
      <c r="J5" s="720">
        <v>286148.777</v>
      </c>
      <c r="K5" s="720">
        <v>285571.94099999999</v>
      </c>
      <c r="L5" s="720">
        <v>384256.31</v>
      </c>
      <c r="M5" s="720">
        <v>327396.76899999997</v>
      </c>
      <c r="N5" s="720">
        <v>375055.93299999996</v>
      </c>
      <c r="O5" s="720">
        <v>522686.429</v>
      </c>
      <c r="P5" s="720">
        <v>288741.72100000002</v>
      </c>
      <c r="Q5" s="720">
        <v>335324.478</v>
      </c>
      <c r="R5" s="720">
        <v>426525.74800000002</v>
      </c>
      <c r="S5" s="720">
        <v>478577.64500000002</v>
      </c>
      <c r="T5" s="720">
        <v>437460.538</v>
      </c>
      <c r="U5" s="720">
        <v>483509.49400000001</v>
      </c>
      <c r="V5" s="720">
        <v>407173.15899999999</v>
      </c>
      <c r="W5" s="720">
        <v>570608.59900000005</v>
      </c>
      <c r="X5" s="720">
        <v>598748.85800000001</v>
      </c>
      <c r="Y5" s="720">
        <v>460831.33100000001</v>
      </c>
      <c r="Z5" s="720">
        <v>537423.69299999997</v>
      </c>
      <c r="AA5" s="720">
        <v>752999.55499999993</v>
      </c>
      <c r="AB5" s="720">
        <v>440605.527</v>
      </c>
      <c r="AC5" s="720">
        <v>535535.84700000007</v>
      </c>
      <c r="AD5" s="720">
        <v>570067.201</v>
      </c>
      <c r="AE5" s="720">
        <v>595206.29</v>
      </c>
      <c r="AF5" s="720">
        <v>618660.304</v>
      </c>
      <c r="AG5" s="720">
        <v>655350.84299999999</v>
      </c>
      <c r="AH5" s="720">
        <v>524786.24699999997</v>
      </c>
      <c r="AI5" s="720">
        <v>628374.76399999997</v>
      </c>
      <c r="AJ5" s="720">
        <v>600616.85600000003</v>
      </c>
      <c r="AK5" s="720">
        <v>597617.44400000002</v>
      </c>
      <c r="AL5" s="720">
        <v>623540.57899999991</v>
      </c>
      <c r="AM5" s="720">
        <v>858681.32400000002</v>
      </c>
      <c r="AN5" s="720">
        <v>492265.90100000001</v>
      </c>
      <c r="AO5" s="720">
        <v>619623.77799999993</v>
      </c>
      <c r="AP5" s="720">
        <v>665460.26</v>
      </c>
      <c r="AQ5" s="720">
        <v>742718.45599999989</v>
      </c>
      <c r="AR5" s="720">
        <v>699825.02799999993</v>
      </c>
      <c r="AS5" s="720">
        <v>736428.43599999999</v>
      </c>
      <c r="AT5" s="720">
        <v>735416.85700000008</v>
      </c>
      <c r="AU5" s="720">
        <v>679835.30500000005</v>
      </c>
      <c r="AV5" s="720">
        <v>730659.16899999999</v>
      </c>
      <c r="AW5" s="720">
        <v>731674.69699999993</v>
      </c>
      <c r="AX5" s="720">
        <v>672555.35199999996</v>
      </c>
      <c r="AY5" s="720">
        <v>841474.97200000007</v>
      </c>
      <c r="AZ5" s="720">
        <v>516740.43200000003</v>
      </c>
      <c r="BA5" s="720">
        <v>674179.66800000006</v>
      </c>
      <c r="BB5" s="720">
        <v>783630.59100000001</v>
      </c>
      <c r="BC5" s="720">
        <v>768884.89399999985</v>
      </c>
      <c r="BD5" s="720">
        <v>724225.64899999998</v>
      </c>
      <c r="BE5" s="720">
        <v>865568.65500000003</v>
      </c>
      <c r="BF5" s="720">
        <v>896304.27799999993</v>
      </c>
      <c r="BG5" s="720">
        <v>921106.03199999989</v>
      </c>
      <c r="BH5" s="720">
        <v>982827.897</v>
      </c>
      <c r="BI5" s="720">
        <v>1039735.617</v>
      </c>
      <c r="BJ5" s="720">
        <v>867206.74900000007</v>
      </c>
      <c r="BK5" s="720">
        <v>1558905.5530000003</v>
      </c>
    </row>
    <row r="6" spans="1:63">
      <c r="B6" s="652" t="s">
        <v>281</v>
      </c>
      <c r="C6" s="720">
        <v>11652.018</v>
      </c>
      <c r="D6" s="720">
        <v>18010.186000000002</v>
      </c>
      <c r="E6" s="720">
        <v>8678.8670000000002</v>
      </c>
      <c r="F6" s="720">
        <v>10676.726000000001</v>
      </c>
      <c r="G6" s="720">
        <v>11335.732</v>
      </c>
      <c r="H6" s="720">
        <v>40706.553</v>
      </c>
      <c r="I6" s="720">
        <v>21189.527000000002</v>
      </c>
      <c r="J6" s="720">
        <v>10134.750999999998</v>
      </c>
      <c r="K6" s="720">
        <v>8757.2430000000004</v>
      </c>
      <c r="L6" s="720">
        <v>14235.365</v>
      </c>
      <c r="M6" s="720">
        <v>17286.25</v>
      </c>
      <c r="N6" s="720">
        <v>14971.632</v>
      </c>
      <c r="O6" s="720">
        <v>9690.2559999999994</v>
      </c>
      <c r="P6" s="720">
        <v>2463.413</v>
      </c>
      <c r="Q6" s="720">
        <v>16417.814999999999</v>
      </c>
      <c r="R6" s="720">
        <v>21248.296000000002</v>
      </c>
      <c r="S6" s="720">
        <v>21294.728000000003</v>
      </c>
      <c r="T6" s="720">
        <v>8925.1949999999997</v>
      </c>
      <c r="U6" s="720">
        <v>25518.904999999999</v>
      </c>
      <c r="V6" s="720">
        <v>11817.848000000002</v>
      </c>
      <c r="W6" s="720">
        <v>13476.226000000001</v>
      </c>
      <c r="X6" s="720">
        <v>17461.395</v>
      </c>
      <c r="Y6" s="720">
        <v>17593.474000000002</v>
      </c>
      <c r="Z6" s="720">
        <v>14158.436</v>
      </c>
      <c r="AA6" s="720">
        <v>25971.281999999999</v>
      </c>
      <c r="AB6" s="720">
        <v>22757.934999999998</v>
      </c>
      <c r="AC6" s="720">
        <v>36653.091</v>
      </c>
      <c r="AD6" s="720">
        <v>14253.328000000001</v>
      </c>
      <c r="AE6" s="720">
        <v>25246.100999999999</v>
      </c>
      <c r="AF6" s="720">
        <v>13396.394</v>
      </c>
      <c r="AG6" s="720">
        <v>29374.281999999999</v>
      </c>
      <c r="AH6" s="720">
        <v>22785.572</v>
      </c>
      <c r="AI6" s="720">
        <v>46688.691000000006</v>
      </c>
      <c r="AJ6" s="720">
        <v>18693.300999999999</v>
      </c>
      <c r="AK6" s="720">
        <v>20111.282999999999</v>
      </c>
      <c r="AL6" s="720">
        <v>35948.979999999996</v>
      </c>
      <c r="AM6" s="720">
        <v>31802.655999999999</v>
      </c>
      <c r="AN6" s="720">
        <v>20215.469999999998</v>
      </c>
      <c r="AO6" s="720">
        <v>41419.53</v>
      </c>
      <c r="AP6" s="720">
        <v>20737.447</v>
      </c>
      <c r="AQ6" s="720">
        <v>44282.934000000001</v>
      </c>
      <c r="AR6" s="720">
        <v>41770.959999999999</v>
      </c>
      <c r="AS6" s="720">
        <v>35406.411999999997</v>
      </c>
      <c r="AT6" s="720">
        <v>23360.502999999997</v>
      </c>
      <c r="AU6" s="720">
        <v>28615.844000000001</v>
      </c>
      <c r="AV6" s="720">
        <v>24035.508999999998</v>
      </c>
      <c r="AW6" s="720">
        <v>25027.518</v>
      </c>
      <c r="AX6" s="720">
        <v>40085.409999999996</v>
      </c>
      <c r="AY6" s="720">
        <v>46368.235000000001</v>
      </c>
      <c r="AZ6" s="720">
        <v>30902.024000000001</v>
      </c>
      <c r="BA6" s="720">
        <v>23036.489000000001</v>
      </c>
      <c r="BB6" s="720">
        <v>15144.106</v>
      </c>
      <c r="BC6" s="720">
        <v>32949.485999999997</v>
      </c>
      <c r="BD6" s="720">
        <v>29556.800999999999</v>
      </c>
      <c r="BE6" s="720">
        <v>33002.267999999996</v>
      </c>
      <c r="BF6" s="720">
        <v>25881.835999999999</v>
      </c>
      <c r="BG6" s="720">
        <v>37158.823000000004</v>
      </c>
      <c r="BH6" s="720">
        <v>29327.737000000001</v>
      </c>
      <c r="BI6" s="720">
        <v>28579.974999999999</v>
      </c>
      <c r="BJ6" s="720">
        <v>37757.188999999998</v>
      </c>
      <c r="BK6" s="720">
        <v>24315.548999999999</v>
      </c>
    </row>
    <row r="7" spans="1:63">
      <c r="B7" s="652" t="s">
        <v>1145</v>
      </c>
      <c r="C7" s="720">
        <v>60023.491999999991</v>
      </c>
      <c r="D7" s="720">
        <v>19533.421000000002</v>
      </c>
      <c r="E7" s="720">
        <v>24869.51</v>
      </c>
      <c r="F7" s="720">
        <v>28562.843999999997</v>
      </c>
      <c r="G7" s="720">
        <v>30432.617000000006</v>
      </c>
      <c r="H7" s="720">
        <v>29270.78</v>
      </c>
      <c r="I7" s="720">
        <v>26898.131000000005</v>
      </c>
      <c r="J7" s="720">
        <v>25390.817999999999</v>
      </c>
      <c r="K7" s="720">
        <v>27084.44</v>
      </c>
      <c r="L7" s="720">
        <v>37045.666999999994</v>
      </c>
      <c r="M7" s="720">
        <v>45286.682000000001</v>
      </c>
      <c r="N7" s="720">
        <v>36825.540999999997</v>
      </c>
      <c r="O7" s="720">
        <v>51430.467999999993</v>
      </c>
      <c r="P7" s="720">
        <v>28544.635000000002</v>
      </c>
      <c r="Q7" s="720">
        <v>48333.481</v>
      </c>
      <c r="R7" s="720">
        <v>44771.731999999989</v>
      </c>
      <c r="S7" s="720">
        <v>47913.940999999999</v>
      </c>
      <c r="T7" s="720">
        <v>40254.413999999997</v>
      </c>
      <c r="U7" s="720">
        <v>45440.619000000006</v>
      </c>
      <c r="V7" s="720">
        <v>40957.360000000001</v>
      </c>
      <c r="W7" s="720">
        <v>49685.338999999993</v>
      </c>
      <c r="X7" s="720">
        <v>49977.202000000005</v>
      </c>
      <c r="Y7" s="720">
        <v>38664.713000000003</v>
      </c>
      <c r="Z7" s="720">
        <v>58991.136999999988</v>
      </c>
      <c r="AA7" s="720">
        <v>106323.204</v>
      </c>
      <c r="AB7" s="720">
        <v>39181.325000000004</v>
      </c>
      <c r="AC7" s="720">
        <v>48087.586000000003</v>
      </c>
      <c r="AD7" s="720">
        <v>76474.785999999993</v>
      </c>
      <c r="AE7" s="720">
        <v>61873.75</v>
      </c>
      <c r="AF7" s="720">
        <v>67848.274000000005</v>
      </c>
      <c r="AG7" s="720">
        <v>66177.322</v>
      </c>
      <c r="AH7" s="720">
        <v>55468.067999999999</v>
      </c>
      <c r="AI7" s="720">
        <v>81821.351999999999</v>
      </c>
      <c r="AJ7" s="720">
        <v>94391.938999999998</v>
      </c>
      <c r="AK7" s="720">
        <v>57107.007999999987</v>
      </c>
      <c r="AL7" s="720">
        <v>58329.679999999993</v>
      </c>
      <c r="AM7" s="720">
        <v>104058.636</v>
      </c>
      <c r="AN7" s="720">
        <v>64556.423999999999</v>
      </c>
      <c r="AO7" s="720">
        <v>89928.008000000002</v>
      </c>
      <c r="AP7" s="720">
        <v>111040.2</v>
      </c>
      <c r="AQ7" s="720">
        <v>86237.007000000012</v>
      </c>
      <c r="AR7" s="720">
        <v>89395.825000000012</v>
      </c>
      <c r="AS7" s="720">
        <v>69120.414000000004</v>
      </c>
      <c r="AT7" s="720">
        <v>91393.467999999993</v>
      </c>
      <c r="AU7" s="720">
        <v>83489.527999999991</v>
      </c>
      <c r="AV7" s="720">
        <v>58892.822</v>
      </c>
      <c r="AW7" s="720">
        <v>72081.782999999996</v>
      </c>
      <c r="AX7" s="720">
        <v>53844.952999999994</v>
      </c>
      <c r="AY7" s="720">
        <v>67533.09600000002</v>
      </c>
      <c r="AZ7" s="720">
        <v>41472.879000000001</v>
      </c>
      <c r="BA7" s="720">
        <v>60678.016000000011</v>
      </c>
      <c r="BB7" s="720">
        <v>63124.213000000011</v>
      </c>
      <c r="BC7" s="720">
        <v>59445.663999999997</v>
      </c>
      <c r="BD7" s="720">
        <v>61920.289000000004</v>
      </c>
      <c r="BE7" s="720">
        <v>98690.09599999999</v>
      </c>
      <c r="BF7" s="720">
        <v>74623.678000000014</v>
      </c>
      <c r="BG7" s="720">
        <v>77454.766999999993</v>
      </c>
      <c r="BH7" s="720">
        <v>107313.36200000001</v>
      </c>
      <c r="BI7" s="720">
        <v>92559.399000000005</v>
      </c>
      <c r="BJ7" s="720">
        <v>88886.606</v>
      </c>
      <c r="BK7" s="720">
        <v>136604.58000000002</v>
      </c>
    </row>
    <row r="8" spans="1:63">
      <c r="B8" s="652" t="s">
        <v>282</v>
      </c>
      <c r="C8" s="720">
        <v>1652.2240000000002</v>
      </c>
      <c r="D8" s="720">
        <v>1361.8310000000001</v>
      </c>
      <c r="E8" s="720">
        <v>1378.335</v>
      </c>
      <c r="F8" s="720">
        <v>7888.4039999999986</v>
      </c>
      <c r="G8" s="720">
        <v>1023.9710000000001</v>
      </c>
      <c r="H8" s="720">
        <v>1121.7249999999999</v>
      </c>
      <c r="I8" s="720">
        <v>4036.7889999999998</v>
      </c>
      <c r="J8" s="720">
        <v>1751.3</v>
      </c>
      <c r="K8" s="720">
        <v>4089.2950000000001</v>
      </c>
      <c r="L8" s="720">
        <v>4255.1320000000005</v>
      </c>
      <c r="M8" s="720">
        <v>2663.4810000000002</v>
      </c>
      <c r="N8" s="720">
        <v>4661.07</v>
      </c>
      <c r="O8" s="720">
        <v>3653.9209999999998</v>
      </c>
      <c r="P8" s="720">
        <v>4934.2310000000007</v>
      </c>
      <c r="Q8" s="720">
        <v>4998.9399999999996</v>
      </c>
      <c r="R8" s="720">
        <v>3356.7479999999996</v>
      </c>
      <c r="S8" s="720">
        <v>4665.8680000000004</v>
      </c>
      <c r="T8" s="720">
        <v>5308.6509999999998</v>
      </c>
      <c r="U8" s="720">
        <v>4371.0769999999993</v>
      </c>
      <c r="V8" s="720">
        <v>2955.3489999999997</v>
      </c>
      <c r="W8" s="720">
        <v>7768.0020000000004</v>
      </c>
      <c r="X8" s="720">
        <v>6913.6790000000001</v>
      </c>
      <c r="Y8" s="720">
        <v>5434.9529999999995</v>
      </c>
      <c r="Z8" s="720">
        <v>11850.424999999999</v>
      </c>
      <c r="AA8" s="720">
        <v>26619.690999999999</v>
      </c>
      <c r="AB8" s="720">
        <v>9846.0190000000002</v>
      </c>
      <c r="AC8" s="720">
        <v>9373.0519999999997</v>
      </c>
      <c r="AD8" s="720">
        <v>9901.8590000000004</v>
      </c>
      <c r="AE8" s="720">
        <v>9627.4470000000001</v>
      </c>
      <c r="AF8" s="720">
        <v>10177.527999999998</v>
      </c>
      <c r="AG8" s="720">
        <v>6320.8230000000003</v>
      </c>
      <c r="AH8" s="720">
        <v>3632.5850000000005</v>
      </c>
      <c r="AI8" s="720">
        <v>4980.33</v>
      </c>
      <c r="AJ8" s="720">
        <v>7428.2329999999993</v>
      </c>
      <c r="AK8" s="720">
        <v>5603.6639999999998</v>
      </c>
      <c r="AL8" s="720">
        <v>9387.9160000000011</v>
      </c>
      <c r="AM8" s="720">
        <v>4740.8620000000001</v>
      </c>
      <c r="AN8" s="720">
        <v>6695.5320000000002</v>
      </c>
      <c r="AO8" s="720">
        <v>12812.493</v>
      </c>
      <c r="AP8" s="720">
        <v>7963.576</v>
      </c>
      <c r="AQ8" s="720">
        <v>5226.76</v>
      </c>
      <c r="AR8" s="720">
        <v>4768.7039999999997</v>
      </c>
      <c r="AS8" s="720">
        <v>10305.571</v>
      </c>
      <c r="AT8" s="720">
        <v>16106.84</v>
      </c>
      <c r="AU8" s="720">
        <v>7292.9369999999999</v>
      </c>
      <c r="AV8" s="720">
        <v>9930.405999999999</v>
      </c>
      <c r="AW8" s="720">
        <v>4895.5619999999999</v>
      </c>
      <c r="AX8" s="720">
        <v>9112.32</v>
      </c>
      <c r="AY8" s="720">
        <v>8157.8430000000008</v>
      </c>
      <c r="AZ8" s="720">
        <v>5454.1449999999995</v>
      </c>
      <c r="BA8" s="720">
        <v>8156.933</v>
      </c>
      <c r="BB8" s="720">
        <v>3902.3939999999998</v>
      </c>
      <c r="BC8" s="720">
        <v>12738.985000000001</v>
      </c>
      <c r="BD8" s="720">
        <v>13129.072</v>
      </c>
      <c r="BE8" s="720">
        <v>4963.0860000000002</v>
      </c>
      <c r="BF8" s="720">
        <v>4744.1590000000006</v>
      </c>
      <c r="BG8" s="720">
        <v>11059.35</v>
      </c>
      <c r="BH8" s="720">
        <v>6787.6560000000009</v>
      </c>
      <c r="BI8" s="720">
        <v>12183.853000000001</v>
      </c>
      <c r="BJ8" s="720">
        <v>6993.857</v>
      </c>
      <c r="BK8" s="720">
        <v>14860.674999999999</v>
      </c>
    </row>
    <row r="9" spans="1:63">
      <c r="B9" s="652" t="s">
        <v>124</v>
      </c>
      <c r="C9" s="720">
        <v>36484.928</v>
      </c>
      <c r="D9" s="720">
        <v>15163.457</v>
      </c>
      <c r="E9" s="720">
        <v>18307.057000000001</v>
      </c>
      <c r="F9" s="720">
        <v>11370.592000000001</v>
      </c>
      <c r="G9" s="720">
        <v>17548.548999999999</v>
      </c>
      <c r="H9" s="720">
        <v>15401.78</v>
      </c>
      <c r="I9" s="720">
        <v>27792.940999999995</v>
      </c>
      <c r="J9" s="720">
        <v>22461.960999999999</v>
      </c>
      <c r="K9" s="720">
        <v>20909.959000000003</v>
      </c>
      <c r="L9" s="720">
        <v>27566.091</v>
      </c>
      <c r="M9" s="720">
        <v>17173.202999999998</v>
      </c>
      <c r="N9" s="720">
        <v>35213.398000000001</v>
      </c>
      <c r="O9" s="720">
        <v>61013.972999999998</v>
      </c>
      <c r="P9" s="720">
        <v>32610.087</v>
      </c>
      <c r="Q9" s="720">
        <v>17875.341</v>
      </c>
      <c r="R9" s="720">
        <v>18210.124</v>
      </c>
      <c r="S9" s="720">
        <v>59564.313000000002</v>
      </c>
      <c r="T9" s="720">
        <v>41551.205000000002</v>
      </c>
      <c r="U9" s="720">
        <v>43066.396999999997</v>
      </c>
      <c r="V9" s="720">
        <v>26426.311000000002</v>
      </c>
      <c r="W9" s="720">
        <v>36122.085999999996</v>
      </c>
      <c r="X9" s="720">
        <v>37794.067000000003</v>
      </c>
      <c r="Y9" s="720">
        <v>23507.671999999999</v>
      </c>
      <c r="Z9" s="720">
        <v>39436.171999999999</v>
      </c>
      <c r="AA9" s="720">
        <v>71887.981</v>
      </c>
      <c r="AB9" s="720">
        <v>23273.136000000002</v>
      </c>
      <c r="AC9" s="720">
        <v>35181.519999999997</v>
      </c>
      <c r="AD9" s="720">
        <v>38925.841999999997</v>
      </c>
      <c r="AE9" s="720">
        <v>32928.009000000005</v>
      </c>
      <c r="AF9" s="720">
        <v>37488.559999999998</v>
      </c>
      <c r="AG9" s="720">
        <v>23128.770000000004</v>
      </c>
      <c r="AH9" s="720">
        <v>25478.641000000003</v>
      </c>
      <c r="AI9" s="720">
        <v>39144.61</v>
      </c>
      <c r="AJ9" s="720">
        <v>42542.425000000003</v>
      </c>
      <c r="AK9" s="720">
        <v>26532.659</v>
      </c>
      <c r="AL9" s="720">
        <v>28738.271000000001</v>
      </c>
      <c r="AM9" s="720">
        <v>98174.775999999998</v>
      </c>
      <c r="AN9" s="720">
        <v>29088.159999999996</v>
      </c>
      <c r="AO9" s="720">
        <v>30042.559999999998</v>
      </c>
      <c r="AP9" s="720">
        <v>73489.740999999995</v>
      </c>
      <c r="AQ9" s="720">
        <v>48877.370999999999</v>
      </c>
      <c r="AR9" s="720">
        <v>25225.640999999996</v>
      </c>
      <c r="AS9" s="720">
        <v>36480.742000000006</v>
      </c>
      <c r="AT9" s="720">
        <v>30209.809999999998</v>
      </c>
      <c r="AU9" s="720">
        <v>26090.358</v>
      </c>
      <c r="AV9" s="720">
        <v>33852.282999999996</v>
      </c>
      <c r="AW9" s="720">
        <v>34295.035000000003</v>
      </c>
      <c r="AX9" s="720">
        <v>12138.189999999999</v>
      </c>
      <c r="AY9" s="720">
        <v>14270.739000000001</v>
      </c>
      <c r="AZ9" s="720">
        <v>14846.744000000002</v>
      </c>
      <c r="BA9" s="720">
        <v>58689.334999999999</v>
      </c>
      <c r="BB9" s="720">
        <v>30225.046000000002</v>
      </c>
      <c r="BC9" s="720">
        <v>24160.521000000001</v>
      </c>
      <c r="BD9" s="720">
        <v>11233.778000000002</v>
      </c>
      <c r="BE9" s="720">
        <v>47858.384999999995</v>
      </c>
      <c r="BF9" s="720">
        <v>46920.89</v>
      </c>
      <c r="BG9" s="720">
        <v>37388.762999999999</v>
      </c>
      <c r="BH9" s="720">
        <v>42292.716</v>
      </c>
      <c r="BI9" s="720">
        <v>107676.436</v>
      </c>
      <c r="BJ9" s="720">
        <v>11416.627</v>
      </c>
      <c r="BK9" s="720">
        <v>17936.576999999997</v>
      </c>
    </row>
    <row r="10" spans="1:63">
      <c r="B10" s="652" t="s">
        <v>126</v>
      </c>
      <c r="C10" s="720">
        <v>29316.574000000001</v>
      </c>
      <c r="D10" s="720">
        <v>12416.496000000001</v>
      </c>
      <c r="E10" s="720">
        <v>24142.761999999999</v>
      </c>
      <c r="F10" s="720">
        <v>37552.923000000003</v>
      </c>
      <c r="G10" s="720">
        <v>40192.201000000001</v>
      </c>
      <c r="H10" s="720">
        <v>19513.893</v>
      </c>
      <c r="I10" s="720">
        <v>34962.129999999997</v>
      </c>
      <c r="J10" s="720">
        <v>30268.151000000002</v>
      </c>
      <c r="K10" s="720">
        <v>26829.708999999999</v>
      </c>
      <c r="L10" s="720">
        <v>39281.716</v>
      </c>
      <c r="M10" s="720">
        <v>35100.555999999997</v>
      </c>
      <c r="N10" s="720">
        <v>31402.039000000001</v>
      </c>
      <c r="O10" s="720">
        <v>58368.565999999999</v>
      </c>
      <c r="P10" s="720">
        <v>17039.851000000002</v>
      </c>
      <c r="Q10" s="720">
        <v>30838.01</v>
      </c>
      <c r="R10" s="720">
        <v>47290.258999999998</v>
      </c>
      <c r="S10" s="720">
        <v>31702.092000000001</v>
      </c>
      <c r="T10" s="720">
        <v>28708.32</v>
      </c>
      <c r="U10" s="720">
        <v>31383.33</v>
      </c>
      <c r="V10" s="720">
        <v>37974.161</v>
      </c>
      <c r="W10" s="720">
        <v>38036.400999999998</v>
      </c>
      <c r="X10" s="720">
        <v>38397.292999999998</v>
      </c>
      <c r="Y10" s="720">
        <v>37707.449000000001</v>
      </c>
      <c r="Z10" s="720">
        <v>44387.027000000002</v>
      </c>
      <c r="AA10" s="720">
        <v>47857.464999999997</v>
      </c>
      <c r="AB10" s="720">
        <v>36651.424999999996</v>
      </c>
      <c r="AC10" s="720">
        <v>46936.097999999998</v>
      </c>
      <c r="AD10" s="720">
        <v>37226.815999999999</v>
      </c>
      <c r="AE10" s="720">
        <v>36990.67</v>
      </c>
      <c r="AF10" s="720">
        <v>55121.79</v>
      </c>
      <c r="AG10" s="720">
        <v>86371.067999999999</v>
      </c>
      <c r="AH10" s="720">
        <v>33134.521000000001</v>
      </c>
      <c r="AI10" s="720">
        <v>33996.100999999995</v>
      </c>
      <c r="AJ10" s="720">
        <v>40566.255000000005</v>
      </c>
      <c r="AK10" s="720">
        <v>28695.538999999997</v>
      </c>
      <c r="AL10" s="720">
        <v>31788.9</v>
      </c>
      <c r="AM10" s="720">
        <v>69718.162000000011</v>
      </c>
      <c r="AN10" s="720">
        <v>21513.548999999999</v>
      </c>
      <c r="AO10" s="720">
        <v>45367.419000000002</v>
      </c>
      <c r="AP10" s="720">
        <v>38491.807000000001</v>
      </c>
      <c r="AQ10" s="720">
        <v>45247.936000000002</v>
      </c>
      <c r="AR10" s="720">
        <v>35941.966999999997</v>
      </c>
      <c r="AS10" s="720">
        <v>34121.722999999998</v>
      </c>
      <c r="AT10" s="720">
        <v>35166.911999999997</v>
      </c>
      <c r="AU10" s="720">
        <v>35623.466999999997</v>
      </c>
      <c r="AV10" s="720">
        <v>36563.610999999997</v>
      </c>
      <c r="AW10" s="720">
        <v>48106.489000000001</v>
      </c>
      <c r="AX10" s="720">
        <v>39430.080999999998</v>
      </c>
      <c r="AY10" s="720">
        <v>52035.353000000003</v>
      </c>
      <c r="AZ10" s="720">
        <v>38398.956999999995</v>
      </c>
      <c r="BA10" s="720">
        <v>33782.116000000002</v>
      </c>
      <c r="BB10" s="720">
        <v>52102.675000000003</v>
      </c>
      <c r="BC10" s="720">
        <v>50395.321000000004</v>
      </c>
      <c r="BD10" s="720">
        <v>62841.243999999999</v>
      </c>
      <c r="BE10" s="720">
        <v>69357.951000000001</v>
      </c>
      <c r="BF10" s="720">
        <v>48541.762999999999</v>
      </c>
      <c r="BG10" s="720">
        <v>68327.16</v>
      </c>
      <c r="BH10" s="720">
        <v>59999.366999999998</v>
      </c>
      <c r="BI10" s="720">
        <v>67383.375</v>
      </c>
      <c r="BJ10" s="720">
        <v>57347.701999999997</v>
      </c>
      <c r="BK10" s="720">
        <v>66405.305999999997</v>
      </c>
    </row>
    <row r="11" spans="1:63">
      <c r="B11" s="652" t="s">
        <v>293</v>
      </c>
      <c r="C11" s="720">
        <v>19302.907999999999</v>
      </c>
      <c r="D11" s="720">
        <v>3418.18</v>
      </c>
      <c r="E11" s="720">
        <v>3339.5839999999998</v>
      </c>
      <c r="F11" s="720">
        <v>16771.545999999998</v>
      </c>
      <c r="G11" s="720">
        <v>6252.68</v>
      </c>
      <c r="H11" s="720">
        <v>4279.0159999999996</v>
      </c>
      <c r="I11" s="720">
        <v>11248.775</v>
      </c>
      <c r="J11" s="720">
        <v>7286.366</v>
      </c>
      <c r="K11" s="720">
        <v>11495.243999999999</v>
      </c>
      <c r="L11" s="720">
        <v>11767.270999999999</v>
      </c>
      <c r="M11" s="720">
        <v>9430.8460000000014</v>
      </c>
      <c r="N11" s="720">
        <v>27896.351999999999</v>
      </c>
      <c r="O11" s="720">
        <v>31406.484</v>
      </c>
      <c r="P11" s="720">
        <v>15252.110999999999</v>
      </c>
      <c r="Q11" s="720">
        <v>19623.425999999999</v>
      </c>
      <c r="R11" s="720">
        <v>17362.056</v>
      </c>
      <c r="S11" s="720">
        <v>27792.112000000001</v>
      </c>
      <c r="T11" s="720">
        <v>18762.830000000002</v>
      </c>
      <c r="U11" s="720">
        <v>25089.844000000001</v>
      </c>
      <c r="V11" s="720">
        <v>23114.612999999998</v>
      </c>
      <c r="W11" s="720">
        <v>12673.552</v>
      </c>
      <c r="X11" s="720">
        <v>42008.095999999998</v>
      </c>
      <c r="Y11" s="720">
        <v>21614.067000000003</v>
      </c>
      <c r="Z11" s="720">
        <v>37066.019</v>
      </c>
      <c r="AA11" s="720">
        <v>39638.701000000001</v>
      </c>
      <c r="AB11" s="720">
        <v>9489.6759999999995</v>
      </c>
      <c r="AC11" s="720">
        <v>18356.768</v>
      </c>
      <c r="AD11" s="720">
        <v>25593.262000000002</v>
      </c>
      <c r="AE11" s="720">
        <v>28425.973000000002</v>
      </c>
      <c r="AF11" s="720">
        <v>25634.857</v>
      </c>
      <c r="AG11" s="720">
        <v>21960.655999999999</v>
      </c>
      <c r="AH11" s="720">
        <v>11251.034</v>
      </c>
      <c r="AI11" s="720">
        <v>32838.680999999997</v>
      </c>
      <c r="AJ11" s="720">
        <v>21635.141</v>
      </c>
      <c r="AK11" s="720">
        <v>63840.269</v>
      </c>
      <c r="AL11" s="720">
        <v>37963.707999999999</v>
      </c>
      <c r="AM11" s="720">
        <v>51349.252999999997</v>
      </c>
      <c r="AN11" s="720">
        <v>18107.079999999998</v>
      </c>
      <c r="AO11" s="720">
        <v>21710.745999999999</v>
      </c>
      <c r="AP11" s="720">
        <v>21341.739000000001</v>
      </c>
      <c r="AQ11" s="720">
        <v>17785.637999999999</v>
      </c>
      <c r="AR11" s="720">
        <v>24771.190999999999</v>
      </c>
      <c r="AS11" s="720">
        <v>24771.190999999999</v>
      </c>
      <c r="AT11" s="720">
        <v>22832.861000000001</v>
      </c>
      <c r="AU11" s="720">
        <v>11531.766</v>
      </c>
      <c r="AV11" s="720">
        <v>19183.351000000002</v>
      </c>
      <c r="AW11" s="720">
        <v>15947.884000000002</v>
      </c>
      <c r="AX11" s="720">
        <v>18372.32</v>
      </c>
      <c r="AY11" s="720">
        <v>38642.812999999995</v>
      </c>
      <c r="AZ11" s="720">
        <v>12853.548000000001</v>
      </c>
      <c r="BA11" s="720">
        <v>31345.002</v>
      </c>
      <c r="BB11" s="720">
        <v>27451.236999999997</v>
      </c>
      <c r="BC11" s="720">
        <v>22109.982</v>
      </c>
      <c r="BD11" s="720">
        <v>28766.106999999996</v>
      </c>
      <c r="BE11" s="720">
        <v>17785.833999999999</v>
      </c>
      <c r="BF11" s="720">
        <v>18733.987999999998</v>
      </c>
      <c r="BG11" s="720">
        <v>9024.7720000000008</v>
      </c>
      <c r="BH11" s="720">
        <v>23536.048999999999</v>
      </c>
      <c r="BI11" s="720">
        <v>43065.216999999997</v>
      </c>
      <c r="BJ11" s="720">
        <v>21330.037</v>
      </c>
      <c r="BK11" s="720">
        <v>52293.093000000001</v>
      </c>
    </row>
    <row r="12" spans="1:63">
      <c r="B12" s="652" t="s">
        <v>1146</v>
      </c>
      <c r="C12" s="720">
        <v>878.68600000000004</v>
      </c>
      <c r="D12" s="720">
        <v>917.43599999999992</v>
      </c>
      <c r="E12" s="720">
        <v>467.61500000000001</v>
      </c>
      <c r="F12" s="720">
        <v>1187.6320000000001</v>
      </c>
      <c r="G12" s="720">
        <v>2851.9070000000002</v>
      </c>
      <c r="H12" s="720">
        <v>686.68499999999995</v>
      </c>
      <c r="I12" s="720">
        <v>1085.951</v>
      </c>
      <c r="J12" s="720">
        <v>998.73399999999992</v>
      </c>
      <c r="K12" s="720">
        <v>722.62099999999998</v>
      </c>
      <c r="L12" s="720">
        <v>910.59100000000001</v>
      </c>
      <c r="M12" s="720">
        <v>2173.6759999999999</v>
      </c>
      <c r="N12" s="720">
        <v>3721.326</v>
      </c>
      <c r="O12" s="720">
        <v>6396.5550000000003</v>
      </c>
      <c r="P12" s="720">
        <v>978.09</v>
      </c>
      <c r="Q12" s="720">
        <v>600.38800000000003</v>
      </c>
      <c r="R12" s="720">
        <v>1029.817</v>
      </c>
      <c r="S12" s="720">
        <v>245.55699999999999</v>
      </c>
      <c r="T12" s="720">
        <v>1347.5029999999999</v>
      </c>
      <c r="U12" s="720">
        <v>2872.1710000000003</v>
      </c>
      <c r="V12" s="720">
        <v>304.63099999999997</v>
      </c>
      <c r="W12" s="720">
        <v>4292.5990000000002</v>
      </c>
      <c r="X12" s="720">
        <v>828.54</v>
      </c>
      <c r="Y12" s="720">
        <v>653.79399999999998</v>
      </c>
      <c r="Z12" s="720">
        <v>2033.193</v>
      </c>
      <c r="AA12" s="720">
        <v>1500.981</v>
      </c>
      <c r="AB12" s="720">
        <v>326.34899999999999</v>
      </c>
      <c r="AC12" s="720">
        <v>871.54700000000003</v>
      </c>
      <c r="AD12" s="720">
        <v>1455.6120000000001</v>
      </c>
      <c r="AE12" s="720">
        <v>1002.7339999999999</v>
      </c>
      <c r="AF12" s="720">
        <v>842.84500000000003</v>
      </c>
      <c r="AG12" s="720">
        <v>4346.4040000000005</v>
      </c>
      <c r="AH12" s="720">
        <v>2562.7640000000001</v>
      </c>
      <c r="AI12" s="720">
        <v>5763.6559999999999</v>
      </c>
      <c r="AJ12" s="720">
        <v>3338.4119999999998</v>
      </c>
      <c r="AK12" s="720">
        <v>16896.704000000002</v>
      </c>
      <c r="AL12" s="720">
        <v>11342.363000000001</v>
      </c>
      <c r="AM12" s="720">
        <v>6101.2259999999997</v>
      </c>
      <c r="AN12" s="720">
        <v>1304.8780000000002</v>
      </c>
      <c r="AO12" s="720">
        <v>3090.096</v>
      </c>
      <c r="AP12" s="720">
        <v>1461.588</v>
      </c>
      <c r="AQ12" s="720">
        <v>2139.944</v>
      </c>
      <c r="AR12" s="720">
        <v>1055.4079999999999</v>
      </c>
      <c r="AS12" s="720">
        <v>1055.4079999999999</v>
      </c>
      <c r="AT12" s="720">
        <v>1762.8200000000002</v>
      </c>
      <c r="AU12" s="720">
        <v>931.75800000000004</v>
      </c>
      <c r="AV12" s="720">
        <v>28049.114000000001</v>
      </c>
      <c r="AW12" s="720">
        <v>2863.99</v>
      </c>
      <c r="AX12" s="720">
        <v>2272.0700000000002</v>
      </c>
      <c r="AY12" s="720">
        <v>11984.865</v>
      </c>
      <c r="AZ12" s="720">
        <v>3750.2379999999998</v>
      </c>
      <c r="BA12" s="720">
        <v>9040.7119999999995</v>
      </c>
      <c r="BB12" s="720">
        <v>3144.2820000000002</v>
      </c>
      <c r="BC12" s="720">
        <v>6446.7210000000005</v>
      </c>
      <c r="BD12" s="720">
        <v>3595.7669999999998</v>
      </c>
      <c r="BE12" s="720">
        <v>1412.8220000000001</v>
      </c>
      <c r="BF12" s="720">
        <v>5723.79</v>
      </c>
      <c r="BG12" s="720">
        <v>2792.2640000000001</v>
      </c>
      <c r="BH12" s="720">
        <v>16332.795</v>
      </c>
      <c r="BI12" s="720">
        <v>2870.6210000000001</v>
      </c>
      <c r="BJ12" s="720">
        <v>9518.1859999999997</v>
      </c>
      <c r="BK12" s="720">
        <v>20148.694</v>
      </c>
    </row>
    <row r="13" spans="1:63">
      <c r="B13" s="652" t="s">
        <v>284</v>
      </c>
      <c r="C13" s="720">
        <v>135861.98300000001</v>
      </c>
      <c r="D13" s="720">
        <v>76662.513999999996</v>
      </c>
      <c r="E13" s="720">
        <v>100258.973</v>
      </c>
      <c r="F13" s="720">
        <v>95912.421000000002</v>
      </c>
      <c r="G13" s="720">
        <v>117003.62100000001</v>
      </c>
      <c r="H13" s="720">
        <v>73845.948999999993</v>
      </c>
      <c r="I13" s="720">
        <v>117060.867</v>
      </c>
      <c r="J13" s="720">
        <v>98943.137000000002</v>
      </c>
      <c r="K13" s="720">
        <v>104057.86</v>
      </c>
      <c r="L13" s="720">
        <v>148112.505</v>
      </c>
      <c r="M13" s="720">
        <v>107773.72399999999</v>
      </c>
      <c r="N13" s="720">
        <v>123030.40300000001</v>
      </c>
      <c r="O13" s="720">
        <v>172382.38400000002</v>
      </c>
      <c r="P13" s="720">
        <v>108888.088</v>
      </c>
      <c r="Q13" s="720">
        <v>112023.64599999999</v>
      </c>
      <c r="R13" s="720">
        <v>189268.14</v>
      </c>
      <c r="S13" s="720">
        <v>164843.152</v>
      </c>
      <c r="T13" s="720">
        <v>174420.41899999999</v>
      </c>
      <c r="U13" s="720">
        <v>167142</v>
      </c>
      <c r="V13" s="720">
        <v>151002.17499999999</v>
      </c>
      <c r="W13" s="720">
        <v>193957.467</v>
      </c>
      <c r="X13" s="720">
        <v>196250.16699999999</v>
      </c>
      <c r="Y13" s="720">
        <v>169690.37299999999</v>
      </c>
      <c r="Z13" s="720">
        <v>198457.18</v>
      </c>
      <c r="AA13" s="720">
        <v>272599.74599999998</v>
      </c>
      <c r="AB13" s="720">
        <v>190988.99400000001</v>
      </c>
      <c r="AC13" s="720">
        <v>214872.12400000001</v>
      </c>
      <c r="AD13" s="720">
        <v>216787.67600000001</v>
      </c>
      <c r="AE13" s="720">
        <v>180063.109</v>
      </c>
      <c r="AF13" s="720">
        <v>217805.47399999999</v>
      </c>
      <c r="AG13" s="720">
        <v>217508.83600000001</v>
      </c>
      <c r="AH13" s="720">
        <v>183145.63800000001</v>
      </c>
      <c r="AI13" s="720">
        <v>183143.80100000001</v>
      </c>
      <c r="AJ13" s="720">
        <v>179348.22700000001</v>
      </c>
      <c r="AK13" s="720">
        <v>178615.85399999999</v>
      </c>
      <c r="AL13" s="720">
        <v>224735.913</v>
      </c>
      <c r="AM13" s="720">
        <v>263175.58199999999</v>
      </c>
      <c r="AN13" s="720">
        <v>176375.484</v>
      </c>
      <c r="AO13" s="720">
        <v>194476.98800000001</v>
      </c>
      <c r="AP13" s="720">
        <v>202625.753</v>
      </c>
      <c r="AQ13" s="720">
        <v>244582.75399999999</v>
      </c>
      <c r="AR13" s="720">
        <v>199089.04100000003</v>
      </c>
      <c r="AS13" s="720">
        <v>199089.04100000003</v>
      </c>
      <c r="AT13" s="720">
        <v>238267.995</v>
      </c>
      <c r="AU13" s="720">
        <v>198279.636</v>
      </c>
      <c r="AV13" s="720">
        <v>254113.55100000001</v>
      </c>
      <c r="AW13" s="720">
        <v>271000.70799999998</v>
      </c>
      <c r="AX13" s="720">
        <v>237811.92799999999</v>
      </c>
      <c r="AY13" s="720">
        <v>306515.96600000001</v>
      </c>
      <c r="AZ13" s="720">
        <v>177244</v>
      </c>
      <c r="BA13" s="720">
        <v>209411.595</v>
      </c>
      <c r="BB13" s="720">
        <v>301302.18699999998</v>
      </c>
      <c r="BC13" s="720">
        <v>306254.79700000002</v>
      </c>
      <c r="BD13" s="720">
        <v>262627.81400000001</v>
      </c>
      <c r="BE13" s="720">
        <v>283297.55499999999</v>
      </c>
      <c r="BF13" s="720">
        <v>282464.2</v>
      </c>
      <c r="BG13" s="720">
        <v>377120.21299999999</v>
      </c>
      <c r="BH13" s="720">
        <v>399290.51699999999</v>
      </c>
      <c r="BI13" s="720">
        <v>408279.092</v>
      </c>
      <c r="BJ13" s="720">
        <v>324977.80200000003</v>
      </c>
      <c r="BK13" s="720">
        <v>305968.49800000002</v>
      </c>
    </row>
    <row r="14" spans="1:63">
      <c r="B14" s="652" t="s">
        <v>1147</v>
      </c>
      <c r="C14" s="720">
        <v>76291.705000000002</v>
      </c>
      <c r="D14" s="720">
        <v>38855.275000000001</v>
      </c>
      <c r="E14" s="720">
        <v>55203.32</v>
      </c>
      <c r="F14" s="720">
        <v>54221.061000000002</v>
      </c>
      <c r="G14" s="720">
        <v>89926.957999999999</v>
      </c>
      <c r="H14" s="720">
        <v>74899.127000000008</v>
      </c>
      <c r="I14" s="720">
        <v>104967.836</v>
      </c>
      <c r="J14" s="720">
        <v>88913.559000000008</v>
      </c>
      <c r="K14" s="720">
        <v>81625.570000000007</v>
      </c>
      <c r="L14" s="720">
        <v>101081.97200000001</v>
      </c>
      <c r="M14" s="720">
        <v>90508.350999999995</v>
      </c>
      <c r="N14" s="720">
        <v>97334.171999999991</v>
      </c>
      <c r="O14" s="720">
        <v>128343.82199999999</v>
      </c>
      <c r="P14" s="720">
        <v>78031.214999999997</v>
      </c>
      <c r="Q14" s="720">
        <v>84613.430999999997</v>
      </c>
      <c r="R14" s="720">
        <v>83988.576000000001</v>
      </c>
      <c r="S14" s="720">
        <v>120555.882</v>
      </c>
      <c r="T14" s="720">
        <v>118182.00099999999</v>
      </c>
      <c r="U14" s="720">
        <v>138625.15100000001</v>
      </c>
      <c r="V14" s="720">
        <v>112620.71100000001</v>
      </c>
      <c r="W14" s="720">
        <v>214596.927</v>
      </c>
      <c r="X14" s="720">
        <v>209118.41899999999</v>
      </c>
      <c r="Y14" s="720">
        <v>145964.83600000001</v>
      </c>
      <c r="Z14" s="720">
        <v>131044.10399999999</v>
      </c>
      <c r="AA14" s="720">
        <v>160600.50400000002</v>
      </c>
      <c r="AB14" s="720">
        <v>108090.66800000001</v>
      </c>
      <c r="AC14" s="720">
        <v>125204.06099999999</v>
      </c>
      <c r="AD14" s="720">
        <v>149448.01999999999</v>
      </c>
      <c r="AE14" s="720">
        <v>219048.49700000003</v>
      </c>
      <c r="AF14" s="720">
        <v>190344.58199999999</v>
      </c>
      <c r="AG14" s="720">
        <v>200162.68199999997</v>
      </c>
      <c r="AH14" s="720">
        <v>187327.424</v>
      </c>
      <c r="AI14" s="720">
        <v>199997.54200000002</v>
      </c>
      <c r="AJ14" s="720">
        <v>192672.92300000001</v>
      </c>
      <c r="AK14" s="720">
        <v>200214.46400000001</v>
      </c>
      <c r="AL14" s="720">
        <v>185304.848</v>
      </c>
      <c r="AM14" s="720">
        <v>229560.17100000003</v>
      </c>
      <c r="AN14" s="720">
        <v>154409.32400000002</v>
      </c>
      <c r="AO14" s="720">
        <v>180775.93799999999</v>
      </c>
      <c r="AP14" s="720">
        <v>188308.40899999999</v>
      </c>
      <c r="AQ14" s="720">
        <v>248338.11199999999</v>
      </c>
      <c r="AR14" s="720">
        <v>277806.29099999997</v>
      </c>
      <c r="AS14" s="720">
        <v>277806.29099999997</v>
      </c>
      <c r="AT14" s="720">
        <v>276315.64800000004</v>
      </c>
      <c r="AU14" s="720">
        <v>287980.01100000006</v>
      </c>
      <c r="AV14" s="720">
        <v>266038.522</v>
      </c>
      <c r="AW14" s="720">
        <v>257455.728</v>
      </c>
      <c r="AX14" s="720">
        <v>259488.08000000002</v>
      </c>
      <c r="AY14" s="720">
        <v>295966.06199999998</v>
      </c>
      <c r="AZ14" s="720">
        <v>191817.897</v>
      </c>
      <c r="BA14" s="720">
        <v>240039.47000000003</v>
      </c>
      <c r="BB14" s="720">
        <v>287234.451</v>
      </c>
      <c r="BC14" s="720">
        <v>254383.41699999996</v>
      </c>
      <c r="BD14" s="720">
        <v>250554.777</v>
      </c>
      <c r="BE14" s="720">
        <v>309200.658</v>
      </c>
      <c r="BF14" s="720">
        <v>388669.97399999999</v>
      </c>
      <c r="BG14" s="720">
        <v>300779.92</v>
      </c>
      <c r="BH14" s="720">
        <v>297947.69799999997</v>
      </c>
      <c r="BI14" s="720">
        <v>277137.64899999998</v>
      </c>
      <c r="BJ14" s="720">
        <v>308978.74300000002</v>
      </c>
      <c r="BK14" s="720">
        <v>920372.58100000012</v>
      </c>
    </row>
    <row r="16" spans="1:63">
      <c r="B16" s="13" t="s">
        <v>798</v>
      </c>
    </row>
    <row r="36" spans="2:2">
      <c r="B36" s="722" t="s">
        <v>184</v>
      </c>
    </row>
    <row r="38" spans="2:2">
      <c r="B38" s="204" t="s">
        <v>129</v>
      </c>
    </row>
  </sheetData>
  <hyperlinks>
    <hyperlink ref="B38" location="Содержание!B129" display="к содержанию"/>
  </hyperlinks>
  <pageMargins left="0.7" right="0.7" top="0.75" bottom="0.75" header="0.3" footer="0.3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9"/>
  <sheetViews>
    <sheetView zoomScale="80" zoomScaleNormal="80" workbookViewId="0">
      <selection activeCell="B39" sqref="B39"/>
    </sheetView>
  </sheetViews>
  <sheetFormatPr defaultRowHeight="12.75"/>
  <cols>
    <col min="1" max="1" width="9.140625" style="674"/>
    <col min="2" max="2" width="21.140625" style="691" bestFit="1" customWidth="1"/>
    <col min="3" max="6" width="6.5703125" style="674" bestFit="1" customWidth="1"/>
    <col min="7" max="7" width="2.42578125" style="674" customWidth="1"/>
    <col min="8" max="10" width="7.42578125" style="674" bestFit="1" customWidth="1"/>
    <col min="11" max="11" width="6.5703125" style="674" customWidth="1"/>
    <col min="12" max="12" width="9.140625" style="674"/>
    <col min="13" max="13" width="21.140625" style="691" bestFit="1" customWidth="1"/>
    <col min="14" max="17" width="7.42578125" style="674" bestFit="1" customWidth="1"/>
    <col min="18" max="18" width="1.85546875" style="674" customWidth="1"/>
    <col min="19" max="21" width="6.5703125" style="674" bestFit="1" customWidth="1"/>
    <col min="22" max="22" width="6.5703125" style="674" customWidth="1"/>
    <col min="23" max="16384" width="9.140625" style="674"/>
  </cols>
  <sheetData>
    <row r="2" spans="1:22">
      <c r="A2" s="661" t="s">
        <v>123</v>
      </c>
      <c r="B2" s="660" t="s">
        <v>1148</v>
      </c>
    </row>
    <row r="4" spans="1:22" s="727" customFormat="1" ht="22.5" customHeight="1">
      <c r="B4" s="1487" t="s">
        <v>1149</v>
      </c>
      <c r="C4" s="1485" t="s">
        <v>1150</v>
      </c>
      <c r="D4" s="1485"/>
      <c r="E4" s="1485"/>
      <c r="F4" s="1485"/>
      <c r="G4" s="1482"/>
      <c r="H4" s="1485" t="s">
        <v>1151</v>
      </c>
      <c r="I4" s="1485"/>
      <c r="J4" s="1485"/>
      <c r="K4" s="1485"/>
      <c r="M4" s="1487" t="s">
        <v>1149</v>
      </c>
      <c r="N4" s="1485" t="s">
        <v>1150</v>
      </c>
      <c r="O4" s="1485"/>
      <c r="P4" s="1485"/>
      <c r="Q4" s="1485"/>
      <c r="R4" s="1482"/>
      <c r="S4" s="1485" t="s">
        <v>1151</v>
      </c>
      <c r="T4" s="1485"/>
      <c r="U4" s="1485"/>
      <c r="V4" s="1485"/>
    </row>
    <row r="5" spans="1:22" s="728" customFormat="1">
      <c r="B5" s="1488"/>
      <c r="C5" s="729" t="s">
        <v>813</v>
      </c>
      <c r="D5" s="729" t="s">
        <v>814</v>
      </c>
      <c r="E5" s="729" t="s">
        <v>650</v>
      </c>
      <c r="F5" s="729" t="s">
        <v>654</v>
      </c>
      <c r="G5" s="1483"/>
      <c r="H5" s="729" t="s">
        <v>813</v>
      </c>
      <c r="I5" s="729" t="s">
        <v>814</v>
      </c>
      <c r="J5" s="729" t="s">
        <v>650</v>
      </c>
      <c r="K5" s="729" t="s">
        <v>654</v>
      </c>
      <c r="M5" s="1488"/>
      <c r="N5" s="729" t="s">
        <v>813</v>
      </c>
      <c r="O5" s="729" t="s">
        <v>814</v>
      </c>
      <c r="P5" s="729" t="s">
        <v>650</v>
      </c>
      <c r="Q5" s="729" t="s">
        <v>654</v>
      </c>
      <c r="R5" s="1483"/>
      <c r="S5" s="729" t="s">
        <v>813</v>
      </c>
      <c r="T5" s="729" t="s">
        <v>814</v>
      </c>
      <c r="U5" s="729" t="s">
        <v>650</v>
      </c>
      <c r="V5" s="729" t="s">
        <v>654</v>
      </c>
    </row>
    <row r="6" spans="1:22">
      <c r="B6" s="730" t="s">
        <v>124</v>
      </c>
      <c r="C6" s="731">
        <v>13.689228690437844</v>
      </c>
      <c r="D6" s="731">
        <v>13.100851005393825</v>
      </c>
      <c r="E6" s="731">
        <v>23.328712761709895</v>
      </c>
      <c r="F6" s="731">
        <v>11.678203288790822</v>
      </c>
      <c r="G6" s="1483"/>
      <c r="H6" s="731">
        <v>1.4504385961014006</v>
      </c>
      <c r="I6" s="731">
        <v>1.2323585609045027</v>
      </c>
      <c r="J6" s="731">
        <v>1.8825742552329332</v>
      </c>
      <c r="K6" s="731">
        <v>1.0146375670883561</v>
      </c>
      <c r="M6" s="730" t="s">
        <v>124</v>
      </c>
      <c r="N6" s="731">
        <v>10.19527420189514</v>
      </c>
      <c r="O6" s="731">
        <v>7.5527122958327197</v>
      </c>
      <c r="P6" s="731">
        <v>6.2267187276372384</v>
      </c>
      <c r="Q6" s="731">
        <v>5.5254045763620523</v>
      </c>
      <c r="R6" s="1483"/>
      <c r="S6" s="731">
        <v>2.6931790580085111</v>
      </c>
      <c r="T6" s="731">
        <v>2.2593393072903729</v>
      </c>
      <c r="U6" s="731">
        <v>2.1883339035531222</v>
      </c>
      <c r="V6" s="731">
        <v>4.1886445399916417</v>
      </c>
    </row>
    <row r="7" spans="1:22">
      <c r="B7" s="730" t="s">
        <v>1152</v>
      </c>
      <c r="C7" s="731">
        <v>35.878327974843387</v>
      </c>
      <c r="D7" s="731">
        <v>24.284567880359514</v>
      </c>
      <c r="E7" s="731">
        <v>33.118776883626602</v>
      </c>
      <c r="F7" s="731">
        <v>32.076619955190267</v>
      </c>
      <c r="G7" s="1483"/>
      <c r="H7" s="731">
        <v>4.0085546382073192</v>
      </c>
      <c r="I7" s="731">
        <v>2.9908638917388615</v>
      </c>
      <c r="J7" s="731">
        <v>3.1525582145805564</v>
      </c>
      <c r="K7" s="731">
        <v>3.802574483606795</v>
      </c>
      <c r="M7" s="730" t="s">
        <v>1152</v>
      </c>
      <c r="N7" s="731">
        <v>32.735343459667945</v>
      </c>
      <c r="O7" s="731">
        <v>31.105652011179806</v>
      </c>
      <c r="P7" s="731">
        <v>31.295829509918356</v>
      </c>
      <c r="Q7" s="731">
        <v>5.3416297897793088</v>
      </c>
      <c r="R7" s="1483"/>
      <c r="S7" s="731">
        <v>3.1098559821202119</v>
      </c>
      <c r="T7" s="731">
        <v>3.5441961421825932</v>
      </c>
      <c r="U7" s="731">
        <v>3.6653676558564698</v>
      </c>
      <c r="V7" s="731">
        <v>0.7461936901173688</v>
      </c>
    </row>
    <row r="8" spans="1:22">
      <c r="B8" s="730" t="s">
        <v>1153</v>
      </c>
      <c r="C8" s="731">
        <v>31.529030228257053</v>
      </c>
      <c r="D8" s="731">
        <v>34.163484218377313</v>
      </c>
      <c r="E8" s="731">
        <v>42.126188202902945</v>
      </c>
      <c r="F8" s="731">
        <v>45.779034640292302</v>
      </c>
      <c r="G8" s="1483"/>
      <c r="H8" s="731">
        <v>10.565963538817549</v>
      </c>
      <c r="I8" s="731">
        <v>11.139564380563288</v>
      </c>
      <c r="J8" s="731">
        <v>12.068066365140876</v>
      </c>
      <c r="K8" s="731">
        <v>15.251438149763475</v>
      </c>
      <c r="M8" s="730" t="s">
        <v>1153</v>
      </c>
      <c r="N8" s="731">
        <v>22.102053370964157</v>
      </c>
      <c r="O8" s="731">
        <v>20.095629392372761</v>
      </c>
      <c r="P8" s="731">
        <v>24.887478516367054</v>
      </c>
      <c r="Q8" s="731">
        <v>9.341756769077703</v>
      </c>
      <c r="R8" s="1483"/>
      <c r="S8" s="731">
        <v>8.747516919338107</v>
      </c>
      <c r="T8" s="731">
        <v>9.0959963513839384</v>
      </c>
      <c r="U8" s="731">
        <v>10.233621229994679</v>
      </c>
      <c r="V8" s="731">
        <v>8.5958027037633755</v>
      </c>
    </row>
    <row r="9" spans="1:22">
      <c r="B9" s="730" t="s">
        <v>1154</v>
      </c>
      <c r="C9" s="731">
        <v>4.9914551590207701</v>
      </c>
      <c r="D9" s="731">
        <v>17.18989595956041</v>
      </c>
      <c r="E9" s="731">
        <v>27.5288092896043</v>
      </c>
      <c r="F9" s="731">
        <v>16.667521990999546</v>
      </c>
      <c r="G9" s="1483"/>
      <c r="H9" s="731">
        <v>0.25028731351300659</v>
      </c>
      <c r="I9" s="731">
        <v>0.47249257572947984</v>
      </c>
      <c r="J9" s="731">
        <v>0.88462257031612868</v>
      </c>
      <c r="K9" s="731">
        <v>0.7919481639697622</v>
      </c>
      <c r="M9" s="730" t="s">
        <v>1154</v>
      </c>
      <c r="N9" s="731">
        <v>31.531450914420866</v>
      </c>
      <c r="O9" s="731">
        <v>5.5633400724441362</v>
      </c>
      <c r="P9" s="731">
        <v>9.9949390658674151</v>
      </c>
      <c r="Q9" s="731">
        <v>16.272428807542276</v>
      </c>
      <c r="R9" s="1483"/>
      <c r="S9" s="731">
        <v>1.9827152926170342</v>
      </c>
      <c r="T9" s="731">
        <v>0.21262948408439344</v>
      </c>
      <c r="U9" s="731">
        <v>0.27461739281483422</v>
      </c>
      <c r="V9" s="731">
        <v>1.2379680746598596</v>
      </c>
    </row>
    <row r="10" spans="1:22" ht="24">
      <c r="B10" s="730" t="s">
        <v>1155</v>
      </c>
      <c r="C10" s="731">
        <v>41.812968721199169</v>
      </c>
      <c r="D10" s="731">
        <v>45.47632417939618</v>
      </c>
      <c r="E10" s="731">
        <v>48.012257240776215</v>
      </c>
      <c r="F10" s="731">
        <v>38.573339304245813</v>
      </c>
      <c r="G10" s="1483"/>
      <c r="H10" s="731">
        <v>43.547294276464363</v>
      </c>
      <c r="I10" s="731">
        <v>44.350539633892446</v>
      </c>
      <c r="J10" s="731">
        <v>42.782130801984984</v>
      </c>
      <c r="K10" s="731">
        <v>38.785496178229614</v>
      </c>
      <c r="M10" s="730" t="s">
        <v>1156</v>
      </c>
      <c r="N10" s="731">
        <v>15.869790402768876</v>
      </c>
      <c r="O10" s="731">
        <v>15.121790505230685</v>
      </c>
      <c r="P10" s="731">
        <v>22.759831958670553</v>
      </c>
      <c r="Q10" s="731">
        <v>13.384168557974574</v>
      </c>
      <c r="R10" s="1483"/>
      <c r="S10" s="731">
        <v>14.838220729000062</v>
      </c>
      <c r="T10" s="731">
        <v>15.525391727495826</v>
      </c>
      <c r="U10" s="731">
        <v>22.511806828177537</v>
      </c>
      <c r="V10" s="731">
        <v>23.684081032916755</v>
      </c>
    </row>
    <row r="11" spans="1:22">
      <c r="B11" s="730" t="s">
        <v>284</v>
      </c>
      <c r="C11" s="731">
        <v>40.719441791453512</v>
      </c>
      <c r="D11" s="731">
        <v>40.366571530818049</v>
      </c>
      <c r="E11" s="731">
        <v>44.540112508256072</v>
      </c>
      <c r="F11" s="731">
        <v>37.582746848304659</v>
      </c>
      <c r="G11" s="1483"/>
      <c r="H11" s="731">
        <v>29.254356217402481</v>
      </c>
      <c r="I11" s="731">
        <v>28.156901097111326</v>
      </c>
      <c r="J11" s="731">
        <v>27.553222776538522</v>
      </c>
      <c r="K11" s="731">
        <v>27.861161876066809</v>
      </c>
      <c r="M11" s="730" t="s">
        <v>284</v>
      </c>
      <c r="N11" s="731">
        <v>26.244732284272349</v>
      </c>
      <c r="O11" s="731">
        <v>22.538927764673002</v>
      </c>
      <c r="P11" s="731">
        <v>19.657979857901264</v>
      </c>
      <c r="Q11" s="731">
        <v>11.481900021930299</v>
      </c>
      <c r="R11" s="1483"/>
      <c r="S11" s="731">
        <v>34.579456719523023</v>
      </c>
      <c r="T11" s="731">
        <v>33.853775873106137</v>
      </c>
      <c r="U11" s="731">
        <v>27.833026417273523</v>
      </c>
      <c r="V11" s="731">
        <v>31.169617022582237</v>
      </c>
    </row>
    <row r="12" spans="1:22">
      <c r="B12" s="730" t="s">
        <v>401</v>
      </c>
      <c r="C12" s="731">
        <v>19.30705774255156</v>
      </c>
      <c r="D12" s="731">
        <v>14.741159605639057</v>
      </c>
      <c r="E12" s="731">
        <v>27.544828649362074</v>
      </c>
      <c r="F12" s="731">
        <v>21.613055224087169</v>
      </c>
      <c r="G12" s="1483"/>
      <c r="H12" s="731">
        <v>2.9987109008330082</v>
      </c>
      <c r="I12" s="731">
        <v>2.3877226207262443</v>
      </c>
      <c r="J12" s="731">
        <v>3.2302071529766732</v>
      </c>
      <c r="K12" s="731">
        <v>3.0267838919752608</v>
      </c>
      <c r="M12" s="730" t="s">
        <v>401</v>
      </c>
      <c r="N12" s="731">
        <v>20.441062749929699</v>
      </c>
      <c r="O12" s="731">
        <v>28.244334006897908</v>
      </c>
      <c r="P12" s="731">
        <v>20.009068564574569</v>
      </c>
      <c r="Q12" s="731">
        <v>9.1885297671938506</v>
      </c>
      <c r="R12" s="1483"/>
      <c r="S12" s="731">
        <v>3.7554083835408756</v>
      </c>
      <c r="T12" s="731">
        <v>6.5955638959376968</v>
      </c>
      <c r="U12" s="731">
        <v>6.301953022314513</v>
      </c>
      <c r="V12" s="731">
        <v>6.6817728910620762</v>
      </c>
    </row>
    <row r="13" spans="1:22">
      <c r="B13" s="730" t="s">
        <v>1147</v>
      </c>
      <c r="C13" s="731">
        <v>19.779801098625942</v>
      </c>
      <c r="D13" s="731">
        <v>21.009221082163833</v>
      </c>
      <c r="E13" s="731">
        <v>20.605866823653781</v>
      </c>
      <c r="F13" s="731">
        <v>19.624704923475839</v>
      </c>
      <c r="G13" s="1484"/>
      <c r="H13" s="731">
        <v>7.9243945186608729</v>
      </c>
      <c r="I13" s="731">
        <v>9.2695572393338441</v>
      </c>
      <c r="J13" s="731">
        <v>8.4466178632293296</v>
      </c>
      <c r="K13" s="731">
        <v>9.4659596892999289</v>
      </c>
      <c r="M13" s="730" t="s">
        <v>1147</v>
      </c>
      <c r="N13" s="731">
        <v>37.101213790267693</v>
      </c>
      <c r="O13" s="731">
        <v>35.586473813358417</v>
      </c>
      <c r="P13" s="731">
        <v>32.229544594085418</v>
      </c>
      <c r="Q13" s="731">
        <v>16.77403810005061</v>
      </c>
      <c r="R13" s="1484"/>
      <c r="S13" s="731">
        <v>30.293646915852175</v>
      </c>
      <c r="T13" s="731">
        <v>28.913107218519041</v>
      </c>
      <c r="U13" s="731">
        <v>26.991273550015325</v>
      </c>
      <c r="V13" s="731">
        <v>23.695920044906689</v>
      </c>
    </row>
    <row r="16" spans="1:22">
      <c r="B16" s="660" t="s">
        <v>1148</v>
      </c>
    </row>
    <row r="17" spans="2:20">
      <c r="B17" s="660"/>
    </row>
    <row r="18" spans="2:20">
      <c r="B18" s="1486" t="s">
        <v>1068</v>
      </c>
      <c r="C18" s="1486"/>
      <c r="D18" s="1486"/>
      <c r="E18" s="1486"/>
      <c r="F18" s="1486"/>
      <c r="G18" s="1486"/>
      <c r="H18" s="1486"/>
      <c r="I18" s="1486"/>
      <c r="M18" s="1486" t="s">
        <v>1157</v>
      </c>
      <c r="N18" s="1486"/>
      <c r="O18" s="1486"/>
      <c r="P18" s="1486"/>
      <c r="Q18" s="1486"/>
      <c r="R18" s="1486"/>
      <c r="S18" s="1486"/>
      <c r="T18" s="1486"/>
    </row>
    <row r="36" spans="2:2">
      <c r="B36" s="678" t="s">
        <v>1158</v>
      </c>
    </row>
    <row r="37" spans="2:2">
      <c r="B37" s="678" t="s">
        <v>184</v>
      </c>
    </row>
    <row r="38" spans="2:2">
      <c r="B38" s="678"/>
    </row>
    <row r="39" spans="2:2">
      <c r="B39" s="204" t="s">
        <v>129</v>
      </c>
    </row>
  </sheetData>
  <mergeCells count="10">
    <mergeCell ref="R4:R13"/>
    <mergeCell ref="S4:V4"/>
    <mergeCell ref="B18:I18"/>
    <mergeCell ref="M18:T18"/>
    <mergeCell ref="B4:B5"/>
    <mergeCell ref="C4:F4"/>
    <mergeCell ref="G4:G13"/>
    <mergeCell ref="H4:K4"/>
    <mergeCell ref="M4:M5"/>
    <mergeCell ref="N4:Q4"/>
  </mergeCells>
  <hyperlinks>
    <hyperlink ref="B39" location="Содержание!B130" display="к содержанию"/>
  </hyperlinks>
  <pageMargins left="0.7" right="0.7" top="0.75" bottom="0.75" header="0.3" footer="0.3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69"/>
  <sheetViews>
    <sheetView zoomScale="80" zoomScaleNormal="80" workbookViewId="0">
      <selection activeCell="B69" sqref="B69"/>
    </sheetView>
  </sheetViews>
  <sheetFormatPr defaultRowHeight="15"/>
  <cols>
    <col min="1" max="1" width="9.140625" style="544"/>
    <col min="2" max="2" width="31.42578125" style="544" customWidth="1"/>
    <col min="3" max="16384" width="9.140625" style="544"/>
  </cols>
  <sheetData>
    <row r="2" spans="1:7">
      <c r="A2" s="294" t="s">
        <v>123</v>
      </c>
      <c r="B2" s="13" t="s">
        <v>800</v>
      </c>
    </row>
    <row r="4" spans="1:7">
      <c r="B4" s="13" t="s">
        <v>1159</v>
      </c>
      <c r="E4" s="662" t="s">
        <v>1747</v>
      </c>
      <c r="G4" s="13" t="s">
        <v>1159</v>
      </c>
    </row>
    <row r="5" spans="1:7">
      <c r="B5" s="682" t="s">
        <v>141</v>
      </c>
      <c r="C5" s="683">
        <v>2012</v>
      </c>
      <c r="D5" s="683">
        <v>2013</v>
      </c>
      <c r="E5" s="683">
        <v>2014</v>
      </c>
    </row>
    <row r="6" spans="1:7">
      <c r="B6" s="652" t="s">
        <v>1160</v>
      </c>
      <c r="C6" s="721">
        <v>19.14</v>
      </c>
      <c r="D6" s="721">
        <v>13.69</v>
      </c>
      <c r="E6" s="721">
        <v>21.31</v>
      </c>
    </row>
    <row r="7" spans="1:7">
      <c r="B7" s="652" t="s">
        <v>1147</v>
      </c>
      <c r="C7" s="721">
        <v>26.21</v>
      </c>
      <c r="D7" s="721">
        <v>23.3</v>
      </c>
      <c r="E7" s="721">
        <v>116.8</v>
      </c>
    </row>
    <row r="8" spans="1:7">
      <c r="B8" s="652" t="s">
        <v>281</v>
      </c>
      <c r="C8" s="721">
        <v>34.67</v>
      </c>
      <c r="D8" s="721">
        <v>22.6</v>
      </c>
      <c r="E8" s="721">
        <v>32.85</v>
      </c>
    </row>
    <row r="9" spans="1:7">
      <c r="B9" s="652" t="s">
        <v>1161</v>
      </c>
      <c r="C9" s="721">
        <v>22.26</v>
      </c>
      <c r="D9" s="721">
        <v>19.329999999999998</v>
      </c>
      <c r="E9" s="721">
        <v>26.05</v>
      </c>
    </row>
    <row r="10" spans="1:7">
      <c r="B10" s="652" t="s">
        <v>1162</v>
      </c>
      <c r="C10" s="721">
        <v>12.59</v>
      </c>
      <c r="D10" s="721">
        <v>5.66</v>
      </c>
      <c r="E10" s="721">
        <v>23.85</v>
      </c>
    </row>
    <row r="11" spans="1:7">
      <c r="B11" s="652" t="s">
        <v>1163</v>
      </c>
      <c r="C11" s="721">
        <v>20.11</v>
      </c>
      <c r="D11" s="721">
        <v>6.54</v>
      </c>
      <c r="E11" s="721">
        <v>22.62</v>
      </c>
    </row>
    <row r="12" spans="1:7">
      <c r="B12" s="652" t="s">
        <v>145</v>
      </c>
      <c r="C12" s="721">
        <v>8.1300000000000008</v>
      </c>
      <c r="D12" s="721">
        <v>9.81</v>
      </c>
      <c r="E12" s="721">
        <v>16.22</v>
      </c>
    </row>
    <row r="13" spans="1:7">
      <c r="B13" s="652" t="s">
        <v>126</v>
      </c>
      <c r="C13" s="721">
        <v>21.37</v>
      </c>
      <c r="D13" s="721">
        <v>15.61</v>
      </c>
      <c r="E13" s="721">
        <v>12.16</v>
      </c>
    </row>
    <row r="14" spans="1:7">
      <c r="B14" s="652" t="s">
        <v>284</v>
      </c>
      <c r="C14" s="721">
        <v>7.09</v>
      </c>
      <c r="D14" s="721">
        <v>5.09</v>
      </c>
      <c r="E14" s="721">
        <v>3.56</v>
      </c>
    </row>
    <row r="16" spans="1:7" s="1088" customFormat="1"/>
    <row r="17" spans="2:7" s="1088" customFormat="1"/>
    <row r="18" spans="2:7" s="1088" customFormat="1"/>
    <row r="19" spans="2:7">
      <c r="B19" s="13" t="s">
        <v>1164</v>
      </c>
      <c r="E19" s="662" t="s">
        <v>1747</v>
      </c>
      <c r="G19" s="13" t="s">
        <v>1164</v>
      </c>
    </row>
    <row r="20" spans="2:7">
      <c r="B20" s="682" t="s">
        <v>141</v>
      </c>
      <c r="C20" s="683">
        <v>2012</v>
      </c>
      <c r="D20" s="683">
        <v>2013</v>
      </c>
      <c r="E20" s="683">
        <v>2014</v>
      </c>
    </row>
    <row r="21" spans="2:7">
      <c r="B21" s="652" t="s">
        <v>1160</v>
      </c>
      <c r="C21" s="721">
        <v>6.41</v>
      </c>
      <c r="D21" s="721">
        <v>3.95</v>
      </c>
      <c r="E21" s="721">
        <v>4.55</v>
      </c>
    </row>
    <row r="22" spans="2:7">
      <c r="B22" s="652" t="s">
        <v>281</v>
      </c>
      <c r="C22" s="721">
        <v>27.59</v>
      </c>
      <c r="D22" s="721">
        <v>9.14</v>
      </c>
      <c r="E22" s="721">
        <v>12.3</v>
      </c>
    </row>
    <row r="23" spans="2:7">
      <c r="B23" s="652" t="s">
        <v>1162</v>
      </c>
      <c r="C23" s="721">
        <v>3.75</v>
      </c>
      <c r="D23" s="721">
        <v>1.3</v>
      </c>
      <c r="E23" s="721">
        <v>11.45</v>
      </c>
    </row>
    <row r="24" spans="2:7">
      <c r="B24" s="652" t="s">
        <v>1161</v>
      </c>
      <c r="C24" s="721">
        <v>4.6100000000000003</v>
      </c>
      <c r="D24" s="721">
        <v>3.65</v>
      </c>
      <c r="E24" s="721">
        <v>4.55</v>
      </c>
    </row>
    <row r="25" spans="2:7">
      <c r="B25" s="652" t="s">
        <v>145</v>
      </c>
      <c r="C25" s="721">
        <v>2.93</v>
      </c>
      <c r="D25" s="721">
        <v>3.83</v>
      </c>
      <c r="E25" s="721">
        <v>4.33</v>
      </c>
    </row>
    <row r="26" spans="2:7">
      <c r="B26" s="652" t="s">
        <v>126</v>
      </c>
      <c r="C26" s="721">
        <v>10.35</v>
      </c>
      <c r="D26" s="721">
        <v>5.2</v>
      </c>
      <c r="E26" s="721">
        <v>3.6</v>
      </c>
    </row>
    <row r="27" spans="2:7">
      <c r="B27" s="652" t="s">
        <v>1147</v>
      </c>
      <c r="C27" s="721">
        <v>2.35</v>
      </c>
      <c r="D27" s="721">
        <v>1.74</v>
      </c>
      <c r="E27" s="721">
        <v>2.83</v>
      </c>
    </row>
    <row r="28" spans="2:7">
      <c r="B28" s="652" t="s">
        <v>1163</v>
      </c>
      <c r="C28" s="721">
        <v>1.88</v>
      </c>
      <c r="D28" s="721">
        <v>0.51</v>
      </c>
      <c r="E28" s="721">
        <v>2.63</v>
      </c>
    </row>
    <row r="29" spans="2:7">
      <c r="B29" s="652" t="s">
        <v>284</v>
      </c>
      <c r="C29" s="721">
        <v>2.91</v>
      </c>
      <c r="D29" s="721">
        <v>2.92</v>
      </c>
      <c r="E29" s="721">
        <v>2.23</v>
      </c>
    </row>
    <row r="30" spans="2:7" s="1088" customFormat="1">
      <c r="B30" s="655"/>
      <c r="C30" s="941"/>
      <c r="D30" s="941"/>
      <c r="E30" s="941"/>
    </row>
    <row r="31" spans="2:7" s="1088" customFormat="1">
      <c r="B31" s="655"/>
      <c r="C31" s="941"/>
      <c r="D31" s="941"/>
      <c r="E31" s="941"/>
    </row>
    <row r="32" spans="2:7" s="1088" customFormat="1">
      <c r="B32" s="655"/>
      <c r="C32" s="941"/>
      <c r="D32" s="941"/>
      <c r="E32" s="941"/>
    </row>
    <row r="33" spans="2:7" ht="14.25" customHeight="1"/>
    <row r="34" spans="2:7">
      <c r="B34" s="13" t="s">
        <v>1165</v>
      </c>
      <c r="E34" s="662" t="s">
        <v>1747</v>
      </c>
      <c r="G34" s="13" t="s">
        <v>1165</v>
      </c>
    </row>
    <row r="35" spans="2:7">
      <c r="B35" s="682" t="s">
        <v>141</v>
      </c>
      <c r="C35" s="683">
        <v>2012</v>
      </c>
      <c r="D35" s="683">
        <v>2013</v>
      </c>
      <c r="E35" s="683">
        <v>2014</v>
      </c>
    </row>
    <row r="36" spans="2:7">
      <c r="B36" s="652" t="s">
        <v>1160</v>
      </c>
      <c r="C36" s="721">
        <v>1.26</v>
      </c>
      <c r="D36" s="721">
        <v>1.17</v>
      </c>
      <c r="E36" s="721">
        <v>1.0900000000000001</v>
      </c>
    </row>
    <row r="37" spans="2:7">
      <c r="B37" s="652" t="s">
        <v>1161</v>
      </c>
      <c r="C37" s="721">
        <v>1.53</v>
      </c>
      <c r="D37" s="721">
        <v>1.32</v>
      </c>
      <c r="E37" s="721">
        <v>1.46</v>
      </c>
    </row>
    <row r="38" spans="2:7">
      <c r="B38" s="652" t="s">
        <v>1162</v>
      </c>
      <c r="C38" s="721">
        <v>1.21</v>
      </c>
      <c r="D38" s="721">
        <v>1.19</v>
      </c>
      <c r="E38" s="721">
        <v>1.2</v>
      </c>
    </row>
    <row r="39" spans="2:7">
      <c r="B39" s="652" t="s">
        <v>145</v>
      </c>
      <c r="C39" s="721">
        <v>1.33</v>
      </c>
      <c r="D39" s="721">
        <v>1.19</v>
      </c>
      <c r="E39" s="721">
        <v>1.1499999999999999</v>
      </c>
    </row>
    <row r="40" spans="2:7">
      <c r="B40" s="652" t="s">
        <v>1147</v>
      </c>
      <c r="C40" s="721">
        <v>1.59</v>
      </c>
      <c r="D40" s="721">
        <v>1.7</v>
      </c>
      <c r="E40" s="721">
        <v>1.1100000000000001</v>
      </c>
    </row>
    <row r="41" spans="2:7">
      <c r="B41" s="652" t="s">
        <v>284</v>
      </c>
      <c r="C41" s="721">
        <v>1.1299999999999999</v>
      </c>
      <c r="D41" s="721">
        <v>1.1399999999999999</v>
      </c>
      <c r="E41" s="721">
        <v>1.1100000000000001</v>
      </c>
    </row>
    <row r="42" spans="2:7">
      <c r="B42" s="652" t="s">
        <v>126</v>
      </c>
      <c r="C42" s="721">
        <v>1.0900000000000001</v>
      </c>
      <c r="D42" s="721">
        <v>0.98</v>
      </c>
      <c r="E42" s="721">
        <v>1.01</v>
      </c>
    </row>
    <row r="43" spans="2:7">
      <c r="B43" s="652" t="s">
        <v>1163</v>
      </c>
      <c r="C43" s="721">
        <v>1.06</v>
      </c>
      <c r="D43" s="721">
        <v>1.01</v>
      </c>
      <c r="E43" s="721">
        <v>0.95</v>
      </c>
    </row>
    <row r="44" spans="2:7">
      <c r="B44" s="652" t="s">
        <v>281</v>
      </c>
      <c r="C44" s="721">
        <v>1.18</v>
      </c>
      <c r="D44" s="721">
        <v>1.03</v>
      </c>
      <c r="E44" s="721">
        <v>0.83</v>
      </c>
    </row>
    <row r="45" spans="2:7" s="1088" customFormat="1">
      <c r="B45" s="655"/>
      <c r="C45" s="941"/>
      <c r="D45" s="941"/>
      <c r="E45" s="941"/>
    </row>
    <row r="46" spans="2:7" s="1088" customFormat="1">
      <c r="B46" s="655"/>
      <c r="C46" s="941"/>
      <c r="D46" s="941"/>
      <c r="E46" s="941"/>
    </row>
    <row r="47" spans="2:7" s="1088" customFormat="1">
      <c r="B47" s="655"/>
      <c r="C47" s="941"/>
      <c r="D47" s="941"/>
      <c r="E47" s="941"/>
    </row>
    <row r="49" spans="2:13">
      <c r="B49" s="13" t="s">
        <v>1166</v>
      </c>
      <c r="E49" s="662" t="s">
        <v>1747</v>
      </c>
      <c r="G49" s="13" t="s">
        <v>1166</v>
      </c>
    </row>
    <row r="50" spans="2:13">
      <c r="B50" s="682" t="s">
        <v>141</v>
      </c>
      <c r="C50" s="683">
        <v>2012</v>
      </c>
      <c r="D50" s="683">
        <v>2013</v>
      </c>
      <c r="E50" s="683">
        <v>2014</v>
      </c>
    </row>
    <row r="51" spans="2:13">
      <c r="B51" s="652" t="s">
        <v>1160</v>
      </c>
      <c r="C51" s="721">
        <v>26.04</v>
      </c>
      <c r="D51" s="721">
        <v>28.23</v>
      </c>
      <c r="E51" s="721">
        <v>34.15</v>
      </c>
    </row>
    <row r="52" spans="2:13">
      <c r="B52" s="652" t="s">
        <v>1162</v>
      </c>
      <c r="C52" s="721">
        <v>17.72</v>
      </c>
      <c r="D52" s="721">
        <v>22.03</v>
      </c>
      <c r="E52" s="721">
        <v>17.48</v>
      </c>
    </row>
    <row r="53" spans="2:13">
      <c r="B53" s="652" t="s">
        <v>281</v>
      </c>
      <c r="C53" s="721">
        <v>16.07</v>
      </c>
      <c r="D53" s="721">
        <v>22.58</v>
      </c>
      <c r="E53" s="721">
        <v>26.02</v>
      </c>
    </row>
    <row r="54" spans="2:13">
      <c r="B54" s="652" t="s">
        <v>145</v>
      </c>
      <c r="C54" s="721">
        <v>21.33</v>
      </c>
      <c r="D54" s="721">
        <v>23.22</v>
      </c>
      <c r="E54" s="721">
        <v>29.6</v>
      </c>
    </row>
    <row r="55" spans="2:13">
      <c r="B55" s="652" t="s">
        <v>1163</v>
      </c>
      <c r="C55" s="721">
        <v>35.47</v>
      </c>
      <c r="D55" s="721">
        <v>27.91</v>
      </c>
      <c r="E55" s="721">
        <v>32.340000000000003</v>
      </c>
    </row>
    <row r="56" spans="2:13">
      <c r="B56" s="652" t="s">
        <v>126</v>
      </c>
      <c r="C56" s="721">
        <v>26.82</v>
      </c>
      <c r="D56" s="721">
        <v>37</v>
      </c>
      <c r="E56" s="721">
        <v>35.42</v>
      </c>
    </row>
    <row r="57" spans="2:13">
      <c r="B57" s="652" t="s">
        <v>284</v>
      </c>
      <c r="C57" s="721">
        <v>38.89</v>
      </c>
      <c r="D57" s="721">
        <v>35.71</v>
      </c>
      <c r="E57" s="721">
        <v>35.520000000000003</v>
      </c>
    </row>
    <row r="58" spans="2:13">
      <c r="B58" s="652" t="s">
        <v>1161</v>
      </c>
      <c r="C58" s="721">
        <v>33.049999999999997</v>
      </c>
      <c r="D58" s="721">
        <v>32.130000000000003</v>
      </c>
      <c r="E58" s="721">
        <v>40.090000000000003</v>
      </c>
    </row>
    <row r="59" spans="2:13">
      <c r="B59" s="652" t="s">
        <v>1147</v>
      </c>
      <c r="C59" s="721">
        <v>23.83</v>
      </c>
      <c r="D59" s="721">
        <v>24.95</v>
      </c>
      <c r="E59" s="721">
        <v>40.68</v>
      </c>
    </row>
    <row r="60" spans="2:13" s="1088" customFormat="1">
      <c r="B60" s="655"/>
      <c r="C60" s="941"/>
      <c r="D60" s="941"/>
      <c r="E60" s="941"/>
    </row>
    <row r="61" spans="2:13" s="1088" customFormat="1">
      <c r="B61" s="655"/>
      <c r="C61" s="941"/>
      <c r="D61" s="941"/>
      <c r="E61" s="941"/>
    </row>
    <row r="62" spans="2:13" s="1088" customFormat="1">
      <c r="B62" s="655"/>
      <c r="C62" s="941"/>
      <c r="D62" s="941"/>
      <c r="E62" s="941"/>
    </row>
    <row r="64" spans="2:13" ht="15" customHeight="1">
      <c r="B64" s="1489" t="s">
        <v>1167</v>
      </c>
      <c r="C64" s="1489"/>
      <c r="D64" s="1489"/>
      <c r="E64" s="1489"/>
      <c r="F64" s="1489"/>
      <c r="G64" s="1489"/>
      <c r="H64" s="1489"/>
      <c r="I64" s="1489"/>
      <c r="J64" s="1489"/>
      <c r="K64" s="1489"/>
      <c r="L64" s="1489"/>
      <c r="M64" s="732"/>
    </row>
    <row r="65" spans="2:13">
      <c r="B65" s="1489"/>
      <c r="C65" s="1489"/>
      <c r="D65" s="1489"/>
      <c r="E65" s="1489"/>
      <c r="F65" s="1489"/>
      <c r="G65" s="1489"/>
      <c r="H65" s="1489"/>
      <c r="I65" s="1489"/>
      <c r="J65" s="1489"/>
      <c r="K65" s="1489"/>
      <c r="L65" s="1489"/>
      <c r="M65" s="732"/>
    </row>
    <row r="66" spans="2:13" ht="18.75" customHeight="1">
      <c r="B66" s="1489"/>
      <c r="C66" s="1489"/>
      <c r="D66" s="1489"/>
      <c r="E66" s="1489"/>
      <c r="F66" s="1489"/>
      <c r="G66" s="1489"/>
      <c r="H66" s="1489"/>
      <c r="I66" s="1489"/>
      <c r="J66" s="1489"/>
      <c r="K66" s="1489"/>
      <c r="L66" s="1489"/>
      <c r="M66" s="732"/>
    </row>
    <row r="67" spans="2:13">
      <c r="B67" s="657" t="s">
        <v>583</v>
      </c>
      <c r="C67" s="732"/>
      <c r="D67" s="732"/>
      <c r="E67" s="732"/>
      <c r="F67" s="732"/>
      <c r="G67" s="732"/>
      <c r="H67" s="732"/>
      <c r="I67" s="732"/>
      <c r="J67" s="732"/>
      <c r="K67" s="732"/>
      <c r="L67" s="732"/>
    </row>
    <row r="68" spans="2:13" s="1232" customFormat="1">
      <c r="B68" s="657"/>
      <c r="C68" s="732"/>
      <c r="D68" s="732"/>
      <c r="E68" s="732"/>
      <c r="F68" s="732"/>
      <c r="G68" s="732"/>
      <c r="H68" s="732"/>
      <c r="I68" s="732"/>
      <c r="J68" s="732"/>
      <c r="K68" s="732"/>
      <c r="L68" s="732"/>
    </row>
    <row r="69" spans="2:13">
      <c r="B69" s="204" t="s">
        <v>129</v>
      </c>
    </row>
  </sheetData>
  <mergeCells count="1">
    <mergeCell ref="B64:L66"/>
  </mergeCells>
  <hyperlinks>
    <hyperlink ref="B69" location="Содержание!B131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6"/>
  <sheetViews>
    <sheetView zoomScale="80" zoomScaleNormal="80" workbookViewId="0">
      <selection activeCell="B33" sqref="B33"/>
    </sheetView>
  </sheetViews>
  <sheetFormatPr defaultRowHeight="15"/>
  <cols>
    <col min="1" max="1" width="9.140625" style="544"/>
    <col min="2" max="2" width="32.140625" style="544" customWidth="1"/>
    <col min="3" max="3" width="21.7109375" style="544" bestFit="1" customWidth="1"/>
    <col min="4" max="4" width="28.5703125" style="544" bestFit="1" customWidth="1"/>
    <col min="5" max="5" width="28" style="544" bestFit="1" customWidth="1"/>
    <col min="6" max="16384" width="9.140625" style="544"/>
  </cols>
  <sheetData>
    <row r="2" spans="1:7">
      <c r="A2" s="294" t="s">
        <v>123</v>
      </c>
      <c r="B2" s="13" t="s">
        <v>801</v>
      </c>
    </row>
    <row r="4" spans="1:7" ht="25.5">
      <c r="B4" s="682" t="s">
        <v>141</v>
      </c>
      <c r="C4" s="733" t="s">
        <v>1168</v>
      </c>
      <c r="D4" s="733" t="s">
        <v>1169</v>
      </c>
      <c r="E4" s="733" t="s">
        <v>1170</v>
      </c>
    </row>
    <row r="5" spans="1:7">
      <c r="B5" s="723" t="s">
        <v>1160</v>
      </c>
      <c r="C5" s="734">
        <v>-0.66430402752193329</v>
      </c>
      <c r="D5" s="735">
        <v>0.84040268133590124</v>
      </c>
      <c r="E5" s="734">
        <v>1</v>
      </c>
      <c r="G5" s="736"/>
    </row>
    <row r="6" spans="1:7">
      <c r="B6" s="737" t="s">
        <v>126</v>
      </c>
      <c r="C6" s="734">
        <v>-4.6723964217590702E-2</v>
      </c>
      <c r="D6" s="735">
        <v>2.9944463005494415E-2</v>
      </c>
      <c r="E6" s="734">
        <v>1.717144325954478E-2</v>
      </c>
    </row>
    <row r="7" spans="1:7">
      <c r="B7" s="652" t="s">
        <v>1163</v>
      </c>
      <c r="C7" s="734">
        <v>-0.47879500840115591</v>
      </c>
      <c r="D7" s="735">
        <v>0.79661855095065692</v>
      </c>
      <c r="E7" s="734">
        <v>0.10052828565605669</v>
      </c>
    </row>
    <row r="8" spans="1:7">
      <c r="B8" s="737" t="s">
        <v>1162</v>
      </c>
      <c r="C8" s="734">
        <v>-0.39029902469908617</v>
      </c>
      <c r="D8" s="735">
        <v>0.37117774489885169</v>
      </c>
      <c r="E8" s="734">
        <v>0.11950392540295646</v>
      </c>
    </row>
    <row r="9" spans="1:7">
      <c r="B9" s="652" t="s">
        <v>281</v>
      </c>
      <c r="C9" s="734">
        <v>5.6107987036400686E-2</v>
      </c>
      <c r="D9" s="735">
        <v>3.0786454134311816</v>
      </c>
      <c r="E9" s="734">
        <v>3.694603371310614E-2</v>
      </c>
    </row>
    <row r="10" spans="1:7">
      <c r="B10" s="652" t="s">
        <v>145</v>
      </c>
      <c r="C10" s="734">
        <v>-6.1349788626039285E-2</v>
      </c>
      <c r="D10" s="735">
        <v>1.7215552879262737</v>
      </c>
      <c r="E10" s="734">
        <v>4.0423602298562566E-2</v>
      </c>
    </row>
    <row r="11" spans="1:7">
      <c r="B11" s="652" t="s">
        <v>284</v>
      </c>
      <c r="C11" s="734">
        <v>-0.5720560333360567</v>
      </c>
      <c r="D11" s="735">
        <v>0.3474339593701164</v>
      </c>
      <c r="E11" s="734">
        <v>5.1722003654437652E-2</v>
      </c>
    </row>
    <row r="12" spans="1:7">
      <c r="B12" s="652" t="s">
        <v>1161</v>
      </c>
      <c r="C12" s="734">
        <v>-0.91939591760744865</v>
      </c>
      <c r="D12" s="735">
        <v>3.9646637895652352</v>
      </c>
      <c r="E12" s="734">
        <v>0.37051619003315517</v>
      </c>
    </row>
    <row r="13" spans="1:7">
      <c r="B13" s="737" t="s">
        <v>1147</v>
      </c>
      <c r="C13" s="734">
        <v>-1.2393094097220014</v>
      </c>
      <c r="D13" s="735">
        <v>0.41027528546275688</v>
      </c>
      <c r="E13" s="734">
        <v>0.26318851598218057</v>
      </c>
    </row>
    <row r="14" spans="1:7" s="1066" customFormat="1">
      <c r="B14" s="1092"/>
      <c r="C14" s="1093"/>
      <c r="D14" s="1094"/>
      <c r="E14" s="1093"/>
    </row>
    <row r="16" spans="1:7">
      <c r="B16" s="13" t="s">
        <v>801</v>
      </c>
    </row>
    <row r="33" spans="2:2">
      <c r="B33" s="657" t="s">
        <v>1171</v>
      </c>
    </row>
    <row r="34" spans="2:2">
      <c r="B34" s="657" t="s">
        <v>583</v>
      </c>
    </row>
    <row r="36" spans="2:2">
      <c r="B36" s="204" t="s">
        <v>129</v>
      </c>
    </row>
  </sheetData>
  <hyperlinks>
    <hyperlink ref="B36" location="Содержание!B132" display="к содержанию"/>
  </hyperlink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zoomScale="80" zoomScaleNormal="80" workbookViewId="0">
      <selection activeCell="B35" sqref="B35"/>
    </sheetView>
  </sheetViews>
  <sheetFormatPr defaultRowHeight="12.75"/>
  <cols>
    <col min="1" max="1" width="9.140625" style="716"/>
    <col min="2" max="2" width="22.42578125" style="12" customWidth="1"/>
    <col min="3" max="3" width="5.85546875" style="716" customWidth="1"/>
    <col min="4" max="4" width="6.42578125" style="716" customWidth="1"/>
    <col min="5" max="5" width="5.85546875" style="716" customWidth="1"/>
    <col min="6" max="257" width="9.140625" style="716"/>
    <col min="258" max="258" width="22.42578125" style="716" customWidth="1"/>
    <col min="259" max="259" width="5.85546875" style="716" customWidth="1"/>
    <col min="260" max="260" width="6.42578125" style="716" customWidth="1"/>
    <col min="261" max="261" width="5.85546875" style="716" customWidth="1"/>
    <col min="262" max="513" width="9.140625" style="716"/>
    <col min="514" max="514" width="22.42578125" style="716" customWidth="1"/>
    <col min="515" max="515" width="5.85546875" style="716" customWidth="1"/>
    <col min="516" max="516" width="6.42578125" style="716" customWidth="1"/>
    <col min="517" max="517" width="5.85546875" style="716" customWidth="1"/>
    <col min="518" max="769" width="9.140625" style="716"/>
    <col min="770" max="770" width="22.42578125" style="716" customWidth="1"/>
    <col min="771" max="771" width="5.85546875" style="716" customWidth="1"/>
    <col min="772" max="772" width="6.42578125" style="716" customWidth="1"/>
    <col min="773" max="773" width="5.85546875" style="716" customWidth="1"/>
    <col min="774" max="1025" width="9.140625" style="716"/>
    <col min="1026" max="1026" width="22.42578125" style="716" customWidth="1"/>
    <col min="1027" max="1027" width="5.85546875" style="716" customWidth="1"/>
    <col min="1028" max="1028" width="6.42578125" style="716" customWidth="1"/>
    <col min="1029" max="1029" width="5.85546875" style="716" customWidth="1"/>
    <col min="1030" max="1281" width="9.140625" style="716"/>
    <col min="1282" max="1282" width="22.42578125" style="716" customWidth="1"/>
    <col min="1283" max="1283" width="5.85546875" style="716" customWidth="1"/>
    <col min="1284" max="1284" width="6.42578125" style="716" customWidth="1"/>
    <col min="1285" max="1285" width="5.85546875" style="716" customWidth="1"/>
    <col min="1286" max="1537" width="9.140625" style="716"/>
    <col min="1538" max="1538" width="22.42578125" style="716" customWidth="1"/>
    <col min="1539" max="1539" width="5.85546875" style="716" customWidth="1"/>
    <col min="1540" max="1540" width="6.42578125" style="716" customWidth="1"/>
    <col min="1541" max="1541" width="5.85546875" style="716" customWidth="1"/>
    <col min="1542" max="1793" width="9.140625" style="716"/>
    <col min="1794" max="1794" width="22.42578125" style="716" customWidth="1"/>
    <col min="1795" max="1795" width="5.85546875" style="716" customWidth="1"/>
    <col min="1796" max="1796" width="6.42578125" style="716" customWidth="1"/>
    <col min="1797" max="1797" width="5.85546875" style="716" customWidth="1"/>
    <col min="1798" max="2049" width="9.140625" style="716"/>
    <col min="2050" max="2050" width="22.42578125" style="716" customWidth="1"/>
    <col min="2051" max="2051" width="5.85546875" style="716" customWidth="1"/>
    <col min="2052" max="2052" width="6.42578125" style="716" customWidth="1"/>
    <col min="2053" max="2053" width="5.85546875" style="716" customWidth="1"/>
    <col min="2054" max="2305" width="9.140625" style="716"/>
    <col min="2306" max="2306" width="22.42578125" style="716" customWidth="1"/>
    <col min="2307" max="2307" width="5.85546875" style="716" customWidth="1"/>
    <col min="2308" max="2308" width="6.42578125" style="716" customWidth="1"/>
    <col min="2309" max="2309" width="5.85546875" style="716" customWidth="1"/>
    <col min="2310" max="2561" width="9.140625" style="716"/>
    <col min="2562" max="2562" width="22.42578125" style="716" customWidth="1"/>
    <col min="2563" max="2563" width="5.85546875" style="716" customWidth="1"/>
    <col min="2564" max="2564" width="6.42578125" style="716" customWidth="1"/>
    <col min="2565" max="2565" width="5.85546875" style="716" customWidth="1"/>
    <col min="2566" max="2817" width="9.140625" style="716"/>
    <col min="2818" max="2818" width="22.42578125" style="716" customWidth="1"/>
    <col min="2819" max="2819" width="5.85546875" style="716" customWidth="1"/>
    <col min="2820" max="2820" width="6.42578125" style="716" customWidth="1"/>
    <col min="2821" max="2821" width="5.85546875" style="716" customWidth="1"/>
    <col min="2822" max="3073" width="9.140625" style="716"/>
    <col min="3074" max="3074" width="22.42578125" style="716" customWidth="1"/>
    <col min="3075" max="3075" width="5.85546875" style="716" customWidth="1"/>
    <col min="3076" max="3076" width="6.42578125" style="716" customWidth="1"/>
    <col min="3077" max="3077" width="5.85546875" style="716" customWidth="1"/>
    <col min="3078" max="3329" width="9.140625" style="716"/>
    <col min="3330" max="3330" width="22.42578125" style="716" customWidth="1"/>
    <col min="3331" max="3331" width="5.85546875" style="716" customWidth="1"/>
    <col min="3332" max="3332" width="6.42578125" style="716" customWidth="1"/>
    <col min="3333" max="3333" width="5.85546875" style="716" customWidth="1"/>
    <col min="3334" max="3585" width="9.140625" style="716"/>
    <col min="3586" max="3586" width="22.42578125" style="716" customWidth="1"/>
    <col min="3587" max="3587" width="5.85546875" style="716" customWidth="1"/>
    <col min="3588" max="3588" width="6.42578125" style="716" customWidth="1"/>
    <col min="3589" max="3589" width="5.85546875" style="716" customWidth="1"/>
    <col min="3590" max="3841" width="9.140625" style="716"/>
    <col min="3842" max="3842" width="22.42578125" style="716" customWidth="1"/>
    <col min="3843" max="3843" width="5.85546875" style="716" customWidth="1"/>
    <col min="3844" max="3844" width="6.42578125" style="716" customWidth="1"/>
    <col min="3845" max="3845" width="5.85546875" style="716" customWidth="1"/>
    <col min="3846" max="4097" width="9.140625" style="716"/>
    <col min="4098" max="4098" width="22.42578125" style="716" customWidth="1"/>
    <col min="4099" max="4099" width="5.85546875" style="716" customWidth="1"/>
    <col min="4100" max="4100" width="6.42578125" style="716" customWidth="1"/>
    <col min="4101" max="4101" width="5.85546875" style="716" customWidth="1"/>
    <col min="4102" max="4353" width="9.140625" style="716"/>
    <col min="4354" max="4354" width="22.42578125" style="716" customWidth="1"/>
    <col min="4355" max="4355" width="5.85546875" style="716" customWidth="1"/>
    <col min="4356" max="4356" width="6.42578125" style="716" customWidth="1"/>
    <col min="4357" max="4357" width="5.85546875" style="716" customWidth="1"/>
    <col min="4358" max="4609" width="9.140625" style="716"/>
    <col min="4610" max="4610" width="22.42578125" style="716" customWidth="1"/>
    <col min="4611" max="4611" width="5.85546875" style="716" customWidth="1"/>
    <col min="4612" max="4612" width="6.42578125" style="716" customWidth="1"/>
    <col min="4613" max="4613" width="5.85546875" style="716" customWidth="1"/>
    <col min="4614" max="4865" width="9.140625" style="716"/>
    <col min="4866" max="4866" width="22.42578125" style="716" customWidth="1"/>
    <col min="4867" max="4867" width="5.85546875" style="716" customWidth="1"/>
    <col min="4868" max="4868" width="6.42578125" style="716" customWidth="1"/>
    <col min="4869" max="4869" width="5.85546875" style="716" customWidth="1"/>
    <col min="4870" max="5121" width="9.140625" style="716"/>
    <col min="5122" max="5122" width="22.42578125" style="716" customWidth="1"/>
    <col min="5123" max="5123" width="5.85546875" style="716" customWidth="1"/>
    <col min="5124" max="5124" width="6.42578125" style="716" customWidth="1"/>
    <col min="5125" max="5125" width="5.85546875" style="716" customWidth="1"/>
    <col min="5126" max="5377" width="9.140625" style="716"/>
    <col min="5378" max="5378" width="22.42578125" style="716" customWidth="1"/>
    <col min="5379" max="5379" width="5.85546875" style="716" customWidth="1"/>
    <col min="5380" max="5380" width="6.42578125" style="716" customWidth="1"/>
    <col min="5381" max="5381" width="5.85546875" style="716" customWidth="1"/>
    <col min="5382" max="5633" width="9.140625" style="716"/>
    <col min="5634" max="5634" width="22.42578125" style="716" customWidth="1"/>
    <col min="5635" max="5635" width="5.85546875" style="716" customWidth="1"/>
    <col min="5636" max="5636" width="6.42578125" style="716" customWidth="1"/>
    <col min="5637" max="5637" width="5.85546875" style="716" customWidth="1"/>
    <col min="5638" max="5889" width="9.140625" style="716"/>
    <col min="5890" max="5890" width="22.42578125" style="716" customWidth="1"/>
    <col min="5891" max="5891" width="5.85546875" style="716" customWidth="1"/>
    <col min="5892" max="5892" width="6.42578125" style="716" customWidth="1"/>
    <col min="5893" max="5893" width="5.85546875" style="716" customWidth="1"/>
    <col min="5894" max="6145" width="9.140625" style="716"/>
    <col min="6146" max="6146" width="22.42578125" style="716" customWidth="1"/>
    <col min="6147" max="6147" width="5.85546875" style="716" customWidth="1"/>
    <col min="6148" max="6148" width="6.42578125" style="716" customWidth="1"/>
    <col min="6149" max="6149" width="5.85546875" style="716" customWidth="1"/>
    <col min="6150" max="6401" width="9.140625" style="716"/>
    <col min="6402" max="6402" width="22.42578125" style="716" customWidth="1"/>
    <col min="6403" max="6403" width="5.85546875" style="716" customWidth="1"/>
    <col min="6404" max="6404" width="6.42578125" style="716" customWidth="1"/>
    <col min="6405" max="6405" width="5.85546875" style="716" customWidth="1"/>
    <col min="6406" max="6657" width="9.140625" style="716"/>
    <col min="6658" max="6658" width="22.42578125" style="716" customWidth="1"/>
    <col min="6659" max="6659" width="5.85546875" style="716" customWidth="1"/>
    <col min="6660" max="6660" width="6.42578125" style="716" customWidth="1"/>
    <col min="6661" max="6661" width="5.85546875" style="716" customWidth="1"/>
    <col min="6662" max="6913" width="9.140625" style="716"/>
    <col min="6914" max="6914" width="22.42578125" style="716" customWidth="1"/>
    <col min="6915" max="6915" width="5.85546875" style="716" customWidth="1"/>
    <col min="6916" max="6916" width="6.42578125" style="716" customWidth="1"/>
    <col min="6917" max="6917" width="5.85546875" style="716" customWidth="1"/>
    <col min="6918" max="7169" width="9.140625" style="716"/>
    <col min="7170" max="7170" width="22.42578125" style="716" customWidth="1"/>
    <col min="7171" max="7171" width="5.85546875" style="716" customWidth="1"/>
    <col min="7172" max="7172" width="6.42578125" style="716" customWidth="1"/>
    <col min="7173" max="7173" width="5.85546875" style="716" customWidth="1"/>
    <col min="7174" max="7425" width="9.140625" style="716"/>
    <col min="7426" max="7426" width="22.42578125" style="716" customWidth="1"/>
    <col min="7427" max="7427" width="5.85546875" style="716" customWidth="1"/>
    <col min="7428" max="7428" width="6.42578125" style="716" customWidth="1"/>
    <col min="7429" max="7429" width="5.85546875" style="716" customWidth="1"/>
    <col min="7430" max="7681" width="9.140625" style="716"/>
    <col min="7682" max="7682" width="22.42578125" style="716" customWidth="1"/>
    <col min="7683" max="7683" width="5.85546875" style="716" customWidth="1"/>
    <col min="7684" max="7684" width="6.42578125" style="716" customWidth="1"/>
    <col min="7685" max="7685" width="5.85546875" style="716" customWidth="1"/>
    <col min="7686" max="7937" width="9.140625" style="716"/>
    <col min="7938" max="7938" width="22.42578125" style="716" customWidth="1"/>
    <col min="7939" max="7939" width="5.85546875" style="716" customWidth="1"/>
    <col min="7940" max="7940" width="6.42578125" style="716" customWidth="1"/>
    <col min="7941" max="7941" width="5.85546875" style="716" customWidth="1"/>
    <col min="7942" max="8193" width="9.140625" style="716"/>
    <col min="8194" max="8194" width="22.42578125" style="716" customWidth="1"/>
    <col min="8195" max="8195" width="5.85546875" style="716" customWidth="1"/>
    <col min="8196" max="8196" width="6.42578125" style="716" customWidth="1"/>
    <col min="8197" max="8197" width="5.85546875" style="716" customWidth="1"/>
    <col min="8198" max="8449" width="9.140625" style="716"/>
    <col min="8450" max="8450" width="22.42578125" style="716" customWidth="1"/>
    <col min="8451" max="8451" width="5.85546875" style="716" customWidth="1"/>
    <col min="8452" max="8452" width="6.42578125" style="716" customWidth="1"/>
    <col min="8453" max="8453" width="5.85546875" style="716" customWidth="1"/>
    <col min="8454" max="8705" width="9.140625" style="716"/>
    <col min="8706" max="8706" width="22.42578125" style="716" customWidth="1"/>
    <col min="8707" max="8707" width="5.85546875" style="716" customWidth="1"/>
    <col min="8708" max="8708" width="6.42578125" style="716" customWidth="1"/>
    <col min="8709" max="8709" width="5.85546875" style="716" customWidth="1"/>
    <col min="8710" max="8961" width="9.140625" style="716"/>
    <col min="8962" max="8962" width="22.42578125" style="716" customWidth="1"/>
    <col min="8963" max="8963" width="5.85546875" style="716" customWidth="1"/>
    <col min="8964" max="8964" width="6.42578125" style="716" customWidth="1"/>
    <col min="8965" max="8965" width="5.85546875" style="716" customWidth="1"/>
    <col min="8966" max="9217" width="9.140625" style="716"/>
    <col min="9218" max="9218" width="22.42578125" style="716" customWidth="1"/>
    <col min="9219" max="9219" width="5.85546875" style="716" customWidth="1"/>
    <col min="9220" max="9220" width="6.42578125" style="716" customWidth="1"/>
    <col min="9221" max="9221" width="5.85546875" style="716" customWidth="1"/>
    <col min="9222" max="9473" width="9.140625" style="716"/>
    <col min="9474" max="9474" width="22.42578125" style="716" customWidth="1"/>
    <col min="9475" max="9475" width="5.85546875" style="716" customWidth="1"/>
    <col min="9476" max="9476" width="6.42578125" style="716" customWidth="1"/>
    <col min="9477" max="9477" width="5.85546875" style="716" customWidth="1"/>
    <col min="9478" max="9729" width="9.140625" style="716"/>
    <col min="9730" max="9730" width="22.42578125" style="716" customWidth="1"/>
    <col min="9731" max="9731" width="5.85546875" style="716" customWidth="1"/>
    <col min="9732" max="9732" width="6.42578125" style="716" customWidth="1"/>
    <col min="9733" max="9733" width="5.85546875" style="716" customWidth="1"/>
    <col min="9734" max="9985" width="9.140625" style="716"/>
    <col min="9986" max="9986" width="22.42578125" style="716" customWidth="1"/>
    <col min="9987" max="9987" width="5.85546875" style="716" customWidth="1"/>
    <col min="9988" max="9988" width="6.42578125" style="716" customWidth="1"/>
    <col min="9989" max="9989" width="5.85546875" style="716" customWidth="1"/>
    <col min="9990" max="10241" width="9.140625" style="716"/>
    <col min="10242" max="10242" width="22.42578125" style="716" customWidth="1"/>
    <col min="10243" max="10243" width="5.85546875" style="716" customWidth="1"/>
    <col min="10244" max="10244" width="6.42578125" style="716" customWidth="1"/>
    <col min="10245" max="10245" width="5.85546875" style="716" customWidth="1"/>
    <col min="10246" max="10497" width="9.140625" style="716"/>
    <col min="10498" max="10498" width="22.42578125" style="716" customWidth="1"/>
    <col min="10499" max="10499" width="5.85546875" style="716" customWidth="1"/>
    <col min="10500" max="10500" width="6.42578125" style="716" customWidth="1"/>
    <col min="10501" max="10501" width="5.85546875" style="716" customWidth="1"/>
    <col min="10502" max="10753" width="9.140625" style="716"/>
    <col min="10754" max="10754" width="22.42578125" style="716" customWidth="1"/>
    <col min="10755" max="10755" width="5.85546875" style="716" customWidth="1"/>
    <col min="10756" max="10756" width="6.42578125" style="716" customWidth="1"/>
    <col min="10757" max="10757" width="5.85546875" style="716" customWidth="1"/>
    <col min="10758" max="11009" width="9.140625" style="716"/>
    <col min="11010" max="11010" width="22.42578125" style="716" customWidth="1"/>
    <col min="11011" max="11011" width="5.85546875" style="716" customWidth="1"/>
    <col min="11012" max="11012" width="6.42578125" style="716" customWidth="1"/>
    <col min="11013" max="11013" width="5.85546875" style="716" customWidth="1"/>
    <col min="11014" max="11265" width="9.140625" style="716"/>
    <col min="11266" max="11266" width="22.42578125" style="716" customWidth="1"/>
    <col min="11267" max="11267" width="5.85546875" style="716" customWidth="1"/>
    <col min="11268" max="11268" width="6.42578125" style="716" customWidth="1"/>
    <col min="11269" max="11269" width="5.85546875" style="716" customWidth="1"/>
    <col min="11270" max="11521" width="9.140625" style="716"/>
    <col min="11522" max="11522" width="22.42578125" style="716" customWidth="1"/>
    <col min="11523" max="11523" width="5.85546875" style="716" customWidth="1"/>
    <col min="11524" max="11524" width="6.42578125" style="716" customWidth="1"/>
    <col min="11525" max="11525" width="5.85546875" style="716" customWidth="1"/>
    <col min="11526" max="11777" width="9.140625" style="716"/>
    <col min="11778" max="11778" width="22.42578125" style="716" customWidth="1"/>
    <col min="11779" max="11779" width="5.85546875" style="716" customWidth="1"/>
    <col min="11780" max="11780" width="6.42578125" style="716" customWidth="1"/>
    <col min="11781" max="11781" width="5.85546875" style="716" customWidth="1"/>
    <col min="11782" max="12033" width="9.140625" style="716"/>
    <col min="12034" max="12034" width="22.42578125" style="716" customWidth="1"/>
    <col min="12035" max="12035" width="5.85546875" style="716" customWidth="1"/>
    <col min="12036" max="12036" width="6.42578125" style="716" customWidth="1"/>
    <col min="12037" max="12037" width="5.85546875" style="716" customWidth="1"/>
    <col min="12038" max="12289" width="9.140625" style="716"/>
    <col min="12290" max="12290" width="22.42578125" style="716" customWidth="1"/>
    <col min="12291" max="12291" width="5.85546875" style="716" customWidth="1"/>
    <col min="12292" max="12292" width="6.42578125" style="716" customWidth="1"/>
    <col min="12293" max="12293" width="5.85546875" style="716" customWidth="1"/>
    <col min="12294" max="12545" width="9.140625" style="716"/>
    <col min="12546" max="12546" width="22.42578125" style="716" customWidth="1"/>
    <col min="12547" max="12547" width="5.85546875" style="716" customWidth="1"/>
    <col min="12548" max="12548" width="6.42578125" style="716" customWidth="1"/>
    <col min="12549" max="12549" width="5.85546875" style="716" customWidth="1"/>
    <col min="12550" max="12801" width="9.140625" style="716"/>
    <col min="12802" max="12802" width="22.42578125" style="716" customWidth="1"/>
    <col min="12803" max="12803" width="5.85546875" style="716" customWidth="1"/>
    <col min="12804" max="12804" width="6.42578125" style="716" customWidth="1"/>
    <col min="12805" max="12805" width="5.85546875" style="716" customWidth="1"/>
    <col min="12806" max="13057" width="9.140625" style="716"/>
    <col min="13058" max="13058" width="22.42578125" style="716" customWidth="1"/>
    <col min="13059" max="13059" width="5.85546875" style="716" customWidth="1"/>
    <col min="13060" max="13060" width="6.42578125" style="716" customWidth="1"/>
    <col min="13061" max="13061" width="5.85546875" style="716" customWidth="1"/>
    <col min="13062" max="13313" width="9.140625" style="716"/>
    <col min="13314" max="13314" width="22.42578125" style="716" customWidth="1"/>
    <col min="13315" max="13315" width="5.85546875" style="716" customWidth="1"/>
    <col min="13316" max="13316" width="6.42578125" style="716" customWidth="1"/>
    <col min="13317" max="13317" width="5.85546875" style="716" customWidth="1"/>
    <col min="13318" max="13569" width="9.140625" style="716"/>
    <col min="13570" max="13570" width="22.42578125" style="716" customWidth="1"/>
    <col min="13571" max="13571" width="5.85546875" style="716" customWidth="1"/>
    <col min="13572" max="13572" width="6.42578125" style="716" customWidth="1"/>
    <col min="13573" max="13573" width="5.85546875" style="716" customWidth="1"/>
    <col min="13574" max="13825" width="9.140625" style="716"/>
    <col min="13826" max="13826" width="22.42578125" style="716" customWidth="1"/>
    <col min="13827" max="13827" width="5.85546875" style="716" customWidth="1"/>
    <col min="13828" max="13828" width="6.42578125" style="716" customWidth="1"/>
    <col min="13829" max="13829" width="5.85546875" style="716" customWidth="1"/>
    <col min="13830" max="14081" width="9.140625" style="716"/>
    <col min="14082" max="14082" width="22.42578125" style="716" customWidth="1"/>
    <col min="14083" max="14083" width="5.85546875" style="716" customWidth="1"/>
    <col min="14084" max="14084" width="6.42578125" style="716" customWidth="1"/>
    <col min="14085" max="14085" width="5.85546875" style="716" customWidth="1"/>
    <col min="14086" max="14337" width="9.140625" style="716"/>
    <col min="14338" max="14338" width="22.42578125" style="716" customWidth="1"/>
    <col min="14339" max="14339" width="5.85546875" style="716" customWidth="1"/>
    <col min="14340" max="14340" width="6.42578125" style="716" customWidth="1"/>
    <col min="14341" max="14341" width="5.85546875" style="716" customWidth="1"/>
    <col min="14342" max="14593" width="9.140625" style="716"/>
    <col min="14594" max="14594" width="22.42578125" style="716" customWidth="1"/>
    <col min="14595" max="14595" width="5.85546875" style="716" customWidth="1"/>
    <col min="14596" max="14596" width="6.42578125" style="716" customWidth="1"/>
    <col min="14597" max="14597" width="5.85546875" style="716" customWidth="1"/>
    <col min="14598" max="14849" width="9.140625" style="716"/>
    <col min="14850" max="14850" width="22.42578125" style="716" customWidth="1"/>
    <col min="14851" max="14851" width="5.85546875" style="716" customWidth="1"/>
    <col min="14852" max="14852" width="6.42578125" style="716" customWidth="1"/>
    <col min="14853" max="14853" width="5.85546875" style="716" customWidth="1"/>
    <col min="14854" max="15105" width="9.140625" style="716"/>
    <col min="15106" max="15106" width="22.42578125" style="716" customWidth="1"/>
    <col min="15107" max="15107" width="5.85546875" style="716" customWidth="1"/>
    <col min="15108" max="15108" width="6.42578125" style="716" customWidth="1"/>
    <col min="15109" max="15109" width="5.85546875" style="716" customWidth="1"/>
    <col min="15110" max="15361" width="9.140625" style="716"/>
    <col min="15362" max="15362" width="22.42578125" style="716" customWidth="1"/>
    <col min="15363" max="15363" width="5.85546875" style="716" customWidth="1"/>
    <col min="15364" max="15364" width="6.42578125" style="716" customWidth="1"/>
    <col min="15365" max="15365" width="5.85546875" style="716" customWidth="1"/>
    <col min="15366" max="15617" width="9.140625" style="716"/>
    <col min="15618" max="15618" width="22.42578125" style="716" customWidth="1"/>
    <col min="15619" max="15619" width="5.85546875" style="716" customWidth="1"/>
    <col min="15620" max="15620" width="6.42578125" style="716" customWidth="1"/>
    <col min="15621" max="15621" width="5.85546875" style="716" customWidth="1"/>
    <col min="15622" max="15873" width="9.140625" style="716"/>
    <col min="15874" max="15874" width="22.42578125" style="716" customWidth="1"/>
    <col min="15875" max="15875" width="5.85546875" style="716" customWidth="1"/>
    <col min="15876" max="15876" width="6.42578125" style="716" customWidth="1"/>
    <col min="15877" max="15877" width="5.85546875" style="716" customWidth="1"/>
    <col min="15878" max="16129" width="9.140625" style="716"/>
    <col min="16130" max="16130" width="22.42578125" style="716" customWidth="1"/>
    <col min="16131" max="16131" width="5.85546875" style="716" customWidth="1"/>
    <col min="16132" max="16132" width="6.42578125" style="716" customWidth="1"/>
    <col min="16133" max="16133" width="5.85546875" style="716" customWidth="1"/>
    <col min="16134" max="16384" width="9.140625" style="716"/>
  </cols>
  <sheetData>
    <row r="2" spans="1:5">
      <c r="A2" s="5" t="s">
        <v>123</v>
      </c>
      <c r="B2" s="13" t="s">
        <v>1896</v>
      </c>
    </row>
    <row r="3" spans="1:5">
      <c r="A3" s="5"/>
      <c r="B3" s="957"/>
      <c r="E3" s="662" t="s">
        <v>1760</v>
      </c>
    </row>
    <row r="4" spans="1:5">
      <c r="B4" s="41" t="s">
        <v>269</v>
      </c>
      <c r="C4" s="1184" t="s">
        <v>159</v>
      </c>
      <c r="D4" s="1184" t="s">
        <v>160</v>
      </c>
      <c r="E4" s="1184" t="s">
        <v>161</v>
      </c>
    </row>
    <row r="5" spans="1:5">
      <c r="B5" s="40" t="s">
        <v>162</v>
      </c>
      <c r="C5" s="1186">
        <v>-7.6099244178732262E-3</v>
      </c>
      <c r="D5" s="1186">
        <v>-2.5778402480461835E-3</v>
      </c>
      <c r="E5" s="1186">
        <v>2.0140317036577188E-3</v>
      </c>
    </row>
    <row r="6" spans="1:5">
      <c r="B6" s="40" t="s">
        <v>267</v>
      </c>
      <c r="C6" s="1186">
        <v>-1.813227653718023E-2</v>
      </c>
      <c r="D6" s="1186">
        <v>-4.8875844646355223E-3</v>
      </c>
      <c r="E6" s="1186">
        <v>6.6893350194693751E-3</v>
      </c>
    </row>
    <row r="7" spans="1:5">
      <c r="B7" s="40" t="s">
        <v>270</v>
      </c>
      <c r="C7" s="1186">
        <v>-1.383055003160354E-2</v>
      </c>
      <c r="D7" s="1186">
        <v>-5.336977427939176E-3</v>
      </c>
      <c r="E7" s="1186">
        <v>2.072328831365581E-3</v>
      </c>
    </row>
    <row r="8" spans="1:5">
      <c r="B8" s="40" t="s">
        <v>169</v>
      </c>
      <c r="C8" s="1186">
        <v>-4.0620954986796416E-2</v>
      </c>
      <c r="D8" s="1186">
        <v>-2.0603073912648141E-2</v>
      </c>
      <c r="E8" s="1186">
        <v>-3.7516410922525919E-3</v>
      </c>
    </row>
    <row r="9" spans="1:5">
      <c r="B9" s="40" t="s">
        <v>163</v>
      </c>
      <c r="C9" s="1186">
        <v>-2.4532792519212299E-2</v>
      </c>
      <c r="D9" s="1186">
        <v>-7.7976507223190359E-3</v>
      </c>
      <c r="E9" s="1186">
        <v>7.8046118105829509E-3</v>
      </c>
    </row>
    <row r="10" spans="1:5">
      <c r="B10" s="40" t="s">
        <v>341</v>
      </c>
      <c r="C10" s="1186">
        <v>-1.9665619178264711E-2</v>
      </c>
      <c r="D10" s="1186">
        <v>-6.0432785082003013E-3</v>
      </c>
      <c r="E10" s="1186">
        <v>5.6282951261490428E-3</v>
      </c>
    </row>
    <row r="11" spans="1:5">
      <c r="B11" s="8"/>
      <c r="C11" s="8"/>
      <c r="D11" s="8"/>
      <c r="E11" s="8"/>
    </row>
    <row r="12" spans="1:5">
      <c r="B12" s="13" t="s">
        <v>1896</v>
      </c>
      <c r="C12" s="8"/>
      <c r="D12" s="8"/>
      <c r="E12" s="8"/>
    </row>
    <row r="13" spans="1:5">
      <c r="B13" s="8"/>
      <c r="C13" s="8"/>
      <c r="D13" s="8"/>
      <c r="E13" s="8"/>
    </row>
    <row r="14" spans="1:5">
      <c r="B14" s="8"/>
      <c r="C14" s="8"/>
      <c r="D14" s="8"/>
      <c r="E14" s="8"/>
    </row>
    <row r="15" spans="1:5">
      <c r="B15" s="8"/>
      <c r="C15" s="8"/>
      <c r="D15" s="8"/>
      <c r="E15" s="8"/>
    </row>
    <row r="16" spans="1:5">
      <c r="B16" s="8"/>
      <c r="C16" s="8"/>
      <c r="D16" s="8"/>
      <c r="E16" s="8"/>
    </row>
    <row r="17" spans="2:9">
      <c r="B17" s="8"/>
      <c r="C17" s="8"/>
      <c r="D17" s="8"/>
      <c r="E17" s="8"/>
    </row>
    <row r="18" spans="2:9">
      <c r="B18" s="8"/>
      <c r="C18" s="8"/>
      <c r="D18" s="8"/>
      <c r="E18" s="8"/>
    </row>
    <row r="19" spans="2:9">
      <c r="B19" s="8"/>
      <c r="C19" s="8"/>
      <c r="D19" s="8"/>
      <c r="E19" s="8"/>
    </row>
    <row r="20" spans="2:9">
      <c r="B20" s="8"/>
      <c r="C20" s="8"/>
      <c r="D20" s="8"/>
      <c r="E20" s="8"/>
    </row>
    <row r="21" spans="2:9">
      <c r="B21" s="8"/>
      <c r="C21" s="8"/>
      <c r="D21" s="8"/>
      <c r="E21" s="8"/>
    </row>
    <row r="22" spans="2:9">
      <c r="B22" s="8"/>
      <c r="C22" s="8"/>
      <c r="D22" s="8"/>
      <c r="E22" s="8"/>
    </row>
    <row r="23" spans="2:9">
      <c r="B23" s="8"/>
      <c r="C23" s="8"/>
      <c r="D23" s="8"/>
      <c r="E23" s="8"/>
    </row>
    <row r="24" spans="2:9">
      <c r="B24" s="10"/>
      <c r="C24" s="8"/>
      <c r="D24" s="8"/>
      <c r="E24" s="8"/>
    </row>
    <row r="25" spans="2:9">
      <c r="B25" s="716"/>
      <c r="C25" s="8"/>
      <c r="D25" s="8"/>
      <c r="E25" s="8"/>
    </row>
    <row r="26" spans="2:9">
      <c r="B26" s="716"/>
      <c r="C26" s="8"/>
      <c r="D26" s="8"/>
      <c r="E26" s="8"/>
    </row>
    <row r="27" spans="2:9">
      <c r="B27" s="716"/>
      <c r="C27" s="8"/>
      <c r="D27" s="8"/>
      <c r="E27" s="8"/>
    </row>
    <row r="28" spans="2:9">
      <c r="B28" s="716"/>
      <c r="C28" s="8"/>
      <c r="D28" s="8"/>
      <c r="E28" s="8"/>
    </row>
    <row r="29" spans="2:9">
      <c r="B29" s="716"/>
      <c r="C29" s="8"/>
      <c r="D29" s="8"/>
      <c r="E29" s="8"/>
    </row>
    <row r="30" spans="2:9" ht="39.75" customHeight="1">
      <c r="B30" s="1347" t="s">
        <v>1904</v>
      </c>
      <c r="C30" s="1347"/>
      <c r="D30" s="1347"/>
      <c r="E30" s="1347"/>
      <c r="F30" s="1347"/>
      <c r="G30" s="1347"/>
      <c r="H30" s="1347"/>
      <c r="I30" s="1347"/>
    </row>
    <row r="31" spans="2:9" ht="25.5" customHeight="1">
      <c r="B31" s="1347" t="s">
        <v>268</v>
      </c>
      <c r="C31" s="1347"/>
      <c r="D31" s="1347"/>
      <c r="E31" s="1347"/>
      <c r="F31" s="1347"/>
      <c r="G31" s="1347"/>
      <c r="H31" s="1347"/>
      <c r="I31" s="1347"/>
    </row>
    <row r="32" spans="2:9" ht="24.75" customHeight="1">
      <c r="B32" s="1347" t="s">
        <v>271</v>
      </c>
      <c r="C32" s="1347"/>
      <c r="D32" s="1347"/>
      <c r="E32" s="1347"/>
      <c r="F32" s="1347"/>
      <c r="G32" s="1347"/>
      <c r="H32" s="1347"/>
      <c r="I32" s="1347"/>
    </row>
    <row r="33" spans="2:2">
      <c r="B33" s="10" t="s">
        <v>1894</v>
      </c>
    </row>
    <row r="34" spans="2:2">
      <c r="B34" s="8"/>
    </row>
    <row r="35" spans="2:2">
      <c r="B35" s="11" t="s">
        <v>129</v>
      </c>
    </row>
    <row r="36" spans="2:2">
      <c r="B36" s="716"/>
    </row>
    <row r="37" spans="2:2">
      <c r="B37" s="716"/>
    </row>
    <row r="38" spans="2:2">
      <c r="B38" s="716"/>
    </row>
    <row r="39" spans="2:2">
      <c r="B39" s="716"/>
    </row>
    <row r="40" spans="2:2">
      <c r="B40" s="716"/>
    </row>
    <row r="41" spans="2:2">
      <c r="B41" s="716"/>
    </row>
    <row r="42" spans="2:2">
      <c r="B42" s="716"/>
    </row>
    <row r="43" spans="2:2">
      <c r="B43" s="716"/>
    </row>
    <row r="44" spans="2:2">
      <c r="B44" s="716"/>
    </row>
    <row r="45" spans="2:2">
      <c r="B45" s="716"/>
    </row>
    <row r="46" spans="2:2">
      <c r="B46" s="716"/>
    </row>
    <row r="47" spans="2:2">
      <c r="B47" s="716"/>
    </row>
    <row r="48" spans="2:2">
      <c r="B48" s="716"/>
    </row>
    <row r="49" spans="2:2">
      <c r="B49" s="716"/>
    </row>
  </sheetData>
  <mergeCells count="3">
    <mergeCell ref="B30:I30"/>
    <mergeCell ref="B31:I31"/>
    <mergeCell ref="B32:I32"/>
  </mergeCells>
  <hyperlinks>
    <hyperlink ref="B35" location="Содержание!B13" display="к содержанию"/>
  </hyperlinks>
  <pageMargins left="0.7" right="0.7" top="0.75" bottom="0.75" header="0.3" footer="0.3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36"/>
  <sheetViews>
    <sheetView zoomScale="80" zoomScaleNormal="80" workbookViewId="0">
      <selection activeCell="B33" sqref="B33"/>
    </sheetView>
  </sheetViews>
  <sheetFormatPr defaultRowHeight="15"/>
  <cols>
    <col min="1" max="1" width="9.140625" style="544"/>
    <col min="2" max="2" width="50.140625" style="544" bestFit="1" customWidth="1"/>
    <col min="3" max="63" width="7.42578125" style="544" bestFit="1" customWidth="1"/>
    <col min="64" max="16384" width="9.140625" style="544"/>
  </cols>
  <sheetData>
    <row r="2" spans="1:63">
      <c r="A2" s="294" t="s">
        <v>123</v>
      </c>
      <c r="B2" s="13" t="s">
        <v>802</v>
      </c>
    </row>
    <row r="3" spans="1:63">
      <c r="BK3" s="1179" t="s">
        <v>1762</v>
      </c>
    </row>
    <row r="4" spans="1:63" s="681" customFormat="1">
      <c r="B4" s="682" t="s">
        <v>141</v>
      </c>
      <c r="C4" s="719">
        <v>40178</v>
      </c>
      <c r="D4" s="719">
        <v>40209</v>
      </c>
      <c r="E4" s="719">
        <v>40237</v>
      </c>
      <c r="F4" s="719">
        <v>40268</v>
      </c>
      <c r="G4" s="719">
        <v>40298</v>
      </c>
      <c r="H4" s="719">
        <v>40329</v>
      </c>
      <c r="I4" s="719">
        <v>40359</v>
      </c>
      <c r="J4" s="719">
        <v>40390</v>
      </c>
      <c r="K4" s="719">
        <v>40421</v>
      </c>
      <c r="L4" s="719">
        <v>40451</v>
      </c>
      <c r="M4" s="719">
        <v>40482</v>
      </c>
      <c r="N4" s="719">
        <v>40512</v>
      </c>
      <c r="O4" s="719">
        <v>40543</v>
      </c>
      <c r="P4" s="719">
        <v>40574</v>
      </c>
      <c r="Q4" s="719">
        <v>40602</v>
      </c>
      <c r="R4" s="719">
        <v>40633</v>
      </c>
      <c r="S4" s="719">
        <v>40663</v>
      </c>
      <c r="T4" s="719">
        <v>40694</v>
      </c>
      <c r="U4" s="719">
        <v>40724</v>
      </c>
      <c r="V4" s="719">
        <v>40755</v>
      </c>
      <c r="W4" s="719">
        <v>40786</v>
      </c>
      <c r="X4" s="719">
        <v>40816</v>
      </c>
      <c r="Y4" s="719">
        <v>40847</v>
      </c>
      <c r="Z4" s="719">
        <v>40877</v>
      </c>
      <c r="AA4" s="719">
        <v>40908</v>
      </c>
      <c r="AB4" s="719">
        <v>40939</v>
      </c>
      <c r="AC4" s="719">
        <v>40968</v>
      </c>
      <c r="AD4" s="719">
        <v>40999</v>
      </c>
      <c r="AE4" s="719">
        <v>41029</v>
      </c>
      <c r="AF4" s="719">
        <v>41060</v>
      </c>
      <c r="AG4" s="719">
        <v>41090</v>
      </c>
      <c r="AH4" s="719">
        <v>41121</v>
      </c>
      <c r="AI4" s="719">
        <v>41152</v>
      </c>
      <c r="AJ4" s="719">
        <v>41182</v>
      </c>
      <c r="AK4" s="719">
        <v>41213</v>
      </c>
      <c r="AL4" s="719">
        <v>41243</v>
      </c>
      <c r="AM4" s="719">
        <v>41274</v>
      </c>
      <c r="AN4" s="719">
        <v>41305</v>
      </c>
      <c r="AO4" s="719">
        <v>41333</v>
      </c>
      <c r="AP4" s="719">
        <v>41364</v>
      </c>
      <c r="AQ4" s="719">
        <v>41394</v>
      </c>
      <c r="AR4" s="719">
        <v>41425</v>
      </c>
      <c r="AS4" s="719">
        <v>41455</v>
      </c>
      <c r="AT4" s="719">
        <v>41486</v>
      </c>
      <c r="AU4" s="719">
        <v>41517</v>
      </c>
      <c r="AV4" s="719">
        <v>41547</v>
      </c>
      <c r="AW4" s="719">
        <v>41578</v>
      </c>
      <c r="AX4" s="719">
        <v>41608</v>
      </c>
      <c r="AY4" s="719">
        <v>41639</v>
      </c>
      <c r="AZ4" s="719">
        <v>41670</v>
      </c>
      <c r="BA4" s="719">
        <v>41698</v>
      </c>
      <c r="BB4" s="719">
        <v>41729</v>
      </c>
      <c r="BC4" s="719">
        <v>41759</v>
      </c>
      <c r="BD4" s="719">
        <v>41790</v>
      </c>
      <c r="BE4" s="719">
        <v>41820</v>
      </c>
      <c r="BF4" s="719">
        <v>41851</v>
      </c>
      <c r="BG4" s="719">
        <v>41882</v>
      </c>
      <c r="BH4" s="719">
        <v>41912</v>
      </c>
      <c r="BI4" s="719">
        <v>41943</v>
      </c>
      <c r="BJ4" s="719">
        <v>41973</v>
      </c>
      <c r="BK4" s="719">
        <v>42004</v>
      </c>
    </row>
    <row r="5" spans="1:63">
      <c r="B5" s="652" t="s">
        <v>1138</v>
      </c>
      <c r="C5" s="720">
        <v>29347</v>
      </c>
      <c r="D5" s="720">
        <v>18099</v>
      </c>
      <c r="E5" s="720">
        <v>21935</v>
      </c>
      <c r="F5" s="720">
        <v>26741</v>
      </c>
      <c r="G5" s="720">
        <v>35853</v>
      </c>
      <c r="H5" s="720">
        <v>34470</v>
      </c>
      <c r="I5" s="720">
        <v>46225</v>
      </c>
      <c r="J5" s="720">
        <v>48743</v>
      </c>
      <c r="K5" s="720">
        <v>51238</v>
      </c>
      <c r="L5" s="720">
        <v>58055</v>
      </c>
      <c r="M5" s="720">
        <v>54826</v>
      </c>
      <c r="N5" s="720">
        <v>59327</v>
      </c>
      <c r="O5" s="720">
        <v>69734</v>
      </c>
      <c r="P5" s="720">
        <v>54117</v>
      </c>
      <c r="Q5" s="720">
        <v>59111</v>
      </c>
      <c r="R5" s="720">
        <v>61856</v>
      </c>
      <c r="S5" s="720">
        <v>80726</v>
      </c>
      <c r="T5" s="720">
        <v>83418</v>
      </c>
      <c r="U5" s="720">
        <v>100409</v>
      </c>
      <c r="V5" s="720">
        <v>85154</v>
      </c>
      <c r="W5" s="720">
        <v>104410</v>
      </c>
      <c r="X5" s="720">
        <v>114201</v>
      </c>
      <c r="Y5" s="720">
        <v>97036</v>
      </c>
      <c r="Z5" s="720">
        <v>103832</v>
      </c>
      <c r="AA5" s="720">
        <v>115193</v>
      </c>
      <c r="AB5" s="720">
        <v>75003</v>
      </c>
      <c r="AC5" s="720">
        <v>95001</v>
      </c>
      <c r="AD5" s="720">
        <v>103984</v>
      </c>
      <c r="AE5" s="720">
        <v>124073</v>
      </c>
      <c r="AF5" s="720">
        <v>143202</v>
      </c>
      <c r="AG5" s="720">
        <v>143938</v>
      </c>
      <c r="AH5" s="720">
        <v>144110</v>
      </c>
      <c r="AI5" s="720">
        <v>156271</v>
      </c>
      <c r="AJ5" s="720">
        <v>145100</v>
      </c>
      <c r="AK5" s="720">
        <v>148862</v>
      </c>
      <c r="AL5" s="720">
        <v>156523</v>
      </c>
      <c r="AM5" s="720">
        <v>156640</v>
      </c>
      <c r="AN5" s="720">
        <v>126732</v>
      </c>
      <c r="AO5" s="720">
        <v>146994</v>
      </c>
      <c r="AP5" s="720">
        <v>152619</v>
      </c>
      <c r="AQ5" s="720">
        <v>207874</v>
      </c>
      <c r="AR5" s="720">
        <v>209688</v>
      </c>
      <c r="AS5" s="720">
        <v>209372</v>
      </c>
      <c r="AT5" s="720">
        <v>235077</v>
      </c>
      <c r="AU5" s="720">
        <v>215999</v>
      </c>
      <c r="AV5" s="720">
        <v>208379</v>
      </c>
      <c r="AW5" s="720">
        <v>206393</v>
      </c>
      <c r="AX5" s="720">
        <v>189780</v>
      </c>
      <c r="AY5" s="720">
        <v>217624.016</v>
      </c>
      <c r="AZ5" s="720">
        <v>161926.296</v>
      </c>
      <c r="BA5" s="720">
        <v>159689</v>
      </c>
      <c r="BB5" s="720">
        <v>174931.69599999997</v>
      </c>
      <c r="BC5" s="720">
        <v>208821.318</v>
      </c>
      <c r="BD5" s="720">
        <v>194064</v>
      </c>
      <c r="BE5" s="720">
        <v>209059</v>
      </c>
      <c r="BF5" s="720">
        <v>245021.84399999998</v>
      </c>
      <c r="BG5" s="720">
        <v>235259.63399999999</v>
      </c>
      <c r="BH5" s="720">
        <v>242935</v>
      </c>
      <c r="BI5" s="720">
        <v>226263.60300000003</v>
      </c>
      <c r="BJ5" s="720">
        <v>209585.19100000002</v>
      </c>
      <c r="BK5" s="720">
        <v>256414.82399999996</v>
      </c>
    </row>
    <row r="6" spans="1:63">
      <c r="B6" s="652" t="s">
        <v>1139</v>
      </c>
      <c r="C6" s="720">
        <v>8105</v>
      </c>
      <c r="D6" s="720">
        <v>3954</v>
      </c>
      <c r="E6" s="720">
        <v>5267</v>
      </c>
      <c r="F6" s="720">
        <v>4496</v>
      </c>
      <c r="G6" s="720">
        <v>6093</v>
      </c>
      <c r="H6" s="720">
        <v>3934</v>
      </c>
      <c r="I6" s="720">
        <v>6121</v>
      </c>
      <c r="J6" s="720">
        <v>6850</v>
      </c>
      <c r="K6" s="720">
        <v>5443</v>
      </c>
      <c r="L6" s="720">
        <v>7160</v>
      </c>
      <c r="M6" s="720">
        <v>4832</v>
      </c>
      <c r="N6" s="720">
        <v>3808</v>
      </c>
      <c r="O6" s="720">
        <v>5972</v>
      </c>
      <c r="P6" s="720">
        <v>3336</v>
      </c>
      <c r="Q6" s="720">
        <v>3266</v>
      </c>
      <c r="R6" s="720">
        <v>5398</v>
      </c>
      <c r="S6" s="720">
        <v>4405</v>
      </c>
      <c r="T6" s="720">
        <v>3324</v>
      </c>
      <c r="U6" s="720">
        <v>4408</v>
      </c>
      <c r="V6" s="720">
        <v>4189</v>
      </c>
      <c r="W6" s="720">
        <v>7145</v>
      </c>
      <c r="X6" s="720">
        <v>4283</v>
      </c>
      <c r="Y6" s="720">
        <v>3657</v>
      </c>
      <c r="Z6" s="720">
        <v>3208</v>
      </c>
      <c r="AA6" s="720">
        <v>3992</v>
      </c>
      <c r="AB6" s="720">
        <v>1877</v>
      </c>
      <c r="AC6" s="720">
        <v>2522</v>
      </c>
      <c r="AD6" s="720">
        <v>2557</v>
      </c>
      <c r="AE6" s="720">
        <v>11919</v>
      </c>
      <c r="AF6" s="720">
        <v>2767</v>
      </c>
      <c r="AG6" s="720">
        <v>2898</v>
      </c>
      <c r="AH6" s="720">
        <v>2651</v>
      </c>
      <c r="AI6" s="720">
        <v>4198</v>
      </c>
      <c r="AJ6" s="720">
        <v>5562</v>
      </c>
      <c r="AK6" s="720">
        <v>2724</v>
      </c>
      <c r="AL6" s="720">
        <v>4552</v>
      </c>
      <c r="AM6" s="720">
        <v>3434</v>
      </c>
      <c r="AN6" s="720">
        <v>4410</v>
      </c>
      <c r="AO6" s="720">
        <v>2952</v>
      </c>
      <c r="AP6" s="720">
        <v>7027</v>
      </c>
      <c r="AQ6" s="720">
        <v>3764</v>
      </c>
      <c r="AR6" s="720">
        <v>9987</v>
      </c>
      <c r="AS6" s="720">
        <v>2398</v>
      </c>
      <c r="AT6" s="720">
        <v>2767</v>
      </c>
      <c r="AU6" s="720">
        <v>3235</v>
      </c>
      <c r="AV6" s="720">
        <v>5491</v>
      </c>
      <c r="AW6" s="720">
        <v>9701</v>
      </c>
      <c r="AX6" s="720">
        <v>12373</v>
      </c>
      <c r="AY6" s="720">
        <v>8785.6849999999995</v>
      </c>
      <c r="AZ6" s="720">
        <v>2825.605</v>
      </c>
      <c r="BA6" s="720">
        <v>36170</v>
      </c>
      <c r="BB6" s="720">
        <v>47295.737999999998</v>
      </c>
      <c r="BC6" s="720">
        <v>3292.3489999999997</v>
      </c>
      <c r="BD6" s="720">
        <v>9364</v>
      </c>
      <c r="BE6" s="720">
        <v>42893</v>
      </c>
      <c r="BF6" s="720">
        <v>20779.089</v>
      </c>
      <c r="BG6" s="720">
        <v>10293.276000000002</v>
      </c>
      <c r="BH6" s="720">
        <v>6123</v>
      </c>
      <c r="BI6" s="720">
        <v>10753.279</v>
      </c>
      <c r="BJ6" s="720">
        <v>14943.116</v>
      </c>
      <c r="BK6" s="720">
        <v>19696.336000000003</v>
      </c>
    </row>
    <row r="7" spans="1:63">
      <c r="B7" s="652" t="s">
        <v>1140</v>
      </c>
      <c r="C7" s="721">
        <v>21.6</v>
      </c>
      <c r="D7" s="721">
        <v>21.4</v>
      </c>
      <c r="E7" s="721">
        <v>21</v>
      </c>
      <c r="F7" s="721">
        <v>20.9</v>
      </c>
      <c r="G7" s="721">
        <v>19.100000000000001</v>
      </c>
      <c r="H7" s="721">
        <v>20.399999999999999</v>
      </c>
      <c r="I7" s="721">
        <v>20</v>
      </c>
      <c r="J7" s="721">
        <v>19.100000000000001</v>
      </c>
      <c r="K7" s="721">
        <v>19.8</v>
      </c>
      <c r="L7" s="721">
        <v>19.8</v>
      </c>
      <c r="M7" s="721">
        <v>19.600000000000001</v>
      </c>
      <c r="N7" s="721">
        <v>19.100000000000001</v>
      </c>
      <c r="O7" s="721">
        <v>20.3</v>
      </c>
      <c r="P7" s="721">
        <v>22.7</v>
      </c>
      <c r="Q7" s="721">
        <v>21</v>
      </c>
      <c r="R7" s="721">
        <v>20.9</v>
      </c>
      <c r="S7" s="721">
        <v>20.2</v>
      </c>
      <c r="T7" s="721">
        <v>21.3</v>
      </c>
      <c r="U7" s="721">
        <v>19.399999999999999</v>
      </c>
      <c r="V7" s="721">
        <v>21</v>
      </c>
      <c r="W7" s="721">
        <v>19.899999999999999</v>
      </c>
      <c r="X7" s="721">
        <v>19.2</v>
      </c>
      <c r="Y7" s="721">
        <v>19.7</v>
      </c>
      <c r="Z7" s="721">
        <v>19.5</v>
      </c>
      <c r="AA7" s="721">
        <v>20.399999999999999</v>
      </c>
      <c r="AB7" s="721">
        <v>21.5</v>
      </c>
      <c r="AC7" s="721">
        <v>20.6</v>
      </c>
      <c r="AD7" s="721">
        <v>20.5</v>
      </c>
      <c r="AE7" s="721">
        <v>19.899999999999999</v>
      </c>
      <c r="AF7" s="721">
        <v>20.7</v>
      </c>
      <c r="AG7" s="721">
        <v>20.9</v>
      </c>
      <c r="AH7" s="721">
        <v>20.8</v>
      </c>
      <c r="AI7" s="721">
        <v>20.5</v>
      </c>
      <c r="AJ7" s="721">
        <v>21.1</v>
      </c>
      <c r="AK7" s="721">
        <v>22.1</v>
      </c>
      <c r="AL7" s="721">
        <v>21.4</v>
      </c>
      <c r="AM7" s="721">
        <v>21.2</v>
      </c>
      <c r="AN7" s="721">
        <v>22</v>
      </c>
      <c r="AO7" s="721">
        <v>20.8</v>
      </c>
      <c r="AP7" s="721">
        <v>21.6</v>
      </c>
      <c r="AQ7" s="721">
        <v>21.8</v>
      </c>
      <c r="AR7" s="721">
        <v>20</v>
      </c>
      <c r="AS7" s="721">
        <v>19.5</v>
      </c>
      <c r="AT7" s="721">
        <v>19.600000000000001</v>
      </c>
      <c r="AU7" s="721">
        <v>20.2</v>
      </c>
      <c r="AV7" s="721">
        <v>19.600000000000001</v>
      </c>
      <c r="AW7" s="721">
        <v>19.2</v>
      </c>
      <c r="AX7" s="721">
        <v>19.899999999999999</v>
      </c>
      <c r="AY7" s="721">
        <v>20.3</v>
      </c>
      <c r="AZ7" s="721">
        <v>21.2</v>
      </c>
      <c r="BA7" s="721">
        <v>20</v>
      </c>
      <c r="BB7" s="721">
        <v>19.7</v>
      </c>
      <c r="BC7" s="721">
        <v>18</v>
      </c>
      <c r="BD7" s="721">
        <v>19</v>
      </c>
      <c r="BE7" s="721">
        <v>19.8</v>
      </c>
      <c r="BF7" s="721">
        <v>19.2</v>
      </c>
      <c r="BG7" s="721">
        <v>18.8</v>
      </c>
      <c r="BH7" s="721">
        <v>18.600000000000001</v>
      </c>
      <c r="BI7" s="721">
        <v>19.2</v>
      </c>
      <c r="BJ7" s="721">
        <v>19.2</v>
      </c>
      <c r="BK7" s="721">
        <v>19.2</v>
      </c>
    </row>
    <row r="8" spans="1:63">
      <c r="B8" s="652" t="s">
        <v>1141</v>
      </c>
      <c r="C8" s="721">
        <v>15</v>
      </c>
      <c r="D8" s="721">
        <v>15.4</v>
      </c>
      <c r="E8" s="721">
        <v>15</v>
      </c>
      <c r="F8" s="721">
        <v>15.3</v>
      </c>
      <c r="G8" s="721">
        <v>15.1</v>
      </c>
      <c r="H8" s="721">
        <v>16</v>
      </c>
      <c r="I8" s="721">
        <v>13.1</v>
      </c>
      <c r="J8" s="721">
        <v>13</v>
      </c>
      <c r="K8" s="721">
        <v>13.9</v>
      </c>
      <c r="L8" s="721">
        <v>14.4</v>
      </c>
      <c r="M8" s="721">
        <v>13.9</v>
      </c>
      <c r="N8" s="721">
        <v>14.9</v>
      </c>
      <c r="O8" s="721">
        <v>13.8</v>
      </c>
      <c r="P8" s="721">
        <v>14.7</v>
      </c>
      <c r="Q8" s="721">
        <v>13.8</v>
      </c>
      <c r="R8" s="721">
        <v>12.5</v>
      </c>
      <c r="S8" s="721">
        <v>14.1</v>
      </c>
      <c r="T8" s="721">
        <v>12.7</v>
      </c>
      <c r="U8" s="721">
        <v>12.4</v>
      </c>
      <c r="V8" s="721">
        <v>14.2</v>
      </c>
      <c r="W8" s="721">
        <v>12.9</v>
      </c>
      <c r="X8" s="721">
        <v>14.3</v>
      </c>
      <c r="Y8" s="721">
        <v>13.7</v>
      </c>
      <c r="Z8" s="721">
        <v>13.9</v>
      </c>
      <c r="AA8" s="721">
        <v>13.9</v>
      </c>
      <c r="AB8" s="721">
        <v>14.8</v>
      </c>
      <c r="AC8" s="721">
        <v>14.5</v>
      </c>
      <c r="AD8" s="721">
        <v>14.6</v>
      </c>
      <c r="AE8" s="721">
        <v>11.9</v>
      </c>
      <c r="AF8" s="721">
        <v>14.1</v>
      </c>
      <c r="AG8" s="721">
        <v>14</v>
      </c>
      <c r="AH8" s="721">
        <v>13.8</v>
      </c>
      <c r="AI8" s="721">
        <v>11.9</v>
      </c>
      <c r="AJ8" s="721">
        <v>9.9</v>
      </c>
      <c r="AK8" s="721">
        <v>13.3</v>
      </c>
      <c r="AL8" s="721">
        <v>11</v>
      </c>
      <c r="AM8" s="721">
        <v>13.6</v>
      </c>
      <c r="AN8" s="721">
        <v>13</v>
      </c>
      <c r="AO8" s="721">
        <v>12.7</v>
      </c>
      <c r="AP8" s="721">
        <v>11.7</v>
      </c>
      <c r="AQ8" s="721">
        <v>12</v>
      </c>
      <c r="AR8" s="721">
        <v>8.6</v>
      </c>
      <c r="AS8" s="721">
        <v>13.2</v>
      </c>
      <c r="AT8" s="721">
        <v>12.4</v>
      </c>
      <c r="AU8" s="721">
        <v>14</v>
      </c>
      <c r="AV8" s="721">
        <v>13.9</v>
      </c>
      <c r="AW8" s="721">
        <v>13.2</v>
      </c>
      <c r="AX8" s="721">
        <v>10.199999999999999</v>
      </c>
      <c r="AY8" s="721">
        <v>11.4</v>
      </c>
      <c r="AZ8" s="721">
        <v>12.7</v>
      </c>
      <c r="BA8" s="721">
        <v>6.4</v>
      </c>
      <c r="BB8" s="721">
        <v>6.3</v>
      </c>
      <c r="BC8" s="721">
        <v>13.1</v>
      </c>
      <c r="BD8" s="721">
        <v>8.8000000000000007</v>
      </c>
      <c r="BE8" s="721">
        <v>7.3</v>
      </c>
      <c r="BF8" s="721">
        <v>10.5</v>
      </c>
      <c r="BG8" s="721">
        <v>7.7</v>
      </c>
      <c r="BH8" s="721">
        <v>7.3</v>
      </c>
      <c r="BI8" s="721">
        <v>6.9</v>
      </c>
      <c r="BJ8" s="721">
        <v>6.9</v>
      </c>
      <c r="BK8" s="721">
        <v>6.9</v>
      </c>
    </row>
    <row r="9" spans="1:63" s="716" customFormat="1" ht="12.75">
      <c r="B9" s="652" t="s">
        <v>1831</v>
      </c>
      <c r="C9" s="721"/>
      <c r="D9" s="721"/>
      <c r="E9" s="721"/>
      <c r="F9" s="721"/>
      <c r="G9" s="721"/>
      <c r="H9" s="721"/>
      <c r="I9" s="721"/>
      <c r="J9" s="721"/>
      <c r="K9" s="721"/>
      <c r="L9" s="721"/>
      <c r="M9" s="721"/>
      <c r="N9" s="721"/>
      <c r="O9" s="721"/>
      <c r="P9" s="721"/>
      <c r="Q9" s="721"/>
      <c r="R9" s="721"/>
      <c r="S9" s="721"/>
      <c r="T9" s="721"/>
      <c r="U9" s="721"/>
      <c r="V9" s="721"/>
      <c r="W9" s="721"/>
      <c r="X9" s="721"/>
      <c r="Y9" s="721"/>
      <c r="Z9" s="721"/>
      <c r="AA9" s="721"/>
      <c r="AB9" s="721"/>
      <c r="AC9" s="721"/>
      <c r="AD9" s="721"/>
      <c r="AE9" s="721"/>
      <c r="AF9" s="721"/>
      <c r="AG9" s="721"/>
      <c r="AH9" s="721"/>
      <c r="AI9" s="721"/>
      <c r="AJ9" s="721"/>
      <c r="AK9" s="721"/>
      <c r="AL9" s="721"/>
      <c r="AM9" s="721">
        <v>47.771049497601069</v>
      </c>
      <c r="AN9" s="721"/>
      <c r="AO9" s="721"/>
      <c r="AP9" s="721"/>
      <c r="AQ9" s="721"/>
      <c r="AR9" s="721"/>
      <c r="AS9" s="721"/>
      <c r="AT9" s="721"/>
      <c r="AU9" s="721"/>
      <c r="AV9" s="721"/>
      <c r="AW9" s="721"/>
      <c r="AX9" s="721"/>
      <c r="AY9" s="721">
        <v>46.273378961306236</v>
      </c>
      <c r="AZ9" s="721"/>
      <c r="BA9" s="721"/>
      <c r="BB9" s="721"/>
      <c r="BC9" s="721"/>
      <c r="BD9" s="721"/>
      <c r="BE9" s="721"/>
      <c r="BF9" s="721"/>
      <c r="BG9" s="721"/>
      <c r="BH9" s="721"/>
      <c r="BI9" s="721"/>
      <c r="BJ9" s="721"/>
      <c r="BK9" s="721">
        <v>14.544275099894193</v>
      </c>
    </row>
    <row r="10" spans="1:63" s="716" customFormat="1" ht="12.75">
      <c r="B10" s="655"/>
      <c r="C10" s="941"/>
      <c r="D10" s="941"/>
      <c r="E10" s="941"/>
      <c r="F10" s="941"/>
      <c r="G10" s="941"/>
      <c r="H10" s="941"/>
      <c r="I10" s="941"/>
      <c r="J10" s="941"/>
      <c r="K10" s="941"/>
      <c r="L10" s="941"/>
      <c r="M10" s="941"/>
      <c r="N10" s="941"/>
      <c r="O10" s="941"/>
      <c r="P10" s="941"/>
      <c r="Q10" s="941"/>
      <c r="R10" s="941"/>
      <c r="S10" s="941"/>
      <c r="T10" s="941"/>
      <c r="U10" s="941"/>
      <c r="V10" s="941"/>
      <c r="W10" s="941"/>
      <c r="X10" s="941"/>
      <c r="Y10" s="941"/>
      <c r="Z10" s="941"/>
      <c r="AA10" s="941"/>
      <c r="AB10" s="941"/>
      <c r="AC10" s="941"/>
      <c r="AD10" s="941"/>
      <c r="AE10" s="941"/>
      <c r="AF10" s="941"/>
      <c r="AG10" s="941"/>
      <c r="AH10" s="941"/>
      <c r="AI10" s="941"/>
      <c r="AJ10" s="941"/>
      <c r="AK10" s="941"/>
      <c r="AL10" s="941"/>
      <c r="AM10" s="941"/>
      <c r="AN10" s="941"/>
      <c r="AO10" s="941"/>
      <c r="AP10" s="941"/>
      <c r="AQ10" s="941"/>
      <c r="AR10" s="941"/>
      <c r="AS10" s="941"/>
      <c r="AT10" s="941"/>
      <c r="AU10" s="941"/>
      <c r="AV10" s="941"/>
      <c r="AW10" s="941"/>
      <c r="AX10" s="941"/>
      <c r="AY10" s="941"/>
      <c r="AZ10" s="941"/>
      <c r="BA10" s="941"/>
      <c r="BB10" s="941"/>
      <c r="BC10" s="941"/>
      <c r="BD10" s="941"/>
      <c r="BE10" s="941"/>
      <c r="BF10" s="941"/>
      <c r="BG10" s="941"/>
      <c r="BH10" s="941"/>
      <c r="BI10" s="941"/>
      <c r="BJ10" s="941"/>
      <c r="BK10" s="941"/>
    </row>
    <row r="12" spans="1:63">
      <c r="B12" s="13" t="s">
        <v>802</v>
      </c>
    </row>
    <row r="31" spans="2:2">
      <c r="B31" s="657" t="s">
        <v>184</v>
      </c>
    </row>
    <row r="33" spans="2:2">
      <c r="B33" s="204" t="s">
        <v>129</v>
      </c>
    </row>
    <row r="36" spans="2:2">
      <c r="B36" s="1311"/>
    </row>
  </sheetData>
  <hyperlinks>
    <hyperlink ref="B33" location="Содержание!B133" display="к содержанию"/>
  </hyperlinks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4"/>
  <sheetViews>
    <sheetView zoomScale="80" zoomScaleNormal="80" workbookViewId="0">
      <selection activeCell="B34" sqref="B34"/>
    </sheetView>
  </sheetViews>
  <sheetFormatPr defaultRowHeight="15"/>
  <cols>
    <col min="1" max="1" width="9.140625" style="544"/>
    <col min="2" max="2" width="24" style="544" customWidth="1"/>
    <col min="3" max="16384" width="9.140625" style="544"/>
  </cols>
  <sheetData>
    <row r="2" spans="1:23">
      <c r="A2" s="294" t="s">
        <v>123</v>
      </c>
      <c r="B2" s="13" t="s">
        <v>1726</v>
      </c>
    </row>
    <row r="3" spans="1:23">
      <c r="W3" s="662" t="s">
        <v>1767</v>
      </c>
    </row>
    <row r="4" spans="1:23" s="681" customFormat="1" ht="14.25" customHeight="1">
      <c r="B4" s="682" t="s">
        <v>141</v>
      </c>
      <c r="C4" s="719">
        <v>40178</v>
      </c>
      <c r="D4" s="719">
        <v>40268</v>
      </c>
      <c r="E4" s="719">
        <v>40359</v>
      </c>
      <c r="F4" s="719">
        <v>40451</v>
      </c>
      <c r="G4" s="719">
        <v>40543</v>
      </c>
      <c r="H4" s="719">
        <v>40633</v>
      </c>
      <c r="I4" s="719">
        <v>40724</v>
      </c>
      <c r="J4" s="719">
        <v>40816</v>
      </c>
      <c r="K4" s="719">
        <v>40908</v>
      </c>
      <c r="L4" s="719">
        <v>40999</v>
      </c>
      <c r="M4" s="719">
        <v>41090</v>
      </c>
      <c r="N4" s="719">
        <v>41182</v>
      </c>
      <c r="O4" s="719">
        <v>41274</v>
      </c>
      <c r="P4" s="719">
        <v>41364</v>
      </c>
      <c r="Q4" s="719">
        <v>41455</v>
      </c>
      <c r="R4" s="719">
        <v>41547</v>
      </c>
      <c r="S4" s="719">
        <v>41639</v>
      </c>
      <c r="T4" s="719">
        <v>41729</v>
      </c>
      <c r="U4" s="719">
        <v>41820</v>
      </c>
      <c r="V4" s="719">
        <v>41912</v>
      </c>
      <c r="W4" s="719">
        <v>42004</v>
      </c>
    </row>
    <row r="5" spans="1:23">
      <c r="B5" s="652" t="s">
        <v>1172</v>
      </c>
      <c r="C5" s="653">
        <v>3.125E-2</v>
      </c>
      <c r="D5" s="653">
        <v>0.2</v>
      </c>
      <c r="E5" s="653">
        <v>0.3</v>
      </c>
      <c r="F5" s="653">
        <v>0.2857142857142857</v>
      </c>
      <c r="G5" s="653">
        <v>0.31034482758620691</v>
      </c>
      <c r="H5" s="653">
        <v>0.37931034482758619</v>
      </c>
      <c r="I5" s="653">
        <v>0.46666666666666667</v>
      </c>
      <c r="J5" s="653">
        <v>0.54838709677419351</v>
      </c>
      <c r="K5" s="653">
        <v>0.4</v>
      </c>
      <c r="L5" s="653">
        <v>0.4</v>
      </c>
      <c r="M5" s="653">
        <v>0.36666666666666664</v>
      </c>
      <c r="N5" s="653">
        <v>0.41379310344827586</v>
      </c>
      <c r="O5" s="653">
        <v>0.31034482758620691</v>
      </c>
      <c r="P5" s="653">
        <v>0.33333333333333331</v>
      </c>
      <c r="Q5" s="653">
        <v>0.33333333333333331</v>
      </c>
      <c r="R5" s="653">
        <v>0.16666666666666666</v>
      </c>
      <c r="S5" s="653">
        <v>0.2</v>
      </c>
      <c r="T5" s="653">
        <v>0.17241379310344829</v>
      </c>
      <c r="U5" s="653">
        <v>3.4482758620689655E-2</v>
      </c>
      <c r="V5" s="653">
        <v>0.24137931034482757</v>
      </c>
      <c r="W5" s="653">
        <v>3.4482758620689655E-2</v>
      </c>
    </row>
    <row r="6" spans="1:23">
      <c r="B6" s="652" t="s">
        <v>1173</v>
      </c>
      <c r="C6" s="653">
        <v>0.25</v>
      </c>
      <c r="D6" s="653">
        <v>0.54838709677419351</v>
      </c>
      <c r="E6" s="653">
        <v>0.54838709677419351</v>
      </c>
      <c r="F6" s="653">
        <v>0.56666666666666665</v>
      </c>
      <c r="G6" s="653">
        <v>0.53333333333333333</v>
      </c>
      <c r="H6" s="653">
        <v>0.80645161290322576</v>
      </c>
      <c r="I6" s="653">
        <v>0.78125</v>
      </c>
      <c r="J6" s="653">
        <v>0.81818181818181823</v>
      </c>
      <c r="K6" s="653">
        <v>0.48484848484848481</v>
      </c>
      <c r="L6" s="653">
        <v>0.60606060606060619</v>
      </c>
      <c r="M6" s="653">
        <v>0.51515151515151514</v>
      </c>
      <c r="N6" s="653">
        <v>0.59375</v>
      </c>
      <c r="O6" s="653">
        <v>0.59375</v>
      </c>
      <c r="P6" s="653">
        <v>0.53125</v>
      </c>
      <c r="Q6" s="653">
        <v>0.53125</v>
      </c>
      <c r="R6" s="653">
        <v>0.40625</v>
      </c>
      <c r="S6" s="653">
        <v>0.34375</v>
      </c>
      <c r="T6" s="653">
        <v>0.15625</v>
      </c>
      <c r="U6" s="653">
        <v>3.0303030303030304E-2</v>
      </c>
      <c r="V6" s="653">
        <v>0.21875</v>
      </c>
      <c r="W6" s="653">
        <v>0.12121212121212122</v>
      </c>
    </row>
    <row r="7" spans="1:23">
      <c r="B7" s="652" t="s">
        <v>1763</v>
      </c>
      <c r="C7" s="653">
        <v>0</v>
      </c>
      <c r="D7" s="653">
        <v>0.20689655172413796</v>
      </c>
      <c r="E7" s="653">
        <v>0.27586206896551724</v>
      </c>
      <c r="F7" s="653">
        <v>0.25925925925925924</v>
      </c>
      <c r="G7" s="653">
        <v>0.18518518518518517</v>
      </c>
      <c r="H7" s="653">
        <v>0.22222222222222221</v>
      </c>
      <c r="I7" s="653">
        <v>0.4642857142857143</v>
      </c>
      <c r="J7" s="653">
        <v>0.58620689655172409</v>
      </c>
      <c r="K7" s="653">
        <v>0.1333333333333333</v>
      </c>
      <c r="L7" s="653">
        <v>0.16666666666666666</v>
      </c>
      <c r="M7" s="653">
        <v>0.43333333333333335</v>
      </c>
      <c r="N7" s="653">
        <v>0.17241379310344829</v>
      </c>
      <c r="O7" s="653">
        <v>0.37931034482758619</v>
      </c>
      <c r="P7" s="653">
        <v>0.1</v>
      </c>
      <c r="Q7" s="653">
        <v>0.33333333333333331</v>
      </c>
      <c r="R7" s="653">
        <v>0.16666666666666666</v>
      </c>
      <c r="S7" s="653">
        <v>0.33333333333333337</v>
      </c>
      <c r="T7" s="653">
        <v>-0.10344827586206901</v>
      </c>
      <c r="U7" s="653">
        <v>0.24137931034482762</v>
      </c>
      <c r="V7" s="653">
        <v>0.17241379310344829</v>
      </c>
      <c r="W7" s="653">
        <v>0.2413793103448276</v>
      </c>
    </row>
    <row r="8" spans="1:23">
      <c r="B8" s="652" t="s">
        <v>1764</v>
      </c>
      <c r="C8" s="653">
        <v>-0.125</v>
      </c>
      <c r="D8" s="653">
        <v>0.38709677419354838</v>
      </c>
      <c r="E8" s="653">
        <v>0.41935483870967738</v>
      </c>
      <c r="F8" s="653">
        <v>0.3666666666666667</v>
      </c>
      <c r="G8" s="653">
        <v>0.33333333333333337</v>
      </c>
      <c r="H8" s="653">
        <v>0.58064516129032251</v>
      </c>
      <c r="I8" s="653">
        <v>0.90625</v>
      </c>
      <c r="J8" s="653">
        <v>0.63636363636363646</v>
      </c>
      <c r="K8" s="653">
        <v>0.27272727272727271</v>
      </c>
      <c r="L8" s="653">
        <v>0.27272727272727271</v>
      </c>
      <c r="M8" s="653">
        <v>0.66666666666666674</v>
      </c>
      <c r="N8" s="653">
        <v>0.59375</v>
      </c>
      <c r="O8" s="653">
        <v>0.6875</v>
      </c>
      <c r="P8" s="653">
        <v>0.34375</v>
      </c>
      <c r="Q8" s="653">
        <v>0.53125</v>
      </c>
      <c r="R8" s="653">
        <v>0.4375</v>
      </c>
      <c r="S8" s="653">
        <v>0.34375</v>
      </c>
      <c r="T8" s="653">
        <v>-0.15625</v>
      </c>
      <c r="U8" s="653">
        <v>9.0909090909090912E-2</v>
      </c>
      <c r="V8" s="653">
        <v>0.15625</v>
      </c>
      <c r="W8" s="653">
        <v>0.21875</v>
      </c>
    </row>
    <row r="9" spans="1:23">
      <c r="B9" s="652" t="s">
        <v>1765</v>
      </c>
      <c r="C9" s="653">
        <v>-0.21428571428571427</v>
      </c>
      <c r="D9" s="653">
        <v>-3.7037037037037035E-2</v>
      </c>
      <c r="E9" s="653">
        <v>3.7037037037037035E-2</v>
      </c>
      <c r="F9" s="653">
        <v>-4.1666666666666664E-2</v>
      </c>
      <c r="G9" s="653">
        <v>-0.17391304347826086</v>
      </c>
      <c r="H9" s="653">
        <v>-4.3478260869565216E-2</v>
      </c>
      <c r="I9" s="653">
        <v>4.3478260869565216E-2</v>
      </c>
      <c r="J9" s="653">
        <v>0.16666666666666666</v>
      </c>
      <c r="K9" s="653">
        <v>-0.11538461538461539</v>
      </c>
      <c r="L9" s="653">
        <v>3.8461538461538464E-2</v>
      </c>
      <c r="M9" s="653">
        <v>7.6923076923076927E-2</v>
      </c>
      <c r="N9" s="653">
        <v>0</v>
      </c>
      <c r="O9" s="653">
        <v>7.9999999999999988E-2</v>
      </c>
      <c r="P9" s="653">
        <v>0.04</v>
      </c>
      <c r="Q9" s="653">
        <v>-3.9999999999999994E-2</v>
      </c>
      <c r="R9" s="653">
        <v>0</v>
      </c>
      <c r="S9" s="653">
        <v>0</v>
      </c>
      <c r="T9" s="653">
        <v>-0.23076923076923078</v>
      </c>
      <c r="U9" s="653">
        <v>-3.8461538461538464E-2</v>
      </c>
      <c r="V9" s="653">
        <v>-7.6923076923076927E-2</v>
      </c>
      <c r="W9" s="653">
        <v>-0.08</v>
      </c>
    </row>
    <row r="10" spans="1:23">
      <c r="B10" s="652" t="s">
        <v>1766</v>
      </c>
      <c r="C10" s="653">
        <v>-0.2</v>
      </c>
      <c r="D10" s="653">
        <v>6.8965517241379309E-2</v>
      </c>
      <c r="E10" s="653">
        <v>0</v>
      </c>
      <c r="F10" s="653">
        <v>-0.1111111111111111</v>
      </c>
      <c r="G10" s="653">
        <v>-0.15384615384615385</v>
      </c>
      <c r="H10" s="653">
        <v>-0.18518518518518517</v>
      </c>
      <c r="I10" s="653">
        <v>0.19230769230769229</v>
      </c>
      <c r="J10" s="653">
        <v>0.12</v>
      </c>
      <c r="K10" s="653">
        <v>-7.407407407407407E-2</v>
      </c>
      <c r="L10" s="653">
        <v>3.8461538461538464E-2</v>
      </c>
      <c r="M10" s="653">
        <v>3.8461538461538464E-2</v>
      </c>
      <c r="N10" s="653">
        <v>0.125</v>
      </c>
      <c r="O10" s="653">
        <v>0.16666666666666669</v>
      </c>
      <c r="P10" s="653">
        <v>7.6923076923076927E-2</v>
      </c>
      <c r="Q10" s="653">
        <v>3.8461538461538464E-2</v>
      </c>
      <c r="R10" s="653">
        <v>-3.7037037037037035E-2</v>
      </c>
      <c r="S10" s="653">
        <v>0.1111111111111111</v>
      </c>
      <c r="T10" s="653">
        <v>-0.22222222222222221</v>
      </c>
      <c r="U10" s="653">
        <v>0</v>
      </c>
      <c r="V10" s="653">
        <v>-0.1111111111111111</v>
      </c>
      <c r="W10" s="653">
        <v>-0.15384615384615385</v>
      </c>
    </row>
    <row r="11" spans="1:23" s="1066" customFormat="1">
      <c r="B11" s="655"/>
      <c r="C11" s="656"/>
      <c r="D11" s="656"/>
      <c r="E11" s="656"/>
      <c r="F11" s="656"/>
      <c r="G11" s="656"/>
      <c r="H11" s="656"/>
      <c r="I11" s="656"/>
      <c r="J11" s="656"/>
      <c r="K11" s="656"/>
      <c r="L11" s="656"/>
      <c r="M11" s="656"/>
      <c r="N11" s="656"/>
      <c r="O11" s="656"/>
      <c r="P11" s="656"/>
      <c r="Q11" s="656"/>
      <c r="R11" s="656"/>
      <c r="S11" s="656"/>
      <c r="T11" s="656"/>
      <c r="U11" s="656"/>
      <c r="V11" s="656"/>
      <c r="W11" s="656"/>
    </row>
    <row r="13" spans="1:23">
      <c r="B13" s="13" t="s">
        <v>797</v>
      </c>
    </row>
    <row r="31" spans="2:13" ht="26.25" customHeight="1">
      <c r="B31" s="1490" t="s">
        <v>1174</v>
      </c>
      <c r="C31" s="1490"/>
      <c r="D31" s="1490"/>
      <c r="E31" s="1490"/>
      <c r="F31" s="1490"/>
      <c r="G31" s="1490"/>
      <c r="H31" s="1490"/>
      <c r="I31" s="738"/>
      <c r="J31" s="738"/>
      <c r="K31" s="738"/>
      <c r="L31" s="738"/>
      <c r="M31" s="738"/>
    </row>
    <row r="32" spans="2:13">
      <c r="B32" s="657" t="s">
        <v>184</v>
      </c>
    </row>
    <row r="34" spans="2:2">
      <c r="B34" s="204" t="s">
        <v>129</v>
      </c>
    </row>
  </sheetData>
  <mergeCells count="1">
    <mergeCell ref="B31:H31"/>
  </mergeCells>
  <hyperlinks>
    <hyperlink ref="B34" location="Содержание!B134" display="к содержанию"/>
  </hyperlinks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43"/>
  <sheetViews>
    <sheetView zoomScale="80" zoomScaleNormal="80" workbookViewId="0">
      <selection activeCell="B32" sqref="B32"/>
    </sheetView>
  </sheetViews>
  <sheetFormatPr defaultRowHeight="15"/>
  <cols>
    <col min="1" max="1" width="9.140625" style="793"/>
    <col min="2" max="2" width="19.140625" style="793" customWidth="1"/>
    <col min="3" max="3" width="9.7109375" style="793" customWidth="1"/>
    <col min="4" max="4" width="9.85546875" style="793" customWidth="1"/>
    <col min="5" max="5" width="10.28515625" style="793" customWidth="1"/>
    <col min="6" max="6" width="9.7109375" style="793" customWidth="1"/>
    <col min="7" max="16384" width="9.140625" style="793"/>
  </cols>
  <sheetData>
    <row r="2" spans="1:33">
      <c r="A2" s="791" t="s">
        <v>123</v>
      </c>
      <c r="B2" s="792" t="s">
        <v>803</v>
      </c>
    </row>
    <row r="3" spans="1:33">
      <c r="D3" s="1198" t="s">
        <v>1747</v>
      </c>
    </row>
    <row r="4" spans="1:33" ht="22.5" customHeight="1">
      <c r="B4" s="794" t="s">
        <v>1246</v>
      </c>
      <c r="C4" s="794" t="s">
        <v>1247</v>
      </c>
      <c r="D4" s="794" t="s">
        <v>1248</v>
      </c>
      <c r="AG4" s="1206" t="s">
        <v>1248</v>
      </c>
    </row>
    <row r="5" spans="1:33" ht="25.5" customHeight="1">
      <c r="B5" s="795" t="s">
        <v>1249</v>
      </c>
      <c r="C5" s="796">
        <v>6.3746747614917609</v>
      </c>
      <c r="D5" s="796">
        <v>4.7267996530789249</v>
      </c>
      <c r="AG5" s="1207">
        <v>-4.7267996530789249</v>
      </c>
    </row>
    <row r="6" spans="1:33" ht="25.5" customHeight="1">
      <c r="B6" s="795" t="s">
        <v>1250</v>
      </c>
      <c r="C6" s="796">
        <v>27.623590633130963</v>
      </c>
      <c r="D6" s="796">
        <v>22.766695576756288</v>
      </c>
      <c r="H6" s="797"/>
      <c r="AG6" s="1207">
        <v>-22.766695576756288</v>
      </c>
    </row>
    <row r="7" spans="1:33">
      <c r="B7" s="795" t="s">
        <v>1251</v>
      </c>
      <c r="C7" s="796">
        <v>11.535125758889853</v>
      </c>
      <c r="D7" s="796">
        <v>14.483954900260191</v>
      </c>
      <c r="AG7" s="1207">
        <v>-14.483954900260191</v>
      </c>
    </row>
    <row r="8" spans="1:33">
      <c r="B8" s="795" t="s">
        <v>1252</v>
      </c>
      <c r="C8" s="796">
        <v>3.8161318300086733</v>
      </c>
      <c r="D8" s="796">
        <v>5.5941023417172593</v>
      </c>
      <c r="AG8" s="1207">
        <v>-5.5941023417172593</v>
      </c>
    </row>
    <row r="9" spans="1:33" ht="26.25">
      <c r="B9" s="798" t="s">
        <v>1253</v>
      </c>
      <c r="C9" s="796">
        <v>0.9106678230702514</v>
      </c>
      <c r="D9" s="796">
        <v>1.8213356461405028</v>
      </c>
      <c r="AG9" s="1207">
        <v>-1.8213356461405028</v>
      </c>
    </row>
    <row r="10" spans="1:33" ht="30" customHeight="1">
      <c r="B10" s="798" t="s">
        <v>1254</v>
      </c>
      <c r="C10" s="796">
        <v>0</v>
      </c>
      <c r="D10" s="796">
        <v>0.3469210754553339</v>
      </c>
      <c r="AG10" s="1207">
        <v>-0.3469210754553339</v>
      </c>
    </row>
    <row r="11" spans="1:33">
      <c r="B11" s="795" t="s">
        <v>1255</v>
      </c>
      <c r="C11" s="796">
        <v>50.260190806591496</v>
      </c>
      <c r="D11" s="796">
        <v>49.739809193408504</v>
      </c>
      <c r="AG11" s="1207">
        <v>-49.739809193408504</v>
      </c>
    </row>
    <row r="12" spans="1:33">
      <c r="B12" s="799"/>
      <c r="C12" s="800"/>
      <c r="D12" s="800"/>
    </row>
    <row r="13" spans="1:33">
      <c r="B13" s="791"/>
    </row>
    <row r="14" spans="1:33">
      <c r="B14" s="792" t="s">
        <v>803</v>
      </c>
      <c r="E14" s="801"/>
      <c r="F14" s="801"/>
    </row>
    <row r="15" spans="1:33">
      <c r="B15" s="792"/>
      <c r="E15" s="801"/>
      <c r="F15" s="801"/>
    </row>
    <row r="16" spans="1:33">
      <c r="E16" s="801"/>
      <c r="F16" s="801"/>
      <c r="G16" s="802"/>
    </row>
    <row r="17" spans="2:12">
      <c r="D17" s="801"/>
      <c r="E17" s="801"/>
    </row>
    <row r="18" spans="2:12">
      <c r="B18" s="803"/>
      <c r="D18" s="801"/>
      <c r="E18" s="801"/>
      <c r="F18" s="801"/>
    </row>
    <row r="19" spans="2:12">
      <c r="B19" s="803"/>
      <c r="D19" s="801"/>
      <c r="E19" s="801"/>
      <c r="F19" s="801"/>
      <c r="G19" s="802"/>
    </row>
    <row r="20" spans="2:12">
      <c r="D20" s="801"/>
      <c r="E20" s="801"/>
      <c r="F20" s="801"/>
      <c r="G20" s="801"/>
      <c r="H20" s="801"/>
      <c r="I20" s="803"/>
      <c r="J20" s="797"/>
      <c r="K20" s="797"/>
    </row>
    <row r="21" spans="2:12">
      <c r="D21" s="801"/>
      <c r="E21" s="801"/>
      <c r="F21" s="801"/>
      <c r="G21" s="801"/>
      <c r="H21" s="804"/>
      <c r="I21" s="803"/>
      <c r="J21" s="797"/>
      <c r="K21" s="797"/>
    </row>
    <row r="22" spans="2:12">
      <c r="D22" s="801"/>
      <c r="E22" s="801"/>
      <c r="F22" s="801"/>
      <c r="G22" s="801"/>
      <c r="H22" s="804"/>
      <c r="I22" s="803"/>
      <c r="J22" s="797"/>
      <c r="K22" s="797"/>
    </row>
    <row r="23" spans="2:12">
      <c r="D23" s="801"/>
      <c r="E23" s="801"/>
      <c r="F23" s="801"/>
      <c r="G23" s="801"/>
      <c r="H23" s="804"/>
      <c r="I23" s="803"/>
      <c r="J23" s="797"/>
      <c r="K23" s="797"/>
    </row>
    <row r="24" spans="2:12">
      <c r="D24" s="801"/>
      <c r="E24" s="801"/>
      <c r="F24" s="801"/>
      <c r="G24" s="801"/>
      <c r="H24" s="804"/>
      <c r="I24" s="803"/>
      <c r="J24" s="797"/>
      <c r="K24" s="797"/>
    </row>
    <row r="25" spans="2:12">
      <c r="D25" s="801"/>
      <c r="E25" s="801"/>
      <c r="F25" s="801"/>
      <c r="G25" s="801"/>
      <c r="H25" s="804"/>
      <c r="I25" s="803"/>
      <c r="J25" s="797"/>
      <c r="K25" s="797"/>
    </row>
    <row r="26" spans="2:12">
      <c r="D26" s="801"/>
      <c r="E26" s="801"/>
      <c r="F26" s="801"/>
      <c r="I26" s="803"/>
      <c r="J26" s="797"/>
      <c r="K26" s="797"/>
    </row>
    <row r="27" spans="2:12">
      <c r="D27" s="801"/>
      <c r="E27" s="801"/>
      <c r="F27" s="801"/>
      <c r="G27" s="802"/>
      <c r="J27" s="805"/>
    </row>
    <row r="28" spans="2:12">
      <c r="B28" s="803"/>
      <c r="D28" s="801"/>
      <c r="E28" s="801"/>
      <c r="F28" s="801"/>
    </row>
    <row r="29" spans="2:12">
      <c r="B29" s="803"/>
      <c r="D29" s="801"/>
      <c r="E29" s="801"/>
      <c r="F29" s="801"/>
      <c r="I29" s="803"/>
      <c r="J29" s="802"/>
      <c r="K29" s="802"/>
      <c r="L29" s="802"/>
    </row>
    <row r="30" spans="2:12">
      <c r="B30" s="806" t="s">
        <v>1256</v>
      </c>
      <c r="E30" s="801"/>
      <c r="F30" s="801"/>
      <c r="I30" s="803"/>
      <c r="J30" s="802"/>
      <c r="K30" s="802"/>
      <c r="L30" s="802"/>
    </row>
    <row r="31" spans="2:12">
      <c r="E31" s="801"/>
      <c r="F31" s="801"/>
      <c r="I31" s="803"/>
      <c r="J31" s="802"/>
      <c r="K31" s="802"/>
      <c r="L31" s="802"/>
    </row>
    <row r="32" spans="2:12">
      <c r="B32" s="1312" t="s">
        <v>129</v>
      </c>
      <c r="E32" s="801"/>
      <c r="F32" s="801"/>
      <c r="I32" s="803"/>
      <c r="J32" s="802"/>
      <c r="K32" s="802"/>
      <c r="L32" s="802"/>
    </row>
    <row r="33" spans="2:12">
      <c r="E33" s="801"/>
      <c r="F33" s="801"/>
      <c r="I33" s="803"/>
      <c r="J33" s="802"/>
      <c r="K33" s="802"/>
      <c r="L33" s="802"/>
    </row>
    <row r="34" spans="2:12">
      <c r="E34" s="801"/>
      <c r="F34" s="801"/>
      <c r="I34" s="803"/>
      <c r="J34" s="802"/>
      <c r="K34" s="802"/>
      <c r="L34" s="802"/>
    </row>
    <row r="35" spans="2:12">
      <c r="E35" s="801"/>
      <c r="F35" s="801"/>
      <c r="I35" s="803"/>
      <c r="J35" s="807"/>
      <c r="K35" s="807"/>
      <c r="L35" s="802"/>
    </row>
    <row r="36" spans="2:12">
      <c r="E36" s="801"/>
      <c r="F36" s="801"/>
    </row>
    <row r="37" spans="2:12">
      <c r="E37" s="801"/>
      <c r="F37" s="801"/>
      <c r="G37" s="807"/>
    </row>
    <row r="38" spans="2:12">
      <c r="B38" s="803"/>
      <c r="D38" s="801"/>
      <c r="E38" s="801"/>
      <c r="F38" s="801"/>
      <c r="G38" s="807"/>
    </row>
    <row r="39" spans="2:12">
      <c r="B39" s="803"/>
      <c r="D39" s="801"/>
      <c r="E39" s="801"/>
      <c r="F39" s="801"/>
      <c r="G39" s="807"/>
    </row>
    <row r="40" spans="2:12">
      <c r="B40" s="803"/>
      <c r="D40" s="801"/>
      <c r="E40" s="801"/>
      <c r="F40" s="801"/>
    </row>
    <row r="41" spans="2:12">
      <c r="B41" s="803"/>
      <c r="D41" s="801"/>
      <c r="E41" s="801"/>
      <c r="F41" s="801"/>
      <c r="G41" s="807"/>
    </row>
    <row r="42" spans="2:12">
      <c r="B42" s="803"/>
      <c r="D42" s="801"/>
      <c r="E42" s="801"/>
      <c r="F42" s="801"/>
      <c r="G42" s="807"/>
    </row>
    <row r="43" spans="2:12">
      <c r="B43" s="803"/>
      <c r="D43" s="801"/>
      <c r="E43" s="801"/>
      <c r="F43" s="801"/>
      <c r="G43" s="807"/>
    </row>
  </sheetData>
  <hyperlinks>
    <hyperlink ref="B32" location="Содержание!B135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zoomScale="80" zoomScaleNormal="80" workbookViewId="0">
      <selection activeCell="B26" sqref="B26"/>
    </sheetView>
  </sheetViews>
  <sheetFormatPr defaultRowHeight="15"/>
  <cols>
    <col min="1" max="1" width="9.140625" style="793"/>
    <col min="2" max="2" width="14" style="793" customWidth="1"/>
    <col min="3" max="3" width="12.85546875" style="793" customWidth="1"/>
    <col min="4" max="4" width="11.7109375" style="793" customWidth="1"/>
    <col min="5" max="5" width="10.28515625" style="793" customWidth="1"/>
    <col min="6" max="6" width="9.7109375" style="793" customWidth="1"/>
    <col min="7" max="16384" width="9.140625" style="793"/>
  </cols>
  <sheetData>
    <row r="2" spans="1:9">
      <c r="A2" s="791" t="s">
        <v>123</v>
      </c>
      <c r="B2" s="792" t="s">
        <v>804</v>
      </c>
    </row>
    <row r="3" spans="1:9">
      <c r="A3" s="791"/>
    </row>
    <row r="4" spans="1:9" ht="39.75" customHeight="1">
      <c r="A4" s="791"/>
      <c r="B4" s="808" t="s">
        <v>1257</v>
      </c>
      <c r="C4" s="808" t="s">
        <v>1258</v>
      </c>
    </row>
    <row r="5" spans="1:9" ht="26.25">
      <c r="B5" s="798" t="s">
        <v>1749</v>
      </c>
      <c r="C5" s="809">
        <v>0.89592367736339984</v>
      </c>
      <c r="E5" s="801"/>
      <c r="F5" s="801"/>
      <c r="G5" s="810"/>
      <c r="I5" s="811"/>
    </row>
    <row r="6" spans="1:9" ht="26.25">
      <c r="B6" s="798" t="s">
        <v>1750</v>
      </c>
      <c r="C6" s="809">
        <v>0.10234171725932351</v>
      </c>
      <c r="E6" s="801"/>
      <c r="F6" s="801"/>
      <c r="I6" s="811"/>
    </row>
    <row r="7" spans="1:9" ht="26.25">
      <c r="B7" s="798" t="s">
        <v>1751</v>
      </c>
      <c r="C7" s="809">
        <v>1.7346053772766695E-3</v>
      </c>
      <c r="E7" s="801"/>
      <c r="F7" s="801"/>
      <c r="I7" s="811"/>
    </row>
    <row r="8" spans="1:9">
      <c r="B8" s="812"/>
      <c r="C8" s="813"/>
      <c r="E8" s="801"/>
      <c r="F8" s="801"/>
      <c r="I8" s="811"/>
    </row>
    <row r="9" spans="1:9">
      <c r="E9" s="801"/>
      <c r="F9" s="801"/>
      <c r="I9" s="811"/>
    </row>
    <row r="10" spans="1:9">
      <c r="B10" s="792" t="s">
        <v>804</v>
      </c>
      <c r="E10" s="801"/>
      <c r="F10" s="801"/>
      <c r="I10" s="811"/>
    </row>
    <row r="11" spans="1:9">
      <c r="I11" s="811"/>
    </row>
    <row r="12" spans="1:9">
      <c r="I12" s="811"/>
    </row>
    <row r="24" spans="2:2">
      <c r="B24" s="806" t="s">
        <v>1256</v>
      </c>
    </row>
    <row r="26" spans="2:2">
      <c r="B26" s="1312" t="s">
        <v>129</v>
      </c>
    </row>
  </sheetData>
  <hyperlinks>
    <hyperlink ref="B26" location="Содержание!B136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4"/>
  <sheetViews>
    <sheetView zoomScale="80" zoomScaleNormal="80" workbookViewId="0">
      <selection activeCell="B25" sqref="B25"/>
    </sheetView>
  </sheetViews>
  <sheetFormatPr defaultRowHeight="15"/>
  <cols>
    <col min="1" max="1" width="9.140625" style="793"/>
    <col min="2" max="2" width="14.7109375" style="793" customWidth="1"/>
    <col min="3" max="3" width="12.5703125" style="793" customWidth="1"/>
    <col min="4" max="4" width="11.7109375" style="793" customWidth="1"/>
    <col min="5" max="5" width="10.28515625" style="793" customWidth="1"/>
    <col min="6" max="6" width="9.7109375" style="793" customWidth="1"/>
    <col min="7" max="16384" width="9.140625" style="793"/>
  </cols>
  <sheetData>
    <row r="2" spans="1:8">
      <c r="A2" s="791" t="s">
        <v>123</v>
      </c>
      <c r="B2" s="792" t="s">
        <v>805</v>
      </c>
      <c r="C2" s="797"/>
      <c r="D2" s="797"/>
      <c r="E2" s="797"/>
      <c r="F2" s="797"/>
    </row>
    <row r="3" spans="1:8">
      <c r="B3" s="797"/>
      <c r="C3" s="797"/>
      <c r="D3" s="797"/>
      <c r="E3" s="797"/>
      <c r="F3" s="797"/>
    </row>
    <row r="4" spans="1:8" ht="39">
      <c r="B4" s="808" t="s">
        <v>1257</v>
      </c>
      <c r="C4" s="808" t="s">
        <v>1258</v>
      </c>
      <c r="D4" s="801"/>
      <c r="E4" s="797"/>
      <c r="F4" s="797"/>
    </row>
    <row r="5" spans="1:8" ht="25.5" customHeight="1">
      <c r="B5" s="814" t="s">
        <v>1752</v>
      </c>
      <c r="C5" s="809">
        <v>0.62142237640936682</v>
      </c>
      <c r="E5" s="797"/>
      <c r="F5" s="797"/>
      <c r="H5" s="797"/>
    </row>
    <row r="6" spans="1:8" ht="48.75">
      <c r="B6" s="814" t="s">
        <v>1753</v>
      </c>
      <c r="C6" s="809">
        <v>0.37857762359063313</v>
      </c>
      <c r="E6" s="797"/>
      <c r="F6" s="797"/>
    </row>
    <row r="7" spans="1:8">
      <c r="B7" s="815"/>
      <c r="C7" s="813"/>
      <c r="E7" s="797"/>
      <c r="F7" s="797"/>
    </row>
    <row r="8" spans="1:8">
      <c r="B8" s="797"/>
      <c r="C8" s="797"/>
      <c r="D8" s="797"/>
      <c r="E8" s="797"/>
      <c r="F8" s="797"/>
    </row>
    <row r="9" spans="1:8">
      <c r="B9" s="792" t="s">
        <v>805</v>
      </c>
      <c r="C9" s="797"/>
      <c r="D9" s="797"/>
      <c r="E9" s="797"/>
      <c r="F9" s="797"/>
    </row>
    <row r="10" spans="1:8">
      <c r="B10" s="797"/>
      <c r="C10" s="797"/>
      <c r="D10" s="797"/>
      <c r="E10" s="797"/>
      <c r="F10" s="797"/>
    </row>
    <row r="11" spans="1:8">
      <c r="B11" s="797"/>
      <c r="C11" s="797"/>
      <c r="D11" s="797"/>
      <c r="E11" s="797"/>
      <c r="F11" s="797"/>
    </row>
    <row r="12" spans="1:8">
      <c r="B12" s="797"/>
      <c r="C12" s="797"/>
      <c r="D12" s="797"/>
      <c r="E12" s="797"/>
      <c r="F12" s="797"/>
    </row>
    <row r="13" spans="1:8">
      <c r="B13" s="803"/>
      <c r="D13" s="804"/>
      <c r="E13" s="804"/>
      <c r="F13" s="804"/>
    </row>
    <row r="14" spans="1:8">
      <c r="B14" s="803"/>
      <c r="D14" s="801"/>
      <c r="E14" s="801"/>
      <c r="F14" s="801"/>
    </row>
    <row r="15" spans="1:8">
      <c r="B15" s="803"/>
      <c r="D15" s="801"/>
      <c r="E15" s="801"/>
      <c r="F15" s="801"/>
      <c r="G15" s="816"/>
    </row>
    <row r="16" spans="1:8">
      <c r="D16" s="801"/>
      <c r="E16" s="801"/>
    </row>
    <row r="17" spans="2:12">
      <c r="B17" s="803"/>
      <c r="D17" s="801"/>
      <c r="E17" s="801"/>
      <c r="F17" s="801"/>
    </row>
    <row r="18" spans="2:12">
      <c r="B18" s="803"/>
      <c r="D18" s="801"/>
      <c r="E18" s="801"/>
      <c r="F18" s="801"/>
      <c r="G18" s="816"/>
    </row>
    <row r="19" spans="2:12">
      <c r="B19" s="803"/>
      <c r="D19" s="801"/>
      <c r="E19" s="801"/>
      <c r="F19" s="801"/>
      <c r="G19" s="801"/>
      <c r="H19" s="801"/>
      <c r="I19" s="803"/>
      <c r="J19" s="797"/>
      <c r="K19" s="797"/>
    </row>
    <row r="20" spans="2:12">
      <c r="B20" s="803"/>
      <c r="D20" s="801"/>
      <c r="E20" s="801"/>
      <c r="F20" s="801"/>
      <c r="G20" s="801"/>
      <c r="H20" s="804"/>
      <c r="I20" s="803"/>
      <c r="J20" s="797"/>
      <c r="K20" s="797"/>
    </row>
    <row r="21" spans="2:12">
      <c r="B21" s="803"/>
      <c r="D21" s="801"/>
      <c r="E21" s="801"/>
      <c r="F21" s="801"/>
      <c r="G21" s="801"/>
      <c r="H21" s="804"/>
      <c r="I21" s="803"/>
      <c r="J21" s="797"/>
      <c r="K21" s="797"/>
    </row>
    <row r="22" spans="2:12">
      <c r="B22" s="803"/>
      <c r="D22" s="801"/>
      <c r="E22" s="801"/>
      <c r="F22" s="801"/>
      <c r="G22" s="801"/>
      <c r="H22" s="804"/>
      <c r="I22" s="803"/>
      <c r="J22" s="797"/>
      <c r="K22" s="797"/>
    </row>
    <row r="23" spans="2:12">
      <c r="B23" s="806" t="s">
        <v>1256</v>
      </c>
      <c r="D23" s="801"/>
      <c r="E23" s="801"/>
      <c r="F23" s="801"/>
      <c r="G23" s="801"/>
      <c r="H23" s="804"/>
      <c r="I23" s="803"/>
      <c r="J23" s="797"/>
      <c r="K23" s="797"/>
    </row>
    <row r="24" spans="2:12">
      <c r="B24" s="803"/>
      <c r="D24" s="801"/>
      <c r="E24" s="801"/>
      <c r="F24" s="801"/>
      <c r="G24" s="801"/>
      <c r="H24" s="804"/>
      <c r="I24" s="803"/>
      <c r="J24" s="797"/>
      <c r="K24" s="797"/>
    </row>
    <row r="25" spans="2:12">
      <c r="B25" s="1312" t="s">
        <v>129</v>
      </c>
      <c r="D25" s="801"/>
      <c r="E25" s="801"/>
      <c r="F25" s="801"/>
      <c r="I25" s="803"/>
      <c r="J25" s="797"/>
      <c r="K25" s="797"/>
    </row>
    <row r="26" spans="2:12">
      <c r="B26" s="803"/>
      <c r="D26" s="801"/>
      <c r="E26" s="801"/>
      <c r="F26" s="801"/>
      <c r="G26" s="816"/>
    </row>
    <row r="27" spans="2:12">
      <c r="B27" s="803"/>
      <c r="D27" s="801"/>
      <c r="E27" s="801"/>
      <c r="F27" s="801"/>
    </row>
    <row r="28" spans="2:12">
      <c r="B28" s="803"/>
      <c r="D28" s="801"/>
      <c r="E28" s="801"/>
      <c r="F28" s="801"/>
      <c r="I28" s="803"/>
      <c r="J28" s="816"/>
      <c r="K28" s="816"/>
      <c r="L28" s="816"/>
    </row>
    <row r="29" spans="2:12">
      <c r="B29" s="803"/>
      <c r="D29" s="801"/>
      <c r="E29" s="801"/>
      <c r="F29" s="801"/>
      <c r="I29" s="803"/>
      <c r="J29" s="816"/>
      <c r="K29" s="816"/>
      <c r="L29" s="816"/>
    </row>
    <row r="30" spans="2:12">
      <c r="B30" s="803"/>
      <c r="D30" s="801"/>
      <c r="E30" s="801"/>
      <c r="F30" s="801"/>
      <c r="I30" s="803"/>
      <c r="J30" s="816"/>
      <c r="K30" s="816"/>
      <c r="L30" s="816"/>
    </row>
    <row r="31" spans="2:12">
      <c r="B31" s="803"/>
      <c r="D31" s="801"/>
      <c r="E31" s="801"/>
      <c r="F31" s="801"/>
      <c r="I31" s="803"/>
      <c r="J31" s="816"/>
      <c r="K31" s="816"/>
      <c r="L31" s="816"/>
    </row>
    <row r="32" spans="2:12">
      <c r="B32" s="803"/>
      <c r="D32" s="801"/>
      <c r="E32" s="801"/>
      <c r="F32" s="801"/>
      <c r="I32" s="803"/>
      <c r="J32" s="816"/>
      <c r="K32" s="816"/>
      <c r="L32" s="816"/>
    </row>
    <row r="33" spans="2:12">
      <c r="B33" s="803"/>
      <c r="D33" s="801"/>
      <c r="E33" s="801"/>
      <c r="F33" s="801"/>
      <c r="I33" s="803"/>
      <c r="J33" s="816"/>
      <c r="K33" s="816"/>
      <c r="L33" s="816"/>
    </row>
    <row r="34" spans="2:12">
      <c r="E34" s="801"/>
      <c r="F34" s="801"/>
      <c r="I34" s="803"/>
      <c r="J34" s="810"/>
      <c r="K34" s="810"/>
      <c r="L34" s="816"/>
    </row>
    <row r="35" spans="2:12">
      <c r="E35" s="801"/>
      <c r="F35" s="801"/>
    </row>
    <row r="36" spans="2:12">
      <c r="E36" s="801"/>
      <c r="F36" s="801"/>
    </row>
    <row r="37" spans="2:12">
      <c r="E37" s="801"/>
      <c r="F37" s="801"/>
    </row>
    <row r="38" spans="2:12">
      <c r="B38" s="803"/>
      <c r="D38" s="801"/>
      <c r="E38" s="801"/>
      <c r="F38" s="801"/>
      <c r="G38" s="810"/>
      <c r="I38" s="811"/>
    </row>
    <row r="39" spans="2:12">
      <c r="B39" s="803"/>
      <c r="D39" s="801"/>
      <c r="E39" s="801"/>
      <c r="F39" s="801"/>
      <c r="I39" s="811"/>
    </row>
    <row r="40" spans="2:12">
      <c r="B40" s="803"/>
      <c r="D40" s="801"/>
      <c r="E40" s="801"/>
      <c r="F40" s="801"/>
      <c r="G40" s="810"/>
      <c r="I40" s="811"/>
    </row>
    <row r="41" spans="2:12">
      <c r="B41" s="803"/>
      <c r="D41" s="801"/>
      <c r="E41" s="801"/>
      <c r="F41" s="801"/>
      <c r="G41" s="810"/>
      <c r="I41" s="811"/>
    </row>
    <row r="42" spans="2:12">
      <c r="B42" s="803"/>
      <c r="D42" s="801"/>
      <c r="E42" s="801"/>
      <c r="F42" s="801"/>
      <c r="G42" s="810"/>
      <c r="I42" s="811"/>
    </row>
    <row r="43" spans="2:12">
      <c r="I43" s="811"/>
    </row>
    <row r="44" spans="2:12">
      <c r="I44" s="811"/>
    </row>
  </sheetData>
  <hyperlinks>
    <hyperlink ref="B25" location="Содержание!B137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zoomScale="80" zoomScaleNormal="80" workbookViewId="0">
      <selection activeCell="B31" sqref="B31"/>
    </sheetView>
  </sheetViews>
  <sheetFormatPr defaultRowHeight="12.75"/>
  <cols>
    <col min="1" max="1" width="9.140625" style="674" customWidth="1"/>
    <col min="2" max="2" width="18.5703125" style="742" customWidth="1"/>
    <col min="3" max="3" width="8" style="742" bestFit="1" customWidth="1"/>
    <col min="4" max="4" width="7.5703125" style="742" bestFit="1" customWidth="1"/>
    <col min="5" max="5" width="8" style="742" bestFit="1" customWidth="1"/>
    <col min="6" max="6" width="7.5703125" style="742" bestFit="1" customWidth="1"/>
    <col min="7" max="7" width="2.5703125" style="742" customWidth="1"/>
    <col min="8" max="8" width="7.42578125" style="743" bestFit="1" customWidth="1"/>
    <col min="9" max="11" width="7.42578125" style="674" bestFit="1" customWidth="1"/>
    <col min="12" max="12" width="9.140625" style="674"/>
    <col min="13" max="13" width="9.140625" style="674" customWidth="1"/>
    <col min="14" max="16384" width="9.140625" style="674"/>
  </cols>
  <sheetData>
    <row r="2" spans="1:13">
      <c r="A2" s="661" t="s">
        <v>123</v>
      </c>
      <c r="B2" s="660" t="s">
        <v>1175</v>
      </c>
      <c r="C2" s="674"/>
      <c r="D2" s="674"/>
      <c r="E2" s="674"/>
      <c r="F2" s="674"/>
      <c r="G2" s="674"/>
      <c r="H2" s="674"/>
      <c r="M2" s="691"/>
    </row>
    <row r="3" spans="1:13">
      <c r="A3" s="661"/>
      <c r="B3" s="660"/>
      <c r="C3" s="674"/>
      <c r="D3" s="674"/>
      <c r="E3" s="674"/>
      <c r="F3" s="674"/>
      <c r="G3" s="674"/>
      <c r="H3" s="674"/>
      <c r="M3" s="691"/>
    </row>
    <row r="4" spans="1:13">
      <c r="B4" s="1491" t="s">
        <v>141</v>
      </c>
      <c r="C4" s="1493" t="s">
        <v>1176</v>
      </c>
      <c r="D4" s="1493"/>
      <c r="E4" s="1493"/>
      <c r="F4" s="1493"/>
      <c r="G4" s="1482"/>
      <c r="H4" s="1493" t="s">
        <v>1177</v>
      </c>
      <c r="I4" s="1493"/>
      <c r="J4" s="1493"/>
      <c r="K4" s="1493"/>
    </row>
    <row r="5" spans="1:13">
      <c r="B5" s="1492"/>
      <c r="C5" s="739" t="s">
        <v>813</v>
      </c>
      <c r="D5" s="739" t="s">
        <v>814</v>
      </c>
      <c r="E5" s="739" t="s">
        <v>650</v>
      </c>
      <c r="F5" s="739" t="s">
        <v>654</v>
      </c>
      <c r="G5" s="1483"/>
      <c r="H5" s="739" t="s">
        <v>813</v>
      </c>
      <c r="I5" s="739" t="s">
        <v>814</v>
      </c>
      <c r="J5" s="739" t="s">
        <v>650</v>
      </c>
      <c r="K5" s="739" t="s">
        <v>654</v>
      </c>
    </row>
    <row r="6" spans="1:13">
      <c r="B6" s="740" t="s">
        <v>1178</v>
      </c>
      <c r="C6" s="675">
        <v>21.093703894712565</v>
      </c>
      <c r="D6" s="675">
        <v>16.914460552131811</v>
      </c>
      <c r="E6" s="675">
        <v>14.563513421435367</v>
      </c>
      <c r="F6" s="675">
        <v>12.543011067053689</v>
      </c>
      <c r="G6" s="1483"/>
      <c r="H6" s="731">
        <v>44.494660627986697</v>
      </c>
      <c r="I6" s="731">
        <v>48.315698722940972</v>
      </c>
      <c r="J6" s="731">
        <v>53.064204593141127</v>
      </c>
      <c r="K6" s="731">
        <v>59.219231133920225</v>
      </c>
      <c r="M6" s="741"/>
    </row>
    <row r="7" spans="1:13">
      <c r="B7" s="740" t="s">
        <v>1179</v>
      </c>
      <c r="C7" s="675">
        <v>22.448643372792048</v>
      </c>
      <c r="D7" s="675">
        <v>22.177642661648374</v>
      </c>
      <c r="E7" s="675">
        <v>25.031416998579253</v>
      </c>
      <c r="F7" s="675">
        <v>23</v>
      </c>
      <c r="G7" s="1483"/>
      <c r="H7" s="731">
        <v>6.2151852383541195</v>
      </c>
      <c r="I7" s="731">
        <v>6.5451058137156402</v>
      </c>
      <c r="J7" s="731">
        <v>7.0253046987135681</v>
      </c>
      <c r="K7" s="731">
        <v>7.2537061736477462</v>
      </c>
    </row>
    <row r="8" spans="1:13">
      <c r="B8" s="740" t="s">
        <v>126</v>
      </c>
      <c r="C8" s="675">
        <v>34.260992716999247</v>
      </c>
      <c r="D8" s="675">
        <v>36.924067500624062</v>
      </c>
      <c r="E8" s="675">
        <v>39.752413834604909</v>
      </c>
      <c r="F8" s="675">
        <v>41.482375776129096</v>
      </c>
      <c r="G8" s="1483"/>
      <c r="H8" s="731">
        <v>8.2722268078865007</v>
      </c>
      <c r="I8" s="731">
        <v>7.4424012433737241</v>
      </c>
      <c r="J8" s="731">
        <v>6.5423052431431579</v>
      </c>
      <c r="K8" s="731">
        <v>5.542099763133737</v>
      </c>
    </row>
    <row r="9" spans="1:13">
      <c r="B9" s="740" t="s">
        <v>1180</v>
      </c>
      <c r="C9" s="675">
        <v>25.975708293035627</v>
      </c>
      <c r="D9" s="675">
        <v>22.924064019073402</v>
      </c>
      <c r="E9" s="675">
        <v>22.011692352331814</v>
      </c>
      <c r="F9" s="675">
        <v>16.691030229936601</v>
      </c>
      <c r="G9" s="1484"/>
      <c r="H9" s="731">
        <v>41.017927325772682</v>
      </c>
      <c r="I9" s="731">
        <v>37.696794219969661</v>
      </c>
      <c r="J9" s="731">
        <v>33.368185465002142</v>
      </c>
      <c r="K9" s="731">
        <v>27.984962929298291</v>
      </c>
    </row>
    <row r="10" spans="1:13">
      <c r="B10" s="674"/>
      <c r="C10" s="674"/>
      <c r="D10" s="674"/>
      <c r="E10" s="674"/>
      <c r="F10" s="674"/>
      <c r="G10" s="674"/>
      <c r="H10" s="674"/>
    </row>
    <row r="12" spans="1:13">
      <c r="B12" s="660" t="s">
        <v>1175</v>
      </c>
    </row>
    <row r="29" spans="2:2">
      <c r="B29" s="744" t="s">
        <v>184</v>
      </c>
    </row>
    <row r="31" spans="2:2">
      <c r="B31" s="204" t="s">
        <v>129</v>
      </c>
    </row>
  </sheetData>
  <mergeCells count="4">
    <mergeCell ref="B4:B5"/>
    <mergeCell ref="C4:F4"/>
    <mergeCell ref="G4:G9"/>
    <mergeCell ref="H4:K4"/>
  </mergeCells>
  <hyperlinks>
    <hyperlink ref="B31" location="Содержание!B138" display="к содержанию"/>
  </hyperlinks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30"/>
  <sheetViews>
    <sheetView zoomScale="80" zoomScaleNormal="80" workbookViewId="0">
      <selection activeCell="B30" sqref="B30"/>
    </sheetView>
  </sheetViews>
  <sheetFormatPr defaultRowHeight="15"/>
  <cols>
    <col min="1" max="1" width="9.140625" style="674" customWidth="1"/>
    <col min="2" max="2" width="35.42578125" style="674" customWidth="1"/>
    <col min="3" max="6" width="7.7109375" style="674" bestFit="1" customWidth="1"/>
    <col min="7" max="19" width="9" style="674" bestFit="1" customWidth="1"/>
    <col min="20" max="33" width="9.140625" style="674" customWidth="1"/>
    <col min="34" max="37" width="9.140625" style="674"/>
    <col min="38" max="38" width="9.140625" style="759" customWidth="1"/>
    <col min="39" max="39" width="9.140625" style="674" customWidth="1"/>
    <col min="40" max="16384" width="9.140625" style="674"/>
  </cols>
  <sheetData>
    <row r="2" spans="1:44" s="745" customFormat="1" ht="12.75">
      <c r="A2" s="661" t="s">
        <v>123</v>
      </c>
      <c r="B2" s="660" t="s">
        <v>1181</v>
      </c>
      <c r="T2" s="746"/>
      <c r="U2" s="746"/>
      <c r="V2" s="746"/>
      <c r="W2" s="746"/>
      <c r="X2" s="746"/>
      <c r="Y2" s="746"/>
      <c r="Z2" s="746"/>
      <c r="AA2" s="746"/>
      <c r="AB2" s="746"/>
      <c r="AC2" s="746"/>
      <c r="AD2" s="746"/>
      <c r="AE2" s="746"/>
      <c r="AF2" s="746"/>
      <c r="AG2" s="746"/>
      <c r="AH2" s="746"/>
      <c r="AI2" s="746"/>
      <c r="AJ2" s="746"/>
      <c r="AK2" s="746"/>
      <c r="AL2" s="747"/>
      <c r="AM2" s="746"/>
      <c r="AN2" s="746"/>
      <c r="AO2" s="746"/>
      <c r="AP2" s="746"/>
      <c r="AQ2" s="746"/>
      <c r="AR2" s="746"/>
    </row>
    <row r="3" spans="1:44" s="745" customFormat="1" ht="12.75">
      <c r="S3" s="1179" t="s">
        <v>1762</v>
      </c>
      <c r="T3" s="674"/>
      <c r="U3" s="674"/>
      <c r="V3" s="674"/>
      <c r="W3" s="674"/>
      <c r="X3" s="674"/>
      <c r="Y3" s="674"/>
      <c r="Z3" s="674"/>
      <c r="AA3" s="674"/>
      <c r="AB3" s="746"/>
      <c r="AC3" s="746"/>
      <c r="AD3" s="746"/>
      <c r="AE3" s="746"/>
      <c r="AF3" s="746"/>
      <c r="AG3" s="746"/>
      <c r="AH3" s="746"/>
      <c r="AI3" s="746"/>
      <c r="AJ3" s="746"/>
      <c r="AK3" s="746"/>
      <c r="AL3" s="747"/>
      <c r="AM3" s="746"/>
      <c r="AN3" s="746"/>
      <c r="AO3" s="746"/>
      <c r="AP3" s="746"/>
      <c r="AQ3" s="746"/>
      <c r="AR3" s="746"/>
    </row>
    <row r="4" spans="1:44" s="748" customFormat="1" ht="12.75">
      <c r="B4" s="749" t="s">
        <v>141</v>
      </c>
      <c r="C4" s="750" t="s">
        <v>734</v>
      </c>
      <c r="D4" s="751" t="s">
        <v>1182</v>
      </c>
      <c r="E4" s="751" t="s">
        <v>1183</v>
      </c>
      <c r="F4" s="751" t="s">
        <v>1184</v>
      </c>
      <c r="G4" s="751" t="s">
        <v>813</v>
      </c>
      <c r="H4" s="751" t="s">
        <v>1086</v>
      </c>
      <c r="I4" s="751" t="s">
        <v>1089</v>
      </c>
      <c r="J4" s="751" t="s">
        <v>1092</v>
      </c>
      <c r="K4" s="751" t="s">
        <v>814</v>
      </c>
      <c r="L4" s="751" t="s">
        <v>647</v>
      </c>
      <c r="M4" s="751" t="s">
        <v>648</v>
      </c>
      <c r="N4" s="751" t="s">
        <v>649</v>
      </c>
      <c r="O4" s="751" t="s">
        <v>650</v>
      </c>
      <c r="P4" s="751" t="s">
        <v>651</v>
      </c>
      <c r="Q4" s="751" t="s">
        <v>652</v>
      </c>
      <c r="R4" s="751" t="s">
        <v>653</v>
      </c>
      <c r="S4" s="751" t="s">
        <v>654</v>
      </c>
      <c r="T4" s="672"/>
      <c r="U4" s="672"/>
      <c r="V4" s="672"/>
      <c r="W4" s="672"/>
      <c r="X4" s="672"/>
      <c r="Y4" s="672"/>
      <c r="Z4" s="672"/>
      <c r="AA4" s="672"/>
      <c r="AB4" s="752"/>
      <c r="AC4" s="752"/>
      <c r="AD4" s="752"/>
    </row>
    <row r="5" spans="1:44" s="753" customFormat="1" ht="12.75">
      <c r="B5" s="754" t="s">
        <v>1185</v>
      </c>
      <c r="C5" s="755">
        <v>823.83513100000005</v>
      </c>
      <c r="D5" s="755">
        <v>818.80723700000033</v>
      </c>
      <c r="E5" s="755">
        <v>899.80378399999984</v>
      </c>
      <c r="F5" s="755">
        <v>939.66729100000043</v>
      </c>
      <c r="G5" s="755">
        <v>1012.136489</v>
      </c>
      <c r="H5" s="755">
        <v>1055.3028420000001</v>
      </c>
      <c r="I5" s="755">
        <v>1171.7703340000003</v>
      </c>
      <c r="J5" s="755">
        <v>1319.4617510000003</v>
      </c>
      <c r="K5" s="755">
        <v>1446.3367380000002</v>
      </c>
      <c r="L5" s="755">
        <v>1544.477052</v>
      </c>
      <c r="M5" s="755">
        <v>1775.3698409999997</v>
      </c>
      <c r="N5" s="755">
        <v>2000.7098350000001</v>
      </c>
      <c r="O5" s="755">
        <v>2143.4202240000004</v>
      </c>
      <c r="P5" s="755">
        <v>2406.1184152647593</v>
      </c>
      <c r="Q5" s="755">
        <v>2517.8767032616179</v>
      </c>
      <c r="R5" s="755">
        <v>2628.0505047412971</v>
      </c>
      <c r="S5" s="755">
        <v>2637.1310382876604</v>
      </c>
      <c r="T5" s="674"/>
      <c r="U5" s="674"/>
      <c r="V5" s="674"/>
      <c r="W5" s="674"/>
      <c r="X5" s="674"/>
      <c r="Y5" s="674"/>
      <c r="Z5" s="674"/>
      <c r="AA5" s="674"/>
      <c r="AB5" s="746"/>
      <c r="AC5" s="746"/>
      <c r="AD5" s="746"/>
    </row>
    <row r="6" spans="1:44" s="745" customFormat="1" ht="24">
      <c r="B6" s="756" t="s">
        <v>1186</v>
      </c>
      <c r="C6" s="755">
        <v>30.46280275707252</v>
      </c>
      <c r="D6" s="755">
        <v>30.527370998309809</v>
      </c>
      <c r="E6" s="755">
        <v>27.769110826499933</v>
      </c>
      <c r="F6" s="755">
        <v>22.736117032725346</v>
      </c>
      <c r="G6" s="755">
        <v>21.093703894712561</v>
      </c>
      <c r="H6" s="755">
        <v>21.185669658226882</v>
      </c>
      <c r="I6" s="755">
        <v>20.142437826899275</v>
      </c>
      <c r="J6" s="755">
        <v>18.273855442741056</v>
      </c>
      <c r="K6" s="755">
        <v>16.914460552131803</v>
      </c>
      <c r="L6" s="755">
        <v>16.583470156991368</v>
      </c>
      <c r="M6" s="755">
        <v>15.340544302960257</v>
      </c>
      <c r="N6" s="755">
        <v>14.405808276541013</v>
      </c>
      <c r="O6" s="755">
        <v>14.563513421435365</v>
      </c>
      <c r="P6" s="755">
        <v>16.173478737973827</v>
      </c>
      <c r="Q6" s="755">
        <v>17.044618419450437</v>
      </c>
      <c r="R6" s="755">
        <v>15.340710701368558</v>
      </c>
      <c r="S6" s="755">
        <v>12.543011067053692</v>
      </c>
      <c r="T6" s="674"/>
      <c r="U6" s="674"/>
      <c r="V6" s="674"/>
      <c r="W6" s="674"/>
      <c r="X6" s="674"/>
      <c r="Y6" s="674"/>
      <c r="Z6" s="674"/>
      <c r="AA6" s="674"/>
      <c r="AB6" s="746"/>
      <c r="AC6" s="746"/>
      <c r="AD6" s="746"/>
    </row>
    <row r="7" spans="1:44">
      <c r="B7" s="757" t="s">
        <v>1187</v>
      </c>
      <c r="C7" s="758">
        <v>252.90089300000002</v>
      </c>
      <c r="D7" s="758">
        <v>205.88622400000003</v>
      </c>
      <c r="E7" s="758">
        <v>300.05011799999994</v>
      </c>
      <c r="F7" s="758">
        <v>322.29065700000007</v>
      </c>
      <c r="G7" s="758">
        <v>391.92219800000004</v>
      </c>
      <c r="H7" s="758">
        <v>432.36347200000006</v>
      </c>
      <c r="I7" s="758">
        <v>526.71277300000008</v>
      </c>
      <c r="J7" s="758">
        <v>640.85908800000016</v>
      </c>
      <c r="K7" s="758">
        <v>752.23594799999989</v>
      </c>
      <c r="L7" s="758">
        <v>860.40322300000025</v>
      </c>
      <c r="M7" s="758">
        <v>1187.9005540000001</v>
      </c>
      <c r="N7" s="758">
        <v>1364.0383440000003</v>
      </c>
      <c r="O7" s="758">
        <v>1471.1903169999996</v>
      </c>
      <c r="P7" s="758">
        <v>1578.0096416902197</v>
      </c>
      <c r="Q7" s="758">
        <v>1560.2328005624584</v>
      </c>
      <c r="R7" s="758">
        <v>1629.3609706199666</v>
      </c>
      <c r="S7" s="758">
        <v>1609.6343717883035</v>
      </c>
    </row>
    <row r="8" spans="1:44" ht="24.75">
      <c r="B8" s="760" t="s">
        <v>1188</v>
      </c>
      <c r="C8" s="758">
        <v>36.842510477019147</v>
      </c>
      <c r="D8" s="758">
        <v>33.583101218078568</v>
      </c>
      <c r="E8" s="758">
        <v>24.021777588502736</v>
      </c>
      <c r="F8" s="758">
        <v>9.0081568824379499</v>
      </c>
      <c r="G8" s="758">
        <v>8.3883294102162598</v>
      </c>
      <c r="H8" s="758">
        <v>9.2469698735327004</v>
      </c>
      <c r="I8" s="758">
        <v>9.1466435730427964</v>
      </c>
      <c r="J8" s="758">
        <v>8.7307807672066549</v>
      </c>
      <c r="K8" s="758">
        <v>8.5820905224805877</v>
      </c>
      <c r="L8" s="758">
        <v>8.8666348475544883</v>
      </c>
      <c r="M8" s="758">
        <v>8.4297978195908811</v>
      </c>
      <c r="N8" s="758">
        <v>8.4976347996270096</v>
      </c>
      <c r="O8" s="758">
        <v>9.5352859775517445</v>
      </c>
      <c r="P8" s="758">
        <v>12.127153456896075</v>
      </c>
      <c r="Q8" s="758">
        <v>13.689543659238618</v>
      </c>
      <c r="R8" s="758">
        <v>13.289615457522167</v>
      </c>
      <c r="S8" s="758">
        <v>10.122320280930609</v>
      </c>
    </row>
    <row r="9" spans="1:44">
      <c r="B9" s="760" t="s">
        <v>1783</v>
      </c>
      <c r="C9" s="758"/>
      <c r="D9" s="758"/>
      <c r="E9" s="758"/>
      <c r="F9" s="758"/>
      <c r="G9" s="758"/>
      <c r="H9" s="758"/>
      <c r="I9" s="758"/>
      <c r="J9" s="758"/>
      <c r="K9" s="758"/>
      <c r="L9" s="758"/>
      <c r="M9" s="758"/>
      <c r="N9" s="758"/>
      <c r="O9" s="758">
        <v>48.196486176789648</v>
      </c>
      <c r="P9" s="758"/>
      <c r="Q9" s="758"/>
      <c r="R9" s="758"/>
      <c r="S9" s="758">
        <v>23.033785384664725</v>
      </c>
    </row>
    <row r="11" spans="1:44">
      <c r="B11" s="660" t="s">
        <v>1181</v>
      </c>
    </row>
    <row r="28" spans="2:2">
      <c r="B28" s="679" t="s">
        <v>1759</v>
      </c>
    </row>
    <row r="30" spans="2:2">
      <c r="B30" s="204" t="s">
        <v>129</v>
      </c>
    </row>
  </sheetData>
  <hyperlinks>
    <hyperlink ref="B30" location="Содержание!B139" display="к содержанию"/>
  </hyperlinks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3"/>
  <sheetViews>
    <sheetView zoomScale="80" zoomScaleNormal="80" workbookViewId="0">
      <selection activeCell="B33" sqref="B33"/>
    </sheetView>
  </sheetViews>
  <sheetFormatPr defaultRowHeight="15"/>
  <cols>
    <col min="1" max="1" width="9.140625" style="544"/>
    <col min="2" max="2" width="27.28515625" style="544" customWidth="1"/>
    <col min="3" max="16384" width="9.140625" style="544"/>
  </cols>
  <sheetData>
    <row r="2" spans="1:23">
      <c r="A2" s="294" t="s">
        <v>123</v>
      </c>
      <c r="B2" s="13" t="s">
        <v>1189</v>
      </c>
    </row>
    <row r="3" spans="1:23">
      <c r="W3" s="662" t="s">
        <v>1747</v>
      </c>
    </row>
    <row r="4" spans="1:23" s="681" customFormat="1">
      <c r="B4" s="682" t="s">
        <v>141</v>
      </c>
      <c r="C4" s="719">
        <v>40178</v>
      </c>
      <c r="D4" s="719">
        <v>40268</v>
      </c>
      <c r="E4" s="719">
        <v>40359</v>
      </c>
      <c r="F4" s="719">
        <v>40451</v>
      </c>
      <c r="G4" s="719">
        <v>40543</v>
      </c>
      <c r="H4" s="719">
        <v>40633</v>
      </c>
      <c r="I4" s="719">
        <v>40724</v>
      </c>
      <c r="J4" s="719">
        <v>40816</v>
      </c>
      <c r="K4" s="719">
        <v>40908</v>
      </c>
      <c r="L4" s="719">
        <v>40999</v>
      </c>
      <c r="M4" s="719">
        <v>41090</v>
      </c>
      <c r="N4" s="719">
        <v>41182</v>
      </c>
      <c r="O4" s="719">
        <v>41274</v>
      </c>
      <c r="P4" s="719">
        <v>41364</v>
      </c>
      <c r="Q4" s="719">
        <v>41455</v>
      </c>
      <c r="R4" s="719">
        <v>41547</v>
      </c>
      <c r="S4" s="719">
        <v>41639</v>
      </c>
      <c r="T4" s="719">
        <v>41729</v>
      </c>
      <c r="U4" s="719">
        <v>41820</v>
      </c>
      <c r="V4" s="719">
        <v>41912</v>
      </c>
      <c r="W4" s="719">
        <v>42004</v>
      </c>
    </row>
    <row r="5" spans="1:23">
      <c r="B5" s="652" t="s">
        <v>1190</v>
      </c>
      <c r="C5" s="721">
        <v>15.151579497233275</v>
      </c>
      <c r="D5" s="721">
        <v>13.628095407296584</v>
      </c>
      <c r="E5" s="721">
        <v>12.47513330284419</v>
      </c>
      <c r="F5" s="721">
        <v>12.125394085591651</v>
      </c>
      <c r="G5" s="721">
        <v>11.17681809722445</v>
      </c>
      <c r="H5" s="721">
        <v>10.613083802671653</v>
      </c>
      <c r="I5" s="721">
        <v>10.444782795580004</v>
      </c>
      <c r="J5" s="721">
        <v>9.6595336444327184</v>
      </c>
      <c r="K5" s="721">
        <v>9.6100674276528526</v>
      </c>
      <c r="L5" s="721">
        <v>9.5143796479283207</v>
      </c>
      <c r="M5" s="721">
        <v>9.3806630145542087</v>
      </c>
      <c r="N5" s="721">
        <v>9.7722627687513306</v>
      </c>
      <c r="O5" s="721">
        <v>10.250930410614487</v>
      </c>
      <c r="P5" s="721">
        <v>10.232936357399936</v>
      </c>
      <c r="Q5" s="721">
        <v>10.794147666915388</v>
      </c>
      <c r="R5" s="721">
        <v>11.446547161344574</v>
      </c>
      <c r="S5" s="721">
        <v>11.655381577196474</v>
      </c>
      <c r="T5" s="721">
        <v>12.923130881134002</v>
      </c>
      <c r="U5" s="721">
        <v>12.156664910720199</v>
      </c>
      <c r="V5" s="721">
        <v>12.1571221638452</v>
      </c>
      <c r="W5" s="721">
        <v>12.105062333049201</v>
      </c>
    </row>
    <row r="6" spans="1:23">
      <c r="B6" s="652" t="s">
        <v>1191</v>
      </c>
      <c r="C6" s="721">
        <v>27.474296914323933</v>
      </c>
      <c r="D6" s="721">
        <v>25.980452580766784</v>
      </c>
      <c r="E6" s="721">
        <v>24.234602919015138</v>
      </c>
      <c r="F6" s="721">
        <v>23.275518733495051</v>
      </c>
      <c r="G6" s="721">
        <v>22.147178738768456</v>
      </c>
      <c r="H6" s="721">
        <v>21.013898860982611</v>
      </c>
      <c r="I6" s="721">
        <v>21.491678536304864</v>
      </c>
      <c r="J6" s="721">
        <v>20.792761317766622</v>
      </c>
      <c r="K6" s="721">
        <v>22.312731646165432</v>
      </c>
      <c r="L6" s="721">
        <v>21.992953462757953</v>
      </c>
      <c r="M6" s="721">
        <v>21.107190089117541</v>
      </c>
      <c r="N6" s="721">
        <v>21.291434351045183</v>
      </c>
      <c r="O6" s="721">
        <v>21.324539836694427</v>
      </c>
      <c r="P6" s="721">
        <v>22.459102221235238</v>
      </c>
      <c r="Q6" s="721">
        <v>23.942556739280818</v>
      </c>
      <c r="R6" s="721">
        <v>25.447072908612682</v>
      </c>
      <c r="S6" s="721">
        <v>26.842953426319106</v>
      </c>
      <c r="T6" s="721">
        <v>27.948085878500912</v>
      </c>
      <c r="U6" s="721">
        <v>27.844002086918358</v>
      </c>
      <c r="V6" s="721">
        <v>27.318716565992151</v>
      </c>
      <c r="W6" s="721">
        <v>26.3878135759701</v>
      </c>
    </row>
    <row r="7" spans="1:23">
      <c r="B7" s="652" t="s">
        <v>1192</v>
      </c>
      <c r="C7" s="721">
        <v>54.083440474213397</v>
      </c>
      <c r="D7" s="721">
        <v>51.098455976518942</v>
      </c>
      <c r="E7" s="721">
        <v>47.114316177379955</v>
      </c>
      <c r="F7" s="721">
        <v>44.931915249128252</v>
      </c>
      <c r="G7" s="721">
        <v>42.274718579407299</v>
      </c>
      <c r="H7" s="721">
        <v>41.28636940704132</v>
      </c>
      <c r="I7" s="721">
        <v>40.085321803019689</v>
      </c>
      <c r="J7" s="721">
        <v>38.303755185194369</v>
      </c>
      <c r="K7" s="721">
        <v>38.265321510726395</v>
      </c>
      <c r="L7" s="721">
        <v>37.854479588208726</v>
      </c>
      <c r="M7" s="721">
        <v>36.624973120568313</v>
      </c>
      <c r="N7" s="721">
        <v>37.40105289069497</v>
      </c>
      <c r="O7" s="721">
        <v>37.202475369036222</v>
      </c>
      <c r="P7" s="721">
        <v>37.541809540061486</v>
      </c>
      <c r="Q7" s="721">
        <v>39.09695161886664</v>
      </c>
      <c r="R7" s="721">
        <v>41.054950884107981</v>
      </c>
      <c r="S7" s="721">
        <v>41.480933754616203</v>
      </c>
      <c r="T7" s="721">
        <v>42.930544114091013</v>
      </c>
      <c r="U7" s="721">
        <v>41.445387240510016</v>
      </c>
      <c r="V7" s="721">
        <v>41.655817627293281</v>
      </c>
      <c r="W7" s="721">
        <v>41.579370143663638</v>
      </c>
    </row>
    <row r="8" spans="1:23">
      <c r="B8" s="652" t="s">
        <v>1193</v>
      </c>
      <c r="C8" s="721">
        <v>-4.5701206355380108</v>
      </c>
      <c r="D8" s="721">
        <v>-12.134594729030868</v>
      </c>
      <c r="E8" s="721">
        <v>-10.850236279341964</v>
      </c>
      <c r="F8" s="721">
        <v>-8.6920940385737495</v>
      </c>
      <c r="G8" s="721">
        <v>-5.3511662238012292</v>
      </c>
      <c r="H8" s="721">
        <v>-2.4121955812188567</v>
      </c>
      <c r="I8" s="721">
        <v>3.8134032760958503</v>
      </c>
      <c r="J8" s="721">
        <v>2.8660456940577728</v>
      </c>
      <c r="K8" s="721">
        <v>8.6699837663844157</v>
      </c>
      <c r="L8" s="721">
        <v>10.287277448475574</v>
      </c>
      <c r="M8" s="721">
        <v>8.7949261788837774</v>
      </c>
      <c r="N8" s="721">
        <v>16.354161327649308</v>
      </c>
      <c r="O8" s="721">
        <v>16.343005421443223</v>
      </c>
      <c r="P8" s="721">
        <v>18.278634186908338</v>
      </c>
      <c r="Q8" s="721">
        <v>25.546376415536898</v>
      </c>
      <c r="R8" s="721">
        <v>27.009328611464788</v>
      </c>
      <c r="S8" s="721">
        <v>26.739717015590813</v>
      </c>
      <c r="T8" s="721">
        <v>30.76623698545362</v>
      </c>
      <c r="U8" s="721">
        <v>24.123660557827755</v>
      </c>
      <c r="V8" s="721">
        <v>16.638254684338172</v>
      </c>
      <c r="W8" s="721">
        <v>9.8600436553621265</v>
      </c>
    </row>
    <row r="9" spans="1:23">
      <c r="B9" s="652" t="s">
        <v>1194</v>
      </c>
      <c r="C9" s="721">
        <v>21.346113270007283</v>
      </c>
      <c r="D9" s="721">
        <v>11.360101357773367</v>
      </c>
      <c r="E9" s="721">
        <v>13.014841136722378</v>
      </c>
      <c r="F9" s="721">
        <v>13.330277536737611</v>
      </c>
      <c r="G9" s="721">
        <v>15.942430902979709</v>
      </c>
      <c r="H9" s="721">
        <v>17.760020441224246</v>
      </c>
      <c r="I9" s="721">
        <v>22.733283736221832</v>
      </c>
      <c r="J9" s="721">
        <v>23.480509324551257</v>
      </c>
      <c r="K9" s="721">
        <v>24.113754353833073</v>
      </c>
      <c r="L9" s="721">
        <v>24.771128175688517</v>
      </c>
      <c r="M9" s="721">
        <v>23.471071873689773</v>
      </c>
      <c r="N9" s="721">
        <v>21.959148646814008</v>
      </c>
      <c r="O9" s="721">
        <v>23.771602380019807</v>
      </c>
      <c r="P9" s="721">
        <v>23.058051634152132</v>
      </c>
      <c r="Q9" s="721">
        <v>19.695410612464915</v>
      </c>
      <c r="R9" s="721">
        <v>18.515804941873171</v>
      </c>
      <c r="S9" s="721">
        <v>15.819067786556573</v>
      </c>
      <c r="T9" s="721">
        <v>17.164235601454681</v>
      </c>
      <c r="U9" s="721">
        <v>19.894963503872319</v>
      </c>
      <c r="V9" s="721">
        <v>16.91971285553613</v>
      </c>
      <c r="W9" s="721">
        <v>12.607356533349234</v>
      </c>
    </row>
    <row r="10" spans="1:23">
      <c r="B10" s="652" t="s">
        <v>1195</v>
      </c>
      <c r="C10" s="721">
        <v>21.495908726232948</v>
      </c>
      <c r="D10" s="721">
        <v>20.089663727047167</v>
      </c>
      <c r="E10" s="721">
        <v>19.020379552641241</v>
      </c>
      <c r="F10" s="721">
        <v>20.248380902161102</v>
      </c>
      <c r="G10" s="721">
        <v>21.087371826581002</v>
      </c>
      <c r="H10" s="721">
        <v>20.780446417450669</v>
      </c>
      <c r="I10" s="721">
        <v>22.017169512441793</v>
      </c>
      <c r="J10" s="721">
        <v>20.666196428826833</v>
      </c>
      <c r="K10" s="721">
        <v>20.056301642856699</v>
      </c>
      <c r="L10" s="721">
        <v>20.285929886431319</v>
      </c>
      <c r="M10" s="721">
        <v>19.073933844532377</v>
      </c>
      <c r="N10" s="721">
        <v>19.16245575486726</v>
      </c>
      <c r="O10" s="721">
        <v>19.666835709568019</v>
      </c>
      <c r="P10" s="721">
        <v>19.263745187908675</v>
      </c>
      <c r="Q10" s="721">
        <v>17.610436526573547</v>
      </c>
      <c r="R10" s="721">
        <v>15.705489707408727</v>
      </c>
      <c r="S10" s="721">
        <v>13.668896512838291</v>
      </c>
      <c r="T10" s="721">
        <v>14.352159684423537</v>
      </c>
      <c r="U10" s="721">
        <v>17.088436896571334</v>
      </c>
      <c r="V10" s="721">
        <v>14.955785419765499</v>
      </c>
      <c r="W10" s="721">
        <v>9.5985448528537631</v>
      </c>
    </row>
    <row r="11" spans="1:23" s="1066" customFormat="1">
      <c r="B11" s="655"/>
      <c r="C11" s="941"/>
      <c r="D11" s="941"/>
      <c r="E11" s="941"/>
      <c r="F11" s="941"/>
      <c r="G11" s="941"/>
      <c r="H11" s="941"/>
      <c r="I11" s="941"/>
      <c r="J11" s="941"/>
      <c r="K11" s="941"/>
      <c r="L11" s="941"/>
      <c r="M11" s="941"/>
      <c r="N11" s="941"/>
      <c r="O11" s="941"/>
      <c r="P11" s="941"/>
      <c r="Q11" s="941"/>
      <c r="R11" s="941"/>
      <c r="S11" s="941"/>
      <c r="T11" s="941"/>
      <c r="U11" s="941"/>
      <c r="V11" s="941"/>
      <c r="W11" s="941"/>
    </row>
    <row r="13" spans="1:23">
      <c r="B13" s="13" t="s">
        <v>1189</v>
      </c>
    </row>
    <row r="31" spans="2:2">
      <c r="B31" s="761" t="s">
        <v>583</v>
      </c>
    </row>
    <row r="33" spans="2:2">
      <c r="B33" s="204" t="s">
        <v>129</v>
      </c>
    </row>
  </sheetData>
  <hyperlinks>
    <hyperlink ref="B33" location="Содержание!B140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6"/>
  <sheetViews>
    <sheetView zoomScale="80" zoomScaleNormal="80" workbookViewId="0">
      <selection activeCell="B36" sqref="B36"/>
    </sheetView>
  </sheetViews>
  <sheetFormatPr defaultRowHeight="15"/>
  <cols>
    <col min="1" max="1" width="9.140625" style="544"/>
    <col min="2" max="2" width="44.7109375" style="544" customWidth="1"/>
    <col min="3" max="16384" width="9.140625" style="544"/>
  </cols>
  <sheetData>
    <row r="2" spans="1:22">
      <c r="A2" s="294" t="s">
        <v>123</v>
      </c>
      <c r="B2" s="13" t="s">
        <v>809</v>
      </c>
    </row>
    <row r="3" spans="1:22">
      <c r="V3" s="662" t="s">
        <v>1747</v>
      </c>
    </row>
    <row r="4" spans="1:22" s="681" customFormat="1">
      <c r="B4" s="682" t="s">
        <v>141</v>
      </c>
      <c r="C4" s="719">
        <v>40178</v>
      </c>
      <c r="D4" s="719">
        <v>40268</v>
      </c>
      <c r="E4" s="719">
        <v>40359</v>
      </c>
      <c r="F4" s="719">
        <v>40451</v>
      </c>
      <c r="G4" s="719">
        <v>40543</v>
      </c>
      <c r="H4" s="719">
        <v>40633</v>
      </c>
      <c r="I4" s="719">
        <v>40724</v>
      </c>
      <c r="J4" s="719">
        <v>40816</v>
      </c>
      <c r="K4" s="719">
        <v>40908</v>
      </c>
      <c r="L4" s="719">
        <v>40999</v>
      </c>
      <c r="M4" s="719">
        <v>41090</v>
      </c>
      <c r="N4" s="719">
        <v>41182</v>
      </c>
      <c r="O4" s="719">
        <v>41274</v>
      </c>
      <c r="P4" s="719">
        <v>41364</v>
      </c>
      <c r="Q4" s="719">
        <v>41455</v>
      </c>
      <c r="R4" s="719">
        <v>41547</v>
      </c>
      <c r="S4" s="719">
        <v>41639</v>
      </c>
      <c r="T4" s="719">
        <v>41729</v>
      </c>
      <c r="U4" s="719">
        <v>41820</v>
      </c>
      <c r="V4" s="719">
        <v>41912</v>
      </c>
    </row>
    <row r="5" spans="1:22">
      <c r="B5" s="652" t="s">
        <v>1196</v>
      </c>
      <c r="C5" s="653"/>
      <c r="D5" s="653">
        <v>3.8722822356100592</v>
      </c>
      <c r="E5" s="653">
        <v>4.2591884659494292</v>
      </c>
      <c r="F5" s="653">
        <v>8.95805992308199</v>
      </c>
      <c r="G5" s="653">
        <v>10.439557856232751</v>
      </c>
      <c r="H5" s="653">
        <v>22.748763438459669</v>
      </c>
      <c r="I5" s="653">
        <v>24.43771162046388</v>
      </c>
      <c r="J5" s="653">
        <v>18.393788698747013</v>
      </c>
      <c r="K5" s="653">
        <v>16.263070677260981</v>
      </c>
      <c r="L5" s="653">
        <v>6.164761501301161</v>
      </c>
      <c r="M5" s="653">
        <v>1.465529572840532</v>
      </c>
      <c r="N5" s="653">
        <v>-0.61394083560546298</v>
      </c>
      <c r="O5" s="653">
        <v>0.67598786341337092</v>
      </c>
      <c r="P5" s="653">
        <v>1.018257348106361</v>
      </c>
      <c r="Q5" s="653">
        <v>3.5214962013475417</v>
      </c>
      <c r="R5" s="653">
        <v>3.8825483641048431</v>
      </c>
      <c r="S5" s="653">
        <v>1.8276284994148888</v>
      </c>
      <c r="T5" s="653">
        <v>1.5392642078079548</v>
      </c>
      <c r="U5" s="653">
        <v>2.0529353348397406</v>
      </c>
      <c r="V5" s="653">
        <v>2.5325617057148322</v>
      </c>
    </row>
    <row r="6" spans="1:22">
      <c r="B6" s="652" t="s">
        <v>1197</v>
      </c>
      <c r="C6" s="653"/>
      <c r="D6" s="653">
        <v>3.5153139398865392</v>
      </c>
      <c r="E6" s="653">
        <v>4.4448692043034237</v>
      </c>
      <c r="F6" s="653">
        <v>9.8493562297000814</v>
      </c>
      <c r="G6" s="653">
        <v>6.9687951065160254</v>
      </c>
      <c r="H6" s="653">
        <v>8.2493662156999914</v>
      </c>
      <c r="I6" s="653">
        <v>9.6113501751510011</v>
      </c>
      <c r="J6" s="653">
        <v>5.6615962166642291</v>
      </c>
      <c r="K6" s="653">
        <v>7.5111730872485811</v>
      </c>
      <c r="L6" s="653">
        <v>7.3701598060540467</v>
      </c>
      <c r="M6" s="653">
        <v>3.2392869549817105</v>
      </c>
      <c r="N6" s="653">
        <v>3.5994882273661726</v>
      </c>
      <c r="O6" s="653">
        <v>3.9741141086348102</v>
      </c>
      <c r="P6" s="653">
        <v>1.6026645527226249</v>
      </c>
      <c r="Q6" s="653">
        <v>3.1375225959776003</v>
      </c>
      <c r="R6" s="653">
        <v>1.1075954085786455</v>
      </c>
      <c r="S6" s="653">
        <v>1.2979341074804214</v>
      </c>
      <c r="T6" s="653">
        <v>0.91026739651282762</v>
      </c>
      <c r="U6" s="653">
        <v>0.75531440249852477</v>
      </c>
      <c r="V6" s="653">
        <v>2.1551592660479226</v>
      </c>
    </row>
    <row r="7" spans="1:22">
      <c r="B7" s="652" t="s">
        <v>1198</v>
      </c>
      <c r="C7" s="653"/>
      <c r="D7" s="653">
        <v>3.060591249334117</v>
      </c>
      <c r="E7" s="653">
        <v>3.2565124788378572</v>
      </c>
      <c r="F7" s="653">
        <v>6.0997299255648505</v>
      </c>
      <c r="G7" s="653">
        <v>4.4261393288855668</v>
      </c>
      <c r="H7" s="653">
        <v>6.1215377517153104</v>
      </c>
      <c r="I7" s="653">
        <v>6.0985724461618025</v>
      </c>
      <c r="J7" s="653">
        <v>3.8601238359904442</v>
      </c>
      <c r="K7" s="653">
        <v>4.4263580564042941</v>
      </c>
      <c r="L7" s="653">
        <v>0.88500300815584021</v>
      </c>
      <c r="M7" s="653">
        <v>2.0690430292833448</v>
      </c>
      <c r="N7" s="653">
        <v>0.54375842344216774</v>
      </c>
      <c r="O7" s="653">
        <v>-0.80106180418423822</v>
      </c>
      <c r="P7" s="653">
        <v>2.3019867386882487</v>
      </c>
      <c r="Q7" s="653">
        <v>2.2425322664239573</v>
      </c>
      <c r="R7" s="653">
        <v>1.5504546389877163</v>
      </c>
      <c r="S7" s="653">
        <v>1.3499752452966065</v>
      </c>
      <c r="T7" s="653">
        <v>1.7301784392251507</v>
      </c>
      <c r="U7" s="653">
        <v>1.7302571926138082</v>
      </c>
      <c r="V7" s="653">
        <v>1.4721745423891432</v>
      </c>
    </row>
    <row r="8" spans="1:22">
      <c r="B8" s="652" t="s">
        <v>1199</v>
      </c>
      <c r="C8" s="653"/>
      <c r="D8" s="653">
        <v>0.6590183921049596</v>
      </c>
      <c r="E8" s="653">
        <v>0.60073180055704223</v>
      </c>
      <c r="F8" s="653">
        <v>0.2766616164943021</v>
      </c>
      <c r="G8" s="653">
        <v>0.18759609010254313</v>
      </c>
      <c r="H8" s="653">
        <v>1.2670724870638548</v>
      </c>
      <c r="I8" s="653">
        <v>1.8207897895260678</v>
      </c>
      <c r="J8" s="653">
        <v>1.5853281978775617</v>
      </c>
      <c r="K8" s="653">
        <v>1.6571320413626338</v>
      </c>
      <c r="L8" s="653">
        <v>0.73975714036517948</v>
      </c>
      <c r="M8" s="653">
        <v>0.13555211944934506</v>
      </c>
      <c r="N8" s="653">
        <v>0.35960722692520297</v>
      </c>
      <c r="O8" s="653">
        <v>0.43290298087987311</v>
      </c>
      <c r="P8" s="653">
        <v>1.9664595738927912E-2</v>
      </c>
      <c r="Q8" s="653">
        <v>0.62605079196531277</v>
      </c>
      <c r="R8" s="653">
        <v>0.30329147294681813</v>
      </c>
      <c r="S8" s="653">
        <v>0.25007876496534343</v>
      </c>
      <c r="T8" s="653">
        <v>0.74762595967191892</v>
      </c>
      <c r="U8" s="653">
        <v>0.32670802089779943</v>
      </c>
      <c r="V8" s="653">
        <v>0.16027818525163398</v>
      </c>
    </row>
    <row r="9" spans="1:22">
      <c r="B9" s="652" t="s">
        <v>1200</v>
      </c>
      <c r="C9" s="653"/>
      <c r="D9" s="653">
        <v>1.9221369769727992E-2</v>
      </c>
      <c r="E9" s="653">
        <v>-4.6420184588498718E-2</v>
      </c>
      <c r="F9" s="653">
        <v>-3.6989556784036724E-2</v>
      </c>
      <c r="G9" s="653">
        <v>-8.9331471477401489E-3</v>
      </c>
      <c r="H9" s="653">
        <v>9.2277009629552459E-2</v>
      </c>
      <c r="I9" s="653">
        <v>0.17027214269683752</v>
      </c>
      <c r="J9" s="653">
        <v>0.22305104578031298</v>
      </c>
      <c r="K9" s="653">
        <v>7.8028128754138004E-2</v>
      </c>
      <c r="L9" s="653">
        <v>-1.3171806637878557E-2</v>
      </c>
      <c r="M9" s="653">
        <v>-4.8703399701649108E-2</v>
      </c>
      <c r="N9" s="653">
        <v>-4.6891788657776892E-2</v>
      </c>
      <c r="O9" s="653">
        <v>-2.2660455151427755E-2</v>
      </c>
      <c r="P9" s="653">
        <v>0</v>
      </c>
      <c r="Q9" s="653">
        <v>3.286687650903207E-2</v>
      </c>
      <c r="R9" s="653">
        <v>2.5348844838229637E-2</v>
      </c>
      <c r="S9" s="653">
        <v>1.8003420649923486E-2</v>
      </c>
      <c r="T9" s="653">
        <v>-1.1367412252321575E-2</v>
      </c>
      <c r="U9" s="653">
        <v>9.7868482031058853E-3</v>
      </c>
      <c r="V9" s="653">
        <v>6.211472923246715E-2</v>
      </c>
    </row>
    <row r="10" spans="1:22">
      <c r="B10" s="652" t="s">
        <v>1201</v>
      </c>
      <c r="C10" s="653"/>
      <c r="D10" s="653">
        <v>-0.42946031885506536</v>
      </c>
      <c r="E10" s="653">
        <v>-0.57888700780951341</v>
      </c>
      <c r="F10" s="653">
        <v>-0.43019361246092025</v>
      </c>
      <c r="G10" s="653">
        <v>-0.29620435279348911</v>
      </c>
      <c r="H10" s="653">
        <v>0.88060049512072913</v>
      </c>
      <c r="I10" s="653">
        <v>1.1114038425885269</v>
      </c>
      <c r="J10" s="653">
        <v>1.1075357938016999</v>
      </c>
      <c r="K10" s="653">
        <v>1.3210702987086731</v>
      </c>
      <c r="L10" s="653">
        <v>0.7148375061854092</v>
      </c>
      <c r="M10" s="653">
        <v>0.90935718324058112</v>
      </c>
      <c r="N10" s="653">
        <v>0.28911427311516746</v>
      </c>
      <c r="O10" s="653">
        <v>0.35785861641735262</v>
      </c>
      <c r="P10" s="653">
        <v>0.47379385358479437</v>
      </c>
      <c r="Q10" s="653">
        <v>0.22912005258700244</v>
      </c>
      <c r="R10" s="653">
        <v>0.6763668246247625</v>
      </c>
      <c r="S10" s="653">
        <v>0.41689170942479076</v>
      </c>
      <c r="T10" s="653">
        <v>0.86567216383064316</v>
      </c>
      <c r="U10" s="653">
        <v>0.51870295476461181</v>
      </c>
      <c r="V10" s="653">
        <v>0.26537408872978152</v>
      </c>
    </row>
    <row r="11" spans="1:22">
      <c r="B11" s="652" t="s">
        <v>1202</v>
      </c>
      <c r="C11" s="653"/>
      <c r="D11" s="653">
        <v>10.696966867850335</v>
      </c>
      <c r="E11" s="653">
        <v>11.93599475724973</v>
      </c>
      <c r="F11" s="653">
        <v>24.716624525596259</v>
      </c>
      <c r="G11" s="653">
        <v>21.716950881795654</v>
      </c>
      <c r="H11" s="653">
        <v>39.359617397689107</v>
      </c>
      <c r="I11" s="653">
        <v>43.250100016588107</v>
      </c>
      <c r="J11" s="653">
        <v>30.831423788861258</v>
      </c>
      <c r="K11" s="653">
        <v>31.256832289739293</v>
      </c>
      <c r="L11" s="653">
        <v>15.861347155423758</v>
      </c>
      <c r="M11" s="653">
        <v>7.7700654600938606</v>
      </c>
      <c r="N11" s="653">
        <v>4.1311355265854672</v>
      </c>
      <c r="O11" s="653">
        <v>4.6171413100097425</v>
      </c>
      <c r="P11" s="653">
        <v>5.4163670888409428</v>
      </c>
      <c r="Q11" s="653">
        <v>9.7895887848104479</v>
      </c>
      <c r="R11" s="653">
        <v>7.5456055540810212</v>
      </c>
      <c r="S11" s="653">
        <v>5.160511747231979</v>
      </c>
      <c r="T11" s="653">
        <v>5.7816407547961717</v>
      </c>
      <c r="U11" s="653">
        <v>5.3937047538176017</v>
      </c>
      <c r="V11" s="653">
        <v>6.6476625173657737</v>
      </c>
    </row>
    <row r="12" spans="1:22">
      <c r="B12" s="652" t="s">
        <v>1859</v>
      </c>
      <c r="C12" s="653"/>
      <c r="D12" s="653">
        <v>12.580088027188154</v>
      </c>
      <c r="E12" s="653">
        <v>14.7742571629027</v>
      </c>
      <c r="F12" s="653">
        <v>18.286343093657436</v>
      </c>
      <c r="G12" s="653">
        <v>15.830976295349259</v>
      </c>
      <c r="H12" s="653">
        <v>25.382293264710242</v>
      </c>
      <c r="I12" s="653">
        <v>20.459370379242841</v>
      </c>
      <c r="J12" s="653">
        <v>19.253695345071151</v>
      </c>
      <c r="K12" s="653">
        <v>22.43952961810767</v>
      </c>
      <c r="L12" s="653">
        <v>12.3690329247639</v>
      </c>
      <c r="M12" s="653">
        <v>11.818658730185945</v>
      </c>
      <c r="N12" s="653">
        <v>9.2440104141586374</v>
      </c>
      <c r="O12" s="653">
        <v>7.1379837302996094</v>
      </c>
      <c r="P12" s="653">
        <v>8.8939482961222041</v>
      </c>
      <c r="Q12" s="653">
        <v>8.0967625215412795</v>
      </c>
      <c r="R12" s="653">
        <v>13.083098732272688</v>
      </c>
      <c r="S12" s="653">
        <v>5.6573381435931651</v>
      </c>
      <c r="T12" s="653">
        <v>5.8198761953076144</v>
      </c>
      <c r="U12" s="653">
        <v>8.1135131608434108</v>
      </c>
      <c r="V12" s="653">
        <v>2.4157062484570559</v>
      </c>
    </row>
    <row r="13" spans="1:22">
      <c r="B13" s="652" t="s">
        <v>1203</v>
      </c>
      <c r="C13" s="653">
        <v>87.15115108102664</v>
      </c>
      <c r="D13" s="653">
        <v>84.272326871426202</v>
      </c>
      <c r="E13" s="653">
        <v>78.700529502630985</v>
      </c>
      <c r="F13" s="653">
        <v>88.493417098316655</v>
      </c>
      <c r="G13" s="653">
        <v>92.794206032107226</v>
      </c>
      <c r="H13" s="653">
        <v>94.059118178947671</v>
      </c>
      <c r="I13" s="653">
        <v>93.548752095841238</v>
      </c>
      <c r="J13" s="653">
        <v>96.263551407869684</v>
      </c>
      <c r="K13" s="653">
        <v>98.326412793479761</v>
      </c>
      <c r="L13" s="653">
        <v>96.639822714964495</v>
      </c>
      <c r="M13" s="653">
        <v>89.759841529753032</v>
      </c>
      <c r="N13" s="653">
        <v>91.457680711384853</v>
      </c>
      <c r="O13" s="653">
        <v>95.544266300902507</v>
      </c>
      <c r="P13" s="653">
        <v>93.444978461736966</v>
      </c>
      <c r="Q13" s="653">
        <v>91.02668478368787</v>
      </c>
      <c r="R13" s="653">
        <v>86.57588711458753</v>
      </c>
      <c r="S13" s="653">
        <v>94.767487843259175</v>
      </c>
      <c r="T13" s="653">
        <v>92.279448440981199</v>
      </c>
      <c r="U13" s="653">
        <v>88.332436864545755</v>
      </c>
      <c r="V13" s="653">
        <v>90.170281976397519</v>
      </c>
    </row>
    <row r="14" spans="1:22" s="1066" customFormat="1">
      <c r="B14" s="655"/>
      <c r="C14" s="656"/>
      <c r="D14" s="656"/>
      <c r="E14" s="656"/>
      <c r="F14" s="656"/>
      <c r="G14" s="656"/>
      <c r="H14" s="656"/>
      <c r="I14" s="656"/>
      <c r="J14" s="656"/>
      <c r="K14" s="656"/>
      <c r="L14" s="656"/>
      <c r="M14" s="656"/>
      <c r="N14" s="656"/>
      <c r="O14" s="656"/>
      <c r="P14" s="656"/>
      <c r="Q14" s="656"/>
      <c r="R14" s="656"/>
      <c r="S14" s="656"/>
      <c r="T14" s="656"/>
      <c r="U14" s="656"/>
      <c r="V14" s="656"/>
    </row>
    <row r="16" spans="1:22">
      <c r="B16" s="13" t="s">
        <v>809</v>
      </c>
    </row>
    <row r="34" spans="2:2">
      <c r="B34" s="761" t="s">
        <v>583</v>
      </c>
    </row>
    <row r="36" spans="2:2">
      <c r="B36" s="204" t="s">
        <v>129</v>
      </c>
    </row>
  </sheetData>
  <hyperlinks>
    <hyperlink ref="B36" location="Содержание!B141" display="к содержанию"/>
  </hyperlinks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48"/>
  <sheetViews>
    <sheetView zoomScale="80" zoomScaleNormal="80" workbookViewId="0">
      <selection activeCell="B48" sqref="B48"/>
    </sheetView>
  </sheetViews>
  <sheetFormatPr defaultRowHeight="12.75"/>
  <cols>
    <col min="1" max="1" width="9.140625" style="674" customWidth="1"/>
    <col min="2" max="2" width="29.42578125" style="674" customWidth="1"/>
    <col min="3" max="39" width="9.140625" style="53" bestFit="1" customWidth="1"/>
    <col min="40" max="40" width="8.28515625" style="746" customWidth="1"/>
    <col min="41" max="53" width="8.28515625" style="674" customWidth="1"/>
    <col min="54" max="55" width="8.28515625" style="53" customWidth="1"/>
    <col min="56" max="71" width="8.85546875" style="53" bestFit="1" customWidth="1"/>
    <col min="72" max="72" width="19.140625" style="674" bestFit="1" customWidth="1"/>
    <col min="73" max="94" width="8.85546875" style="674" bestFit="1" customWidth="1"/>
    <col min="95" max="95" width="32.7109375" style="674" bestFit="1" customWidth="1"/>
    <col min="96" max="107" width="8.85546875" style="674" bestFit="1" customWidth="1"/>
    <col min="108" max="108" width="11" style="674" customWidth="1"/>
    <col min="109" max="109" width="19.140625" style="674" bestFit="1" customWidth="1"/>
    <col min="110" max="132" width="8.85546875" style="674" bestFit="1" customWidth="1"/>
    <col min="133" max="16384" width="9.140625" style="674"/>
  </cols>
  <sheetData>
    <row r="2" spans="1:71">
      <c r="A2" s="661" t="s">
        <v>123</v>
      </c>
      <c r="B2" s="660" t="s">
        <v>810</v>
      </c>
    </row>
    <row r="3" spans="1:71">
      <c r="AM3" s="1179" t="s">
        <v>1762</v>
      </c>
    </row>
    <row r="4" spans="1:71" s="672" customFormat="1">
      <c r="B4" s="682" t="s">
        <v>141</v>
      </c>
      <c r="C4" s="762">
        <v>40908</v>
      </c>
      <c r="D4" s="762">
        <v>40939</v>
      </c>
      <c r="E4" s="762">
        <v>40968</v>
      </c>
      <c r="F4" s="762">
        <v>40999</v>
      </c>
      <c r="G4" s="762">
        <v>41029</v>
      </c>
      <c r="H4" s="762">
        <v>41060</v>
      </c>
      <c r="I4" s="762">
        <v>41090</v>
      </c>
      <c r="J4" s="762">
        <v>41121</v>
      </c>
      <c r="K4" s="762">
        <v>41152</v>
      </c>
      <c r="L4" s="762">
        <v>41182</v>
      </c>
      <c r="M4" s="762">
        <v>41213</v>
      </c>
      <c r="N4" s="762">
        <v>41243</v>
      </c>
      <c r="O4" s="762">
        <v>41274</v>
      </c>
      <c r="P4" s="762">
        <v>41305</v>
      </c>
      <c r="Q4" s="762">
        <v>41333</v>
      </c>
      <c r="R4" s="762">
        <v>41364</v>
      </c>
      <c r="S4" s="762">
        <v>41394</v>
      </c>
      <c r="T4" s="762">
        <v>41425</v>
      </c>
      <c r="U4" s="762">
        <v>41455</v>
      </c>
      <c r="V4" s="762">
        <v>41486</v>
      </c>
      <c r="W4" s="762">
        <v>41517</v>
      </c>
      <c r="X4" s="762">
        <v>41547</v>
      </c>
      <c r="Y4" s="762">
        <v>41578</v>
      </c>
      <c r="Z4" s="762">
        <v>41608</v>
      </c>
      <c r="AA4" s="762">
        <v>41639</v>
      </c>
      <c r="AB4" s="762">
        <v>41670</v>
      </c>
      <c r="AC4" s="762">
        <v>41698</v>
      </c>
      <c r="AD4" s="762">
        <v>41729</v>
      </c>
      <c r="AE4" s="762">
        <v>41759</v>
      </c>
      <c r="AF4" s="762">
        <v>41790</v>
      </c>
      <c r="AG4" s="762">
        <v>41820</v>
      </c>
      <c r="AH4" s="762">
        <v>41851</v>
      </c>
      <c r="AI4" s="762">
        <v>41882</v>
      </c>
      <c r="AJ4" s="762">
        <v>41912</v>
      </c>
      <c r="AK4" s="762">
        <v>41943</v>
      </c>
      <c r="AL4" s="762">
        <v>41973</v>
      </c>
      <c r="AM4" s="762">
        <v>42004</v>
      </c>
      <c r="AN4" s="752"/>
      <c r="AP4" s="763"/>
      <c r="AQ4" s="763"/>
      <c r="AR4" s="763"/>
      <c r="AS4" s="763"/>
      <c r="AT4" s="763"/>
      <c r="AU4" s="763"/>
      <c r="AV4" s="763"/>
      <c r="AW4" s="763"/>
      <c r="AX4" s="763"/>
      <c r="AY4" s="763"/>
      <c r="AZ4" s="763"/>
      <c r="BA4" s="763"/>
      <c r="BB4" s="763"/>
      <c r="BC4" s="763"/>
      <c r="BD4" s="763"/>
      <c r="BE4" s="763"/>
      <c r="BF4" s="763"/>
      <c r="BG4" s="763"/>
      <c r="BH4" s="763"/>
      <c r="BI4" s="763"/>
      <c r="BJ4" s="763"/>
      <c r="BK4" s="763"/>
      <c r="BL4" s="763"/>
      <c r="BM4" s="763"/>
      <c r="BN4" s="763"/>
      <c r="BO4" s="763"/>
      <c r="BP4" s="763"/>
      <c r="BQ4" s="763"/>
      <c r="BR4" s="763"/>
      <c r="BS4" s="763"/>
    </row>
    <row r="5" spans="1:71" s="746" customFormat="1">
      <c r="A5" s="674"/>
      <c r="B5" s="764" t="s">
        <v>1068</v>
      </c>
      <c r="C5" s="1494"/>
      <c r="D5" s="1495"/>
      <c r="E5" s="1495"/>
      <c r="F5" s="1495"/>
      <c r="G5" s="1495"/>
      <c r="H5" s="1495"/>
      <c r="I5" s="1495"/>
      <c r="J5" s="1495"/>
      <c r="K5" s="1495"/>
      <c r="L5" s="1495"/>
      <c r="M5" s="1495"/>
      <c r="N5" s="1495"/>
      <c r="O5" s="1495"/>
      <c r="P5" s="1495"/>
      <c r="Q5" s="1495"/>
      <c r="R5" s="1495"/>
      <c r="S5" s="1495"/>
      <c r="T5" s="1495"/>
      <c r="U5" s="1495"/>
      <c r="V5" s="1495"/>
      <c r="W5" s="1495"/>
      <c r="X5" s="1495"/>
      <c r="Y5" s="1495"/>
      <c r="Z5" s="1495"/>
      <c r="AA5" s="1495"/>
      <c r="AB5" s="1495"/>
      <c r="AC5" s="1495"/>
      <c r="AD5" s="1495"/>
      <c r="AE5" s="1495"/>
      <c r="AF5" s="1495"/>
      <c r="AG5" s="1495"/>
      <c r="AH5" s="1495"/>
      <c r="AI5" s="1495"/>
      <c r="AJ5" s="1495"/>
      <c r="AK5" s="1495"/>
      <c r="AL5" s="1495"/>
      <c r="AM5" s="1496"/>
    </row>
    <row r="6" spans="1:71" s="746" customFormat="1">
      <c r="A6" s="674"/>
      <c r="B6" s="765" t="s">
        <v>429</v>
      </c>
      <c r="C6" s="765">
        <v>2314.9572880000001</v>
      </c>
      <c r="D6" s="765">
        <v>2307.3870689999999</v>
      </c>
      <c r="E6" s="765">
        <v>2410.2967370000001</v>
      </c>
      <c r="F6" s="765">
        <v>2437.5695019999998</v>
      </c>
      <c r="G6" s="765">
        <v>2497.7812050000002</v>
      </c>
      <c r="H6" s="765">
        <v>2442.4409219999998</v>
      </c>
      <c r="I6" s="765">
        <v>2402.7853340000001</v>
      </c>
      <c r="J6" s="765">
        <v>2439.665884</v>
      </c>
      <c r="K6" s="765">
        <v>2484.0096140000001</v>
      </c>
      <c r="L6" s="765">
        <v>2472.3326099999999</v>
      </c>
      <c r="M6" s="765">
        <v>2478.1824780000002</v>
      </c>
      <c r="N6" s="765">
        <v>2425.4183309999999</v>
      </c>
      <c r="O6" s="765">
        <v>2498.8687620000001</v>
      </c>
      <c r="P6" s="765">
        <v>2502.9268430000002</v>
      </c>
      <c r="Q6" s="765">
        <v>2544.005404</v>
      </c>
      <c r="R6" s="765">
        <v>2544.8497360000001</v>
      </c>
      <c r="S6" s="765">
        <v>2621.6787250000002</v>
      </c>
      <c r="T6" s="765">
        <v>2628.7742429999998</v>
      </c>
      <c r="U6" s="765">
        <v>2613.0575330000001</v>
      </c>
      <c r="V6" s="765">
        <v>2638.636047</v>
      </c>
      <c r="W6" s="765">
        <v>2631.0279099999998</v>
      </c>
      <c r="X6" s="765">
        <v>2683.8111909999998</v>
      </c>
      <c r="Y6" s="765">
        <v>2698.776159</v>
      </c>
      <c r="Z6" s="765">
        <v>3076.167829</v>
      </c>
      <c r="AA6" s="765">
        <v>3037.2213190000002</v>
      </c>
      <c r="AB6" s="765">
        <v>3156.7479440000002</v>
      </c>
      <c r="AC6" s="765">
        <v>3542.3214170000001</v>
      </c>
      <c r="AD6" s="765">
        <v>3455.8102389999999</v>
      </c>
      <c r="AE6" s="765">
        <v>3577.8966540000001</v>
      </c>
      <c r="AF6" s="765">
        <v>3568.4749350000002</v>
      </c>
      <c r="AG6" s="765">
        <v>3359.3162579999998</v>
      </c>
      <c r="AH6" s="765">
        <v>3265.850974</v>
      </c>
      <c r="AI6" s="765">
        <v>3158.5341800000001</v>
      </c>
      <c r="AJ6" s="765">
        <v>3112.2132620000002</v>
      </c>
      <c r="AK6" s="765">
        <v>2800.3538520000002</v>
      </c>
      <c r="AL6" s="765">
        <v>2743.964066</v>
      </c>
      <c r="AM6" s="765">
        <v>2445.003287</v>
      </c>
    </row>
    <row r="7" spans="1:71" s="746" customFormat="1">
      <c r="A7" s="674"/>
      <c r="B7" s="765" t="s">
        <v>1204</v>
      </c>
      <c r="C7" s="765">
        <v>605.015535</v>
      </c>
      <c r="D7" s="765">
        <v>606.73465999999996</v>
      </c>
      <c r="E7" s="765">
        <v>539.10269900000003</v>
      </c>
      <c r="F7" s="765">
        <v>549.17591700000003</v>
      </c>
      <c r="G7" s="765">
        <v>552.67688999999996</v>
      </c>
      <c r="H7" s="765">
        <v>509.03886899999998</v>
      </c>
      <c r="I7" s="765">
        <v>499.60270200000002</v>
      </c>
      <c r="J7" s="765">
        <v>589.55547899999999</v>
      </c>
      <c r="K7" s="765">
        <v>609.02750900000001</v>
      </c>
      <c r="L7" s="765">
        <v>544.312096</v>
      </c>
      <c r="M7" s="765">
        <v>537.45444999999995</v>
      </c>
      <c r="N7" s="765">
        <v>526.69731899999999</v>
      </c>
      <c r="O7" s="765">
        <v>495.82665900000001</v>
      </c>
      <c r="P7" s="765">
        <v>452.93989800000003</v>
      </c>
      <c r="Q7" s="765">
        <v>455.38052699999997</v>
      </c>
      <c r="R7" s="765">
        <v>444.99415399999998</v>
      </c>
      <c r="S7" s="765">
        <v>450.37736899999999</v>
      </c>
      <c r="T7" s="765">
        <v>449.607642</v>
      </c>
      <c r="U7" s="765">
        <v>436.196506</v>
      </c>
      <c r="V7" s="765">
        <v>498.69916699999999</v>
      </c>
      <c r="W7" s="765">
        <v>491.62943799999999</v>
      </c>
      <c r="X7" s="765">
        <v>478.91030499999999</v>
      </c>
      <c r="Y7" s="765">
        <v>488.642672</v>
      </c>
      <c r="Z7" s="765">
        <v>377.926198</v>
      </c>
      <c r="AA7" s="765">
        <v>511.045164</v>
      </c>
      <c r="AB7" s="765">
        <v>475.675388</v>
      </c>
      <c r="AC7" s="765">
        <v>608.09115899999995</v>
      </c>
      <c r="AD7" s="765">
        <v>541.47601499999996</v>
      </c>
      <c r="AE7" s="765">
        <v>554.91726800000004</v>
      </c>
      <c r="AF7" s="765">
        <v>594.22376499999996</v>
      </c>
      <c r="AG7" s="765">
        <v>590.40626999999995</v>
      </c>
      <c r="AH7" s="765">
        <v>591.50176599999998</v>
      </c>
      <c r="AI7" s="765">
        <v>534.13369299999999</v>
      </c>
      <c r="AJ7" s="765">
        <v>529.27685299999996</v>
      </c>
      <c r="AK7" s="765">
        <v>593.89384299999995</v>
      </c>
      <c r="AL7" s="765">
        <v>573.29088200000001</v>
      </c>
      <c r="AM7" s="765">
        <v>426.20093300000002</v>
      </c>
    </row>
    <row r="8" spans="1:71" s="746" customFormat="1">
      <c r="A8" s="674"/>
      <c r="B8" s="765" t="s">
        <v>1205</v>
      </c>
      <c r="C8" s="765">
        <v>1814.125712</v>
      </c>
      <c r="D8" s="765">
        <v>1830.5500529999999</v>
      </c>
      <c r="E8" s="765">
        <v>1999.1314460000001</v>
      </c>
      <c r="F8" s="765">
        <v>2050.081349</v>
      </c>
      <c r="G8" s="765">
        <v>2077.9140010000001</v>
      </c>
      <c r="H8" s="765">
        <v>2069.0605139999998</v>
      </c>
      <c r="I8" s="765">
        <v>2045.0966249999999</v>
      </c>
      <c r="J8" s="765">
        <v>2082.4745819999998</v>
      </c>
      <c r="K8" s="765">
        <v>2114.221145</v>
      </c>
      <c r="L8" s="765">
        <v>2069.9262789999998</v>
      </c>
      <c r="M8" s="765">
        <v>2076.8097200000002</v>
      </c>
      <c r="N8" s="765">
        <v>2038.9190149999999</v>
      </c>
      <c r="O8" s="765">
        <v>2158.5058560000002</v>
      </c>
      <c r="P8" s="765">
        <v>2171.4013319999999</v>
      </c>
      <c r="Q8" s="765">
        <v>2181.8110750000001</v>
      </c>
      <c r="R8" s="765">
        <v>2166.2028529999998</v>
      </c>
      <c r="S8" s="765">
        <v>2303.148428</v>
      </c>
      <c r="T8" s="765">
        <v>2410.3406610000002</v>
      </c>
      <c r="U8" s="765">
        <v>2418.03755</v>
      </c>
      <c r="V8" s="765">
        <v>2452.016138</v>
      </c>
      <c r="W8" s="765">
        <v>2444.6716660000002</v>
      </c>
      <c r="X8" s="765">
        <v>2505.7305630000001</v>
      </c>
      <c r="Y8" s="765">
        <v>2510.9114570000002</v>
      </c>
      <c r="Z8" s="765">
        <v>2913.2746069999998</v>
      </c>
      <c r="AA8" s="765">
        <v>2880.8227099999999</v>
      </c>
      <c r="AB8" s="765">
        <v>2999.0764749999998</v>
      </c>
      <c r="AC8" s="765">
        <v>3390.804369</v>
      </c>
      <c r="AD8" s="765">
        <v>3327.4468940000002</v>
      </c>
      <c r="AE8" s="765">
        <v>3348.9619459999999</v>
      </c>
      <c r="AF8" s="765">
        <v>3323.1824710000001</v>
      </c>
      <c r="AG8" s="765">
        <v>3096.7189309999999</v>
      </c>
      <c r="AH8" s="765">
        <v>3039.5002890000001</v>
      </c>
      <c r="AI8" s="765">
        <v>2940.4269640000002</v>
      </c>
      <c r="AJ8" s="765">
        <v>2911.1922610000001</v>
      </c>
      <c r="AK8" s="765">
        <v>2562.509172</v>
      </c>
      <c r="AL8" s="765">
        <v>2526.9364860000001</v>
      </c>
      <c r="AM8" s="765">
        <v>2263.8696540000001</v>
      </c>
    </row>
    <row r="9" spans="1:71">
      <c r="B9" s="765" t="s">
        <v>1206</v>
      </c>
      <c r="C9" s="765">
        <v>34.363177629732071</v>
      </c>
      <c r="D9" s="765">
        <v>34.400454758610302</v>
      </c>
      <c r="E9" s="765">
        <v>35.928600741358693</v>
      </c>
      <c r="F9" s="765">
        <v>36.395912186651813</v>
      </c>
      <c r="G9" s="765">
        <v>36.899414875069567</v>
      </c>
      <c r="H9" s="765">
        <v>35.789265199053524</v>
      </c>
      <c r="I9" s="765">
        <v>34.748809537030787</v>
      </c>
      <c r="J9" s="765">
        <v>35.748237093352856</v>
      </c>
      <c r="K9" s="765">
        <v>36.374429231641045</v>
      </c>
      <c r="L9" s="765">
        <v>35.756753083094551</v>
      </c>
      <c r="M9" s="765">
        <v>35.611002486343516</v>
      </c>
      <c r="N9" s="765">
        <v>34.847958853054969</v>
      </c>
      <c r="O9" s="765">
        <v>35.152865959020488</v>
      </c>
      <c r="P9" s="765">
        <v>35.646645480773699</v>
      </c>
      <c r="Q9" s="765">
        <v>36.232947439960313</v>
      </c>
      <c r="R9" s="765">
        <v>36.021545803113106</v>
      </c>
      <c r="S9" s="765">
        <v>36.686808819196706</v>
      </c>
      <c r="T9" s="765">
        <v>37.110260830178795</v>
      </c>
      <c r="U9" s="765">
        <v>36.622134154246474</v>
      </c>
      <c r="V9" s="765">
        <v>36.815523834645944</v>
      </c>
      <c r="W9" s="765">
        <v>36.68904214505411</v>
      </c>
      <c r="X9" s="765">
        <v>36.567410548592328</v>
      </c>
      <c r="Y9" s="765">
        <v>36.113877825884799</v>
      </c>
      <c r="Z9" s="765">
        <v>39.143587732385882</v>
      </c>
      <c r="AA9" s="765">
        <v>40.028193095573286</v>
      </c>
      <c r="AB9" s="765">
        <v>41.659074295706276</v>
      </c>
      <c r="AC9" s="765">
        <v>42.719482368338582</v>
      </c>
      <c r="AD9" s="765">
        <v>42.643421001958728</v>
      </c>
      <c r="AE9" s="765">
        <v>44.636449195083728</v>
      </c>
      <c r="AF9" s="765">
        <v>44.195645440746631</v>
      </c>
      <c r="AG9" s="765">
        <v>42.7685461503523</v>
      </c>
      <c r="AH9" s="765">
        <v>42.31990861817566</v>
      </c>
      <c r="AI9" s="765">
        <v>40.734745955694187</v>
      </c>
      <c r="AJ9" s="765">
        <v>40.847449597735007</v>
      </c>
      <c r="AK9" s="765">
        <v>38.6626548550271</v>
      </c>
      <c r="AL9" s="765">
        <v>37.456789870364318</v>
      </c>
      <c r="AM9" s="765">
        <v>34.31042436432223</v>
      </c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</row>
    <row r="10" spans="1:71">
      <c r="B10" s="765" t="s">
        <v>1207</v>
      </c>
      <c r="C10" s="765">
        <v>81.109874367324608</v>
      </c>
      <c r="D10" s="765">
        <v>75.029181409608157</v>
      </c>
      <c r="E10" s="765">
        <v>81.692283176204967</v>
      </c>
      <c r="F10" s="765">
        <v>76.026467796788921</v>
      </c>
      <c r="G10" s="765">
        <v>67.304317395549475</v>
      </c>
      <c r="H10" s="765">
        <v>64.978308762228494</v>
      </c>
      <c r="I10" s="765">
        <v>57.643779260558034</v>
      </c>
      <c r="J10" s="765">
        <v>35.885401006026996</v>
      </c>
      <c r="K10" s="765">
        <v>32.504458740443113</v>
      </c>
      <c r="L10" s="765">
        <v>19.943552144770038</v>
      </c>
      <c r="M10" s="765">
        <v>11.074332148563897</v>
      </c>
      <c r="N10" s="765">
        <v>8.0626275035747597</v>
      </c>
      <c r="O10" s="765">
        <v>7.9444867062272948</v>
      </c>
      <c r="P10" s="765">
        <v>8.4745111311014227</v>
      </c>
      <c r="Q10" s="765">
        <v>5.5473944327046638</v>
      </c>
      <c r="R10" s="765">
        <v>4.4011148774210511</v>
      </c>
      <c r="S10" s="765">
        <v>4.9603031583384904</v>
      </c>
      <c r="T10" s="765">
        <v>7.6289796539856809</v>
      </c>
      <c r="U10" s="765">
        <v>8.7511853857519952</v>
      </c>
      <c r="V10" s="765">
        <v>8.1556316504198776</v>
      </c>
      <c r="W10" s="765">
        <v>5.918588042952706</v>
      </c>
      <c r="X10" s="765">
        <v>8.553807855165573</v>
      </c>
      <c r="Y10" s="765">
        <v>8.901430098804866</v>
      </c>
      <c r="Z10" s="765">
        <v>26.830402396261931</v>
      </c>
      <c r="AA10" s="765">
        <v>21.543850769062516</v>
      </c>
      <c r="AB10" s="765">
        <v>26.122261736437011</v>
      </c>
      <c r="AC10" s="765">
        <v>39.241898284898468</v>
      </c>
      <c r="AD10" s="765">
        <v>35.79623936585935</v>
      </c>
      <c r="AE10" s="765">
        <v>36.473497682291338</v>
      </c>
      <c r="AF10" s="765">
        <v>35.746724714085701</v>
      </c>
      <c r="AG10" s="765">
        <v>28.558832539107357</v>
      </c>
      <c r="AH10" s="765">
        <v>23.770422135827047</v>
      </c>
      <c r="AI10" s="765">
        <v>20.049436495715469</v>
      </c>
      <c r="AJ10" s="765">
        <v>15.962451920486089</v>
      </c>
      <c r="AK10" s="765">
        <v>3.7638428315462278</v>
      </c>
      <c r="AL10" s="765">
        <v>-10.799273039273444</v>
      </c>
      <c r="AM10" s="765">
        <v>-19.483602933316575</v>
      </c>
    </row>
    <row r="11" spans="1:71">
      <c r="B11" s="765" t="s">
        <v>1208</v>
      </c>
      <c r="C11" s="765">
        <v>18.551027747635331</v>
      </c>
      <c r="D11" s="765">
        <v>18.255641731471201</v>
      </c>
      <c r="E11" s="765">
        <v>17.334411793623488</v>
      </c>
      <c r="F11" s="765">
        <v>16.17601601404435</v>
      </c>
      <c r="G11" s="765">
        <v>17.040521846060173</v>
      </c>
      <c r="H11" s="765">
        <v>17.58475183489503</v>
      </c>
      <c r="I11" s="765">
        <v>18.715276126832777</v>
      </c>
      <c r="J11" s="765">
        <v>11.937814930558673</v>
      </c>
      <c r="K11" s="765">
        <v>8.8082077625790447</v>
      </c>
      <c r="L11" s="765">
        <v>6.6250460762216505</v>
      </c>
      <c r="M11" s="765">
        <v>7.577836858847192</v>
      </c>
      <c r="N11" s="765">
        <v>5.8186280355815541</v>
      </c>
      <c r="O11" s="765">
        <v>5.519577697035615</v>
      </c>
      <c r="P11" s="765">
        <v>4.6822909969951496</v>
      </c>
      <c r="Q11" s="765">
        <v>4.6608256241685666</v>
      </c>
      <c r="R11" s="765">
        <v>5.4861396020038597</v>
      </c>
      <c r="S11" s="765">
        <v>5.5685652775020458</v>
      </c>
      <c r="T11" s="765">
        <v>3.797764008371999</v>
      </c>
      <c r="U11" s="765">
        <v>3.1882580075589573</v>
      </c>
      <c r="V11" s="765">
        <v>5.0201939907872344</v>
      </c>
      <c r="W11" s="765">
        <v>5.0103312644166067</v>
      </c>
      <c r="X11" s="765">
        <v>6.1473013108826819</v>
      </c>
      <c r="Y11" s="765">
        <v>7.385009073582907</v>
      </c>
      <c r="Z11" s="765">
        <v>12.911996576251127</v>
      </c>
      <c r="AA11" s="765">
        <v>6.7401339716594748</v>
      </c>
      <c r="AB11" s="765">
        <v>7.9197179523985852</v>
      </c>
      <c r="AC11" s="765">
        <v>18.099380008785417</v>
      </c>
      <c r="AD11" s="765">
        <v>14.709147185520806</v>
      </c>
      <c r="AE11" s="765">
        <v>12.167907811734153</v>
      </c>
      <c r="AF11" s="765">
        <v>13.983997987678094</v>
      </c>
      <c r="AG11" s="765">
        <v>10.083209174546923</v>
      </c>
      <c r="AH11" s="765">
        <v>7.6720880301882204</v>
      </c>
      <c r="AI11" s="765">
        <v>8.1263361718746836</v>
      </c>
      <c r="AJ11" s="765">
        <v>3.8117833391719813</v>
      </c>
      <c r="AK11" s="765">
        <v>-3.0766315242956068</v>
      </c>
      <c r="AL11" s="765">
        <v>-6.7822818329028962</v>
      </c>
      <c r="AM11" s="765">
        <v>-6.0772481580179942</v>
      </c>
    </row>
    <row r="12" spans="1:71" s="746" customFormat="1">
      <c r="A12" s="674"/>
      <c r="B12" s="766" t="s">
        <v>1069</v>
      </c>
      <c r="C12" s="1494"/>
      <c r="D12" s="1495"/>
      <c r="E12" s="1495"/>
      <c r="F12" s="1495"/>
      <c r="G12" s="1495"/>
      <c r="H12" s="1495"/>
      <c r="I12" s="1495"/>
      <c r="J12" s="1495"/>
      <c r="K12" s="1495"/>
      <c r="L12" s="1495"/>
      <c r="M12" s="1495"/>
      <c r="N12" s="1495"/>
      <c r="O12" s="1495"/>
      <c r="P12" s="1495"/>
      <c r="Q12" s="1495"/>
      <c r="R12" s="1495"/>
      <c r="S12" s="1495"/>
      <c r="T12" s="1495"/>
      <c r="U12" s="1495"/>
      <c r="V12" s="1495"/>
      <c r="W12" s="1495"/>
      <c r="X12" s="1495"/>
      <c r="Y12" s="1495"/>
      <c r="Z12" s="1495"/>
      <c r="AA12" s="1495"/>
      <c r="AB12" s="1495"/>
      <c r="AC12" s="1495"/>
      <c r="AD12" s="1495"/>
      <c r="AE12" s="1495"/>
      <c r="AF12" s="1495"/>
      <c r="AG12" s="1495"/>
      <c r="AH12" s="1495"/>
      <c r="AI12" s="1495"/>
      <c r="AJ12" s="1495"/>
      <c r="AK12" s="1495"/>
      <c r="AL12" s="1495"/>
      <c r="AM12" s="1496"/>
    </row>
    <row r="13" spans="1:71" s="746" customFormat="1">
      <c r="A13" s="674"/>
      <c r="B13" s="765" t="s">
        <v>429</v>
      </c>
      <c r="C13" s="765">
        <v>381.91769799999997</v>
      </c>
      <c r="D13" s="765">
        <v>390.307074</v>
      </c>
      <c r="E13" s="765">
        <v>395.40924000000001</v>
      </c>
      <c r="F13" s="765">
        <v>396.96473200000003</v>
      </c>
      <c r="G13" s="765">
        <v>416.49539700000003</v>
      </c>
      <c r="H13" s="765">
        <v>433.22080099999999</v>
      </c>
      <c r="I13" s="765">
        <v>429.42863999999997</v>
      </c>
      <c r="J13" s="765">
        <v>442.96311200000002</v>
      </c>
      <c r="K13" s="765">
        <v>443.40350699999999</v>
      </c>
      <c r="L13" s="765">
        <v>431.902919</v>
      </c>
      <c r="M13" s="765">
        <v>423.44685900000002</v>
      </c>
      <c r="N13" s="765">
        <v>415.01591400000001</v>
      </c>
      <c r="O13" s="765">
        <v>417.69042400000001</v>
      </c>
      <c r="P13" s="765">
        <v>432.72133000000002</v>
      </c>
      <c r="Q13" s="765">
        <v>438.84366999999997</v>
      </c>
      <c r="R13" s="765">
        <v>442.36251900000002</v>
      </c>
      <c r="S13" s="765">
        <v>449.48838499999999</v>
      </c>
      <c r="T13" s="765">
        <v>455.38445300000001</v>
      </c>
      <c r="U13" s="765">
        <v>460.222803</v>
      </c>
      <c r="V13" s="765">
        <v>467.59059200000002</v>
      </c>
      <c r="W13" s="765">
        <v>483.07848999999999</v>
      </c>
      <c r="X13" s="765">
        <v>491.78400699999997</v>
      </c>
      <c r="Y13" s="765">
        <v>485.08569399999999</v>
      </c>
      <c r="Z13" s="765">
        <v>489.51263</v>
      </c>
      <c r="AA13" s="765">
        <v>524.62227499999995</v>
      </c>
      <c r="AB13" s="765">
        <v>536.23052099999995</v>
      </c>
      <c r="AC13" s="765">
        <v>609.29594399999996</v>
      </c>
      <c r="AD13" s="765">
        <v>615.38986199999999</v>
      </c>
      <c r="AE13" s="765">
        <v>628.72621500000002</v>
      </c>
      <c r="AF13" s="765">
        <v>620.88568699999996</v>
      </c>
      <c r="AG13" s="765">
        <v>588.726765</v>
      </c>
      <c r="AH13" s="765">
        <v>584.46124899999995</v>
      </c>
      <c r="AI13" s="765">
        <v>529.94745399999999</v>
      </c>
      <c r="AJ13" s="765">
        <v>530.65467200000001</v>
      </c>
      <c r="AK13" s="765">
        <v>491.121306</v>
      </c>
      <c r="AL13" s="765">
        <v>477.12613399999998</v>
      </c>
      <c r="AM13" s="765">
        <v>381.32405</v>
      </c>
    </row>
    <row r="14" spans="1:71" s="746" customFormat="1">
      <c r="A14" s="674"/>
      <c r="B14" s="765" t="s">
        <v>1204</v>
      </c>
      <c r="C14" s="765">
        <v>158.24877699999999</v>
      </c>
      <c r="D14" s="765">
        <v>155.38802200000001</v>
      </c>
      <c r="E14" s="765">
        <v>162.82027199999999</v>
      </c>
      <c r="F14" s="765">
        <v>165.58906200000001</v>
      </c>
      <c r="G14" s="765">
        <v>171.61257800000001</v>
      </c>
      <c r="H14" s="765">
        <v>180.71676500000001</v>
      </c>
      <c r="I14" s="765">
        <v>176.769023</v>
      </c>
      <c r="J14" s="765">
        <v>184.53304700000001</v>
      </c>
      <c r="K14" s="765">
        <v>184.31996699999999</v>
      </c>
      <c r="L14" s="765">
        <v>181.17187999999999</v>
      </c>
      <c r="M14" s="765">
        <v>178.13887700000001</v>
      </c>
      <c r="N14" s="765">
        <v>174.665842</v>
      </c>
      <c r="O14" s="765">
        <v>162.25313499999999</v>
      </c>
      <c r="P14" s="765">
        <v>151.457483</v>
      </c>
      <c r="Q14" s="765">
        <v>152.55497700000001</v>
      </c>
      <c r="R14" s="765">
        <v>153.75354799999999</v>
      </c>
      <c r="S14" s="765">
        <v>146.38948199999999</v>
      </c>
      <c r="T14" s="765">
        <v>148.20023499999999</v>
      </c>
      <c r="U14" s="765">
        <v>152.38494399999999</v>
      </c>
      <c r="V14" s="765">
        <v>172.707876</v>
      </c>
      <c r="W14" s="765">
        <v>192.49875499999999</v>
      </c>
      <c r="X14" s="765">
        <v>196.970246</v>
      </c>
      <c r="Y14" s="765">
        <v>206.744968</v>
      </c>
      <c r="Z14" s="765">
        <v>166.34550899999999</v>
      </c>
      <c r="AA14" s="765">
        <v>255.03832</v>
      </c>
      <c r="AB14" s="765">
        <v>199.733565</v>
      </c>
      <c r="AC14" s="765">
        <v>286.566306</v>
      </c>
      <c r="AD14" s="765">
        <v>238.62267299999999</v>
      </c>
      <c r="AE14" s="765">
        <v>244.55804900000001</v>
      </c>
      <c r="AF14" s="765">
        <v>252.49377799999999</v>
      </c>
      <c r="AG14" s="765">
        <v>250.04517899999999</v>
      </c>
      <c r="AH14" s="765">
        <v>261.97227600000002</v>
      </c>
      <c r="AI14" s="765">
        <v>246.00494</v>
      </c>
      <c r="AJ14" s="765">
        <v>233.89898400000001</v>
      </c>
      <c r="AK14" s="765">
        <v>235.415404</v>
      </c>
      <c r="AL14" s="765">
        <v>213.53214199999999</v>
      </c>
      <c r="AM14" s="765">
        <v>177.16995</v>
      </c>
    </row>
    <row r="15" spans="1:71" s="746" customFormat="1">
      <c r="A15" s="674"/>
      <c r="B15" s="765" t="s">
        <v>1205</v>
      </c>
      <c r="C15" s="765">
        <v>208.21687600000001</v>
      </c>
      <c r="D15" s="765">
        <v>213.45630399999999</v>
      </c>
      <c r="E15" s="765">
        <v>211.32450900000001</v>
      </c>
      <c r="F15" s="765">
        <v>228.140784</v>
      </c>
      <c r="G15" s="765">
        <v>236.30235500000001</v>
      </c>
      <c r="H15" s="765">
        <v>246.219132</v>
      </c>
      <c r="I15" s="765">
        <v>237.92915300000001</v>
      </c>
      <c r="J15" s="765">
        <v>244.840925</v>
      </c>
      <c r="K15" s="765">
        <v>248.39453599999999</v>
      </c>
      <c r="L15" s="765">
        <v>243.626429</v>
      </c>
      <c r="M15" s="765">
        <v>243.077034</v>
      </c>
      <c r="N15" s="765">
        <v>242.48426900000001</v>
      </c>
      <c r="O15" s="765">
        <v>247.76935599999999</v>
      </c>
      <c r="P15" s="765">
        <v>254.129569</v>
      </c>
      <c r="Q15" s="765">
        <v>257.22971999999999</v>
      </c>
      <c r="R15" s="765">
        <v>255.593761</v>
      </c>
      <c r="S15" s="765">
        <v>269.60526399999998</v>
      </c>
      <c r="T15" s="765">
        <v>276.94300199999998</v>
      </c>
      <c r="U15" s="765">
        <v>278.51866100000001</v>
      </c>
      <c r="V15" s="765">
        <v>281.07400000000001</v>
      </c>
      <c r="W15" s="765">
        <v>289.50779599999998</v>
      </c>
      <c r="X15" s="765">
        <v>298.017065</v>
      </c>
      <c r="Y15" s="765">
        <v>298.44461799999999</v>
      </c>
      <c r="Z15" s="765">
        <v>301.17235399999998</v>
      </c>
      <c r="AA15" s="765">
        <v>317.52565499999997</v>
      </c>
      <c r="AB15" s="765">
        <v>331.44721199999998</v>
      </c>
      <c r="AC15" s="765">
        <v>393.596833</v>
      </c>
      <c r="AD15" s="765">
        <v>408.29546199999999</v>
      </c>
      <c r="AE15" s="765">
        <v>411.49202700000001</v>
      </c>
      <c r="AF15" s="765">
        <v>401.94583999999998</v>
      </c>
      <c r="AG15" s="765">
        <v>369.01862399999999</v>
      </c>
      <c r="AH15" s="765">
        <v>362.02426000000003</v>
      </c>
      <c r="AI15" s="765">
        <v>300.98419100000001</v>
      </c>
      <c r="AJ15" s="765">
        <v>302.55790400000001</v>
      </c>
      <c r="AK15" s="765">
        <v>268.72985</v>
      </c>
      <c r="AL15" s="765">
        <v>246.855975</v>
      </c>
      <c r="AM15" s="765">
        <v>201.75771800000001</v>
      </c>
    </row>
    <row r="16" spans="1:71">
      <c r="B16" s="765" t="s">
        <v>1206</v>
      </c>
      <c r="C16" s="765">
        <v>24.566245038590591</v>
      </c>
      <c r="D16" s="765">
        <v>25.276436013496699</v>
      </c>
      <c r="E16" s="765">
        <v>24.901460707655456</v>
      </c>
      <c r="F16" s="765">
        <v>23.956732999952919</v>
      </c>
      <c r="G16" s="765">
        <v>25.036240689527066</v>
      </c>
      <c r="H16" s="765">
        <v>25.890446000069062</v>
      </c>
      <c r="I16" s="765">
        <v>25.546278904219939</v>
      </c>
      <c r="J16" s="765">
        <v>26.201193889447055</v>
      </c>
      <c r="K16" s="765">
        <v>25.782333276264158</v>
      </c>
      <c r="L16" s="765">
        <v>24.494311480738592</v>
      </c>
      <c r="M16" s="765">
        <v>23.489832813506883</v>
      </c>
      <c r="N16" s="765">
        <v>22.782312541528469</v>
      </c>
      <c r="O16" s="765">
        <v>22.328231263987831</v>
      </c>
      <c r="P16" s="765">
        <v>23.134826098836989</v>
      </c>
      <c r="Q16" s="765">
        <v>23.297805883348097</v>
      </c>
      <c r="R16" s="765">
        <v>23.090752586935285</v>
      </c>
      <c r="S16" s="765">
        <v>23.116465022754504</v>
      </c>
      <c r="T16" s="765">
        <v>22.603071427474138</v>
      </c>
      <c r="U16" s="765">
        <v>22.204439442471376</v>
      </c>
      <c r="V16" s="765">
        <v>22.445893016660406</v>
      </c>
      <c r="W16" s="765">
        <v>22.512663476867164</v>
      </c>
      <c r="X16" s="765">
        <v>23.642650466055997</v>
      </c>
      <c r="Y16" s="765">
        <v>23.997953024558363</v>
      </c>
      <c r="Z16" s="765">
        <v>23.917798690242563</v>
      </c>
      <c r="AA16" s="765">
        <v>22.398297657861043</v>
      </c>
      <c r="AB16" s="765">
        <v>22.771907029647657</v>
      </c>
      <c r="AC16" s="765">
        <v>23.726808433415105</v>
      </c>
      <c r="AD16" s="765">
        <v>22.275093618722238</v>
      </c>
      <c r="AE16" s="765">
        <v>21.68075878895926</v>
      </c>
      <c r="AF16" s="765">
        <v>21.381805115997153</v>
      </c>
      <c r="AG16" s="765">
        <v>20.056563581161708</v>
      </c>
      <c r="AH16" s="765">
        <v>19.693160546128944</v>
      </c>
      <c r="AI16" s="765">
        <v>17.903671290418607</v>
      </c>
      <c r="AJ16" s="765">
        <v>17.605065719851645</v>
      </c>
      <c r="AK16" s="765">
        <v>15.458604197814985</v>
      </c>
      <c r="AL16" s="765">
        <v>14.688331228466991</v>
      </c>
      <c r="AM16" s="765">
        <v>11.739756056223435</v>
      </c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</row>
    <row r="17" spans="1:71">
      <c r="B17" s="765" t="s">
        <v>1207</v>
      </c>
      <c r="C17" s="765">
        <v>24.627393679363152</v>
      </c>
      <c r="D17" s="765">
        <v>26.317962375114618</v>
      </c>
      <c r="E17" s="765">
        <v>25.717539777575311</v>
      </c>
      <c r="F17" s="765">
        <v>24.014525909187597</v>
      </c>
      <c r="G17" s="765">
        <v>23.610477705523664</v>
      </c>
      <c r="H17" s="765">
        <v>28.571115638491193</v>
      </c>
      <c r="I17" s="765">
        <v>28.126851229709274</v>
      </c>
      <c r="J17" s="765">
        <v>19.456721465030057</v>
      </c>
      <c r="K17" s="765">
        <v>16.768364989761821</v>
      </c>
      <c r="L17" s="765">
        <v>13.50476715748961</v>
      </c>
      <c r="M17" s="765">
        <v>6.568699495102976</v>
      </c>
      <c r="N17" s="765">
        <v>4.4496676000434405</v>
      </c>
      <c r="O17" s="765">
        <v>9.3666059958289623</v>
      </c>
      <c r="P17" s="765">
        <v>10.86689374223333</v>
      </c>
      <c r="Q17" s="765">
        <v>10.984677545724523</v>
      </c>
      <c r="R17" s="765">
        <v>11.436226782987859</v>
      </c>
      <c r="S17" s="765">
        <v>7.9215732605083247</v>
      </c>
      <c r="T17" s="765">
        <v>5.1160175016619291</v>
      </c>
      <c r="U17" s="765">
        <v>7.1709616293873779</v>
      </c>
      <c r="V17" s="765">
        <v>5.5597135140228033</v>
      </c>
      <c r="W17" s="765">
        <v>8.9478279656457431</v>
      </c>
      <c r="X17" s="765">
        <v>13.864478651509188</v>
      </c>
      <c r="Y17" s="765">
        <v>14.556451108307783</v>
      </c>
      <c r="Z17" s="765">
        <v>17.950327562619677</v>
      </c>
      <c r="AA17" s="765">
        <v>25.600742764454651</v>
      </c>
      <c r="AB17" s="765">
        <v>23.920519988974249</v>
      </c>
      <c r="AC17" s="765">
        <v>38.841228813896322</v>
      </c>
      <c r="AD17" s="765">
        <v>39.114376912208513</v>
      </c>
      <c r="AE17" s="765">
        <v>39.87596475935635</v>
      </c>
      <c r="AF17" s="765">
        <v>36.343189344674443</v>
      </c>
      <c r="AG17" s="765">
        <v>27.922119712959997</v>
      </c>
      <c r="AH17" s="765">
        <v>24.994227642629724</v>
      </c>
      <c r="AI17" s="765">
        <v>9.7021426062667331</v>
      </c>
      <c r="AJ17" s="765">
        <v>7.9040116080879415</v>
      </c>
      <c r="AK17" s="765">
        <v>1.2442362400405074</v>
      </c>
      <c r="AL17" s="765">
        <v>-2.5303731182584528</v>
      </c>
      <c r="AM17" s="765">
        <v>-27.314552551166457</v>
      </c>
    </row>
    <row r="18" spans="1:71">
      <c r="B18" s="765" t="s">
        <v>1208</v>
      </c>
      <c r="C18" s="765">
        <v>8.5677512419046025</v>
      </c>
      <c r="D18" s="765">
        <v>9.2657449178500002</v>
      </c>
      <c r="E18" s="765">
        <v>12.110322649631655</v>
      </c>
      <c r="F18" s="765">
        <v>17.541836830165366</v>
      </c>
      <c r="G18" s="765">
        <v>16.37227621770738</v>
      </c>
      <c r="H18" s="765">
        <v>16.030297823769274</v>
      </c>
      <c r="I18" s="765">
        <v>12.492755395542446</v>
      </c>
      <c r="J18" s="765">
        <v>11.817413010203509</v>
      </c>
      <c r="K18" s="765">
        <v>15.919488911139297</v>
      </c>
      <c r="L18" s="765">
        <v>15.258478337924444</v>
      </c>
      <c r="M18" s="765">
        <v>18.861101636715745</v>
      </c>
      <c r="N18" s="765">
        <v>20.24445466857712</v>
      </c>
      <c r="O18" s="765">
        <v>20.328691071281696</v>
      </c>
      <c r="P18" s="765">
        <v>21.129933339688762</v>
      </c>
      <c r="Q18" s="765">
        <v>18.624071335060208</v>
      </c>
      <c r="R18" s="765">
        <v>15.61545781200418</v>
      </c>
      <c r="S18" s="765">
        <v>16.88424164693312</v>
      </c>
      <c r="T18" s="765">
        <v>20.404016047177365</v>
      </c>
      <c r="U18" s="765">
        <v>23.300535611857882</v>
      </c>
      <c r="V18" s="765">
        <v>23.22033784276239</v>
      </c>
      <c r="W18" s="765">
        <v>24.771074432027106</v>
      </c>
      <c r="X18" s="765">
        <v>17.966131195240493</v>
      </c>
      <c r="Y18" s="765">
        <v>12.130892226060851</v>
      </c>
      <c r="Z18" s="765">
        <v>12.350691704898267</v>
      </c>
      <c r="AA18" s="765">
        <v>25.207838141088686</v>
      </c>
      <c r="AB18" s="765">
        <v>25.895458771241692</v>
      </c>
      <c r="AC18" s="765">
        <v>36.330851517145561</v>
      </c>
      <c r="AD18" s="765">
        <v>44.208402153047075</v>
      </c>
      <c r="AE18" s="765">
        <v>49.138592350850018</v>
      </c>
      <c r="AF18" s="765">
        <v>44.130714441019109</v>
      </c>
      <c r="AG18" s="765">
        <v>41.621417299367238</v>
      </c>
      <c r="AH18" s="765">
        <v>42.4660635246818</v>
      </c>
      <c r="AI18" s="765">
        <v>37.943072073036831</v>
      </c>
      <c r="AJ18" s="765">
        <v>44.909247766032792</v>
      </c>
      <c r="AK18" s="765">
        <v>57.171656263713885</v>
      </c>
      <c r="AL18" s="765">
        <v>58.71502881500993</v>
      </c>
      <c r="AM18" s="765">
        <v>38.676671702316867</v>
      </c>
    </row>
    <row r="19" spans="1:71" s="746" customFormat="1">
      <c r="A19" s="674"/>
      <c r="B19" s="766" t="s">
        <v>400</v>
      </c>
      <c r="C19" s="1494"/>
      <c r="D19" s="1495"/>
      <c r="E19" s="1495"/>
      <c r="F19" s="1495"/>
      <c r="G19" s="1495"/>
      <c r="H19" s="1495"/>
      <c r="I19" s="1495"/>
      <c r="J19" s="1495"/>
      <c r="K19" s="1495"/>
      <c r="L19" s="1495"/>
      <c r="M19" s="1495"/>
      <c r="N19" s="1495"/>
      <c r="O19" s="1495"/>
      <c r="P19" s="1495"/>
      <c r="Q19" s="1495"/>
      <c r="R19" s="1495"/>
      <c r="S19" s="1495"/>
      <c r="T19" s="1495"/>
      <c r="U19" s="1495"/>
      <c r="V19" s="1495"/>
      <c r="W19" s="1495"/>
      <c r="X19" s="1495"/>
      <c r="Y19" s="1495"/>
      <c r="Z19" s="1495"/>
      <c r="AA19" s="1495"/>
      <c r="AB19" s="1495"/>
      <c r="AC19" s="1495"/>
      <c r="AD19" s="1495"/>
      <c r="AE19" s="1495"/>
      <c r="AF19" s="1495"/>
      <c r="AG19" s="1495"/>
      <c r="AH19" s="1495"/>
      <c r="AI19" s="1495"/>
      <c r="AJ19" s="1495"/>
      <c r="AK19" s="1495"/>
      <c r="AL19" s="1495"/>
      <c r="AM19" s="1496"/>
    </row>
    <row r="20" spans="1:71" s="746" customFormat="1">
      <c r="A20" s="674"/>
      <c r="B20" s="765" t="s">
        <v>429</v>
      </c>
      <c r="C20" s="765">
        <v>479.826278</v>
      </c>
      <c r="D20" s="765">
        <v>486.12962099999999</v>
      </c>
      <c r="E20" s="765">
        <v>490.28860200000003</v>
      </c>
      <c r="F20" s="765">
        <v>491.97357799999997</v>
      </c>
      <c r="G20" s="765">
        <v>493.97456599999998</v>
      </c>
      <c r="H20" s="765">
        <v>501.14540299999999</v>
      </c>
      <c r="I20" s="765">
        <v>504.00968699999999</v>
      </c>
      <c r="J20" s="765">
        <v>507.13379099999997</v>
      </c>
      <c r="K20" s="765">
        <v>508.92070799999999</v>
      </c>
      <c r="L20" s="765">
        <v>508.59974799999998</v>
      </c>
      <c r="M20" s="765">
        <v>510.49298900000002</v>
      </c>
      <c r="N20" s="765">
        <v>510.33444600000001</v>
      </c>
      <c r="O20" s="765">
        <v>506.33658100000002</v>
      </c>
      <c r="P20" s="765">
        <v>512.34751300000005</v>
      </c>
      <c r="Q20" s="765">
        <v>515.45136200000002</v>
      </c>
      <c r="R20" s="765">
        <v>520.05147199999999</v>
      </c>
      <c r="S20" s="765">
        <v>533.48326699999996</v>
      </c>
      <c r="T20" s="765">
        <v>545.03179499999999</v>
      </c>
      <c r="U20" s="765">
        <v>550.65881200000001</v>
      </c>
      <c r="V20" s="765">
        <v>554.32184199999995</v>
      </c>
      <c r="W20" s="765">
        <v>556.638598</v>
      </c>
      <c r="X20" s="765">
        <v>565.03718700000002</v>
      </c>
      <c r="Y20" s="765">
        <v>571.45101599999998</v>
      </c>
      <c r="Z20" s="765">
        <v>583.93831</v>
      </c>
      <c r="AA20" s="765">
        <v>588.26339599999994</v>
      </c>
      <c r="AB20" s="765">
        <v>608.37063999999998</v>
      </c>
      <c r="AC20" s="765">
        <v>673.45387100000005</v>
      </c>
      <c r="AD20" s="765">
        <v>688.26047000000005</v>
      </c>
      <c r="AE20" s="765">
        <v>707.75983799999995</v>
      </c>
      <c r="AF20" s="765">
        <v>728.43039899999997</v>
      </c>
      <c r="AG20" s="765">
        <v>726.582628</v>
      </c>
      <c r="AH20" s="765">
        <v>720.54215599999998</v>
      </c>
      <c r="AI20" s="765">
        <v>661.46169899999995</v>
      </c>
      <c r="AJ20" s="765">
        <v>644.634232</v>
      </c>
      <c r="AK20" s="765">
        <v>630.35346400000003</v>
      </c>
      <c r="AL20" s="765">
        <v>558.56118300000003</v>
      </c>
      <c r="AM20" s="765">
        <v>513.01556000000005</v>
      </c>
    </row>
    <row r="21" spans="1:71" s="746" customFormat="1">
      <c r="A21" s="674"/>
      <c r="B21" s="765" t="s">
        <v>1204</v>
      </c>
      <c r="C21" s="765">
        <v>205.883509</v>
      </c>
      <c r="D21" s="765">
        <v>178.152906</v>
      </c>
      <c r="E21" s="765">
        <v>210.67498699999999</v>
      </c>
      <c r="F21" s="765">
        <v>213.65042800000001</v>
      </c>
      <c r="G21" s="765">
        <v>211.260346</v>
      </c>
      <c r="H21" s="765">
        <v>212.234725</v>
      </c>
      <c r="I21" s="765">
        <v>210.53384800000001</v>
      </c>
      <c r="J21" s="765">
        <v>215.70032800000001</v>
      </c>
      <c r="K21" s="765">
        <v>206.97778600000001</v>
      </c>
      <c r="L21" s="765">
        <v>206.19038499999999</v>
      </c>
      <c r="M21" s="765">
        <v>202.873954</v>
      </c>
      <c r="N21" s="765">
        <v>200.58682400000001</v>
      </c>
      <c r="O21" s="765">
        <v>197.35075900000001</v>
      </c>
      <c r="P21" s="765">
        <v>194.50763900000001</v>
      </c>
      <c r="Q21" s="765">
        <v>203.812871</v>
      </c>
      <c r="R21" s="765">
        <v>193.05617799999999</v>
      </c>
      <c r="S21" s="765">
        <v>196.351505</v>
      </c>
      <c r="T21" s="765">
        <v>195.06677300000001</v>
      </c>
      <c r="U21" s="765">
        <v>193.07187999999999</v>
      </c>
      <c r="V21" s="765">
        <v>193.98740900000001</v>
      </c>
      <c r="W21" s="765">
        <v>194.000291</v>
      </c>
      <c r="X21" s="765">
        <v>248.615645</v>
      </c>
      <c r="Y21" s="765">
        <v>270.64885700000002</v>
      </c>
      <c r="Z21" s="765">
        <v>238.598558</v>
      </c>
      <c r="AA21" s="765">
        <v>227.84518600000001</v>
      </c>
      <c r="AB21" s="765">
        <v>213.21570500000001</v>
      </c>
      <c r="AC21" s="765">
        <v>249.92271199999999</v>
      </c>
      <c r="AD21" s="765">
        <v>228.439955</v>
      </c>
      <c r="AE21" s="765">
        <v>233.596969</v>
      </c>
      <c r="AF21" s="765">
        <v>238.52185900000001</v>
      </c>
      <c r="AG21" s="765">
        <v>244.581695</v>
      </c>
      <c r="AH21" s="765">
        <v>239.78650099999999</v>
      </c>
      <c r="AI21" s="765">
        <v>203.52344600000001</v>
      </c>
      <c r="AJ21" s="765">
        <v>214.44847899999999</v>
      </c>
      <c r="AK21" s="765">
        <v>236.424183</v>
      </c>
      <c r="AL21" s="765">
        <v>116.22079600000001</v>
      </c>
      <c r="AM21" s="765">
        <v>137.76638600000001</v>
      </c>
    </row>
    <row r="22" spans="1:71" s="746" customFormat="1">
      <c r="A22" s="674"/>
      <c r="B22" s="765" t="s">
        <v>1205</v>
      </c>
      <c r="C22" s="765">
        <v>185.10724500000001</v>
      </c>
      <c r="D22" s="765">
        <v>187.609015</v>
      </c>
      <c r="E22" s="765">
        <v>191.110232</v>
      </c>
      <c r="F22" s="765">
        <v>191.353298</v>
      </c>
      <c r="G22" s="765">
        <v>189.45405600000001</v>
      </c>
      <c r="H22" s="765">
        <v>188.14710099999999</v>
      </c>
      <c r="I22" s="765">
        <v>194.02341799999999</v>
      </c>
      <c r="J22" s="765">
        <v>202.747062</v>
      </c>
      <c r="K22" s="765">
        <v>204.78322399999999</v>
      </c>
      <c r="L22" s="765">
        <v>205.998625</v>
      </c>
      <c r="M22" s="765">
        <v>212.45203799999999</v>
      </c>
      <c r="N22" s="765">
        <v>211.01213899999999</v>
      </c>
      <c r="O22" s="765">
        <v>209.71109300000001</v>
      </c>
      <c r="P22" s="765">
        <v>212.768439</v>
      </c>
      <c r="Q22" s="765">
        <v>215.420672</v>
      </c>
      <c r="R22" s="765">
        <v>216.82802000000001</v>
      </c>
      <c r="S22" s="765">
        <v>223.17853400000001</v>
      </c>
      <c r="T22" s="765">
        <v>231.140252</v>
      </c>
      <c r="U22" s="765">
        <v>235.28478899999999</v>
      </c>
      <c r="V22" s="765">
        <v>238.55309500000001</v>
      </c>
      <c r="W22" s="765">
        <v>241.223994</v>
      </c>
      <c r="X22" s="765">
        <v>242.867445</v>
      </c>
      <c r="Y22" s="765">
        <v>248.74431000000001</v>
      </c>
      <c r="Z22" s="765">
        <v>256.52490299999999</v>
      </c>
      <c r="AA22" s="765">
        <v>263.97374400000001</v>
      </c>
      <c r="AB22" s="765">
        <v>309.03206399999999</v>
      </c>
      <c r="AC22" s="765">
        <v>339.85613599999999</v>
      </c>
      <c r="AD22" s="765">
        <v>393.54462899999999</v>
      </c>
      <c r="AE22" s="765">
        <v>419.60402499999998</v>
      </c>
      <c r="AF22" s="765">
        <v>430.59262699999999</v>
      </c>
      <c r="AG22" s="765">
        <v>433.20717000000002</v>
      </c>
      <c r="AH22" s="765">
        <v>423.599828</v>
      </c>
      <c r="AI22" s="765">
        <v>357.38144799999998</v>
      </c>
      <c r="AJ22" s="765">
        <v>341.62517300000002</v>
      </c>
      <c r="AK22" s="765">
        <v>341.82966699999997</v>
      </c>
      <c r="AL22" s="765">
        <v>276.98753799999997</v>
      </c>
      <c r="AM22" s="765">
        <v>218.211984</v>
      </c>
    </row>
    <row r="23" spans="1:71">
      <c r="B23" s="765" t="s">
        <v>1206</v>
      </c>
      <c r="C23" s="765">
        <v>23.77115707911463</v>
      </c>
      <c r="D23" s="765">
        <v>24.078282558209828</v>
      </c>
      <c r="E23" s="765">
        <v>24.100000395892142</v>
      </c>
      <c r="F23" s="765">
        <v>23.929616781475339</v>
      </c>
      <c r="G23" s="765">
        <v>23.466954867364993</v>
      </c>
      <c r="H23" s="765">
        <v>23.315550335069954</v>
      </c>
      <c r="I23" s="765">
        <v>22.870318932342879</v>
      </c>
      <c r="J23" s="765">
        <v>22.448296753030174</v>
      </c>
      <c r="K23" s="765">
        <v>21.968585758615507</v>
      </c>
      <c r="L23" s="765">
        <v>21.471247396359828</v>
      </c>
      <c r="M23" s="765">
        <v>21.068827733669167</v>
      </c>
      <c r="N23" s="765">
        <v>20.62859237133797</v>
      </c>
      <c r="O23" s="765">
        <v>20.009706428977182</v>
      </c>
      <c r="P23" s="765">
        <v>20.020425927467812</v>
      </c>
      <c r="Q23" s="765">
        <v>19.828126346669116</v>
      </c>
      <c r="R23" s="765">
        <v>19.690112476506336</v>
      </c>
      <c r="S23" s="765">
        <v>19.557692105912235</v>
      </c>
      <c r="T23" s="765">
        <v>19.336534388027506</v>
      </c>
      <c r="U23" s="765">
        <v>18.989498634589651</v>
      </c>
      <c r="V23" s="765">
        <v>18.473452141492931</v>
      </c>
      <c r="W23" s="765">
        <v>18.251913271939937</v>
      </c>
      <c r="X23" s="765">
        <v>18.064636643529095</v>
      </c>
      <c r="Y23" s="765">
        <v>17.882501582012612</v>
      </c>
      <c r="Z23" s="765">
        <v>17.932624489691921</v>
      </c>
      <c r="AA23" s="765">
        <v>17.841830318221639</v>
      </c>
      <c r="AB23" s="765">
        <v>18.305490578158235</v>
      </c>
      <c r="AC23" s="765">
        <v>19.519149296338277</v>
      </c>
      <c r="AD23" s="765">
        <v>19.530810545711986</v>
      </c>
      <c r="AE23" s="765">
        <v>19.783114294018965</v>
      </c>
      <c r="AF23" s="765">
        <v>20.162943906247449</v>
      </c>
      <c r="AG23" s="765">
        <v>20.018368110154146</v>
      </c>
      <c r="AH23" s="765">
        <v>19.529465278926576</v>
      </c>
      <c r="AI23" s="765">
        <v>17.952983463673334</v>
      </c>
      <c r="AJ23" s="765">
        <v>17.399353453846722</v>
      </c>
      <c r="AK23" s="765">
        <v>16.941194753151262</v>
      </c>
      <c r="AL23" s="765">
        <v>15.173024773055857</v>
      </c>
      <c r="AM23" s="765">
        <v>13.835576380684167</v>
      </c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</row>
    <row r="24" spans="1:71">
      <c r="B24" s="765" t="s">
        <v>1207</v>
      </c>
      <c r="C24" s="765">
        <v>-7.9382184387708037</v>
      </c>
      <c r="D24" s="765">
        <v>-7.6162796300518352</v>
      </c>
      <c r="E24" s="765">
        <v>-6.4253574434523273</v>
      </c>
      <c r="F24" s="765">
        <v>-6.139928214747286</v>
      </c>
      <c r="G24" s="765">
        <v>-5.8417978640381563</v>
      </c>
      <c r="H24" s="765">
        <v>-4.2626040015866806</v>
      </c>
      <c r="I24" s="765">
        <v>-3.0389660745018716</v>
      </c>
      <c r="J24" s="765">
        <v>-3.404029469274505</v>
      </c>
      <c r="K24" s="765">
        <v>5.4125143432807761</v>
      </c>
      <c r="L24" s="765">
        <v>4.9869204108624672</v>
      </c>
      <c r="M24" s="765">
        <v>4.4616840535177005</v>
      </c>
      <c r="N24" s="765">
        <v>5.1372148602285534</v>
      </c>
      <c r="O24" s="765">
        <v>5.5249793968141176</v>
      </c>
      <c r="P24" s="765">
        <v>5.3931893609091617</v>
      </c>
      <c r="Q24" s="765">
        <v>5.1322343406220909</v>
      </c>
      <c r="R24" s="765">
        <v>5.7071955193496109</v>
      </c>
      <c r="S24" s="765">
        <v>7.9981245431166599</v>
      </c>
      <c r="T24" s="765">
        <v>8.75721731403371</v>
      </c>
      <c r="U24" s="765">
        <v>9.2556008749887297</v>
      </c>
      <c r="V24" s="765">
        <v>9.3048524546060207</v>
      </c>
      <c r="W24" s="765">
        <v>9.3762916796068083</v>
      </c>
      <c r="X24" s="765">
        <v>11.096631333761479</v>
      </c>
      <c r="Y24" s="765">
        <v>11.941011593403104</v>
      </c>
      <c r="Z24" s="765">
        <v>14.422672147041411</v>
      </c>
      <c r="AA24" s="765">
        <v>16.180307343821966</v>
      </c>
      <c r="AB24" s="765">
        <v>18.741796485975712</v>
      </c>
      <c r="AC24" s="765">
        <v>30.653233388875975</v>
      </c>
      <c r="AD24" s="765">
        <v>32.344682604801847</v>
      </c>
      <c r="AE24" s="765">
        <v>32.667673342414304</v>
      </c>
      <c r="AF24" s="765">
        <v>33.649156926707349</v>
      </c>
      <c r="AG24" s="765">
        <v>31.947879915158808</v>
      </c>
      <c r="AH24" s="765">
        <v>29.986246509838935</v>
      </c>
      <c r="AI24" s="765">
        <v>18.83144671904337</v>
      </c>
      <c r="AJ24" s="765">
        <v>14.087045389456819</v>
      </c>
      <c r="AK24" s="765">
        <v>10.307523541090347</v>
      </c>
      <c r="AL24" s="765">
        <v>-4.3458575273131146</v>
      </c>
      <c r="AM24" s="765">
        <v>-12.838576990093742</v>
      </c>
    </row>
    <row r="25" spans="1:71">
      <c r="B25" s="765" t="s">
        <v>1208</v>
      </c>
      <c r="C25" s="765">
        <v>15.517794469878538</v>
      </c>
      <c r="D25" s="765">
        <v>15.560429163926187</v>
      </c>
      <c r="E25" s="765">
        <v>15.77306425702993</v>
      </c>
      <c r="F25" s="765">
        <v>15.970064382350074</v>
      </c>
      <c r="G25" s="765">
        <v>16.582322825362013</v>
      </c>
      <c r="H25" s="765">
        <v>16.942127346149746</v>
      </c>
      <c r="I25" s="765">
        <v>17.138874624183003</v>
      </c>
      <c r="J25" s="765">
        <v>12.917434542501383</v>
      </c>
      <c r="K25" s="765">
        <v>12.319781056292342</v>
      </c>
      <c r="L25" s="765">
        <v>10.897695827046277</v>
      </c>
      <c r="M25" s="765">
        <v>12.38247426607056</v>
      </c>
      <c r="N25" s="765">
        <v>12.140478441448991</v>
      </c>
      <c r="O25" s="765">
        <v>11.31607913097497</v>
      </c>
      <c r="P25" s="765">
        <v>11.019251842572217</v>
      </c>
      <c r="Q25" s="765">
        <v>10.777901868026291</v>
      </c>
      <c r="R25" s="765">
        <v>11.319752087566897</v>
      </c>
      <c r="S25" s="765">
        <v>11.89136167578107</v>
      </c>
      <c r="T25" s="765">
        <v>11.910073101949251</v>
      </c>
      <c r="U25" s="765">
        <v>11.847319385006031</v>
      </c>
      <c r="V25" s="765">
        <v>13.51156840780223</v>
      </c>
      <c r="W25" s="765">
        <v>13.60808303275806</v>
      </c>
      <c r="X25" s="765">
        <v>13.20043899862236</v>
      </c>
      <c r="Y25" s="765">
        <v>12.692798077890117</v>
      </c>
      <c r="Z25" s="765">
        <v>15.548608896316708</v>
      </c>
      <c r="AA25" s="765">
        <v>14.499188104752548</v>
      </c>
      <c r="AB25" s="765">
        <v>15.265156971345476</v>
      </c>
      <c r="AC25" s="765">
        <v>23.732073680722394</v>
      </c>
      <c r="AD25" s="765">
        <v>23.08915707480152</v>
      </c>
      <c r="AE25" s="765">
        <v>21.872364150586492</v>
      </c>
      <c r="AF25" s="765">
        <v>21.720892473752201</v>
      </c>
      <c r="AG25" s="765">
        <v>18.602734536683485</v>
      </c>
      <c r="AH25" s="765">
        <v>16.857693553669193</v>
      </c>
      <c r="AI25" s="765">
        <v>16.021021221232786</v>
      </c>
      <c r="AJ25" s="765">
        <v>14.034643646208494</v>
      </c>
      <c r="AK25" s="765">
        <v>11.440803068900294</v>
      </c>
      <c r="AL25" s="765">
        <v>8.3032175056991093</v>
      </c>
      <c r="AM25" s="765">
        <v>6.2678469477927052</v>
      </c>
    </row>
    <row r="26" spans="1:71">
      <c r="B26" s="767"/>
      <c r="C26" s="767"/>
      <c r="D26" s="767"/>
      <c r="E26" s="767"/>
      <c r="F26" s="767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  <c r="U26" s="767"/>
      <c r="V26" s="767"/>
      <c r="W26" s="767"/>
      <c r="X26" s="767"/>
      <c r="Y26" s="767"/>
      <c r="Z26" s="767"/>
      <c r="AA26" s="767"/>
      <c r="AB26" s="767"/>
      <c r="AC26" s="767"/>
      <c r="AD26" s="767"/>
      <c r="AE26" s="767"/>
      <c r="AF26" s="767"/>
      <c r="AG26" s="767"/>
      <c r="AH26" s="767"/>
      <c r="AI26" s="767"/>
      <c r="AJ26" s="767"/>
      <c r="AK26" s="767"/>
      <c r="AL26" s="767"/>
      <c r="AM26" s="767"/>
    </row>
    <row r="27" spans="1:71">
      <c r="D27" s="746"/>
    </row>
    <row r="28" spans="1:71">
      <c r="B28" s="660" t="s">
        <v>810</v>
      </c>
    </row>
    <row r="29" spans="1:71" s="768" customFormat="1">
      <c r="B29" s="769" t="s">
        <v>1068</v>
      </c>
      <c r="C29" s="770"/>
      <c r="D29" s="770"/>
      <c r="E29" s="770"/>
      <c r="F29" s="1497" t="s">
        <v>1069</v>
      </c>
      <c r="G29" s="1497"/>
      <c r="H29" s="1497"/>
      <c r="I29" s="1497"/>
      <c r="J29" s="1497"/>
      <c r="K29" s="770"/>
      <c r="L29" s="1497" t="s">
        <v>400</v>
      </c>
      <c r="M29" s="1497"/>
      <c r="N29" s="1497"/>
      <c r="O29" s="1497"/>
      <c r="P29" s="1497"/>
      <c r="Q29" s="770"/>
      <c r="R29" s="770"/>
      <c r="S29" s="770"/>
      <c r="T29" s="770"/>
      <c r="U29" s="770"/>
      <c r="V29" s="770"/>
      <c r="W29" s="770"/>
      <c r="X29" s="770"/>
      <c r="Y29" s="770"/>
      <c r="Z29" s="770"/>
      <c r="AA29" s="770"/>
      <c r="AB29" s="770"/>
      <c r="AC29" s="770"/>
      <c r="AD29" s="770"/>
      <c r="AE29" s="770"/>
      <c r="AF29" s="770"/>
      <c r="AG29" s="770"/>
      <c r="AH29" s="770"/>
      <c r="AI29" s="770"/>
      <c r="AJ29" s="770"/>
      <c r="AK29" s="770"/>
      <c r="AL29" s="770"/>
      <c r="AM29" s="770"/>
      <c r="AN29" s="771"/>
      <c r="BB29" s="770"/>
      <c r="BC29" s="770"/>
      <c r="BD29" s="770"/>
      <c r="BE29" s="770"/>
      <c r="BF29" s="770"/>
      <c r="BG29" s="770"/>
      <c r="BH29" s="770"/>
      <c r="BI29" s="770"/>
      <c r="BJ29" s="770"/>
      <c r="BK29" s="770"/>
      <c r="BL29" s="770"/>
      <c r="BM29" s="770"/>
      <c r="BN29" s="770"/>
      <c r="BO29" s="770"/>
      <c r="BP29" s="770"/>
      <c r="BQ29" s="770"/>
      <c r="BR29" s="770"/>
      <c r="BS29" s="770"/>
    </row>
    <row r="42" spans="1:71" s="677" customFormat="1">
      <c r="A42" s="674"/>
      <c r="B42" s="674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746"/>
      <c r="BB42" s="772"/>
      <c r="BC42" s="772"/>
      <c r="BD42" s="772"/>
      <c r="BE42" s="772"/>
      <c r="BF42" s="772"/>
      <c r="BG42" s="772"/>
      <c r="BH42" s="772"/>
      <c r="BI42" s="772"/>
      <c r="BJ42" s="772"/>
      <c r="BK42" s="772"/>
      <c r="BL42" s="772"/>
      <c r="BM42" s="772"/>
      <c r="BN42" s="772"/>
      <c r="BO42" s="772"/>
      <c r="BP42" s="772"/>
      <c r="BQ42" s="772"/>
      <c r="BR42" s="772"/>
      <c r="BS42" s="772"/>
    </row>
    <row r="46" spans="1:71">
      <c r="B46" s="679" t="s">
        <v>184</v>
      </c>
    </row>
    <row r="48" spans="1:71">
      <c r="B48" s="204" t="s">
        <v>129</v>
      </c>
    </row>
  </sheetData>
  <mergeCells count="5">
    <mergeCell ref="C5:AM5"/>
    <mergeCell ref="C12:AM12"/>
    <mergeCell ref="C19:AM19"/>
    <mergeCell ref="F29:J29"/>
    <mergeCell ref="L29:P29"/>
  </mergeCells>
  <hyperlinks>
    <hyperlink ref="B48" location="Содержание!B142" display="к содержанию"/>
  </hyperlink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P77"/>
  <sheetViews>
    <sheetView zoomScale="80" zoomScaleNormal="80" workbookViewId="0">
      <selection activeCell="B37" sqref="B37"/>
    </sheetView>
  </sheetViews>
  <sheetFormatPr defaultRowHeight="12.75"/>
  <cols>
    <col min="1" max="1" width="9.140625" style="116"/>
    <col min="2" max="2" width="9.7109375" style="116" customWidth="1"/>
    <col min="3" max="3" width="18.28515625" style="116" customWidth="1"/>
    <col min="4" max="4" width="17.7109375" style="116" customWidth="1"/>
    <col min="5" max="5" width="19.140625" style="116" customWidth="1"/>
    <col min="6" max="6" width="17.85546875" style="116" customWidth="1"/>
    <col min="7" max="7" width="19.42578125" style="116" customWidth="1"/>
    <col min="8" max="8" width="17.5703125" style="116" customWidth="1"/>
    <col min="9" max="9" width="16.7109375" style="116" bestFit="1" customWidth="1"/>
    <col min="10" max="10" width="21.5703125" style="116" customWidth="1"/>
    <col min="11" max="11" width="20.7109375" style="116" bestFit="1" customWidth="1"/>
    <col min="12" max="12" width="21" style="116" customWidth="1"/>
    <col min="13" max="13" width="23.42578125" style="116" customWidth="1"/>
    <col min="14" max="14" width="29.42578125" style="116" customWidth="1"/>
    <col min="15" max="15" width="27.140625" style="116" customWidth="1"/>
    <col min="16" max="16" width="22.5703125" style="116" customWidth="1"/>
    <col min="17" max="17" width="18.7109375" style="116" customWidth="1"/>
    <col min="18" max="18" width="16.85546875" style="116" customWidth="1"/>
    <col min="19" max="19" width="12.5703125" style="116" customWidth="1"/>
    <col min="20" max="20" width="11.42578125" style="116" customWidth="1"/>
    <col min="21" max="21" width="10" style="116" customWidth="1"/>
    <col min="22" max="22" width="11" style="116" customWidth="1"/>
    <col min="23" max="23" width="17.42578125" style="116" bestFit="1" customWidth="1"/>
    <col min="24" max="16384" width="9.140625" style="116"/>
  </cols>
  <sheetData>
    <row r="1" spans="1:16">
      <c r="K1" s="115"/>
      <c r="L1" s="117"/>
      <c r="M1" s="115"/>
      <c r="N1" s="115"/>
      <c r="O1" s="115"/>
      <c r="P1" s="115"/>
    </row>
    <row r="2" spans="1:16">
      <c r="A2" s="75" t="s">
        <v>123</v>
      </c>
      <c r="B2" s="93" t="s">
        <v>303</v>
      </c>
    </row>
    <row r="4" spans="1:16" ht="38.25">
      <c r="B4" s="58"/>
      <c r="C4" s="58" t="s">
        <v>1851</v>
      </c>
      <c r="D4" s="58" t="s">
        <v>272</v>
      </c>
      <c r="E4" s="58" t="s">
        <v>273</v>
      </c>
      <c r="F4" s="58" t="s">
        <v>274</v>
      </c>
      <c r="G4" s="58" t="s">
        <v>337</v>
      </c>
      <c r="H4" s="58" t="s">
        <v>338</v>
      </c>
    </row>
    <row r="5" spans="1:16">
      <c r="B5" s="417">
        <v>39417</v>
      </c>
      <c r="C5" s="119">
        <v>0.20095393437201392</v>
      </c>
      <c r="D5" s="119">
        <v>1.9558723887861579E-2</v>
      </c>
      <c r="E5" s="119">
        <v>0.12255974360657956</v>
      </c>
      <c r="F5" s="119">
        <v>5.8835820919650089E-2</v>
      </c>
      <c r="G5" s="120">
        <v>0.15101099030487597</v>
      </c>
      <c r="H5" s="120">
        <v>0.2570945559773552</v>
      </c>
    </row>
    <row r="6" spans="1:16">
      <c r="B6" s="417">
        <v>39783</v>
      </c>
      <c r="C6" s="119">
        <v>0.24136998223013806</v>
      </c>
      <c r="D6" s="119">
        <v>1.4728737463273144E-2</v>
      </c>
      <c r="E6" s="119">
        <v>0.15237710424335021</v>
      </c>
      <c r="F6" s="119">
        <v>7.42638457228008E-2</v>
      </c>
      <c r="G6" s="120">
        <v>6.7540870410270459E-2</v>
      </c>
      <c r="H6" s="120">
        <v>0.42027991940771359</v>
      </c>
    </row>
    <row r="7" spans="1:16">
      <c r="B7" s="417">
        <v>40148</v>
      </c>
      <c r="C7" s="119">
        <v>8.8917129968784314E-2</v>
      </c>
      <c r="D7" s="119">
        <v>-5.0980222789753893E-2</v>
      </c>
      <c r="E7" s="119">
        <v>0.1211289177647152</v>
      </c>
      <c r="F7" s="119">
        <v>1.8768434993823056E-2</v>
      </c>
      <c r="G7" s="120">
        <v>0.2907318167390156</v>
      </c>
      <c r="H7" s="120">
        <v>-6.720905881371797E-2</v>
      </c>
    </row>
    <row r="8" spans="1:16">
      <c r="B8" s="417">
        <v>40513</v>
      </c>
      <c r="C8" s="119">
        <v>1.4880230324185506E-2</v>
      </c>
      <c r="D8" s="119">
        <v>8.8221230280038337E-2</v>
      </c>
      <c r="E8" s="119">
        <v>-0.10559463176300264</v>
      </c>
      <c r="F8" s="119">
        <v>3.2253631807149824E-2</v>
      </c>
      <c r="G8" s="120">
        <v>0.14982003137481859</v>
      </c>
      <c r="H8" s="120">
        <v>-0.12957056056873273</v>
      </c>
    </row>
    <row r="9" spans="1:16">
      <c r="B9" s="417">
        <v>40878</v>
      </c>
      <c r="C9" s="119">
        <v>7.665220053686439E-2</v>
      </c>
      <c r="D9" s="119">
        <v>8.2783977983307264E-2</v>
      </c>
      <c r="E9" s="119">
        <v>-1.4058433533514917E-2</v>
      </c>
      <c r="F9" s="119">
        <v>7.9266560870719892E-3</v>
      </c>
      <c r="G9" s="120">
        <v>3.4875863394705942E-2</v>
      </c>
      <c r="H9" s="120">
        <v>0.13572725480634551</v>
      </c>
    </row>
    <row r="10" spans="1:16">
      <c r="B10" s="417">
        <v>40909</v>
      </c>
      <c r="C10" s="119">
        <v>9.2396856288360141E-2</v>
      </c>
      <c r="D10" s="119">
        <v>0.12366107527428043</v>
      </c>
      <c r="E10" s="119">
        <v>-4.8393971555190651E-2</v>
      </c>
      <c r="F10" s="119">
        <v>1.7129752569270427E-2</v>
      </c>
      <c r="G10" s="120">
        <v>8.7722687690428902E-2</v>
      </c>
      <c r="H10" s="120">
        <v>9.8419309220863616E-2</v>
      </c>
    </row>
    <row r="11" spans="1:16">
      <c r="B11" s="417">
        <v>41275</v>
      </c>
      <c r="C11" s="119">
        <v>0.10953925875025505</v>
      </c>
      <c r="D11" s="119">
        <v>4.3680740316671747E-2</v>
      </c>
      <c r="E11" s="119">
        <v>8.6727967540974643E-2</v>
      </c>
      <c r="F11" s="119">
        <v>-2.0869449107391403E-2</v>
      </c>
      <c r="G11" s="120">
        <v>6.557336979104722E-2</v>
      </c>
      <c r="H11" s="120">
        <v>0.16563863828690129</v>
      </c>
    </row>
    <row r="12" spans="1:16">
      <c r="B12" s="418" t="s">
        <v>151</v>
      </c>
      <c r="C12" s="119">
        <v>8.2665609939013951E-2</v>
      </c>
      <c r="D12" s="119">
        <v>0.10977146738826937</v>
      </c>
      <c r="E12" s="119">
        <v>-7.6701020198977704E-2</v>
      </c>
      <c r="F12" s="119">
        <v>4.9595162749722317E-2</v>
      </c>
      <c r="G12" s="120">
        <v>0.14370660356006848</v>
      </c>
      <c r="H12" s="120">
        <v>1.1465565642450715E-2</v>
      </c>
    </row>
    <row r="15" spans="1:16">
      <c r="B15" s="93" t="s">
        <v>303</v>
      </c>
    </row>
    <row r="16" spans="1:16">
      <c r="C16" s="118"/>
      <c r="D16" s="118"/>
      <c r="E16" s="118"/>
      <c r="F16" s="118"/>
    </row>
    <row r="17" spans="3:6">
      <c r="C17" s="118"/>
      <c r="D17" s="118"/>
      <c r="E17" s="118"/>
      <c r="F17" s="118"/>
    </row>
    <row r="18" spans="3:6">
      <c r="C18" s="118"/>
      <c r="D18" s="118"/>
      <c r="E18" s="118"/>
      <c r="F18" s="118"/>
    </row>
    <row r="19" spans="3:6">
      <c r="C19" s="118"/>
      <c r="D19" s="118"/>
      <c r="E19" s="118"/>
      <c r="F19" s="118"/>
    </row>
    <row r="20" spans="3:6">
      <c r="C20" s="118"/>
      <c r="D20" s="118"/>
      <c r="E20" s="118"/>
      <c r="F20" s="118"/>
    </row>
    <row r="21" spans="3:6">
      <c r="C21" s="118"/>
      <c r="D21" s="118"/>
      <c r="E21" s="118"/>
      <c r="F21" s="118"/>
    </row>
    <row r="22" spans="3:6">
      <c r="C22" s="118"/>
      <c r="D22" s="118"/>
      <c r="E22" s="118"/>
      <c r="F22" s="118"/>
    </row>
    <row r="23" spans="3:6">
      <c r="C23" s="118"/>
      <c r="D23" s="118"/>
      <c r="E23" s="118"/>
      <c r="F23" s="118"/>
    </row>
    <row r="34" spans="2:3">
      <c r="B34" s="414" t="s">
        <v>315</v>
      </c>
      <c r="C34" s="413"/>
    </row>
    <row r="35" spans="2:3">
      <c r="B35" s="414" t="s">
        <v>142</v>
      </c>
      <c r="C35" s="413"/>
    </row>
    <row r="37" spans="2:3">
      <c r="B37" s="206" t="s">
        <v>129</v>
      </c>
    </row>
    <row r="63" spans="14:14">
      <c r="N63" s="115"/>
    </row>
    <row r="64" spans="14:14">
      <c r="N64" s="115"/>
    </row>
    <row r="65" spans="14:14">
      <c r="N65" s="115"/>
    </row>
    <row r="66" spans="14:14">
      <c r="N66" s="115"/>
    </row>
    <row r="67" spans="14:14">
      <c r="N67" s="115"/>
    </row>
    <row r="68" spans="14:14">
      <c r="N68" s="115"/>
    </row>
    <row r="69" spans="14:14">
      <c r="N69" s="115"/>
    </row>
    <row r="70" spans="14:14">
      <c r="N70" s="115"/>
    </row>
    <row r="71" spans="14:14">
      <c r="N71" s="115"/>
    </row>
    <row r="72" spans="14:14">
      <c r="N72" s="115"/>
    </row>
    <row r="73" spans="14:14">
      <c r="N73" s="115"/>
    </row>
    <row r="74" spans="14:14">
      <c r="N74" s="115"/>
    </row>
    <row r="75" spans="14:14">
      <c r="N75" s="115"/>
    </row>
    <row r="76" spans="14:14">
      <c r="N76" s="115"/>
    </row>
    <row r="77" spans="14:14">
      <c r="N77" s="115"/>
    </row>
  </sheetData>
  <hyperlinks>
    <hyperlink ref="B37" location="Содержание!B14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36"/>
  <sheetViews>
    <sheetView zoomScale="80" zoomScaleNormal="80" workbookViewId="0">
      <selection activeCell="B36" sqref="B36"/>
    </sheetView>
  </sheetViews>
  <sheetFormatPr defaultRowHeight="12.75"/>
  <cols>
    <col min="1" max="1" width="9.140625" style="777"/>
    <col min="2" max="2" width="24.42578125" style="777" customWidth="1"/>
    <col min="3" max="3" width="19.7109375" style="777" customWidth="1"/>
    <col min="4" max="5" width="21.85546875" style="777" bestFit="1" customWidth="1"/>
    <col min="6" max="6" width="20.28515625" style="777" bestFit="1" customWidth="1"/>
    <col min="7" max="7" width="16.85546875" style="777" bestFit="1" customWidth="1"/>
    <col min="8" max="8" width="18.5703125" style="777" bestFit="1" customWidth="1"/>
    <col min="9" max="9" width="22.28515625" style="777" customWidth="1"/>
    <col min="10" max="10" width="5.42578125" style="777" bestFit="1" customWidth="1"/>
    <col min="11" max="11" width="18.5703125" style="777" bestFit="1" customWidth="1"/>
    <col min="12" max="16384" width="9.140625" style="777"/>
  </cols>
  <sheetData>
    <row r="2" spans="1:44" s="704" customFormat="1">
      <c r="A2" s="661" t="s">
        <v>123</v>
      </c>
      <c r="B2" s="660" t="s">
        <v>1209</v>
      </c>
      <c r="T2" s="666"/>
      <c r="U2" s="666"/>
      <c r="V2" s="666"/>
      <c r="W2" s="666"/>
      <c r="X2" s="666"/>
      <c r="Y2" s="666"/>
      <c r="Z2" s="666"/>
      <c r="AA2" s="666"/>
      <c r="AB2" s="666"/>
      <c r="AC2" s="666"/>
      <c r="AD2" s="666"/>
      <c r="AE2" s="666"/>
      <c r="AF2" s="666"/>
      <c r="AG2" s="666"/>
      <c r="AH2" s="666"/>
      <c r="AI2" s="666"/>
      <c r="AJ2" s="666"/>
      <c r="AK2" s="666"/>
      <c r="AL2" s="773"/>
      <c r="AM2" s="666"/>
      <c r="AN2" s="666"/>
      <c r="AO2" s="666"/>
      <c r="AP2" s="666"/>
      <c r="AQ2" s="666"/>
      <c r="AR2" s="666"/>
    </row>
    <row r="3" spans="1:44" s="704" customFormat="1">
      <c r="A3" s="661"/>
      <c r="D3" s="774"/>
      <c r="S3" s="666"/>
      <c r="T3" s="666"/>
      <c r="U3" s="666"/>
      <c r="V3" s="666"/>
      <c r="W3" s="666"/>
      <c r="X3" s="666"/>
      <c r="Y3" s="666"/>
      <c r="Z3" s="666"/>
      <c r="AA3" s="666"/>
      <c r="AB3" s="666"/>
      <c r="AC3" s="666"/>
      <c r="AD3" s="666"/>
      <c r="AE3" s="666"/>
      <c r="AF3" s="666"/>
      <c r="AG3" s="666"/>
      <c r="AH3" s="666"/>
      <c r="AI3" s="666"/>
      <c r="AJ3" s="666"/>
      <c r="AK3" s="773"/>
      <c r="AL3" s="666"/>
      <c r="AM3" s="666"/>
      <c r="AN3" s="666"/>
      <c r="AO3" s="666"/>
      <c r="AP3" s="666"/>
      <c r="AQ3" s="666"/>
    </row>
    <row r="4" spans="1:44" s="775" customFormat="1" ht="38.25">
      <c r="B4" s="170" t="s">
        <v>1210</v>
      </c>
      <c r="C4" s="776" t="s">
        <v>1211</v>
      </c>
      <c r="D4" s="776" t="s">
        <v>1212</v>
      </c>
    </row>
    <row r="5" spans="1:44">
      <c r="B5" s="778" t="s">
        <v>1213</v>
      </c>
      <c r="C5" s="779">
        <v>39.488425975392673</v>
      </c>
      <c r="D5" s="779">
        <v>68.839189590167166</v>
      </c>
    </row>
    <row r="6" spans="1:44">
      <c r="B6" s="778" t="s">
        <v>1214</v>
      </c>
      <c r="C6" s="779">
        <v>14.247380739976581</v>
      </c>
      <c r="D6" s="779">
        <v>79.647729290755223</v>
      </c>
    </row>
    <row r="7" spans="1:44">
      <c r="B7" s="778" t="s">
        <v>1215</v>
      </c>
      <c r="C7" s="779">
        <v>10.927509062987067</v>
      </c>
      <c r="D7" s="779">
        <v>76.534450280154715</v>
      </c>
    </row>
    <row r="8" spans="1:44">
      <c r="B8" s="778" t="s">
        <v>1216</v>
      </c>
      <c r="C8" s="779">
        <v>8.5199133617898823</v>
      </c>
      <c r="D8" s="779">
        <v>45.51468247191827</v>
      </c>
    </row>
    <row r="9" spans="1:44">
      <c r="B9" s="778" t="s">
        <v>1217</v>
      </c>
      <c r="C9" s="779">
        <v>7.1674892773126597</v>
      </c>
      <c r="D9" s="779">
        <v>93.0713302356165</v>
      </c>
    </row>
    <row r="10" spans="1:44">
      <c r="B10" s="778" t="s">
        <v>1218</v>
      </c>
      <c r="C10" s="779">
        <v>4.7136670103739089</v>
      </c>
      <c r="D10" s="779">
        <v>83.172145039759329</v>
      </c>
    </row>
    <row r="11" spans="1:44">
      <c r="B11" s="778" t="s">
        <v>1219</v>
      </c>
      <c r="C11" s="779">
        <v>0.89939204064089018</v>
      </c>
      <c r="D11" s="779">
        <v>43.516050384801723</v>
      </c>
    </row>
    <row r="12" spans="1:44">
      <c r="B12" s="778" t="s">
        <v>200</v>
      </c>
      <c r="C12" s="779">
        <v>14.036222531526343</v>
      </c>
      <c r="D12" s="779">
        <v>98.594079983897331</v>
      </c>
    </row>
    <row r="15" spans="1:44">
      <c r="B15" s="660" t="s">
        <v>811</v>
      </c>
    </row>
    <row r="34" spans="2:2">
      <c r="B34" s="679" t="s">
        <v>1075</v>
      </c>
    </row>
    <row r="36" spans="2:2">
      <c r="B36" s="204" t="s">
        <v>129</v>
      </c>
    </row>
  </sheetData>
  <hyperlinks>
    <hyperlink ref="B36" location="Содержание!B14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P50"/>
  <sheetViews>
    <sheetView zoomScale="80" zoomScaleNormal="80" workbookViewId="0">
      <selection activeCell="B50" sqref="B50"/>
    </sheetView>
  </sheetViews>
  <sheetFormatPr defaultColWidth="9" defaultRowHeight="12.75"/>
  <cols>
    <col min="1" max="1" width="9" style="674"/>
    <col min="2" max="2" width="10.28515625" style="674" customWidth="1"/>
    <col min="3" max="5" width="19.42578125" style="674" customWidth="1"/>
    <col min="6" max="6" width="9" style="674"/>
    <col min="7" max="7" width="9.7109375" style="674" customWidth="1"/>
    <col min="8" max="10" width="19.42578125" style="674" customWidth="1"/>
    <col min="11" max="16384" width="9" style="674"/>
  </cols>
  <sheetData>
    <row r="2" spans="1:42" s="704" customFormat="1">
      <c r="A2" s="661" t="s">
        <v>123</v>
      </c>
      <c r="B2" s="660" t="s">
        <v>1754</v>
      </c>
      <c r="R2" s="666"/>
      <c r="S2" s="666"/>
      <c r="T2" s="666"/>
      <c r="U2" s="666"/>
      <c r="V2" s="666"/>
      <c r="W2" s="666"/>
      <c r="X2" s="666"/>
      <c r="Y2" s="666"/>
      <c r="Z2" s="666"/>
      <c r="AA2" s="666"/>
      <c r="AB2" s="666"/>
      <c r="AC2" s="666"/>
      <c r="AD2" s="666"/>
      <c r="AE2" s="666"/>
      <c r="AF2" s="666"/>
      <c r="AG2" s="666"/>
      <c r="AH2" s="666"/>
      <c r="AI2" s="666"/>
      <c r="AJ2" s="773"/>
      <c r="AK2" s="666"/>
      <c r="AL2" s="666"/>
      <c r="AM2" s="666"/>
      <c r="AN2" s="666"/>
      <c r="AO2" s="666"/>
      <c r="AP2" s="666"/>
    </row>
    <row r="3" spans="1:42" s="704" customFormat="1">
      <c r="A3" s="661"/>
      <c r="B3" s="660"/>
      <c r="R3" s="666"/>
      <c r="S3" s="666"/>
      <c r="T3" s="666"/>
      <c r="U3" s="666"/>
      <c r="V3" s="666"/>
      <c r="W3" s="666"/>
      <c r="X3" s="666"/>
      <c r="Y3" s="666"/>
      <c r="Z3" s="666"/>
      <c r="AA3" s="666"/>
      <c r="AB3" s="666"/>
      <c r="AC3" s="666"/>
      <c r="AD3" s="666"/>
      <c r="AE3" s="666"/>
      <c r="AF3" s="666"/>
      <c r="AG3" s="666"/>
      <c r="AH3" s="666"/>
      <c r="AI3" s="666"/>
      <c r="AJ3" s="773"/>
      <c r="AK3" s="666"/>
      <c r="AL3" s="666"/>
      <c r="AM3" s="666"/>
      <c r="AN3" s="666"/>
      <c r="AO3" s="666"/>
      <c r="AP3" s="666"/>
    </row>
    <row r="4" spans="1:42" s="783" customFormat="1">
      <c r="A4" s="658"/>
      <c r="B4" s="780" t="s">
        <v>1220</v>
      </c>
      <c r="C4" s="781"/>
      <c r="D4" s="781"/>
      <c r="E4" s="782"/>
      <c r="G4" s="780" t="s">
        <v>1221</v>
      </c>
      <c r="J4" s="774"/>
      <c r="R4" s="665"/>
      <c r="S4" s="665"/>
      <c r="T4" s="665"/>
      <c r="U4" s="665"/>
      <c r="V4" s="665"/>
      <c r="W4" s="665"/>
      <c r="X4" s="665"/>
      <c r="Y4" s="665"/>
      <c r="Z4" s="665"/>
      <c r="AA4" s="665"/>
      <c r="AB4" s="665"/>
      <c r="AC4" s="665"/>
      <c r="AD4" s="665"/>
      <c r="AE4" s="665"/>
      <c r="AF4" s="665"/>
      <c r="AG4" s="665"/>
      <c r="AH4" s="665"/>
      <c r="AI4" s="665"/>
      <c r="AJ4" s="784"/>
      <c r="AK4" s="665"/>
      <c r="AL4" s="665"/>
      <c r="AM4" s="665"/>
      <c r="AN4" s="665"/>
      <c r="AO4" s="665"/>
      <c r="AP4" s="665"/>
    </row>
    <row r="5" spans="1:42" s="785" customFormat="1" ht="38.25">
      <c r="B5" s="786" t="s">
        <v>1222</v>
      </c>
      <c r="C5" s="787" t="s">
        <v>1223</v>
      </c>
      <c r="D5" s="787" t="s">
        <v>1224</v>
      </c>
      <c r="E5" s="787" t="s">
        <v>1225</v>
      </c>
      <c r="G5" s="786" t="s">
        <v>1222</v>
      </c>
      <c r="H5" s="787" t="s">
        <v>1223</v>
      </c>
      <c r="I5" s="787" t="s">
        <v>1224</v>
      </c>
      <c r="J5" s="787" t="s">
        <v>1225</v>
      </c>
    </row>
    <row r="6" spans="1:42">
      <c r="B6" s="788" t="s">
        <v>1226</v>
      </c>
      <c r="C6" s="713">
        <v>8.243534913704929</v>
      </c>
      <c r="D6" s="713">
        <v>33.606925003972485</v>
      </c>
      <c r="E6" s="713">
        <v>39.850294722431514</v>
      </c>
      <c r="F6" s="789"/>
      <c r="G6" s="788" t="s">
        <v>1226</v>
      </c>
      <c r="H6" s="713">
        <v>4.9632976284021444</v>
      </c>
      <c r="I6" s="713">
        <v>31.280202298651204</v>
      </c>
      <c r="J6" s="713">
        <v>54.472461234809757</v>
      </c>
      <c r="K6" s="789"/>
    </row>
    <row r="7" spans="1:42">
      <c r="B7" s="788" t="s">
        <v>1227</v>
      </c>
      <c r="C7" s="713">
        <v>5.1091604392014798</v>
      </c>
      <c r="D7" s="713">
        <v>50.993936804441987</v>
      </c>
      <c r="E7" s="713">
        <v>88.105121507949406</v>
      </c>
      <c r="F7" s="789"/>
      <c r="G7" s="788" t="s">
        <v>1227</v>
      </c>
      <c r="H7" s="713">
        <v>1.8115851606343572</v>
      </c>
      <c r="I7" s="713">
        <v>24.368728177462064</v>
      </c>
      <c r="J7" s="713">
        <v>55.187458310906443</v>
      </c>
      <c r="K7" s="789"/>
    </row>
    <row r="8" spans="1:42">
      <c r="B8" s="788" t="s">
        <v>1228</v>
      </c>
      <c r="C8" s="713">
        <v>2.1042607303450325</v>
      </c>
      <c r="D8" s="713">
        <v>47.684697906127731</v>
      </c>
      <c r="E8" s="713">
        <v>46.633416197812139</v>
      </c>
      <c r="F8" s="789"/>
      <c r="G8" s="788" t="s">
        <v>1228</v>
      </c>
      <c r="H8" s="713">
        <v>1.9364189833523993</v>
      </c>
      <c r="I8" s="713">
        <v>22.342292427966775</v>
      </c>
      <c r="J8" s="713">
        <v>15.801265932479232</v>
      </c>
      <c r="K8" s="789"/>
    </row>
    <row r="9" spans="1:42">
      <c r="B9" s="788" t="s">
        <v>1229</v>
      </c>
      <c r="C9" s="713">
        <v>21.937470015011158</v>
      </c>
      <c r="D9" s="713">
        <v>24.233606397185898</v>
      </c>
      <c r="E9" s="713">
        <v>45.730436388834605</v>
      </c>
      <c r="F9" s="789"/>
      <c r="G9" s="788" t="s">
        <v>1229</v>
      </c>
      <c r="H9" s="713">
        <v>16.14044642619352</v>
      </c>
      <c r="I9" s="713">
        <v>22.085343295772685</v>
      </c>
      <c r="J9" s="713">
        <v>49.192242152367214</v>
      </c>
      <c r="K9" s="789"/>
    </row>
    <row r="10" spans="1:42">
      <c r="B10" s="788" t="s">
        <v>1230</v>
      </c>
      <c r="C10" s="713">
        <v>2.1223129980453477</v>
      </c>
      <c r="D10" s="713">
        <v>25.063191825656794</v>
      </c>
      <c r="E10" s="713">
        <v>23.283829215523692</v>
      </c>
      <c r="F10" s="789"/>
      <c r="G10" s="788" t="s">
        <v>1230</v>
      </c>
      <c r="H10" s="713">
        <v>1.4239742218677858</v>
      </c>
      <c r="I10" s="713">
        <v>13.181965731280194</v>
      </c>
      <c r="J10" s="713">
        <v>67.132798765918324</v>
      </c>
      <c r="K10" s="789"/>
      <c r="L10" s="790"/>
      <c r="N10" s="790"/>
      <c r="O10" s="790"/>
      <c r="P10" s="790"/>
      <c r="Q10" s="790"/>
      <c r="R10" s="790"/>
      <c r="S10" s="790"/>
      <c r="T10" s="790"/>
      <c r="U10" s="790"/>
      <c r="V10" s="790"/>
      <c r="W10" s="790"/>
      <c r="X10" s="790"/>
      <c r="Y10" s="790"/>
      <c r="Z10" s="790"/>
      <c r="AA10" s="790"/>
      <c r="AB10" s="790"/>
      <c r="AC10" s="790"/>
      <c r="AD10" s="790"/>
      <c r="AE10" s="790"/>
      <c r="AF10" s="790"/>
      <c r="AG10" s="790"/>
      <c r="AH10" s="790"/>
      <c r="AI10" s="790"/>
      <c r="AJ10" s="790"/>
      <c r="AK10" s="790"/>
      <c r="AL10" s="790"/>
      <c r="AM10" s="790"/>
      <c r="AN10" s="790"/>
      <c r="AO10" s="790"/>
    </row>
    <row r="11" spans="1:42">
      <c r="B11" s="788" t="s">
        <v>1231</v>
      </c>
      <c r="C11" s="713">
        <v>7.6924929875385404</v>
      </c>
      <c r="D11" s="713">
        <v>8.6427430248964683</v>
      </c>
      <c r="E11" s="713">
        <v>33.00548585773663</v>
      </c>
      <c r="F11" s="789"/>
      <c r="G11" s="788" t="s">
        <v>1231</v>
      </c>
      <c r="H11" s="713">
        <v>6.4695011589761879</v>
      </c>
      <c r="I11" s="713">
        <v>12.035346624060555</v>
      </c>
      <c r="J11" s="713">
        <v>45.930312547685709</v>
      </c>
      <c r="K11" s="789"/>
    </row>
    <row r="12" spans="1:42">
      <c r="B12" s="788" t="s">
        <v>1232</v>
      </c>
      <c r="C12" s="713">
        <v>13.096506238128686</v>
      </c>
      <c r="D12" s="713">
        <v>18.614770600962512</v>
      </c>
      <c r="E12" s="713">
        <v>52.946711708095947</v>
      </c>
      <c r="F12" s="789"/>
      <c r="G12" s="788" t="s">
        <v>1232</v>
      </c>
      <c r="H12" s="713">
        <v>12.608568983292805</v>
      </c>
      <c r="I12" s="713">
        <v>11.938317986078056</v>
      </c>
      <c r="J12" s="713">
        <v>72.382391562976181</v>
      </c>
      <c r="K12" s="789"/>
    </row>
    <row r="13" spans="1:42">
      <c r="B13" s="788" t="s">
        <v>1233</v>
      </c>
      <c r="C13" s="713">
        <v>3.451022060099207</v>
      </c>
      <c r="D13" s="713">
        <v>15.690503397632819</v>
      </c>
      <c r="E13" s="713">
        <v>37.644670146361662</v>
      </c>
      <c r="F13" s="789"/>
      <c r="G13" s="788" t="s">
        <v>1233</v>
      </c>
      <c r="H13" s="713">
        <v>5.9488259992393528</v>
      </c>
      <c r="I13" s="713">
        <v>11.706447369769272</v>
      </c>
      <c r="J13" s="713">
        <v>21.678160047981706</v>
      </c>
      <c r="K13" s="789"/>
    </row>
    <row r="14" spans="1:42">
      <c r="B14" s="788" t="s">
        <v>1234</v>
      </c>
      <c r="C14" s="713">
        <v>0.57336544314108617</v>
      </c>
      <c r="D14" s="713">
        <v>18.539038662383572</v>
      </c>
      <c r="E14" s="713">
        <v>72.975856748261066</v>
      </c>
      <c r="F14" s="789"/>
      <c r="G14" s="788" t="s">
        <v>1234</v>
      </c>
      <c r="H14" s="713">
        <v>0.50773461466292047</v>
      </c>
      <c r="I14" s="713">
        <v>9.4268064629602861</v>
      </c>
      <c r="J14" s="713">
        <v>87.843892273490326</v>
      </c>
      <c r="K14" s="789"/>
    </row>
    <row r="15" spans="1:42">
      <c r="B15" s="788" t="s">
        <v>1235</v>
      </c>
      <c r="C15" s="713">
        <v>0.31687328525259822</v>
      </c>
      <c r="D15" s="713">
        <v>2.4423751142143768</v>
      </c>
      <c r="E15" s="713">
        <v>77.57602601812188</v>
      </c>
      <c r="F15" s="789"/>
      <c r="G15" s="788" t="s">
        <v>1235</v>
      </c>
      <c r="H15" s="713">
        <v>0.77503297928685067</v>
      </c>
      <c r="I15" s="713">
        <v>9.3955380527624364</v>
      </c>
      <c r="J15" s="713">
        <v>79.739037440610446</v>
      </c>
      <c r="K15" s="789"/>
    </row>
    <row r="16" spans="1:42">
      <c r="B16" s="788" t="s">
        <v>1236</v>
      </c>
      <c r="C16" s="713">
        <v>0.17075542099005755</v>
      </c>
      <c r="D16" s="713">
        <v>4.0052132723153591</v>
      </c>
      <c r="E16" s="713">
        <v>33.150248867356844</v>
      </c>
      <c r="F16" s="789"/>
      <c r="G16" s="788" t="s">
        <v>1236</v>
      </c>
      <c r="H16" s="713">
        <v>0.82813503710741787</v>
      </c>
      <c r="I16" s="713">
        <v>8.0012839160611282</v>
      </c>
      <c r="J16" s="713">
        <v>12.861901540607812</v>
      </c>
      <c r="K16" s="789"/>
    </row>
    <row r="17" spans="2:11">
      <c r="B17" s="788" t="s">
        <v>1237</v>
      </c>
      <c r="C17" s="713">
        <v>2.5777853230444188</v>
      </c>
      <c r="D17" s="713">
        <v>7.7098214712356175</v>
      </c>
      <c r="E17" s="713">
        <v>46.171595795204681</v>
      </c>
      <c r="F17" s="789"/>
      <c r="G17" s="788" t="s">
        <v>1237</v>
      </c>
      <c r="H17" s="713">
        <v>4.1490231640293507</v>
      </c>
      <c r="I17" s="713">
        <v>7.4706219100408076</v>
      </c>
      <c r="J17" s="713">
        <v>58.085946117370192</v>
      </c>
      <c r="K17" s="789"/>
    </row>
    <row r="18" spans="2:11">
      <c r="B18" s="788" t="s">
        <v>1238</v>
      </c>
      <c r="C18" s="713">
        <v>0.87117540032766227</v>
      </c>
      <c r="D18" s="713">
        <v>5.5285813007522799</v>
      </c>
      <c r="E18" s="713">
        <v>67.076481552779043</v>
      </c>
      <c r="F18" s="789"/>
      <c r="G18" s="788" t="s">
        <v>1238</v>
      </c>
      <c r="H18" s="713">
        <v>0.38497554244503401</v>
      </c>
      <c r="I18" s="713">
        <v>5.4525171838224828</v>
      </c>
      <c r="J18" s="713">
        <v>95.125843935920315</v>
      </c>
      <c r="K18" s="789"/>
    </row>
    <row r="19" spans="2:11">
      <c r="B19" s="788" t="s">
        <v>1239</v>
      </c>
      <c r="C19" s="713">
        <v>0.45933427462500204</v>
      </c>
      <c r="D19" s="713">
        <v>0.10811347924051987</v>
      </c>
      <c r="E19" s="713">
        <v>2.1554376249807725</v>
      </c>
      <c r="F19" s="789"/>
      <c r="G19" s="788" t="s">
        <v>1239</v>
      </c>
      <c r="H19" s="713">
        <v>0.84586276457581067</v>
      </c>
      <c r="I19" s="713">
        <v>5.4297073232599651</v>
      </c>
      <c r="J19" s="713">
        <v>55.074507569413989</v>
      </c>
      <c r="K19" s="789"/>
    </row>
    <row r="20" spans="2:11">
      <c r="B20" s="788" t="s">
        <v>1240</v>
      </c>
      <c r="C20" s="713">
        <v>0.49240867492379531</v>
      </c>
      <c r="D20" s="713">
        <v>1.4842730049158586</v>
      </c>
      <c r="E20" s="713">
        <v>99.998170943610191</v>
      </c>
      <c r="F20" s="789"/>
      <c r="G20" s="788" t="s">
        <v>1240</v>
      </c>
      <c r="H20" s="713">
        <v>1.1695035737914707</v>
      </c>
      <c r="I20" s="713">
        <v>5.1603779190009327</v>
      </c>
      <c r="J20" s="713">
        <v>62.863814462290371</v>
      </c>
      <c r="K20" s="789"/>
    </row>
    <row r="21" spans="2:11">
      <c r="B21" s="788" t="s">
        <v>1241</v>
      </c>
      <c r="C21" s="713">
        <v>0.24020151625705502</v>
      </c>
      <c r="D21" s="713">
        <v>4.9879140932652124</v>
      </c>
      <c r="E21" s="713">
        <v>76.966193184761593</v>
      </c>
      <c r="F21" s="789"/>
      <c r="G21" s="788" t="s">
        <v>1241</v>
      </c>
      <c r="H21" s="713">
        <v>0.60528679018273901</v>
      </c>
      <c r="I21" s="713">
        <v>5.1414720600767554</v>
      </c>
      <c r="J21" s="713">
        <v>33.458510863872206</v>
      </c>
      <c r="K21" s="789"/>
    </row>
    <row r="22" spans="2:11">
      <c r="B22" s="788" t="s">
        <v>1242</v>
      </c>
      <c r="C22" s="713">
        <v>3.1763215630592443</v>
      </c>
      <c r="D22" s="713">
        <v>3.5399145082659675</v>
      </c>
      <c r="E22" s="713">
        <v>56.881263968642635</v>
      </c>
      <c r="F22" s="789"/>
      <c r="G22" s="788" t="s">
        <v>1242</v>
      </c>
      <c r="H22" s="713">
        <v>7.5377107095764577</v>
      </c>
      <c r="I22" s="713">
        <v>3.3885547450865641</v>
      </c>
      <c r="J22" s="713">
        <v>57.146819569244542</v>
      </c>
      <c r="K22" s="789"/>
    </row>
    <row r="23" spans="2:11">
      <c r="B23" s="788" t="s">
        <v>1243</v>
      </c>
      <c r="C23" s="713">
        <v>3.4311037622157863</v>
      </c>
      <c r="D23" s="713">
        <v>1.9292368497096615</v>
      </c>
      <c r="E23" s="713">
        <v>85.03927092030473</v>
      </c>
      <c r="F23" s="789"/>
      <c r="G23" s="788" t="s">
        <v>1243</v>
      </c>
      <c r="H23" s="713">
        <v>7.186800139496949</v>
      </c>
      <c r="I23" s="713">
        <v>3.3854338900620244</v>
      </c>
      <c r="J23" s="713">
        <v>59.235221837528606</v>
      </c>
      <c r="K23" s="789"/>
    </row>
    <row r="24" spans="2:11">
      <c r="B24" s="788" t="s">
        <v>1244</v>
      </c>
      <c r="C24" s="713">
        <v>0.19680819105004693</v>
      </c>
      <c r="D24" s="713">
        <v>0.21832236974889072</v>
      </c>
      <c r="E24" s="713">
        <v>0.77112824729438423</v>
      </c>
      <c r="F24" s="789"/>
      <c r="G24" s="788" t="s">
        <v>1244</v>
      </c>
      <c r="H24" s="713">
        <v>2.5338345174215524</v>
      </c>
      <c r="I24" s="713">
        <v>3.079345910812386</v>
      </c>
      <c r="J24" s="713">
        <v>58.947302889680067</v>
      </c>
      <c r="K24" s="789"/>
    </row>
    <row r="27" spans="2:11">
      <c r="B27" s="660" t="s">
        <v>812</v>
      </c>
    </row>
    <row r="28" spans="2:11">
      <c r="B28" s="1498">
        <v>40909</v>
      </c>
      <c r="C28" s="1498"/>
      <c r="D28" s="1498"/>
      <c r="E28" s="1498"/>
      <c r="G28" s="1498">
        <v>42005</v>
      </c>
      <c r="H28" s="1498"/>
      <c r="I28" s="1498"/>
      <c r="J28" s="1498"/>
    </row>
    <row r="47" spans="2:2">
      <c r="B47" s="695" t="s">
        <v>1245</v>
      </c>
    </row>
    <row r="48" spans="2:2">
      <c r="B48" s="696" t="s">
        <v>184</v>
      </c>
    </row>
    <row r="50" spans="2:2">
      <c r="B50" s="204" t="s">
        <v>129</v>
      </c>
    </row>
  </sheetData>
  <mergeCells count="2">
    <mergeCell ref="B28:E28"/>
    <mergeCell ref="G28:J28"/>
  </mergeCells>
  <hyperlinks>
    <hyperlink ref="B50" location="Содержание!B144" display="к содержанию"/>
  </hyperlinks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2"/>
  <sheetViews>
    <sheetView zoomScale="80" zoomScaleNormal="80" workbookViewId="0">
      <selection activeCell="B32" sqref="B32"/>
    </sheetView>
  </sheetViews>
  <sheetFormatPr defaultRowHeight="12.75"/>
  <cols>
    <col min="1" max="1" width="11.5703125" style="818" customWidth="1"/>
    <col min="2" max="2" width="38.85546875" style="818" customWidth="1"/>
    <col min="3" max="7" width="19.5703125" style="818" customWidth="1"/>
    <col min="8" max="8" width="9.140625" style="818"/>
    <col min="9" max="9" width="16.140625" style="818" customWidth="1"/>
    <col min="10" max="14" width="14.42578125" style="818" bestFit="1" customWidth="1"/>
    <col min="15" max="15" width="9.140625" style="818"/>
    <col min="16" max="16" width="13" style="818" customWidth="1"/>
    <col min="17" max="16384" width="9.140625" style="818"/>
  </cols>
  <sheetData>
    <row r="2" spans="1:7">
      <c r="A2" s="818" t="s">
        <v>1259</v>
      </c>
      <c r="B2" s="1095" t="s">
        <v>815</v>
      </c>
    </row>
    <row r="4" spans="1:7">
      <c r="B4" s="1261" t="s">
        <v>141</v>
      </c>
      <c r="C4" s="1262">
        <v>41640</v>
      </c>
      <c r="D4" s="1262">
        <v>41729</v>
      </c>
      <c r="E4" s="1262">
        <v>41820</v>
      </c>
      <c r="F4" s="1262">
        <v>41912</v>
      </c>
      <c r="G4" s="1262">
        <v>42004</v>
      </c>
    </row>
    <row r="5" spans="1:7">
      <c r="B5" s="1216" t="s">
        <v>1260</v>
      </c>
      <c r="C5" s="1217">
        <v>0.39489838061955629</v>
      </c>
      <c r="D5" s="1217">
        <v>0.21671599720011667</v>
      </c>
      <c r="E5" s="1217">
        <v>0.16544709890183151</v>
      </c>
      <c r="F5" s="1217">
        <v>0.19261932946881585</v>
      </c>
      <c r="G5" s="1217">
        <v>0.30552479688528916</v>
      </c>
    </row>
    <row r="6" spans="1:7">
      <c r="B6" s="1216" t="s">
        <v>1261</v>
      </c>
      <c r="C6" s="1217">
        <v>1.0260405220476048</v>
      </c>
      <c r="D6" s="1217">
        <v>0.58960386364107054</v>
      </c>
      <c r="E6" s="1217">
        <v>0.45056377840130196</v>
      </c>
      <c r="F6" s="1217">
        <v>0.58819898162250583</v>
      </c>
      <c r="G6" s="1217">
        <v>1.0564386781250941</v>
      </c>
    </row>
    <row r="7" spans="1:7">
      <c r="B7" s="1216" t="s">
        <v>1262</v>
      </c>
      <c r="C7" s="1217">
        <v>0.28468638827483006</v>
      </c>
      <c r="D7" s="1217">
        <v>0.32278689226191315</v>
      </c>
      <c r="E7" s="1217">
        <v>0.31118452604194552</v>
      </c>
      <c r="F7" s="1217">
        <v>0.29610715969960394</v>
      </c>
      <c r="G7" s="1217">
        <v>0.3138515188437801</v>
      </c>
    </row>
    <row r="8" spans="1:7">
      <c r="B8" s="1216" t="s">
        <v>1263</v>
      </c>
      <c r="C8" s="1217">
        <v>0.88000464362403741</v>
      </c>
      <c r="D8" s="1217">
        <v>0.78356562747224356</v>
      </c>
      <c r="E8" s="1217">
        <v>0.81633850078746228</v>
      </c>
      <c r="F8" s="1217">
        <v>0.73443224497679627</v>
      </c>
      <c r="G8" s="1217">
        <v>0.6764476189966776</v>
      </c>
    </row>
    <row r="11" spans="1:7">
      <c r="B11" s="819" t="s">
        <v>815</v>
      </c>
      <c r="C11" s="820"/>
      <c r="D11" s="820"/>
    </row>
    <row r="30" spans="2:2">
      <c r="B30" s="761" t="s">
        <v>184</v>
      </c>
    </row>
    <row r="32" spans="2:2">
      <c r="B32" s="206" t="s">
        <v>129</v>
      </c>
    </row>
  </sheetData>
  <hyperlinks>
    <hyperlink ref="B32" location="Содержание!B147" display="к содержанию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zoomScale="80" zoomScaleNormal="80" workbookViewId="0">
      <selection activeCell="B33" sqref="B33"/>
    </sheetView>
  </sheetViews>
  <sheetFormatPr defaultRowHeight="12.75"/>
  <cols>
    <col min="1" max="1" width="10.85546875" style="821" customWidth="1"/>
    <col min="2" max="2" width="20" style="821" customWidth="1"/>
    <col min="3" max="12" width="12" style="821" customWidth="1"/>
    <col min="13" max="13" width="10.85546875" style="821" customWidth="1"/>
    <col min="14" max="26" width="9.140625" style="821"/>
    <col min="27" max="27" width="28.28515625" style="821" customWidth="1"/>
    <col min="28" max="16384" width="9.140625" style="821"/>
  </cols>
  <sheetData>
    <row r="2" spans="1:13">
      <c r="A2" s="821" t="s">
        <v>123</v>
      </c>
      <c r="B2" s="822" t="s">
        <v>816</v>
      </c>
    </row>
    <row r="3" spans="1:13">
      <c r="B3" s="822"/>
    </row>
    <row r="4" spans="1:13">
      <c r="B4" s="1261" t="s">
        <v>141</v>
      </c>
      <c r="C4" s="1263">
        <v>2005</v>
      </c>
      <c r="D4" s="1263">
        <v>2006</v>
      </c>
      <c r="E4" s="1263">
        <v>2007</v>
      </c>
      <c r="F4" s="1263">
        <v>2008</v>
      </c>
      <c r="G4" s="1263">
        <v>2009</v>
      </c>
      <c r="H4" s="1263">
        <v>2010</v>
      </c>
      <c r="I4" s="1263">
        <v>2011</v>
      </c>
      <c r="J4" s="1263">
        <v>2012</v>
      </c>
      <c r="K4" s="1263">
        <v>2013</v>
      </c>
      <c r="L4" s="1263">
        <v>2014</v>
      </c>
    </row>
    <row r="5" spans="1:13">
      <c r="B5" s="1100" t="s">
        <v>1832</v>
      </c>
      <c r="C5" s="1097">
        <v>0.52313856264083769</v>
      </c>
      <c r="D5" s="1097">
        <v>0.70209078774758249</v>
      </c>
      <c r="E5" s="1097">
        <v>0.62377189335821859</v>
      </c>
      <c r="F5" s="1097">
        <v>0.58116879961896117</v>
      </c>
      <c r="G5" s="1097">
        <v>0.43409786156492569</v>
      </c>
      <c r="H5" s="1097">
        <v>0.55515379235236872</v>
      </c>
      <c r="I5" s="1097">
        <v>0.57823631057834479</v>
      </c>
      <c r="J5" s="1097">
        <v>0.60693706561876015</v>
      </c>
      <c r="K5" s="1097">
        <v>0.55909561980473754</v>
      </c>
      <c r="L5" s="1097">
        <v>0.32478986049107239</v>
      </c>
    </row>
    <row r="6" spans="1:13">
      <c r="B6" s="1100" t="s">
        <v>1833</v>
      </c>
      <c r="C6" s="1097">
        <v>0.47686143735916225</v>
      </c>
      <c r="D6" s="1097">
        <v>0.29790921225241757</v>
      </c>
      <c r="E6" s="1097">
        <v>0.37622810664178141</v>
      </c>
      <c r="F6" s="1097">
        <v>0.41883120038103888</v>
      </c>
      <c r="G6" s="1097">
        <v>0.56590213843507431</v>
      </c>
      <c r="H6" s="1097">
        <v>0.44484620764763128</v>
      </c>
      <c r="I6" s="1097">
        <v>0.42176368942165526</v>
      </c>
      <c r="J6" s="1097">
        <v>0.39306293438123985</v>
      </c>
      <c r="K6" s="1097">
        <v>0.44090438019526246</v>
      </c>
      <c r="L6" s="1097">
        <v>0.67521013950892761</v>
      </c>
    </row>
    <row r="7" spans="1:13" ht="25.5">
      <c r="B7" s="1100" t="s">
        <v>1264</v>
      </c>
      <c r="C7" s="1098">
        <v>0.2230142064483478</v>
      </c>
      <c r="D7" s="1098">
        <v>1.3898305067375065</v>
      </c>
      <c r="E7" s="1098">
        <v>0.21032433807183715</v>
      </c>
      <c r="F7" s="1098">
        <v>-3.4544502966223467E-2</v>
      </c>
      <c r="G7" s="1098">
        <v>-3.5452424862649434E-2</v>
      </c>
      <c r="H7" s="1098">
        <v>0.48584244176692537</v>
      </c>
      <c r="I7" s="1098">
        <v>0.27877271631329115</v>
      </c>
      <c r="J7" s="1098">
        <v>0.29695598412473379</v>
      </c>
      <c r="K7" s="1098">
        <v>6.5428305677449838E-2</v>
      </c>
      <c r="L7" s="1098">
        <v>-0.34656054541407866</v>
      </c>
    </row>
    <row r="8" spans="1:13" ht="25.5">
      <c r="B8" s="1100" t="s">
        <v>1265</v>
      </c>
      <c r="C8" s="1098">
        <v>0.47715220128747404</v>
      </c>
      <c r="D8" s="1098">
        <v>0.11245458544588693</v>
      </c>
      <c r="E8" s="1098">
        <v>0.72042816231672413</v>
      </c>
      <c r="F8" s="1098">
        <v>0.15356895613067523</v>
      </c>
      <c r="G8" s="1098">
        <v>0.74477972750964261</v>
      </c>
      <c r="H8" s="1098">
        <v>-8.6695384465497627E-2</v>
      </c>
      <c r="I8" s="1098">
        <v>0.16402044340400623</v>
      </c>
      <c r="J8" s="1098">
        <v>0.15154215487830203</v>
      </c>
      <c r="K8" s="1098">
        <v>0.29737081150109179</v>
      </c>
      <c r="L8" s="1098">
        <v>0.72259635026981917</v>
      </c>
    </row>
    <row r="9" spans="1:13">
      <c r="D9" s="823"/>
      <c r="E9" s="823"/>
      <c r="F9" s="823"/>
      <c r="G9" s="823"/>
      <c r="H9" s="823"/>
      <c r="I9" s="823"/>
      <c r="J9" s="823"/>
      <c r="K9" s="823"/>
      <c r="L9" s="823"/>
      <c r="M9" s="823"/>
    </row>
    <row r="10" spans="1:13">
      <c r="D10" s="823"/>
      <c r="E10" s="823"/>
      <c r="F10" s="823"/>
      <c r="G10" s="823"/>
      <c r="H10" s="823"/>
      <c r="I10" s="823"/>
      <c r="J10" s="823"/>
      <c r="K10" s="823"/>
      <c r="L10" s="823"/>
      <c r="M10" s="823"/>
    </row>
    <row r="11" spans="1:13">
      <c r="B11" s="822" t="s">
        <v>816</v>
      </c>
    </row>
    <row r="14" spans="1:13">
      <c r="C14" s="1099"/>
      <c r="D14" s="1099"/>
      <c r="E14" s="1099"/>
      <c r="F14" s="1099"/>
      <c r="G14" s="1099"/>
      <c r="H14" s="1099"/>
      <c r="I14" s="1099"/>
      <c r="J14" s="1099"/>
      <c r="K14" s="1099"/>
      <c r="L14" s="1099"/>
    </row>
    <row r="15" spans="1:13">
      <c r="C15" s="1099"/>
      <c r="D15" s="1099"/>
      <c r="E15" s="1099"/>
      <c r="F15" s="1099"/>
      <c r="G15" s="1099"/>
      <c r="H15" s="1099"/>
      <c r="I15" s="1099"/>
      <c r="J15" s="1099"/>
      <c r="K15" s="1099"/>
      <c r="L15" s="1099"/>
    </row>
    <row r="25" spans="2:12">
      <c r="C25" s="824"/>
      <c r="D25" s="824"/>
      <c r="E25" s="824"/>
      <c r="F25" s="824"/>
      <c r="G25" s="824"/>
      <c r="H25" s="824"/>
      <c r="I25" s="824"/>
      <c r="J25" s="824"/>
      <c r="K25" s="824"/>
      <c r="L25" s="824"/>
    </row>
    <row r="26" spans="2:12">
      <c r="C26" s="824"/>
      <c r="D26" s="824"/>
      <c r="E26" s="824"/>
      <c r="F26" s="824"/>
      <c r="G26" s="824"/>
      <c r="H26" s="824"/>
      <c r="I26" s="824"/>
      <c r="J26" s="824"/>
      <c r="K26" s="824"/>
      <c r="L26" s="824"/>
    </row>
    <row r="28" spans="2:12">
      <c r="C28" s="824"/>
      <c r="D28" s="824"/>
      <c r="E28" s="824"/>
      <c r="F28" s="824"/>
      <c r="G28" s="824"/>
      <c r="H28" s="824"/>
      <c r="I28" s="824"/>
      <c r="J28" s="824"/>
      <c r="K28" s="824"/>
      <c r="L28" s="824"/>
    </row>
    <row r="29" spans="2:12">
      <c r="C29" s="824"/>
      <c r="D29" s="824"/>
      <c r="E29" s="824"/>
      <c r="F29" s="824"/>
      <c r="G29" s="824"/>
      <c r="H29" s="824"/>
      <c r="I29" s="824"/>
      <c r="J29" s="824"/>
      <c r="K29" s="824"/>
      <c r="L29" s="824"/>
    </row>
    <row r="30" spans="2:12">
      <c r="C30" s="824"/>
      <c r="D30" s="824"/>
      <c r="E30" s="824"/>
      <c r="F30" s="824"/>
      <c r="G30" s="824"/>
      <c r="H30" s="824"/>
      <c r="I30" s="824"/>
      <c r="J30" s="824"/>
      <c r="K30" s="824"/>
      <c r="L30" s="824"/>
    </row>
    <row r="31" spans="2:12">
      <c r="B31" s="761" t="s">
        <v>184</v>
      </c>
    </row>
    <row r="33" spans="2:2">
      <c r="B33" s="206" t="s">
        <v>129</v>
      </c>
    </row>
  </sheetData>
  <hyperlinks>
    <hyperlink ref="B33" location="Содержание!B148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3"/>
  <sheetViews>
    <sheetView zoomScale="80" zoomScaleNormal="80" workbookViewId="0">
      <selection activeCell="B33" sqref="B33"/>
    </sheetView>
  </sheetViews>
  <sheetFormatPr defaultRowHeight="12.75"/>
  <cols>
    <col min="1" max="1" width="10.85546875" style="821" customWidth="1"/>
    <col min="2" max="2" width="20" style="821" customWidth="1"/>
    <col min="3" max="12" width="12" style="821" customWidth="1"/>
    <col min="13" max="13" width="10.85546875" style="821" customWidth="1"/>
    <col min="14" max="26" width="9.140625" style="821"/>
    <col min="27" max="27" width="28.28515625" style="821" customWidth="1"/>
    <col min="28" max="16384" width="9.140625" style="821"/>
  </cols>
  <sheetData>
    <row r="2" spans="1:12">
      <c r="A2" s="821" t="s">
        <v>123</v>
      </c>
      <c r="B2" s="822" t="s">
        <v>817</v>
      </c>
      <c r="D2" s="825"/>
      <c r="E2" s="825"/>
      <c r="F2" s="825"/>
      <c r="G2" s="825"/>
      <c r="H2" s="825"/>
      <c r="I2" s="825"/>
      <c r="J2" s="825"/>
      <c r="K2" s="825"/>
      <c r="L2" s="825"/>
    </row>
    <row r="3" spans="1:12">
      <c r="B3" s="822"/>
      <c r="D3" s="825"/>
      <c r="E3" s="825"/>
      <c r="F3" s="825"/>
      <c r="G3" s="825"/>
      <c r="H3" s="825"/>
      <c r="I3" s="825"/>
      <c r="J3" s="825"/>
      <c r="K3" s="825"/>
      <c r="L3" s="825"/>
    </row>
    <row r="4" spans="1:12">
      <c r="B4" s="1261" t="s">
        <v>141</v>
      </c>
      <c r="C4" s="1263">
        <v>2005</v>
      </c>
      <c r="D4" s="1263">
        <v>2006</v>
      </c>
      <c r="E4" s="1263">
        <v>2007</v>
      </c>
      <c r="F4" s="1263">
        <v>2008</v>
      </c>
      <c r="G4" s="1263">
        <v>2009</v>
      </c>
      <c r="H4" s="1263">
        <v>2010</v>
      </c>
      <c r="I4" s="1263">
        <v>2011</v>
      </c>
      <c r="J4" s="1263">
        <v>2012</v>
      </c>
      <c r="K4" s="1263">
        <v>2013</v>
      </c>
      <c r="L4" s="1263">
        <v>2014</v>
      </c>
    </row>
    <row r="5" spans="1:12">
      <c r="B5" s="1096" t="s">
        <v>1837</v>
      </c>
      <c r="C5" s="1097">
        <v>0.58884178810988252</v>
      </c>
      <c r="D5" s="1097">
        <v>0.65466137858215567</v>
      </c>
      <c r="E5" s="1097">
        <v>0.67875317235137089</v>
      </c>
      <c r="F5" s="1097">
        <v>0.58910336410023834</v>
      </c>
      <c r="G5" s="1097">
        <v>0.55506628456015716</v>
      </c>
      <c r="H5" s="1097">
        <v>0.6633906052207309</v>
      </c>
      <c r="I5" s="1097">
        <v>0.72444629949618544</v>
      </c>
      <c r="J5" s="1097">
        <v>0.74017821254811111</v>
      </c>
      <c r="K5" s="1097">
        <v>0.67306153286959547</v>
      </c>
      <c r="L5" s="1097">
        <v>0.48431453001060593</v>
      </c>
    </row>
    <row r="6" spans="1:12" ht="27" customHeight="1">
      <c r="B6" s="1096" t="s">
        <v>1838</v>
      </c>
      <c r="C6" s="1097">
        <v>0.41115821189011736</v>
      </c>
      <c r="D6" s="1097">
        <v>0.34533862141784433</v>
      </c>
      <c r="E6" s="1097">
        <v>0.32124682764862905</v>
      </c>
      <c r="F6" s="1097">
        <v>0.41089663589976166</v>
      </c>
      <c r="G6" s="1097">
        <v>0.44493371543984284</v>
      </c>
      <c r="H6" s="1097">
        <v>0.3366093947792691</v>
      </c>
      <c r="I6" s="1097">
        <v>0.2755537005038145</v>
      </c>
      <c r="J6" s="1097">
        <v>0.25982178745188894</v>
      </c>
      <c r="K6" s="1097">
        <v>0.32693846713040453</v>
      </c>
      <c r="L6" s="1097">
        <v>0.51568546998939413</v>
      </c>
    </row>
    <row r="7" spans="1:12" ht="27.75" customHeight="1">
      <c r="B7" s="1096" t="s">
        <v>1264</v>
      </c>
      <c r="C7" s="1101">
        <v>0.43800088229295997</v>
      </c>
      <c r="D7" s="1101">
        <v>1.0949544970263601</v>
      </c>
      <c r="E7" s="1101">
        <v>0.26525284343257383</v>
      </c>
      <c r="F7" s="1101">
        <v>9.5320818303747945E-2</v>
      </c>
      <c r="G7" s="1101">
        <v>0.26382976258345781</v>
      </c>
      <c r="H7" s="1101">
        <v>0.31979932393414012</v>
      </c>
      <c r="I7" s="1101">
        <v>0.20162150427412828</v>
      </c>
      <c r="J7" s="1101">
        <v>3.8837884359417041E-2</v>
      </c>
      <c r="K7" s="1101">
        <v>4.7511609919497877E-2</v>
      </c>
      <c r="L7" s="1101">
        <v>-0.15678146109834346</v>
      </c>
    </row>
    <row r="8" spans="1:12" ht="25.5">
      <c r="B8" s="1096" t="s">
        <v>1266</v>
      </c>
      <c r="C8" s="1101">
        <v>0.49951922842955487</v>
      </c>
      <c r="D8" s="1101">
        <v>0.58267841317579494</v>
      </c>
      <c r="E8" s="1101">
        <v>0.13520910812237874</v>
      </c>
      <c r="F8" s="1101">
        <v>0.61419296328706974</v>
      </c>
      <c r="G8" s="1101">
        <v>0.45243920621775224</v>
      </c>
      <c r="H8" s="1101">
        <v>-0.16456176018052993</v>
      </c>
      <c r="I8" s="1101">
        <v>-9.9236405973603725E-2</v>
      </c>
      <c r="J8" s="1101">
        <v>-4.1290571122520658E-2</v>
      </c>
      <c r="K8" s="1101">
        <v>0.44954208217279734</v>
      </c>
      <c r="L8" s="1101">
        <v>0.84835884788605309</v>
      </c>
    </row>
    <row r="11" spans="1:12">
      <c r="B11" s="822" t="s">
        <v>817</v>
      </c>
    </row>
    <row r="31" spans="2:2">
      <c r="B31" s="875" t="s">
        <v>184</v>
      </c>
    </row>
    <row r="33" spans="2:2">
      <c r="B33" s="206" t="s">
        <v>129</v>
      </c>
    </row>
  </sheetData>
  <hyperlinks>
    <hyperlink ref="B33" location="Содержание!B149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2"/>
  <sheetViews>
    <sheetView zoomScale="80" zoomScaleNormal="80" workbookViewId="0">
      <selection activeCell="B32" sqref="B32"/>
    </sheetView>
  </sheetViews>
  <sheetFormatPr defaultRowHeight="12.75"/>
  <cols>
    <col min="1" max="1" width="11.28515625" style="817" customWidth="1"/>
    <col min="2" max="2" width="31.7109375" style="817" customWidth="1"/>
    <col min="3" max="14" width="15.7109375" style="817" customWidth="1"/>
    <col min="15" max="15" width="13.42578125" style="817" customWidth="1"/>
    <col min="16" max="16" width="13" style="830" customWidth="1"/>
    <col min="17" max="17" width="16.42578125" style="817" bestFit="1" customWidth="1"/>
    <col min="18" max="18" width="14.5703125" style="817" customWidth="1"/>
    <col min="19" max="19" width="15" style="817" customWidth="1"/>
    <col min="20" max="20" width="18.140625" style="817" bestFit="1" customWidth="1"/>
    <col min="21" max="22" width="13.42578125" style="817" customWidth="1"/>
    <col min="23" max="23" width="16.85546875" style="817" customWidth="1"/>
    <col min="24" max="29" width="13.42578125" style="817" customWidth="1"/>
    <col min="30" max="31" width="12.7109375" style="817" bestFit="1" customWidth="1"/>
    <col min="32" max="32" width="12.5703125" style="817" customWidth="1"/>
    <col min="33" max="33" width="12" style="817" customWidth="1"/>
    <col min="34" max="34" width="13.140625" style="817" customWidth="1"/>
    <col min="35" max="35" width="11.42578125" style="817" customWidth="1"/>
    <col min="36" max="36" width="9.140625" style="817"/>
    <col min="37" max="37" width="19.28515625" style="817" bestFit="1" customWidth="1"/>
    <col min="38" max="16384" width="9.140625" style="817"/>
  </cols>
  <sheetData>
    <row r="1" spans="1:132">
      <c r="P1" s="817"/>
    </row>
    <row r="2" spans="1:132" s="827" customFormat="1" ht="15.95" customHeight="1">
      <c r="A2" s="817" t="s">
        <v>532</v>
      </c>
      <c r="B2" s="826" t="s">
        <v>818</v>
      </c>
      <c r="C2" s="817"/>
      <c r="D2" s="817"/>
      <c r="E2" s="817"/>
      <c r="F2" s="817"/>
      <c r="G2" s="817"/>
      <c r="H2" s="817"/>
      <c r="I2" s="817"/>
      <c r="J2" s="817"/>
      <c r="K2" s="817"/>
      <c r="L2" s="817"/>
      <c r="M2" s="817"/>
      <c r="N2" s="817"/>
      <c r="O2" s="817"/>
      <c r="P2" s="817"/>
      <c r="Q2" s="817"/>
      <c r="R2" s="817"/>
      <c r="S2" s="817"/>
      <c r="T2" s="817"/>
      <c r="U2" s="817"/>
      <c r="V2" s="817"/>
      <c r="W2" s="817"/>
      <c r="X2" s="817"/>
      <c r="Y2" s="817"/>
      <c r="Z2" s="817"/>
      <c r="AA2" s="817"/>
      <c r="AB2" s="817"/>
      <c r="AC2" s="817"/>
      <c r="AD2" s="817"/>
      <c r="AE2" s="817"/>
      <c r="AF2" s="817"/>
      <c r="AG2" s="817"/>
      <c r="AH2" s="817"/>
      <c r="AI2" s="817"/>
      <c r="AJ2" s="817"/>
      <c r="AK2" s="817"/>
      <c r="AL2" s="817"/>
      <c r="AM2" s="817"/>
      <c r="AN2" s="817"/>
      <c r="AO2" s="817"/>
      <c r="AP2" s="817"/>
      <c r="AQ2" s="817"/>
      <c r="AR2" s="817"/>
      <c r="AS2" s="817"/>
      <c r="AT2" s="817"/>
      <c r="AU2" s="817"/>
      <c r="AV2" s="817"/>
      <c r="AW2" s="817"/>
      <c r="AX2" s="817"/>
      <c r="AY2" s="817"/>
      <c r="AZ2" s="817"/>
      <c r="BA2" s="817"/>
      <c r="BB2" s="817"/>
      <c r="BC2" s="817"/>
      <c r="BD2" s="817"/>
      <c r="BE2" s="817"/>
      <c r="BF2" s="817"/>
      <c r="BG2" s="817"/>
      <c r="BH2" s="817"/>
      <c r="BI2" s="817"/>
      <c r="BJ2" s="817"/>
      <c r="BK2" s="817"/>
      <c r="BL2" s="817"/>
      <c r="BM2" s="817"/>
      <c r="BN2" s="817"/>
      <c r="BO2" s="817"/>
      <c r="BP2" s="817"/>
      <c r="BQ2" s="817"/>
      <c r="BR2" s="817"/>
      <c r="BS2" s="817"/>
      <c r="BT2" s="817"/>
      <c r="BU2" s="817"/>
      <c r="BV2" s="817"/>
      <c r="BW2" s="817"/>
      <c r="BX2" s="817"/>
      <c r="BY2" s="817"/>
      <c r="BZ2" s="817"/>
      <c r="CA2" s="817"/>
      <c r="CB2" s="817"/>
      <c r="CC2" s="817"/>
      <c r="CD2" s="817"/>
      <c r="CE2" s="817"/>
      <c r="CF2" s="817"/>
      <c r="CG2" s="817"/>
      <c r="CH2" s="817"/>
      <c r="CI2" s="817"/>
      <c r="CJ2" s="817"/>
      <c r="CK2" s="817"/>
      <c r="CL2" s="817"/>
      <c r="CM2" s="817"/>
      <c r="CN2" s="817"/>
      <c r="CO2" s="817"/>
      <c r="CP2" s="817"/>
      <c r="CQ2" s="817"/>
      <c r="CR2" s="817"/>
      <c r="CS2" s="817"/>
      <c r="CT2" s="817"/>
      <c r="CU2" s="817"/>
      <c r="CV2" s="817"/>
      <c r="CW2" s="817"/>
      <c r="CX2" s="817"/>
      <c r="CY2" s="817"/>
      <c r="CZ2" s="817"/>
      <c r="DA2" s="817"/>
      <c r="DB2" s="817"/>
      <c r="DC2" s="817"/>
      <c r="DD2" s="817"/>
      <c r="DE2" s="817"/>
      <c r="DF2" s="817"/>
      <c r="DG2" s="817"/>
      <c r="DH2" s="817"/>
      <c r="DI2" s="817"/>
      <c r="DJ2" s="817"/>
      <c r="DK2" s="817"/>
      <c r="DL2" s="817"/>
      <c r="DM2" s="817"/>
      <c r="DN2" s="817"/>
      <c r="DO2" s="817"/>
      <c r="DP2" s="817"/>
      <c r="DQ2" s="817"/>
      <c r="DR2" s="817"/>
      <c r="DS2" s="817"/>
      <c r="DT2" s="817"/>
      <c r="DU2" s="817"/>
      <c r="DV2" s="817"/>
      <c r="DW2" s="817"/>
      <c r="DX2" s="817"/>
      <c r="DY2" s="817"/>
      <c r="DZ2" s="817"/>
      <c r="EA2" s="817"/>
      <c r="EB2" s="817"/>
    </row>
    <row r="3" spans="1:132" s="827" customFormat="1" ht="15.95" customHeight="1">
      <c r="A3" s="817"/>
      <c r="B3" s="817"/>
      <c r="C3" s="817"/>
      <c r="D3" s="817"/>
      <c r="E3" s="817"/>
      <c r="F3" s="817"/>
      <c r="G3" s="817"/>
      <c r="H3" s="817"/>
      <c r="I3" s="817"/>
      <c r="J3" s="817"/>
      <c r="K3" s="817"/>
      <c r="L3" s="817"/>
      <c r="M3" s="817"/>
      <c r="N3" s="817"/>
      <c r="O3" s="817"/>
      <c r="P3" s="817"/>
      <c r="Q3" s="817"/>
      <c r="R3" s="817"/>
      <c r="S3" s="817"/>
      <c r="T3" s="817"/>
      <c r="U3" s="817"/>
      <c r="V3" s="817"/>
      <c r="W3" s="817"/>
      <c r="X3" s="817"/>
      <c r="Y3" s="817"/>
      <c r="Z3" s="817"/>
      <c r="AA3" s="817"/>
      <c r="AB3" s="817"/>
      <c r="AC3" s="817"/>
      <c r="AD3" s="817"/>
      <c r="AE3" s="817"/>
      <c r="AF3" s="817"/>
      <c r="AG3" s="817"/>
      <c r="AH3" s="817"/>
      <c r="AI3" s="817"/>
      <c r="AJ3" s="817"/>
      <c r="AK3" s="817"/>
      <c r="AL3" s="817"/>
      <c r="AM3" s="817"/>
      <c r="AN3" s="817"/>
      <c r="AO3" s="817"/>
      <c r="AP3" s="817"/>
      <c r="AQ3" s="817"/>
      <c r="AR3" s="817"/>
      <c r="AS3" s="817"/>
      <c r="AT3" s="817"/>
      <c r="AU3" s="817"/>
      <c r="AV3" s="817"/>
      <c r="AW3" s="817"/>
      <c r="AX3" s="817"/>
      <c r="AY3" s="817"/>
      <c r="AZ3" s="817"/>
      <c r="BA3" s="817"/>
      <c r="BB3" s="817"/>
      <c r="BC3" s="817"/>
      <c r="BD3" s="817"/>
      <c r="BE3" s="817"/>
      <c r="BF3" s="817"/>
      <c r="BG3" s="817"/>
      <c r="BH3" s="817"/>
      <c r="BI3" s="817"/>
      <c r="BJ3" s="817"/>
      <c r="BK3" s="817"/>
      <c r="BL3" s="817"/>
      <c r="BM3" s="817"/>
      <c r="BN3" s="817"/>
      <c r="BO3" s="817"/>
      <c r="BP3" s="817"/>
      <c r="BQ3" s="817"/>
      <c r="BR3" s="817"/>
      <c r="BS3" s="817"/>
      <c r="BT3" s="817"/>
      <c r="BU3" s="817"/>
      <c r="BV3" s="817"/>
      <c r="BW3" s="817"/>
      <c r="BX3" s="817"/>
      <c r="BY3" s="817"/>
      <c r="BZ3" s="817"/>
      <c r="CA3" s="817"/>
      <c r="CB3" s="817"/>
      <c r="CC3" s="817"/>
      <c r="CD3" s="817"/>
      <c r="CE3" s="817"/>
      <c r="CF3" s="817"/>
      <c r="CG3" s="817"/>
      <c r="CH3" s="817"/>
      <c r="CI3" s="817"/>
      <c r="CJ3" s="817"/>
      <c r="CK3" s="817"/>
      <c r="CL3" s="817"/>
      <c r="CM3" s="817"/>
      <c r="CN3" s="817"/>
      <c r="CO3" s="817"/>
      <c r="CP3" s="817"/>
      <c r="CQ3" s="817"/>
      <c r="CR3" s="817"/>
      <c r="CS3" s="817"/>
      <c r="CT3" s="817"/>
      <c r="CU3" s="817"/>
      <c r="CV3" s="817"/>
      <c r="CW3" s="817"/>
      <c r="CX3" s="817"/>
      <c r="CY3" s="817"/>
      <c r="CZ3" s="817"/>
      <c r="DA3" s="817"/>
      <c r="DB3" s="817"/>
      <c r="DC3" s="817"/>
      <c r="DD3" s="817"/>
      <c r="DE3" s="817"/>
      <c r="DF3" s="817"/>
      <c r="DG3" s="817"/>
      <c r="DH3" s="817"/>
      <c r="DI3" s="817"/>
      <c r="DJ3" s="817"/>
      <c r="DK3" s="817"/>
      <c r="DL3" s="817"/>
      <c r="DM3" s="817"/>
      <c r="DN3" s="817"/>
      <c r="DO3" s="817"/>
      <c r="DP3" s="817"/>
      <c r="DQ3" s="817"/>
      <c r="DR3" s="817"/>
      <c r="DS3" s="817"/>
      <c r="DT3" s="817"/>
      <c r="DU3" s="817"/>
      <c r="DV3" s="817"/>
      <c r="DW3" s="817"/>
      <c r="DX3" s="817"/>
      <c r="DY3" s="817"/>
      <c r="DZ3" s="817"/>
      <c r="EA3" s="817"/>
      <c r="EB3" s="817"/>
    </row>
    <row r="4" spans="1:132" s="827" customFormat="1">
      <c r="A4" s="817"/>
      <c r="B4" s="1264" t="s">
        <v>1834</v>
      </c>
      <c r="C4" s="1265">
        <v>41640</v>
      </c>
      <c r="D4" s="1265">
        <v>41730</v>
      </c>
      <c r="E4" s="1265">
        <v>41821</v>
      </c>
      <c r="F4" s="1265">
        <v>41913</v>
      </c>
      <c r="G4" s="1265">
        <v>42005</v>
      </c>
      <c r="H4" s="817"/>
      <c r="I4" s="817"/>
      <c r="J4" s="817"/>
      <c r="K4" s="817"/>
      <c r="L4" s="817"/>
      <c r="M4" s="817"/>
      <c r="N4" s="817"/>
      <c r="O4" s="817"/>
      <c r="P4" s="817"/>
      <c r="Q4" s="817"/>
      <c r="R4" s="817"/>
      <c r="S4" s="817"/>
      <c r="T4" s="817"/>
      <c r="U4" s="817"/>
      <c r="V4" s="817"/>
      <c r="W4" s="817"/>
      <c r="X4" s="817"/>
      <c r="Y4" s="817"/>
      <c r="Z4" s="817"/>
      <c r="AA4" s="817"/>
      <c r="AB4" s="817"/>
      <c r="AC4" s="817"/>
      <c r="AD4" s="817"/>
      <c r="AE4" s="817"/>
      <c r="AF4" s="817"/>
      <c r="AG4" s="817"/>
      <c r="AH4" s="817"/>
      <c r="AI4" s="817"/>
      <c r="AJ4" s="817"/>
      <c r="AK4" s="817"/>
      <c r="AL4" s="817"/>
      <c r="AM4" s="817"/>
      <c r="AN4" s="817"/>
      <c r="AO4" s="817"/>
      <c r="AP4" s="817"/>
      <c r="AQ4" s="817"/>
      <c r="AR4" s="817"/>
      <c r="AS4" s="817"/>
      <c r="AT4" s="817"/>
      <c r="AU4" s="817"/>
      <c r="AV4" s="817"/>
      <c r="AW4" s="817"/>
      <c r="AX4" s="817"/>
      <c r="AY4" s="817"/>
      <c r="AZ4" s="817"/>
      <c r="BA4" s="817"/>
      <c r="BB4" s="817"/>
      <c r="BC4" s="817"/>
      <c r="BD4" s="817"/>
      <c r="BE4" s="817"/>
      <c r="BF4" s="817"/>
      <c r="BG4" s="817"/>
      <c r="BH4" s="817"/>
      <c r="BI4" s="817"/>
      <c r="BJ4" s="817"/>
      <c r="BK4" s="817"/>
      <c r="BL4" s="817"/>
      <c r="BM4" s="817"/>
      <c r="BN4" s="817"/>
      <c r="BO4" s="817"/>
      <c r="BP4" s="817"/>
      <c r="BQ4" s="817"/>
      <c r="BR4" s="817"/>
      <c r="BS4" s="817"/>
      <c r="BT4" s="817"/>
      <c r="BU4" s="817"/>
      <c r="BV4" s="817"/>
      <c r="BW4" s="817"/>
      <c r="BX4" s="817"/>
      <c r="BY4" s="817"/>
      <c r="BZ4" s="817"/>
      <c r="CA4" s="817"/>
      <c r="CB4" s="817"/>
      <c r="CC4" s="817"/>
      <c r="CD4" s="817"/>
      <c r="CE4" s="817"/>
      <c r="CF4" s="817"/>
      <c r="CG4" s="817"/>
      <c r="CH4" s="817"/>
      <c r="CI4" s="817"/>
      <c r="CJ4" s="817"/>
      <c r="CK4" s="817"/>
      <c r="CL4" s="817"/>
      <c r="CM4" s="817"/>
      <c r="CN4" s="817"/>
      <c r="CO4" s="817"/>
      <c r="CP4" s="817"/>
      <c r="CQ4" s="817"/>
      <c r="CR4" s="817"/>
      <c r="CS4" s="817"/>
      <c r="CT4" s="817"/>
      <c r="CU4" s="817"/>
      <c r="CV4" s="817"/>
      <c r="CW4" s="817"/>
      <c r="CX4" s="817"/>
      <c r="CY4" s="817"/>
      <c r="CZ4" s="817"/>
      <c r="DA4" s="817"/>
      <c r="DB4" s="817"/>
      <c r="DC4" s="817"/>
      <c r="DD4" s="817"/>
      <c r="DE4" s="817"/>
      <c r="DF4" s="817"/>
      <c r="DG4" s="817"/>
      <c r="DH4" s="817"/>
      <c r="DI4" s="817"/>
      <c r="DJ4" s="817"/>
      <c r="DK4" s="817"/>
      <c r="DL4" s="817"/>
      <c r="DM4" s="817"/>
      <c r="DN4" s="817"/>
      <c r="DO4" s="817"/>
      <c r="DP4" s="817"/>
      <c r="DQ4" s="817"/>
      <c r="DR4" s="817"/>
      <c r="DS4" s="817"/>
      <c r="DT4" s="817"/>
      <c r="DU4" s="817"/>
      <c r="DV4" s="817"/>
      <c r="DW4" s="817"/>
      <c r="DX4" s="817"/>
      <c r="DY4" s="817"/>
      <c r="DZ4" s="817"/>
      <c r="EA4" s="817"/>
      <c r="EB4" s="817"/>
    </row>
    <row r="5" spans="1:132" s="827" customFormat="1">
      <c r="A5" s="817"/>
      <c r="B5" s="833" t="s">
        <v>1267</v>
      </c>
      <c r="C5" s="828">
        <v>2.9891407249999999</v>
      </c>
      <c r="D5" s="828">
        <v>2.788696002</v>
      </c>
      <c r="E5" s="828">
        <v>2.9689459970000001</v>
      </c>
      <c r="F5" s="828">
        <v>2.8260636510000001</v>
      </c>
      <c r="G5" s="828">
        <v>2.1495114609999999</v>
      </c>
      <c r="H5" s="817"/>
      <c r="I5" s="817"/>
      <c r="J5" s="817"/>
      <c r="K5" s="817"/>
      <c r="L5" s="817"/>
      <c r="M5" s="817"/>
      <c r="N5" s="817"/>
      <c r="O5" s="817"/>
      <c r="P5" s="817"/>
      <c r="Q5" s="817"/>
      <c r="R5" s="817"/>
      <c r="S5" s="817"/>
      <c r="T5" s="817"/>
      <c r="U5" s="817"/>
      <c r="V5" s="817"/>
      <c r="W5" s="817"/>
      <c r="X5" s="817"/>
      <c r="Y5" s="817"/>
      <c r="Z5" s="817"/>
      <c r="AA5" s="817"/>
      <c r="AB5" s="817"/>
      <c r="AC5" s="817"/>
      <c r="AD5" s="817"/>
      <c r="AE5" s="817"/>
      <c r="AF5" s="817"/>
      <c r="AG5" s="817"/>
      <c r="AH5" s="817"/>
      <c r="AI5" s="817"/>
      <c r="AJ5" s="817"/>
      <c r="AK5" s="817"/>
      <c r="AL5" s="817"/>
      <c r="AM5" s="817"/>
      <c r="AN5" s="817"/>
      <c r="AO5" s="817"/>
      <c r="AP5" s="817"/>
      <c r="AQ5" s="817"/>
      <c r="AR5" s="817"/>
      <c r="AS5" s="817"/>
      <c r="AT5" s="817"/>
      <c r="AU5" s="817"/>
      <c r="AV5" s="817"/>
      <c r="AW5" s="817"/>
      <c r="AX5" s="817"/>
      <c r="AY5" s="817"/>
      <c r="AZ5" s="817"/>
      <c r="BA5" s="817"/>
      <c r="BB5" s="817"/>
      <c r="BC5" s="817"/>
      <c r="BD5" s="817"/>
      <c r="BE5" s="817"/>
      <c r="BF5" s="817"/>
      <c r="BG5" s="817"/>
      <c r="BH5" s="817"/>
      <c r="BI5" s="817"/>
      <c r="BJ5" s="817"/>
      <c r="BK5" s="817"/>
      <c r="BL5" s="817"/>
      <c r="BM5" s="817"/>
      <c r="BN5" s="817"/>
      <c r="BO5" s="817"/>
      <c r="BP5" s="817"/>
      <c r="BQ5" s="817"/>
      <c r="BR5" s="817"/>
      <c r="BS5" s="817"/>
      <c r="BT5" s="817"/>
      <c r="BU5" s="817"/>
      <c r="BV5" s="817"/>
      <c r="BW5" s="817"/>
      <c r="BX5" s="817"/>
      <c r="BY5" s="817"/>
      <c r="BZ5" s="817"/>
      <c r="CA5" s="817"/>
      <c r="CB5" s="817"/>
      <c r="CC5" s="817"/>
      <c r="CD5" s="817"/>
      <c r="CE5" s="817"/>
      <c r="CF5" s="817"/>
      <c r="CG5" s="817"/>
      <c r="CH5" s="817"/>
      <c r="CI5" s="817"/>
      <c r="CJ5" s="817"/>
      <c r="CK5" s="817"/>
      <c r="CL5" s="817"/>
      <c r="CM5" s="817"/>
      <c r="CN5" s="817"/>
      <c r="CO5" s="817"/>
      <c r="CP5" s="817"/>
      <c r="CQ5" s="817"/>
      <c r="CR5" s="817"/>
      <c r="CS5" s="817"/>
      <c r="CT5" s="817"/>
      <c r="CU5" s="817"/>
      <c r="CV5" s="817"/>
      <c r="CW5" s="817"/>
      <c r="CX5" s="817"/>
      <c r="CY5" s="817"/>
      <c r="CZ5" s="817"/>
      <c r="DA5" s="817"/>
      <c r="DB5" s="817"/>
      <c r="DC5" s="817"/>
      <c r="DD5" s="817"/>
      <c r="DE5" s="817"/>
      <c r="DF5" s="817"/>
      <c r="DG5" s="817"/>
      <c r="DH5" s="817"/>
      <c r="DI5" s="817"/>
      <c r="DJ5" s="817"/>
      <c r="DK5" s="817"/>
      <c r="DL5" s="817"/>
      <c r="DM5" s="817"/>
      <c r="DN5" s="817"/>
      <c r="DO5" s="817"/>
      <c r="DP5" s="817"/>
      <c r="DQ5" s="817"/>
      <c r="DR5" s="817"/>
      <c r="DS5" s="817"/>
      <c r="DT5" s="817"/>
      <c r="DU5" s="817"/>
      <c r="DV5" s="817"/>
      <c r="DW5" s="817"/>
      <c r="DX5" s="817"/>
      <c r="DY5" s="817"/>
      <c r="DZ5" s="817"/>
      <c r="EA5" s="817"/>
      <c r="EB5" s="817"/>
    </row>
    <row r="6" spans="1:132" s="827" customFormat="1">
      <c r="A6" s="817"/>
      <c r="B6" s="833" t="s">
        <v>1268</v>
      </c>
      <c r="C6" s="828">
        <v>1.71873305</v>
      </c>
      <c r="D6" s="828">
        <v>1.45236006</v>
      </c>
      <c r="E6" s="828">
        <v>1.717563943</v>
      </c>
      <c r="F6" s="828">
        <v>1.6128299880000001</v>
      </c>
      <c r="G6" s="828">
        <v>0.99010498499999999</v>
      </c>
      <c r="H6" s="817"/>
      <c r="I6" s="817"/>
      <c r="J6" s="817"/>
      <c r="K6" s="817"/>
      <c r="L6" s="817"/>
      <c r="M6" s="817"/>
      <c r="N6" s="817"/>
      <c r="O6" s="817"/>
      <c r="P6" s="817"/>
      <c r="Q6" s="817"/>
      <c r="R6" s="817"/>
      <c r="S6" s="817"/>
      <c r="T6" s="817"/>
      <c r="U6" s="817"/>
      <c r="V6" s="817"/>
      <c r="W6" s="817"/>
      <c r="X6" s="817"/>
      <c r="Y6" s="817"/>
      <c r="Z6" s="817"/>
      <c r="AA6" s="817"/>
      <c r="AB6" s="817"/>
      <c r="AC6" s="817"/>
      <c r="AD6" s="817"/>
      <c r="AE6" s="817"/>
      <c r="AF6" s="817"/>
      <c r="AG6" s="817"/>
      <c r="AH6" s="817"/>
      <c r="AI6" s="817"/>
      <c r="AJ6" s="817"/>
      <c r="AK6" s="817"/>
      <c r="AL6" s="817"/>
      <c r="AM6" s="817"/>
      <c r="AN6" s="817"/>
      <c r="AO6" s="817"/>
      <c r="AP6" s="817"/>
      <c r="AQ6" s="817"/>
      <c r="AR6" s="817"/>
      <c r="AS6" s="817"/>
      <c r="AT6" s="817"/>
      <c r="AU6" s="817"/>
      <c r="AV6" s="817"/>
      <c r="AW6" s="817"/>
      <c r="AX6" s="817"/>
      <c r="AY6" s="817"/>
      <c r="AZ6" s="817"/>
      <c r="BA6" s="817"/>
      <c r="BB6" s="817"/>
      <c r="BC6" s="817"/>
      <c r="BD6" s="817"/>
      <c r="BE6" s="817"/>
      <c r="BF6" s="817"/>
      <c r="BG6" s="817"/>
      <c r="BH6" s="817"/>
      <c r="BI6" s="817"/>
      <c r="BJ6" s="817"/>
      <c r="BK6" s="817"/>
      <c r="BL6" s="817"/>
      <c r="BM6" s="817"/>
      <c r="BN6" s="817"/>
      <c r="BO6" s="817"/>
      <c r="BP6" s="817"/>
      <c r="BQ6" s="817"/>
      <c r="BR6" s="817"/>
      <c r="BS6" s="817"/>
      <c r="BT6" s="817"/>
      <c r="BU6" s="817"/>
      <c r="BV6" s="817"/>
      <c r="BW6" s="817"/>
      <c r="BX6" s="817"/>
      <c r="BY6" s="817"/>
      <c r="BZ6" s="817"/>
      <c r="CA6" s="817"/>
      <c r="CB6" s="817"/>
      <c r="CC6" s="817"/>
      <c r="CD6" s="817"/>
      <c r="CE6" s="817"/>
      <c r="CF6" s="817"/>
      <c r="CG6" s="817"/>
      <c r="CH6" s="817"/>
      <c r="CI6" s="817"/>
      <c r="CJ6" s="817"/>
      <c r="CK6" s="817"/>
      <c r="CL6" s="817"/>
      <c r="CM6" s="817"/>
      <c r="CN6" s="817"/>
      <c r="CO6" s="817"/>
      <c r="CP6" s="817"/>
      <c r="CQ6" s="817"/>
      <c r="CR6" s="817"/>
      <c r="CS6" s="817"/>
      <c r="CT6" s="817"/>
      <c r="CU6" s="817"/>
      <c r="CV6" s="817"/>
      <c r="CW6" s="817"/>
      <c r="CX6" s="817"/>
      <c r="CY6" s="817"/>
      <c r="CZ6" s="817"/>
      <c r="DA6" s="817"/>
      <c r="DB6" s="817"/>
      <c r="DC6" s="817"/>
      <c r="DD6" s="817"/>
      <c r="DE6" s="817"/>
      <c r="DF6" s="817"/>
      <c r="DG6" s="817"/>
      <c r="DH6" s="817"/>
      <c r="DI6" s="817"/>
      <c r="DJ6" s="817"/>
      <c r="DK6" s="817"/>
      <c r="DL6" s="817"/>
      <c r="DM6" s="817"/>
      <c r="DN6" s="817"/>
      <c r="DO6" s="817"/>
      <c r="DP6" s="817"/>
      <c r="DQ6" s="817"/>
      <c r="DR6" s="817"/>
      <c r="DS6" s="817"/>
      <c r="DT6" s="817"/>
      <c r="DU6" s="817"/>
      <c r="DV6" s="817"/>
      <c r="DW6" s="817"/>
      <c r="DX6" s="817"/>
      <c r="DY6" s="817"/>
      <c r="DZ6" s="817"/>
      <c r="EA6" s="817"/>
      <c r="EB6" s="817"/>
    </row>
    <row r="7" spans="1:132" s="827" customFormat="1">
      <c r="A7" s="817"/>
      <c r="B7" s="834" t="s">
        <v>1269</v>
      </c>
      <c r="C7" s="828">
        <v>1.00114864</v>
      </c>
      <c r="D7" s="828">
        <v>0.85015300500000002</v>
      </c>
      <c r="E7" s="828">
        <v>0.89654297400000005</v>
      </c>
      <c r="F7" s="828">
        <v>0.83782718700000003</v>
      </c>
      <c r="G7" s="828">
        <v>0.52090870199999995</v>
      </c>
      <c r="H7" s="817"/>
      <c r="I7" s="817"/>
      <c r="J7" s="817"/>
      <c r="K7" s="817"/>
      <c r="L7" s="817"/>
      <c r="M7" s="817"/>
      <c r="N7" s="817"/>
      <c r="O7" s="817"/>
      <c r="P7" s="817"/>
      <c r="Q7" s="817"/>
      <c r="R7" s="817"/>
      <c r="S7" s="817"/>
      <c r="T7" s="817"/>
      <c r="U7" s="817"/>
      <c r="V7" s="817"/>
      <c r="W7" s="817"/>
      <c r="X7" s="817"/>
      <c r="Y7" s="817"/>
      <c r="Z7" s="817"/>
      <c r="AA7" s="817"/>
      <c r="AB7" s="817"/>
      <c r="AC7" s="817"/>
      <c r="AD7" s="817"/>
      <c r="AE7" s="817"/>
      <c r="AF7" s="817"/>
      <c r="AG7" s="817"/>
      <c r="AH7" s="817"/>
      <c r="AI7" s="817"/>
      <c r="AJ7" s="817"/>
      <c r="AK7" s="817"/>
      <c r="AL7" s="817"/>
      <c r="AM7" s="817"/>
      <c r="AN7" s="817"/>
      <c r="AO7" s="817"/>
      <c r="AP7" s="817"/>
      <c r="AQ7" s="817"/>
      <c r="AR7" s="817"/>
      <c r="AS7" s="817"/>
      <c r="AT7" s="817"/>
      <c r="AU7" s="817"/>
      <c r="AV7" s="817"/>
      <c r="AW7" s="817"/>
      <c r="AX7" s="817"/>
      <c r="AY7" s="817"/>
      <c r="AZ7" s="817"/>
      <c r="BA7" s="817"/>
      <c r="BB7" s="817"/>
      <c r="BC7" s="817"/>
      <c r="BD7" s="817"/>
      <c r="BE7" s="817"/>
      <c r="BF7" s="817"/>
      <c r="BG7" s="817"/>
      <c r="BH7" s="817"/>
      <c r="BI7" s="817"/>
      <c r="BJ7" s="817"/>
      <c r="BK7" s="817"/>
      <c r="BL7" s="817"/>
      <c r="BM7" s="817"/>
      <c r="BN7" s="817"/>
      <c r="BO7" s="817"/>
      <c r="BP7" s="817"/>
      <c r="BQ7" s="817"/>
      <c r="BR7" s="817"/>
      <c r="BS7" s="817"/>
      <c r="BT7" s="817"/>
      <c r="BU7" s="817"/>
      <c r="BV7" s="817"/>
      <c r="BW7" s="817"/>
      <c r="BX7" s="817"/>
      <c r="BY7" s="817"/>
      <c r="BZ7" s="817"/>
      <c r="CA7" s="817"/>
      <c r="CB7" s="817"/>
      <c r="CC7" s="817"/>
      <c r="CD7" s="817"/>
      <c r="CE7" s="817"/>
      <c r="CF7" s="817"/>
      <c r="CG7" s="817"/>
      <c r="CH7" s="817"/>
      <c r="CI7" s="817"/>
      <c r="CJ7" s="817"/>
      <c r="CK7" s="817"/>
      <c r="CL7" s="817"/>
      <c r="CM7" s="817"/>
      <c r="CN7" s="817"/>
      <c r="CO7" s="817"/>
      <c r="CP7" s="817"/>
      <c r="CQ7" s="817"/>
      <c r="CR7" s="817"/>
      <c r="CS7" s="817"/>
      <c r="CT7" s="817"/>
      <c r="CU7" s="817"/>
      <c r="CV7" s="817"/>
      <c r="CW7" s="817"/>
      <c r="CX7" s="817"/>
      <c r="CY7" s="817"/>
      <c r="CZ7" s="817"/>
      <c r="DA7" s="817"/>
      <c r="DB7" s="817"/>
      <c r="DC7" s="817"/>
      <c r="DD7" s="817"/>
      <c r="DE7" s="817"/>
      <c r="DF7" s="817"/>
      <c r="DG7" s="817"/>
      <c r="DH7" s="817"/>
      <c r="DI7" s="817"/>
      <c r="DJ7" s="817"/>
      <c r="DK7" s="817"/>
      <c r="DL7" s="817"/>
      <c r="DM7" s="817"/>
      <c r="DN7" s="817"/>
      <c r="DO7" s="817"/>
      <c r="DP7" s="817"/>
      <c r="DQ7" s="817"/>
      <c r="DR7" s="817"/>
      <c r="DS7" s="817"/>
      <c r="DT7" s="817"/>
      <c r="DU7" s="817"/>
      <c r="DV7" s="817"/>
      <c r="DW7" s="817"/>
      <c r="DX7" s="817"/>
      <c r="DY7" s="817"/>
      <c r="DZ7" s="817"/>
      <c r="EA7" s="817"/>
      <c r="EB7" s="817"/>
    </row>
    <row r="8" spans="1:132" s="827" customFormat="1">
      <c r="A8" s="817"/>
      <c r="B8" s="834" t="s">
        <v>1270</v>
      </c>
      <c r="C8" s="828">
        <v>0.48655292999999999</v>
      </c>
      <c r="D8" s="828">
        <v>0.53131121400000003</v>
      </c>
      <c r="E8" s="828">
        <v>0.527710283</v>
      </c>
      <c r="F8" s="828">
        <v>0.88716432499999998</v>
      </c>
      <c r="G8" s="828">
        <v>1.06059824</v>
      </c>
      <c r="H8" s="817"/>
      <c r="I8" s="817"/>
      <c r="J8" s="817"/>
      <c r="K8" s="817"/>
      <c r="L8" s="817"/>
      <c r="M8" s="817"/>
      <c r="N8" s="817"/>
      <c r="O8" s="817"/>
      <c r="P8" s="817"/>
      <c r="Q8" s="817"/>
      <c r="R8" s="817"/>
      <c r="S8" s="817"/>
      <c r="T8" s="817"/>
      <c r="U8" s="817"/>
      <c r="V8" s="817"/>
      <c r="W8" s="817"/>
      <c r="X8" s="817"/>
      <c r="Y8" s="817"/>
      <c r="Z8" s="817"/>
      <c r="AA8" s="817"/>
      <c r="AB8" s="817"/>
      <c r="AC8" s="817"/>
      <c r="AD8" s="817"/>
      <c r="AE8" s="817"/>
      <c r="AF8" s="817"/>
      <c r="AG8" s="817"/>
      <c r="AH8" s="817"/>
      <c r="AI8" s="817"/>
      <c r="AJ8" s="817"/>
      <c r="AK8" s="817"/>
      <c r="AL8" s="817"/>
      <c r="AM8" s="817"/>
      <c r="AN8" s="817"/>
      <c r="AO8" s="817"/>
      <c r="AP8" s="817"/>
      <c r="AQ8" s="817"/>
      <c r="AR8" s="817"/>
      <c r="AS8" s="817"/>
      <c r="AT8" s="817"/>
      <c r="AU8" s="817"/>
      <c r="AV8" s="817"/>
      <c r="AW8" s="817"/>
      <c r="AX8" s="817"/>
      <c r="AY8" s="817"/>
      <c r="AZ8" s="817"/>
      <c r="BA8" s="817"/>
      <c r="BB8" s="817"/>
      <c r="BC8" s="817"/>
      <c r="BD8" s="817"/>
      <c r="BE8" s="817"/>
      <c r="BF8" s="817"/>
      <c r="BG8" s="817"/>
      <c r="BH8" s="817"/>
      <c r="BI8" s="817"/>
      <c r="BJ8" s="817"/>
      <c r="BK8" s="817"/>
      <c r="BL8" s="817"/>
      <c r="BM8" s="817"/>
      <c r="BN8" s="817"/>
      <c r="BO8" s="817"/>
      <c r="BP8" s="817"/>
      <c r="BQ8" s="817"/>
      <c r="BR8" s="817"/>
      <c r="BS8" s="817"/>
      <c r="BT8" s="817"/>
      <c r="BU8" s="817"/>
      <c r="BV8" s="817"/>
      <c r="BW8" s="817"/>
      <c r="BX8" s="817"/>
      <c r="BY8" s="817"/>
      <c r="BZ8" s="817"/>
      <c r="CA8" s="817"/>
      <c r="CB8" s="817"/>
      <c r="CC8" s="817"/>
      <c r="CD8" s="817"/>
      <c r="CE8" s="817"/>
      <c r="CF8" s="817"/>
      <c r="CG8" s="817"/>
      <c r="CH8" s="817"/>
      <c r="CI8" s="817"/>
      <c r="CJ8" s="817"/>
      <c r="CK8" s="817"/>
      <c r="CL8" s="817"/>
      <c r="CM8" s="817"/>
      <c r="CN8" s="817"/>
      <c r="CO8" s="817"/>
      <c r="CP8" s="817"/>
      <c r="CQ8" s="817"/>
      <c r="CR8" s="817"/>
      <c r="CS8" s="817"/>
      <c r="CT8" s="817"/>
      <c r="CU8" s="817"/>
      <c r="CV8" s="817"/>
      <c r="CW8" s="817"/>
      <c r="CX8" s="817"/>
      <c r="CY8" s="817"/>
      <c r="CZ8" s="817"/>
      <c r="DA8" s="817"/>
      <c r="DB8" s="817"/>
      <c r="DC8" s="817"/>
      <c r="DD8" s="817"/>
      <c r="DE8" s="817"/>
      <c r="DF8" s="817"/>
      <c r="DG8" s="817"/>
      <c r="DH8" s="817"/>
      <c r="DI8" s="817"/>
      <c r="DJ8" s="817"/>
      <c r="DK8" s="817"/>
      <c r="DL8" s="817"/>
      <c r="DM8" s="817"/>
      <c r="DN8" s="817"/>
      <c r="DO8" s="817"/>
      <c r="DP8" s="817"/>
      <c r="DQ8" s="817"/>
      <c r="DR8" s="817"/>
      <c r="DS8" s="817"/>
      <c r="DT8" s="817"/>
      <c r="DU8" s="817"/>
      <c r="DV8" s="817"/>
      <c r="DW8" s="817"/>
      <c r="DX8" s="817"/>
      <c r="DY8" s="817"/>
      <c r="DZ8" s="817"/>
      <c r="EA8" s="817"/>
      <c r="EB8" s="817"/>
    </row>
    <row r="9" spans="1:132" s="827" customFormat="1">
      <c r="A9" s="817"/>
      <c r="B9" s="833" t="s">
        <v>1271</v>
      </c>
      <c r="C9" s="828">
        <v>6.195575345</v>
      </c>
      <c r="D9" s="828">
        <v>5.6225202809999999</v>
      </c>
      <c r="E9" s="828">
        <v>6.1107631970000007</v>
      </c>
      <c r="F9" s="828">
        <v>6.1638851509999997</v>
      </c>
      <c r="G9" s="828">
        <v>4.7211233879999996</v>
      </c>
      <c r="H9" s="817"/>
      <c r="I9" s="817"/>
      <c r="J9" s="817"/>
      <c r="K9" s="817"/>
      <c r="L9" s="817"/>
      <c r="M9" s="817"/>
      <c r="N9" s="817"/>
      <c r="O9" s="817"/>
      <c r="P9" s="817"/>
      <c r="Q9" s="817"/>
      <c r="R9" s="817"/>
      <c r="S9" s="817"/>
      <c r="T9" s="817"/>
      <c r="U9" s="817"/>
      <c r="V9" s="817"/>
      <c r="W9" s="817"/>
      <c r="X9" s="817"/>
      <c r="Y9" s="817"/>
      <c r="Z9" s="817"/>
      <c r="AA9" s="817"/>
      <c r="AB9" s="817"/>
      <c r="AC9" s="817"/>
      <c r="AD9" s="817"/>
      <c r="AE9" s="817"/>
      <c r="AF9" s="817"/>
      <c r="AG9" s="817"/>
      <c r="AH9" s="817"/>
      <c r="AI9" s="817"/>
      <c r="AJ9" s="817"/>
      <c r="AK9" s="817"/>
      <c r="AL9" s="817"/>
      <c r="AM9" s="817"/>
      <c r="AN9" s="817"/>
      <c r="AO9" s="817"/>
      <c r="AP9" s="817"/>
      <c r="AQ9" s="817"/>
      <c r="AR9" s="817"/>
      <c r="AS9" s="817"/>
      <c r="AT9" s="817"/>
      <c r="AU9" s="817"/>
      <c r="AV9" s="817"/>
      <c r="AW9" s="817"/>
      <c r="AX9" s="817"/>
      <c r="AY9" s="817"/>
      <c r="AZ9" s="817"/>
      <c r="BA9" s="817"/>
      <c r="BB9" s="817"/>
      <c r="BC9" s="817"/>
      <c r="BD9" s="817"/>
      <c r="BE9" s="817"/>
      <c r="BF9" s="817"/>
      <c r="BG9" s="817"/>
      <c r="BH9" s="817"/>
      <c r="BI9" s="817"/>
      <c r="BJ9" s="817"/>
      <c r="BK9" s="817"/>
      <c r="BL9" s="817"/>
      <c r="BM9" s="817"/>
      <c r="BN9" s="817"/>
      <c r="BO9" s="817"/>
      <c r="BP9" s="817"/>
      <c r="BQ9" s="817"/>
      <c r="BR9" s="817"/>
      <c r="BS9" s="817"/>
      <c r="BT9" s="817"/>
      <c r="BU9" s="817"/>
      <c r="BV9" s="817"/>
      <c r="BW9" s="817"/>
      <c r="BX9" s="817"/>
      <c r="BY9" s="817"/>
      <c r="BZ9" s="817"/>
      <c r="CA9" s="817"/>
      <c r="CB9" s="817"/>
      <c r="CC9" s="817"/>
      <c r="CD9" s="817"/>
      <c r="CE9" s="817"/>
      <c r="CF9" s="817"/>
      <c r="CG9" s="817"/>
      <c r="CH9" s="817"/>
      <c r="CI9" s="817"/>
      <c r="CJ9" s="817"/>
      <c r="CK9" s="817"/>
      <c r="CL9" s="817"/>
      <c r="CM9" s="817"/>
      <c r="CN9" s="817"/>
      <c r="CO9" s="817"/>
      <c r="CP9" s="817"/>
      <c r="CQ9" s="817"/>
      <c r="CR9" s="817"/>
      <c r="CS9" s="817"/>
      <c r="CT9" s="817"/>
      <c r="CU9" s="817"/>
      <c r="CV9" s="817"/>
      <c r="CW9" s="817"/>
      <c r="CX9" s="817"/>
      <c r="CY9" s="817"/>
      <c r="CZ9" s="817"/>
      <c r="DA9" s="817"/>
      <c r="DB9" s="817"/>
      <c r="DC9" s="817"/>
      <c r="DD9" s="817"/>
      <c r="DE9" s="817"/>
      <c r="DF9" s="817"/>
      <c r="DG9" s="817"/>
      <c r="DH9" s="817"/>
      <c r="DI9" s="817"/>
      <c r="DJ9" s="817"/>
      <c r="DK9" s="817"/>
      <c r="DL9" s="817"/>
      <c r="DM9" s="817"/>
      <c r="DN9" s="817"/>
      <c r="DO9" s="817"/>
      <c r="DP9" s="817"/>
      <c r="DQ9" s="817"/>
      <c r="DR9" s="817"/>
      <c r="DS9" s="817"/>
      <c r="DT9" s="817"/>
      <c r="DU9" s="817"/>
      <c r="DV9" s="817"/>
      <c r="DW9" s="817"/>
      <c r="DX9" s="817"/>
      <c r="DY9" s="817"/>
      <c r="DZ9" s="817"/>
      <c r="EA9" s="817"/>
      <c r="EB9" s="817"/>
    </row>
    <row r="10" spans="1:132" s="827" customFormat="1" ht="15.95" customHeight="1">
      <c r="A10" s="817"/>
      <c r="B10" s="817"/>
      <c r="C10" s="817"/>
      <c r="D10" s="817"/>
      <c r="E10" s="817"/>
      <c r="F10" s="817"/>
      <c r="G10" s="817"/>
      <c r="H10" s="817"/>
      <c r="I10" s="817"/>
      <c r="J10" s="817"/>
      <c r="K10" s="817"/>
      <c r="L10" s="817"/>
      <c r="M10" s="817"/>
      <c r="N10" s="817"/>
      <c r="O10" s="817"/>
      <c r="P10" s="817"/>
      <c r="Q10" s="817"/>
      <c r="R10" s="817"/>
      <c r="S10" s="817"/>
      <c r="T10" s="817"/>
      <c r="U10" s="817"/>
      <c r="V10" s="817"/>
      <c r="W10" s="817"/>
      <c r="X10" s="817"/>
      <c r="Y10" s="817"/>
      <c r="Z10" s="817"/>
      <c r="AA10" s="817"/>
      <c r="AB10" s="817"/>
      <c r="AC10" s="817"/>
      <c r="AD10" s="817"/>
      <c r="AE10" s="817"/>
      <c r="AF10" s="817"/>
      <c r="AG10" s="817"/>
      <c r="AH10" s="817"/>
      <c r="AI10" s="817"/>
      <c r="AJ10" s="817"/>
      <c r="AK10" s="817"/>
      <c r="AL10" s="817"/>
      <c r="AM10" s="817"/>
      <c r="AN10" s="817"/>
      <c r="AO10" s="817"/>
      <c r="AP10" s="817"/>
      <c r="AQ10" s="817"/>
      <c r="AR10" s="817"/>
      <c r="AS10" s="817"/>
      <c r="AT10" s="817"/>
      <c r="AU10" s="817"/>
      <c r="AV10" s="817"/>
      <c r="AW10" s="817"/>
      <c r="AX10" s="817"/>
      <c r="AY10" s="817"/>
      <c r="AZ10" s="817"/>
      <c r="BA10" s="817"/>
      <c r="BB10" s="817"/>
      <c r="BC10" s="817"/>
      <c r="BD10" s="817"/>
      <c r="BE10" s="817"/>
      <c r="BF10" s="817"/>
      <c r="BG10" s="817"/>
      <c r="BH10" s="817"/>
      <c r="BI10" s="817"/>
      <c r="BJ10" s="817"/>
      <c r="BK10" s="817"/>
      <c r="BL10" s="817"/>
      <c r="BM10" s="817"/>
      <c r="BN10" s="817"/>
      <c r="BO10" s="817"/>
      <c r="BP10" s="817"/>
      <c r="BQ10" s="817"/>
      <c r="BR10" s="817"/>
      <c r="BS10" s="817"/>
      <c r="BT10" s="817"/>
      <c r="BU10" s="817"/>
      <c r="BV10" s="817"/>
      <c r="BW10" s="817"/>
      <c r="BX10" s="817"/>
      <c r="BY10" s="817"/>
      <c r="BZ10" s="817"/>
      <c r="CA10" s="817"/>
      <c r="CB10" s="817"/>
      <c r="CC10" s="817"/>
      <c r="CD10" s="817"/>
      <c r="CE10" s="817"/>
      <c r="CF10" s="817"/>
      <c r="CG10" s="817"/>
      <c r="CH10" s="817"/>
      <c r="CI10" s="817"/>
      <c r="CJ10" s="817"/>
      <c r="CK10" s="817"/>
      <c r="CL10" s="817"/>
      <c r="CM10" s="817"/>
      <c r="CN10" s="817"/>
      <c r="CO10" s="817"/>
      <c r="CP10" s="817"/>
      <c r="CQ10" s="817"/>
      <c r="CR10" s="817"/>
      <c r="CS10" s="817"/>
      <c r="CT10" s="817"/>
      <c r="CU10" s="817"/>
      <c r="CV10" s="817"/>
      <c r="CW10" s="817"/>
      <c r="CX10" s="817"/>
      <c r="CY10" s="817"/>
      <c r="CZ10" s="817"/>
      <c r="DA10" s="817"/>
      <c r="DB10" s="817"/>
      <c r="DC10" s="817"/>
      <c r="DD10" s="817"/>
      <c r="DE10" s="817"/>
      <c r="DF10" s="817"/>
      <c r="DG10" s="817"/>
      <c r="DH10" s="817"/>
      <c r="DI10" s="817"/>
      <c r="DJ10" s="817"/>
      <c r="DK10" s="817"/>
      <c r="DL10" s="817"/>
      <c r="DM10" s="817"/>
      <c r="DN10" s="817"/>
      <c r="DO10" s="817"/>
      <c r="DP10" s="817"/>
      <c r="DQ10" s="817"/>
      <c r="DR10" s="817"/>
      <c r="DS10" s="817"/>
      <c r="DT10" s="817"/>
      <c r="DU10" s="817"/>
      <c r="DV10" s="817"/>
      <c r="DW10" s="817"/>
      <c r="DX10" s="817"/>
      <c r="DY10" s="817"/>
      <c r="DZ10" s="817"/>
      <c r="EA10" s="817"/>
      <c r="EB10" s="817"/>
    </row>
    <row r="11" spans="1:132" s="827" customFormat="1" ht="15.95" customHeight="1">
      <c r="A11" s="817"/>
      <c r="B11" s="817"/>
      <c r="C11" s="817"/>
      <c r="D11" s="817"/>
      <c r="E11" s="817"/>
      <c r="F11" s="817"/>
      <c r="G11" s="817"/>
      <c r="H11" s="817"/>
      <c r="I11" s="817"/>
      <c r="J11" s="817"/>
      <c r="K11" s="817"/>
      <c r="L11" s="817"/>
      <c r="M11" s="817"/>
      <c r="N11" s="817"/>
      <c r="O11" s="817"/>
      <c r="P11" s="817"/>
      <c r="Q11" s="817"/>
      <c r="R11" s="817"/>
      <c r="S11" s="817"/>
      <c r="T11" s="817"/>
      <c r="U11" s="817"/>
      <c r="V11" s="817"/>
      <c r="W11" s="817"/>
      <c r="X11" s="817"/>
      <c r="Y11" s="817"/>
      <c r="Z11" s="817"/>
      <c r="AA11" s="817"/>
      <c r="AB11" s="817"/>
      <c r="AC11" s="817"/>
      <c r="AD11" s="817"/>
      <c r="AE11" s="817"/>
      <c r="AF11" s="817"/>
      <c r="AG11" s="817"/>
      <c r="AH11" s="817"/>
      <c r="AI11" s="817"/>
      <c r="AJ11" s="817"/>
      <c r="AK11" s="817"/>
      <c r="AL11" s="817"/>
      <c r="AM11" s="817"/>
      <c r="AN11" s="817"/>
      <c r="AO11" s="817"/>
      <c r="AP11" s="817"/>
      <c r="AQ11" s="817"/>
      <c r="AR11" s="817"/>
      <c r="AS11" s="817"/>
      <c r="AT11" s="817"/>
      <c r="AU11" s="817"/>
      <c r="AV11" s="817"/>
      <c r="AW11" s="817"/>
      <c r="AX11" s="817"/>
      <c r="AY11" s="817"/>
      <c r="AZ11" s="817"/>
      <c r="BA11" s="817"/>
      <c r="BB11" s="817"/>
      <c r="BC11" s="817"/>
      <c r="BD11" s="817"/>
      <c r="BE11" s="817"/>
      <c r="BF11" s="817"/>
      <c r="BG11" s="817"/>
      <c r="BH11" s="817"/>
      <c r="BI11" s="817"/>
      <c r="BJ11" s="817"/>
      <c r="BK11" s="817"/>
      <c r="BL11" s="817"/>
      <c r="BM11" s="817"/>
      <c r="BN11" s="817"/>
      <c r="BO11" s="817"/>
      <c r="BP11" s="817"/>
      <c r="BQ11" s="817"/>
      <c r="BR11" s="817"/>
      <c r="BS11" s="817"/>
      <c r="BT11" s="817"/>
      <c r="BU11" s="817"/>
      <c r="BV11" s="817"/>
      <c r="BW11" s="817"/>
      <c r="BX11" s="817"/>
      <c r="BY11" s="817"/>
      <c r="BZ11" s="817"/>
      <c r="CA11" s="817"/>
      <c r="CB11" s="817"/>
      <c r="CC11" s="817"/>
      <c r="CD11" s="817"/>
      <c r="CE11" s="817"/>
      <c r="CF11" s="817"/>
      <c r="CG11" s="817"/>
      <c r="CH11" s="817"/>
      <c r="CI11" s="817"/>
      <c r="CJ11" s="817"/>
      <c r="CK11" s="817"/>
      <c r="CL11" s="817"/>
      <c r="CM11" s="817"/>
      <c r="CN11" s="817"/>
      <c r="CO11" s="817"/>
      <c r="CP11" s="817"/>
      <c r="CQ11" s="817"/>
      <c r="CR11" s="817"/>
      <c r="CS11" s="817"/>
      <c r="CT11" s="817"/>
      <c r="CU11" s="817"/>
      <c r="CV11" s="817"/>
      <c r="CW11" s="817"/>
      <c r="CX11" s="817"/>
      <c r="CY11" s="817"/>
      <c r="CZ11" s="817"/>
      <c r="DA11" s="817"/>
      <c r="DB11" s="817"/>
      <c r="DC11" s="817"/>
      <c r="DD11" s="817"/>
      <c r="DE11" s="817"/>
      <c r="DF11" s="817"/>
      <c r="DG11" s="817"/>
      <c r="DH11" s="817"/>
      <c r="DI11" s="817"/>
      <c r="DJ11" s="817"/>
      <c r="DK11" s="817"/>
      <c r="DL11" s="817"/>
      <c r="DM11" s="817"/>
      <c r="DN11" s="817"/>
      <c r="DO11" s="817"/>
      <c r="DP11" s="817"/>
      <c r="DQ11" s="817"/>
      <c r="DR11" s="817"/>
      <c r="DS11" s="817"/>
      <c r="DT11" s="817"/>
      <c r="DU11" s="817"/>
      <c r="DV11" s="817"/>
      <c r="DW11" s="817"/>
      <c r="DX11" s="817"/>
      <c r="DY11" s="817"/>
      <c r="DZ11" s="817"/>
      <c r="EA11" s="817"/>
      <c r="EB11" s="817"/>
    </row>
    <row r="12" spans="1:132" s="827" customFormat="1" ht="15.95" customHeight="1">
      <c r="A12" s="817"/>
      <c r="B12" s="826" t="s">
        <v>818</v>
      </c>
      <c r="C12" s="817"/>
      <c r="D12" s="817"/>
      <c r="E12" s="817"/>
      <c r="F12" s="817"/>
      <c r="G12" s="817"/>
      <c r="H12" s="817"/>
      <c r="I12" s="817"/>
      <c r="J12" s="817"/>
      <c r="K12" s="817"/>
      <c r="L12" s="817"/>
      <c r="M12" s="817"/>
      <c r="N12" s="817"/>
      <c r="O12" s="817"/>
      <c r="P12" s="817"/>
      <c r="Q12" s="817"/>
      <c r="R12" s="817"/>
      <c r="S12" s="817"/>
      <c r="T12" s="817"/>
      <c r="U12" s="817"/>
      <c r="V12" s="817"/>
      <c r="W12" s="817"/>
      <c r="X12" s="817"/>
      <c r="Y12" s="817"/>
      <c r="Z12" s="817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  <c r="AM12" s="817"/>
      <c r="AN12" s="817"/>
      <c r="AO12" s="817"/>
      <c r="AP12" s="817"/>
      <c r="AQ12" s="817"/>
      <c r="AR12" s="817"/>
      <c r="AS12" s="817"/>
      <c r="AT12" s="817"/>
      <c r="AU12" s="817"/>
      <c r="AV12" s="817"/>
      <c r="AW12" s="817"/>
      <c r="AX12" s="817"/>
      <c r="AY12" s="817"/>
      <c r="AZ12" s="817"/>
      <c r="BA12" s="817"/>
      <c r="BB12" s="817"/>
      <c r="BC12" s="817"/>
      <c r="BD12" s="817"/>
      <c r="BE12" s="817"/>
      <c r="BF12" s="817"/>
      <c r="BG12" s="817"/>
      <c r="BH12" s="817"/>
      <c r="BI12" s="817"/>
      <c r="BJ12" s="817"/>
      <c r="BK12" s="817"/>
      <c r="BL12" s="817"/>
      <c r="BM12" s="817"/>
      <c r="BN12" s="817"/>
      <c r="BO12" s="817"/>
      <c r="BP12" s="817"/>
      <c r="BQ12" s="817"/>
      <c r="BR12" s="817"/>
      <c r="BS12" s="817"/>
      <c r="BT12" s="817"/>
      <c r="BU12" s="817"/>
      <c r="BV12" s="817"/>
      <c r="BW12" s="817"/>
      <c r="BX12" s="817"/>
      <c r="BY12" s="817"/>
      <c r="BZ12" s="817"/>
      <c r="CA12" s="817"/>
      <c r="CB12" s="817"/>
      <c r="CC12" s="817"/>
      <c r="CD12" s="817"/>
      <c r="CE12" s="817"/>
      <c r="CF12" s="817"/>
      <c r="CG12" s="817"/>
      <c r="CH12" s="817"/>
      <c r="CI12" s="817"/>
      <c r="CJ12" s="817"/>
      <c r="CK12" s="817"/>
      <c r="CL12" s="817"/>
      <c r="CM12" s="817"/>
      <c r="CN12" s="817"/>
      <c r="CO12" s="817"/>
      <c r="CP12" s="817"/>
      <c r="CQ12" s="817"/>
      <c r="CR12" s="817"/>
      <c r="CS12" s="817"/>
      <c r="CT12" s="817"/>
      <c r="CU12" s="817"/>
      <c r="CV12" s="817"/>
      <c r="CW12" s="817"/>
      <c r="CX12" s="817"/>
      <c r="CY12" s="817"/>
      <c r="CZ12" s="817"/>
      <c r="DA12" s="817"/>
      <c r="DB12" s="817"/>
      <c r="DC12" s="817"/>
      <c r="DD12" s="817"/>
      <c r="DE12" s="817"/>
      <c r="DF12" s="817"/>
      <c r="DG12" s="817"/>
      <c r="DH12" s="817"/>
      <c r="DI12" s="817"/>
      <c r="DJ12" s="817"/>
      <c r="DK12" s="817"/>
      <c r="DL12" s="817"/>
      <c r="DM12" s="817"/>
      <c r="DN12" s="817"/>
      <c r="DO12" s="817"/>
      <c r="DP12" s="817"/>
      <c r="DQ12" s="817"/>
      <c r="DR12" s="817"/>
      <c r="DS12" s="817"/>
      <c r="DT12" s="817"/>
      <c r="DU12" s="817"/>
      <c r="DV12" s="817"/>
      <c r="DW12" s="817"/>
      <c r="DX12" s="817"/>
      <c r="DY12" s="817"/>
      <c r="DZ12" s="817"/>
      <c r="EA12" s="817"/>
      <c r="EB12" s="817"/>
    </row>
    <row r="13" spans="1:132" s="827" customFormat="1" ht="15.95" customHeight="1">
      <c r="A13" s="817"/>
      <c r="B13" s="817"/>
      <c r="C13" s="817"/>
      <c r="D13" s="817"/>
      <c r="E13" s="817"/>
      <c r="F13" s="817"/>
      <c r="G13" s="817"/>
      <c r="H13" s="817"/>
      <c r="I13" s="817"/>
      <c r="J13" s="817"/>
      <c r="K13" s="817"/>
      <c r="L13" s="817"/>
      <c r="M13" s="817"/>
      <c r="N13" s="817"/>
      <c r="O13" s="817"/>
      <c r="P13" s="817"/>
      <c r="Q13" s="817"/>
      <c r="R13" s="817"/>
      <c r="S13" s="817"/>
      <c r="T13" s="817"/>
      <c r="U13" s="817"/>
      <c r="V13" s="817"/>
      <c r="W13" s="817"/>
      <c r="X13" s="817"/>
      <c r="Y13" s="817"/>
      <c r="Z13" s="817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  <c r="AM13" s="817"/>
      <c r="AN13" s="817"/>
      <c r="AO13" s="817"/>
      <c r="AP13" s="817"/>
      <c r="AQ13" s="817"/>
      <c r="AR13" s="817"/>
      <c r="AS13" s="817"/>
      <c r="AT13" s="817"/>
      <c r="AU13" s="817"/>
      <c r="AV13" s="817"/>
      <c r="AW13" s="817"/>
      <c r="AX13" s="817"/>
      <c r="AY13" s="817"/>
      <c r="AZ13" s="817"/>
      <c r="BA13" s="817"/>
      <c r="BB13" s="817"/>
      <c r="BC13" s="817"/>
      <c r="BD13" s="817"/>
      <c r="BE13" s="817"/>
      <c r="BF13" s="817"/>
      <c r="BG13" s="817"/>
      <c r="BH13" s="817"/>
      <c r="BI13" s="817"/>
      <c r="BJ13" s="817"/>
      <c r="BK13" s="817"/>
      <c r="BL13" s="817"/>
      <c r="BM13" s="817"/>
      <c r="BN13" s="817"/>
      <c r="BO13" s="817"/>
      <c r="BP13" s="817"/>
      <c r="BQ13" s="817"/>
      <c r="BR13" s="817"/>
      <c r="BS13" s="817"/>
      <c r="BT13" s="817"/>
      <c r="BU13" s="817"/>
      <c r="BV13" s="817"/>
      <c r="BW13" s="817"/>
      <c r="BX13" s="817"/>
      <c r="BY13" s="817"/>
      <c r="BZ13" s="817"/>
      <c r="CA13" s="817"/>
      <c r="CB13" s="817"/>
      <c r="CC13" s="817"/>
      <c r="CD13" s="817"/>
      <c r="CE13" s="817"/>
      <c r="CF13" s="817"/>
      <c r="CG13" s="817"/>
      <c r="CH13" s="817"/>
      <c r="CI13" s="817"/>
      <c r="CJ13" s="817"/>
      <c r="CK13" s="817"/>
      <c r="CL13" s="817"/>
      <c r="CM13" s="817"/>
      <c r="CN13" s="817"/>
      <c r="CO13" s="817"/>
      <c r="CP13" s="817"/>
      <c r="CQ13" s="817"/>
      <c r="CR13" s="817"/>
      <c r="CS13" s="817"/>
      <c r="CT13" s="817"/>
      <c r="CU13" s="817"/>
      <c r="CV13" s="817"/>
      <c r="CW13" s="817"/>
      <c r="CX13" s="817"/>
      <c r="CY13" s="817"/>
      <c r="CZ13" s="817"/>
      <c r="DA13" s="817"/>
      <c r="DB13" s="817"/>
      <c r="DC13" s="817"/>
      <c r="DD13" s="817"/>
      <c r="DE13" s="817"/>
      <c r="DF13" s="817"/>
      <c r="DG13" s="817"/>
      <c r="DH13" s="817"/>
      <c r="DI13" s="817"/>
      <c r="DJ13" s="817"/>
      <c r="DK13" s="817"/>
      <c r="DL13" s="817"/>
      <c r="DM13" s="817"/>
      <c r="DN13" s="817"/>
      <c r="DO13" s="817"/>
      <c r="DP13" s="817"/>
      <c r="DQ13" s="817"/>
      <c r="DR13" s="817"/>
      <c r="DS13" s="817"/>
      <c r="DT13" s="817"/>
      <c r="DU13" s="817"/>
      <c r="DV13" s="817"/>
      <c r="DW13" s="817"/>
      <c r="DX13" s="817"/>
      <c r="DY13" s="817"/>
      <c r="DZ13" s="817"/>
      <c r="EA13" s="817"/>
      <c r="EB13" s="817"/>
    </row>
    <row r="14" spans="1:132" s="827" customFormat="1" ht="15.95" customHeight="1">
      <c r="A14" s="817"/>
      <c r="B14" s="817"/>
      <c r="C14" s="817"/>
      <c r="D14" s="817"/>
      <c r="E14" s="817"/>
      <c r="F14" s="817"/>
      <c r="G14" s="817"/>
      <c r="H14" s="817"/>
      <c r="I14" s="817"/>
      <c r="J14" s="817"/>
      <c r="K14" s="817"/>
      <c r="L14" s="817"/>
      <c r="M14" s="817"/>
      <c r="N14" s="817"/>
      <c r="O14" s="817"/>
      <c r="P14" s="817"/>
      <c r="Q14" s="817"/>
      <c r="R14" s="817"/>
      <c r="S14" s="817"/>
      <c r="T14" s="817"/>
      <c r="U14" s="817"/>
      <c r="V14" s="817"/>
      <c r="W14" s="817"/>
      <c r="X14" s="817"/>
      <c r="Y14" s="817"/>
      <c r="Z14" s="817"/>
      <c r="AA14" s="817"/>
      <c r="AB14" s="817"/>
      <c r="AC14" s="817"/>
      <c r="AD14" s="817"/>
      <c r="AE14" s="817"/>
      <c r="AF14" s="817"/>
      <c r="AG14" s="817"/>
      <c r="AH14" s="817"/>
      <c r="AI14" s="817"/>
      <c r="AJ14" s="817"/>
      <c r="AK14" s="817"/>
      <c r="AL14" s="817"/>
      <c r="AM14" s="817"/>
      <c r="AN14" s="817"/>
      <c r="AO14" s="817"/>
      <c r="AP14" s="817"/>
      <c r="AQ14" s="817"/>
      <c r="AR14" s="817"/>
      <c r="AS14" s="817"/>
      <c r="AT14" s="817"/>
      <c r="AU14" s="817"/>
      <c r="AV14" s="817"/>
      <c r="AW14" s="817"/>
      <c r="AX14" s="817"/>
      <c r="AY14" s="817"/>
      <c r="AZ14" s="817"/>
      <c r="BA14" s="817"/>
      <c r="BB14" s="817"/>
      <c r="BC14" s="817"/>
      <c r="BD14" s="817"/>
      <c r="BE14" s="817"/>
      <c r="BF14" s="817"/>
      <c r="BG14" s="817"/>
      <c r="BH14" s="817"/>
      <c r="BI14" s="817"/>
      <c r="BJ14" s="817"/>
      <c r="BK14" s="817"/>
      <c r="BL14" s="817"/>
      <c r="BM14" s="817"/>
      <c r="BN14" s="817"/>
      <c r="BO14" s="817"/>
      <c r="BP14" s="817"/>
      <c r="BQ14" s="817"/>
      <c r="BR14" s="817"/>
      <c r="BS14" s="817"/>
      <c r="BT14" s="817"/>
      <c r="BU14" s="817"/>
      <c r="BV14" s="817"/>
      <c r="BW14" s="817"/>
      <c r="BX14" s="817"/>
      <c r="BY14" s="817"/>
      <c r="BZ14" s="817"/>
      <c r="CA14" s="817"/>
      <c r="CB14" s="817"/>
      <c r="CC14" s="817"/>
      <c r="CD14" s="817"/>
      <c r="CE14" s="817"/>
      <c r="CF14" s="817"/>
      <c r="CG14" s="817"/>
      <c r="CH14" s="817"/>
      <c r="CI14" s="817"/>
      <c r="CJ14" s="817"/>
      <c r="CK14" s="817"/>
      <c r="CL14" s="817"/>
      <c r="CM14" s="817"/>
      <c r="CN14" s="817"/>
      <c r="CO14" s="817"/>
      <c r="CP14" s="817"/>
      <c r="CQ14" s="817"/>
      <c r="CR14" s="817"/>
      <c r="CS14" s="817"/>
      <c r="CT14" s="817"/>
      <c r="CU14" s="817"/>
      <c r="CV14" s="817"/>
      <c r="CW14" s="817"/>
      <c r="CX14" s="817"/>
      <c r="CY14" s="817"/>
      <c r="CZ14" s="817"/>
      <c r="DA14" s="817"/>
      <c r="DB14" s="817"/>
      <c r="DC14" s="817"/>
      <c r="DD14" s="817"/>
      <c r="DE14" s="817"/>
      <c r="DF14" s="817"/>
      <c r="DG14" s="817"/>
      <c r="DH14" s="817"/>
      <c r="DI14" s="817"/>
      <c r="DJ14" s="817"/>
      <c r="DK14" s="817"/>
      <c r="DL14" s="817"/>
      <c r="DM14" s="817"/>
      <c r="DN14" s="817"/>
      <c r="DO14" s="817"/>
      <c r="DP14" s="817"/>
      <c r="DQ14" s="817"/>
      <c r="DR14" s="817"/>
      <c r="DS14" s="817"/>
      <c r="DT14" s="817"/>
      <c r="DU14" s="817"/>
      <c r="DV14" s="817"/>
      <c r="DW14" s="817"/>
      <c r="DX14" s="817"/>
      <c r="DY14" s="817"/>
      <c r="DZ14" s="817"/>
      <c r="EA14" s="817"/>
      <c r="EB14" s="817"/>
    </row>
    <row r="15" spans="1:132" s="827" customFormat="1" ht="15.95" customHeight="1">
      <c r="A15" s="817"/>
      <c r="B15" s="817"/>
      <c r="C15" s="817"/>
      <c r="D15" s="817"/>
      <c r="E15" s="817"/>
      <c r="F15" s="817"/>
      <c r="G15" s="817"/>
      <c r="H15" s="817"/>
      <c r="I15" s="817"/>
      <c r="J15" s="817"/>
      <c r="K15" s="817"/>
      <c r="L15" s="817"/>
      <c r="M15" s="817"/>
      <c r="N15" s="817"/>
      <c r="O15" s="817"/>
      <c r="P15" s="817"/>
      <c r="Q15" s="817"/>
      <c r="R15" s="817"/>
      <c r="S15" s="817"/>
      <c r="T15" s="817"/>
      <c r="U15" s="817"/>
      <c r="V15" s="817"/>
      <c r="W15" s="817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  <c r="AP15" s="817"/>
      <c r="AQ15" s="817"/>
      <c r="AR15" s="817"/>
      <c r="AS15" s="817"/>
      <c r="AT15" s="817"/>
      <c r="AU15" s="817"/>
      <c r="AV15" s="817"/>
      <c r="AW15" s="817"/>
      <c r="AX15" s="817"/>
      <c r="AY15" s="817"/>
      <c r="AZ15" s="817"/>
      <c r="BA15" s="817"/>
      <c r="BB15" s="817"/>
      <c r="BC15" s="817"/>
      <c r="BD15" s="817"/>
      <c r="BE15" s="817"/>
      <c r="BF15" s="817"/>
      <c r="BG15" s="817"/>
      <c r="BH15" s="817"/>
      <c r="BI15" s="817"/>
      <c r="BJ15" s="817"/>
      <c r="BK15" s="817"/>
      <c r="BL15" s="817"/>
      <c r="BM15" s="817"/>
      <c r="BN15" s="817"/>
      <c r="BO15" s="817"/>
      <c r="BP15" s="817"/>
      <c r="BQ15" s="817"/>
      <c r="BR15" s="817"/>
      <c r="BS15" s="817"/>
      <c r="BT15" s="817"/>
      <c r="BU15" s="817"/>
      <c r="BV15" s="817"/>
      <c r="BW15" s="817"/>
      <c r="BX15" s="817"/>
      <c r="BY15" s="817"/>
      <c r="BZ15" s="817"/>
      <c r="CA15" s="817"/>
      <c r="CB15" s="817"/>
      <c r="CC15" s="817"/>
      <c r="CD15" s="817"/>
      <c r="CE15" s="817"/>
      <c r="CF15" s="817"/>
      <c r="CG15" s="817"/>
      <c r="CH15" s="817"/>
      <c r="CI15" s="817"/>
      <c r="CJ15" s="817"/>
      <c r="CK15" s="817"/>
      <c r="CL15" s="817"/>
      <c r="CM15" s="817"/>
      <c r="CN15" s="817"/>
      <c r="CO15" s="817"/>
      <c r="CP15" s="817"/>
      <c r="CQ15" s="817"/>
      <c r="CR15" s="817"/>
      <c r="CS15" s="817"/>
      <c r="CT15" s="817"/>
      <c r="CU15" s="817"/>
      <c r="CV15" s="817"/>
      <c r="CW15" s="817"/>
      <c r="CX15" s="817"/>
      <c r="CY15" s="817"/>
      <c r="CZ15" s="817"/>
      <c r="DA15" s="817"/>
      <c r="DB15" s="817"/>
      <c r="DC15" s="817"/>
      <c r="DD15" s="817"/>
      <c r="DE15" s="817"/>
      <c r="DF15" s="817"/>
      <c r="DG15" s="817"/>
      <c r="DH15" s="817"/>
      <c r="DI15" s="817"/>
      <c r="DJ15" s="817"/>
      <c r="DK15" s="817"/>
      <c r="DL15" s="817"/>
      <c r="DM15" s="817"/>
      <c r="DN15" s="817"/>
      <c r="DO15" s="817"/>
      <c r="DP15" s="817"/>
      <c r="DQ15" s="817"/>
      <c r="DR15" s="817"/>
      <c r="DS15" s="817"/>
      <c r="DT15" s="817"/>
      <c r="DU15" s="817"/>
      <c r="DV15" s="817"/>
      <c r="DW15" s="817"/>
      <c r="DX15" s="817"/>
      <c r="DY15" s="817"/>
      <c r="DZ15" s="817"/>
      <c r="EA15" s="817"/>
      <c r="EB15" s="817"/>
    </row>
    <row r="16" spans="1:132" s="827" customFormat="1" ht="15.95" customHeight="1">
      <c r="A16" s="817"/>
      <c r="B16" s="817"/>
      <c r="C16" s="817"/>
      <c r="D16" s="817"/>
      <c r="E16" s="817"/>
      <c r="F16" s="817"/>
      <c r="G16" s="817"/>
      <c r="H16" s="817"/>
      <c r="I16" s="817"/>
      <c r="J16" s="817"/>
      <c r="K16" s="817"/>
      <c r="L16" s="817"/>
      <c r="M16" s="817"/>
      <c r="N16" s="817"/>
      <c r="O16" s="817"/>
      <c r="P16" s="817"/>
      <c r="Q16" s="817"/>
      <c r="R16" s="817"/>
      <c r="S16" s="817"/>
      <c r="T16" s="817"/>
      <c r="U16" s="817"/>
      <c r="V16" s="817"/>
      <c r="W16" s="817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  <c r="AP16" s="817"/>
      <c r="AQ16" s="817"/>
      <c r="AR16" s="817"/>
      <c r="AS16" s="817"/>
      <c r="AT16" s="817"/>
      <c r="AU16" s="817"/>
      <c r="AV16" s="817"/>
      <c r="AW16" s="817"/>
      <c r="AX16" s="817"/>
      <c r="AY16" s="817"/>
      <c r="AZ16" s="817"/>
      <c r="BA16" s="817"/>
      <c r="BB16" s="817"/>
      <c r="BC16" s="817"/>
      <c r="BD16" s="817"/>
      <c r="BE16" s="817"/>
      <c r="BF16" s="817"/>
      <c r="BG16" s="817"/>
      <c r="BH16" s="817"/>
      <c r="BI16" s="817"/>
      <c r="BJ16" s="817"/>
      <c r="BK16" s="817"/>
      <c r="BL16" s="817"/>
      <c r="BM16" s="817"/>
      <c r="BN16" s="817"/>
      <c r="BO16" s="817"/>
      <c r="BP16" s="817"/>
      <c r="BQ16" s="817"/>
      <c r="BR16" s="817"/>
      <c r="BS16" s="817"/>
      <c r="BT16" s="817"/>
      <c r="BU16" s="817"/>
      <c r="BV16" s="817"/>
      <c r="BW16" s="817"/>
      <c r="BX16" s="817"/>
      <c r="BY16" s="817"/>
      <c r="BZ16" s="817"/>
      <c r="CA16" s="817"/>
      <c r="CB16" s="817"/>
      <c r="CC16" s="817"/>
      <c r="CD16" s="817"/>
      <c r="CE16" s="817"/>
      <c r="CF16" s="817"/>
      <c r="CG16" s="817"/>
      <c r="CH16" s="817"/>
      <c r="CI16" s="817"/>
      <c r="CJ16" s="817"/>
      <c r="CK16" s="817"/>
      <c r="CL16" s="817"/>
      <c r="CM16" s="817"/>
      <c r="CN16" s="817"/>
      <c r="CO16" s="817"/>
      <c r="CP16" s="817"/>
      <c r="CQ16" s="817"/>
      <c r="CR16" s="817"/>
      <c r="CS16" s="817"/>
      <c r="CT16" s="817"/>
      <c r="CU16" s="817"/>
      <c r="CV16" s="817"/>
      <c r="CW16" s="817"/>
      <c r="CX16" s="817"/>
      <c r="CY16" s="817"/>
      <c r="CZ16" s="817"/>
      <c r="DA16" s="817"/>
      <c r="DB16" s="817"/>
      <c r="DC16" s="817"/>
      <c r="DD16" s="817"/>
      <c r="DE16" s="817"/>
      <c r="DF16" s="817"/>
      <c r="DG16" s="817"/>
      <c r="DH16" s="817"/>
      <c r="DI16" s="817"/>
      <c r="DJ16" s="817"/>
      <c r="DK16" s="817"/>
      <c r="DL16" s="817"/>
      <c r="DM16" s="817"/>
      <c r="DN16" s="817"/>
      <c r="DO16" s="817"/>
      <c r="DP16" s="817"/>
      <c r="DQ16" s="817"/>
      <c r="DR16" s="817"/>
      <c r="DS16" s="817"/>
      <c r="DT16" s="817"/>
      <c r="DU16" s="817"/>
      <c r="DV16" s="817"/>
      <c r="DW16" s="817"/>
      <c r="DX16" s="817"/>
      <c r="DY16" s="817"/>
      <c r="DZ16" s="817"/>
      <c r="EA16" s="817"/>
      <c r="EB16" s="817"/>
    </row>
    <row r="17" spans="1:132" s="827" customFormat="1" ht="15.95" customHeight="1">
      <c r="A17" s="817"/>
      <c r="B17" s="817"/>
      <c r="C17" s="817"/>
      <c r="D17" s="817"/>
      <c r="E17" s="817"/>
      <c r="F17" s="817"/>
      <c r="G17" s="817"/>
      <c r="H17" s="817"/>
      <c r="I17" s="817"/>
      <c r="J17" s="817"/>
      <c r="K17" s="817"/>
      <c r="L17" s="817"/>
      <c r="M17" s="817"/>
      <c r="N17" s="817"/>
      <c r="O17" s="817"/>
      <c r="P17" s="817"/>
      <c r="Q17" s="817"/>
      <c r="R17" s="817"/>
      <c r="S17" s="817"/>
      <c r="T17" s="817"/>
      <c r="U17" s="817"/>
      <c r="V17" s="817"/>
      <c r="W17" s="817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  <c r="AR17" s="817"/>
      <c r="AS17" s="817"/>
      <c r="AT17" s="817"/>
      <c r="AU17" s="817"/>
      <c r="AV17" s="817"/>
      <c r="AW17" s="817"/>
      <c r="AX17" s="817"/>
      <c r="AY17" s="817"/>
      <c r="AZ17" s="817"/>
      <c r="BA17" s="817"/>
      <c r="BB17" s="817"/>
      <c r="BC17" s="817"/>
      <c r="BD17" s="817"/>
      <c r="BE17" s="817"/>
      <c r="BF17" s="817"/>
      <c r="BG17" s="817"/>
      <c r="BH17" s="817"/>
      <c r="BI17" s="817"/>
      <c r="BJ17" s="817"/>
      <c r="BK17" s="817"/>
      <c r="BL17" s="817"/>
      <c r="BM17" s="817"/>
      <c r="BN17" s="817"/>
      <c r="BO17" s="817"/>
      <c r="BP17" s="817"/>
      <c r="BQ17" s="817"/>
      <c r="BR17" s="817"/>
      <c r="BS17" s="817"/>
      <c r="BT17" s="817"/>
      <c r="BU17" s="817"/>
      <c r="BV17" s="817"/>
      <c r="BW17" s="817"/>
      <c r="BX17" s="817"/>
      <c r="BY17" s="817"/>
      <c r="BZ17" s="817"/>
      <c r="CA17" s="817"/>
      <c r="CB17" s="817"/>
      <c r="CC17" s="817"/>
      <c r="CD17" s="817"/>
      <c r="CE17" s="817"/>
      <c r="CF17" s="817"/>
      <c r="CG17" s="817"/>
      <c r="CH17" s="817"/>
      <c r="CI17" s="817"/>
      <c r="CJ17" s="817"/>
      <c r="CK17" s="817"/>
      <c r="CL17" s="817"/>
      <c r="CM17" s="817"/>
      <c r="CN17" s="817"/>
      <c r="CO17" s="817"/>
      <c r="CP17" s="817"/>
      <c r="CQ17" s="817"/>
      <c r="CR17" s="817"/>
      <c r="CS17" s="817"/>
      <c r="CT17" s="817"/>
      <c r="CU17" s="817"/>
      <c r="CV17" s="817"/>
      <c r="CW17" s="817"/>
      <c r="CX17" s="817"/>
      <c r="CY17" s="817"/>
      <c r="CZ17" s="817"/>
      <c r="DA17" s="817"/>
      <c r="DB17" s="817"/>
      <c r="DC17" s="817"/>
      <c r="DD17" s="817"/>
      <c r="DE17" s="817"/>
      <c r="DF17" s="817"/>
      <c r="DG17" s="817"/>
      <c r="DH17" s="817"/>
      <c r="DI17" s="817"/>
      <c r="DJ17" s="817"/>
      <c r="DK17" s="817"/>
      <c r="DL17" s="817"/>
      <c r="DM17" s="817"/>
      <c r="DN17" s="817"/>
      <c r="DO17" s="817"/>
      <c r="DP17" s="817"/>
      <c r="DQ17" s="817"/>
      <c r="DR17" s="817"/>
      <c r="DS17" s="817"/>
      <c r="DT17" s="817"/>
      <c r="DU17" s="817"/>
      <c r="DV17" s="817"/>
      <c r="DW17" s="817"/>
      <c r="DX17" s="817"/>
      <c r="DY17" s="817"/>
      <c r="DZ17" s="817"/>
      <c r="EA17" s="817"/>
      <c r="EB17" s="817"/>
    </row>
    <row r="18" spans="1:132" s="827" customFormat="1" ht="15.95" customHeight="1">
      <c r="A18" s="817"/>
      <c r="B18" s="817"/>
      <c r="C18" s="817"/>
      <c r="D18" s="817"/>
      <c r="E18" s="817"/>
      <c r="F18" s="817"/>
      <c r="G18" s="817"/>
      <c r="H18" s="817"/>
      <c r="I18" s="817"/>
      <c r="J18" s="817"/>
      <c r="K18" s="817"/>
      <c r="L18" s="817"/>
      <c r="M18" s="817"/>
      <c r="N18" s="817"/>
      <c r="O18" s="817"/>
      <c r="P18" s="817"/>
      <c r="Q18" s="817"/>
      <c r="R18" s="817"/>
      <c r="S18" s="817"/>
      <c r="T18" s="817"/>
      <c r="U18" s="817"/>
      <c r="V18" s="817"/>
      <c r="W18" s="817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  <c r="AR18" s="817"/>
      <c r="AS18" s="817"/>
      <c r="AT18" s="817"/>
      <c r="AU18" s="817"/>
      <c r="AV18" s="817"/>
      <c r="AW18" s="817"/>
      <c r="AX18" s="817"/>
      <c r="AY18" s="817"/>
      <c r="AZ18" s="817"/>
      <c r="BA18" s="817"/>
      <c r="BB18" s="817"/>
      <c r="BC18" s="817"/>
      <c r="BD18" s="817"/>
      <c r="BE18" s="817"/>
      <c r="BF18" s="817"/>
      <c r="BG18" s="817"/>
      <c r="BH18" s="817"/>
      <c r="BI18" s="817"/>
      <c r="BJ18" s="817"/>
      <c r="BK18" s="817"/>
      <c r="BL18" s="817"/>
      <c r="BM18" s="817"/>
      <c r="BN18" s="817"/>
      <c r="BO18" s="817"/>
      <c r="BP18" s="817"/>
      <c r="BQ18" s="817"/>
      <c r="BR18" s="817"/>
      <c r="BS18" s="817"/>
      <c r="BT18" s="817"/>
      <c r="BU18" s="817"/>
      <c r="BV18" s="817"/>
      <c r="BW18" s="817"/>
      <c r="BX18" s="817"/>
      <c r="BY18" s="817"/>
      <c r="BZ18" s="817"/>
      <c r="CA18" s="817"/>
      <c r="CB18" s="817"/>
      <c r="CC18" s="817"/>
      <c r="CD18" s="817"/>
      <c r="CE18" s="817"/>
      <c r="CF18" s="817"/>
      <c r="CG18" s="817"/>
      <c r="CH18" s="817"/>
      <c r="CI18" s="817"/>
      <c r="CJ18" s="817"/>
      <c r="CK18" s="817"/>
      <c r="CL18" s="817"/>
      <c r="CM18" s="817"/>
      <c r="CN18" s="817"/>
      <c r="CO18" s="817"/>
      <c r="CP18" s="817"/>
      <c r="CQ18" s="817"/>
      <c r="CR18" s="817"/>
      <c r="CS18" s="817"/>
      <c r="CT18" s="817"/>
      <c r="CU18" s="817"/>
      <c r="CV18" s="817"/>
      <c r="CW18" s="817"/>
      <c r="CX18" s="817"/>
      <c r="CY18" s="817"/>
      <c r="CZ18" s="817"/>
      <c r="DA18" s="817"/>
      <c r="DB18" s="817"/>
      <c r="DC18" s="817"/>
      <c r="DD18" s="817"/>
      <c r="DE18" s="817"/>
      <c r="DF18" s="817"/>
      <c r="DG18" s="817"/>
      <c r="DH18" s="817"/>
      <c r="DI18" s="817"/>
      <c r="DJ18" s="817"/>
      <c r="DK18" s="817"/>
      <c r="DL18" s="817"/>
      <c r="DM18" s="817"/>
      <c r="DN18" s="817"/>
      <c r="DO18" s="817"/>
      <c r="DP18" s="817"/>
      <c r="DQ18" s="817"/>
      <c r="DR18" s="817"/>
      <c r="DS18" s="817"/>
      <c r="DT18" s="817"/>
      <c r="DU18" s="817"/>
      <c r="DV18" s="817"/>
      <c r="DW18" s="817"/>
      <c r="DX18" s="817"/>
      <c r="DY18" s="817"/>
      <c r="DZ18" s="817"/>
      <c r="EA18" s="817"/>
      <c r="EB18" s="817"/>
    </row>
    <row r="19" spans="1:132">
      <c r="P19" s="817"/>
    </row>
    <row r="20" spans="1:132">
      <c r="P20" s="817"/>
    </row>
    <row r="30" spans="1:132" s="839" customFormat="1" ht="12">
      <c r="B30" s="829" t="s">
        <v>184</v>
      </c>
      <c r="P30" s="1103"/>
    </row>
    <row r="32" spans="1:132">
      <c r="B32" s="206" t="s">
        <v>129</v>
      </c>
    </row>
  </sheetData>
  <hyperlinks>
    <hyperlink ref="B32" location="Содержание!B150" display="к содержанию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zoomScale="80" zoomScaleNormal="80" workbookViewId="0">
      <selection activeCell="B33" sqref="B33"/>
    </sheetView>
  </sheetViews>
  <sheetFormatPr defaultRowHeight="12.75"/>
  <cols>
    <col min="1" max="1" width="11.28515625" style="817" customWidth="1"/>
    <col min="2" max="2" width="35.140625" style="817" customWidth="1"/>
    <col min="3" max="14" width="15.7109375" style="817" customWidth="1"/>
    <col min="15" max="15" width="13.42578125" style="817" customWidth="1"/>
    <col min="16" max="16" width="13" style="830" customWidth="1"/>
    <col min="17" max="17" width="16.42578125" style="817" bestFit="1" customWidth="1"/>
    <col min="18" max="18" width="14.5703125" style="817" customWidth="1"/>
    <col min="19" max="19" width="15" style="817" customWidth="1"/>
    <col min="20" max="20" width="18.140625" style="817" bestFit="1" customWidth="1"/>
    <col min="21" max="22" width="13.42578125" style="817" customWidth="1"/>
    <col min="23" max="23" width="16.85546875" style="817" customWidth="1"/>
    <col min="24" max="29" width="13.42578125" style="817" customWidth="1"/>
    <col min="30" max="31" width="12.7109375" style="817" bestFit="1" customWidth="1"/>
    <col min="32" max="32" width="12.5703125" style="817" customWidth="1"/>
    <col min="33" max="33" width="12" style="817" customWidth="1"/>
    <col min="34" max="34" width="13.140625" style="817" customWidth="1"/>
    <col min="35" max="35" width="11.42578125" style="817" customWidth="1"/>
    <col min="36" max="36" width="9.140625" style="817"/>
    <col min="37" max="37" width="19.28515625" style="817" bestFit="1" customWidth="1"/>
    <col min="38" max="16384" width="9.140625" style="817"/>
  </cols>
  <sheetData>
    <row r="1" spans="1:9">
      <c r="A1" s="831"/>
    </row>
    <row r="2" spans="1:9">
      <c r="A2" s="831" t="s">
        <v>532</v>
      </c>
      <c r="B2" s="13" t="s">
        <v>820</v>
      </c>
    </row>
    <row r="3" spans="1:9">
      <c r="A3" s="831"/>
      <c r="B3" s="13"/>
    </row>
    <row r="4" spans="1:9" s="831" customFormat="1">
      <c r="B4" s="1264" t="s">
        <v>1835</v>
      </c>
      <c r="C4" s="1265">
        <v>41640</v>
      </c>
      <c r="D4" s="1265">
        <v>41730</v>
      </c>
      <c r="E4" s="1265">
        <v>41821</v>
      </c>
      <c r="F4" s="1265">
        <v>41913</v>
      </c>
      <c r="G4" s="1265">
        <v>42005</v>
      </c>
      <c r="I4" s="832"/>
    </row>
    <row r="5" spans="1:9" s="831" customFormat="1">
      <c r="B5" s="833" t="s">
        <v>1267</v>
      </c>
      <c r="C5" s="828">
        <v>1.378844967</v>
      </c>
      <c r="D5" s="828">
        <v>2.536331493</v>
      </c>
      <c r="E5" s="828">
        <v>2.3337446540000002</v>
      </c>
      <c r="F5" s="828">
        <v>2.3372376209999999</v>
      </c>
      <c r="G5" s="828">
        <v>2.8087706849999998</v>
      </c>
      <c r="I5" s="832"/>
    </row>
    <row r="6" spans="1:9" s="831" customFormat="1">
      <c r="B6" s="833" t="s">
        <v>1268</v>
      </c>
      <c r="C6" s="828">
        <v>1.607224301</v>
      </c>
      <c r="D6" s="828">
        <v>1.9179245730000001</v>
      </c>
      <c r="E6" s="828">
        <v>1.9130216360000001</v>
      </c>
      <c r="F6" s="828">
        <v>2.0854036310000001</v>
      </c>
      <c r="G6" s="828">
        <v>2.474935323</v>
      </c>
      <c r="I6" s="832"/>
    </row>
    <row r="7" spans="1:9" s="831" customFormat="1">
      <c r="B7" s="834" t="s">
        <v>1269</v>
      </c>
      <c r="C7" s="828">
        <v>0.68685993400000001</v>
      </c>
      <c r="D7" s="828">
        <v>0.757155197</v>
      </c>
      <c r="E7" s="828">
        <v>0.74236307599999996</v>
      </c>
      <c r="F7" s="828">
        <v>0.67854256899999998</v>
      </c>
      <c r="G7" s="828">
        <v>0.95167503099999995</v>
      </c>
      <c r="I7" s="832"/>
    </row>
    <row r="8" spans="1:9" s="831" customFormat="1">
      <c r="B8" s="834" t="s">
        <v>1270</v>
      </c>
      <c r="C8" s="828">
        <v>1.8397038000000001E-2</v>
      </c>
      <c r="D8" s="828">
        <v>0.19150900100000001</v>
      </c>
      <c r="E8" s="828">
        <v>0.237237792</v>
      </c>
      <c r="F8" s="828">
        <v>0.29533591300000001</v>
      </c>
      <c r="G8" s="828">
        <v>0.350385261</v>
      </c>
      <c r="I8" s="832"/>
    </row>
    <row r="9" spans="1:9" s="831" customFormat="1">
      <c r="B9" s="833" t="s">
        <v>1271</v>
      </c>
      <c r="C9" s="828">
        <v>3.69132624</v>
      </c>
      <c r="D9" s="828">
        <v>5.4029202639999996</v>
      </c>
      <c r="E9" s="828">
        <v>5.2263671580000004</v>
      </c>
      <c r="F9" s="828">
        <v>5.396519734</v>
      </c>
      <c r="G9" s="828">
        <v>6.5857663000000004</v>
      </c>
      <c r="I9" s="832"/>
    </row>
    <row r="10" spans="1:9" ht="12.75" customHeight="1"/>
    <row r="11" spans="1:9" ht="12.75" customHeight="1"/>
    <row r="12" spans="1:9">
      <c r="B12" s="13" t="s">
        <v>820</v>
      </c>
    </row>
    <row r="17" spans="2:2" ht="12.75" customHeight="1"/>
    <row r="31" spans="2:2">
      <c r="B31" s="1102" t="s">
        <v>184</v>
      </c>
    </row>
    <row r="33" spans="2:2">
      <c r="B33" s="206" t="s">
        <v>129</v>
      </c>
    </row>
  </sheetData>
  <hyperlinks>
    <hyperlink ref="B33" location="Содержание!B151" display="к содержанию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N39"/>
  <sheetViews>
    <sheetView zoomScale="80" zoomScaleNormal="80" workbookViewId="0">
      <selection activeCell="B39" sqref="B39"/>
    </sheetView>
  </sheetViews>
  <sheetFormatPr defaultColWidth="20.7109375" defaultRowHeight="12.75"/>
  <cols>
    <col min="1" max="1" width="10.42578125" style="817" customWidth="1"/>
    <col min="2" max="2" width="29.7109375" style="817" customWidth="1"/>
    <col min="3" max="3" width="24.140625" style="817" bestFit="1" customWidth="1"/>
    <col min="4" max="4" width="26.42578125" style="817" customWidth="1"/>
    <col min="5" max="5" width="24.85546875" style="817" bestFit="1" customWidth="1"/>
    <col min="6" max="11" width="18" style="817" bestFit="1" customWidth="1"/>
    <col min="12" max="12" width="38" style="817" bestFit="1" customWidth="1"/>
    <col min="13" max="13" width="35.140625" style="817" bestFit="1" customWidth="1"/>
    <col min="14" max="14" width="20.42578125" style="817" bestFit="1" customWidth="1"/>
    <col min="15" max="15" width="33" style="817" bestFit="1" customWidth="1"/>
    <col min="16" max="16" width="25.42578125" style="817" bestFit="1" customWidth="1"/>
    <col min="17" max="17" width="25.140625" style="716" customWidth="1"/>
    <col min="18" max="18" width="17.28515625" style="716" customWidth="1"/>
    <col min="19" max="19" width="16.140625" style="716" customWidth="1"/>
    <col min="20" max="92" width="9.140625" style="716" customWidth="1"/>
    <col min="93" max="245" width="9.140625" style="817" customWidth="1"/>
    <col min="246" max="246" width="1.5703125" style="817" customWidth="1"/>
    <col min="247" max="247" width="10.140625" style="817" customWidth="1"/>
    <col min="248" max="248" width="8" style="817" customWidth="1"/>
    <col min="249" max="249" width="107.5703125" style="817" customWidth="1"/>
    <col min="250" max="250" width="14.42578125" style="817" customWidth="1"/>
    <col min="251" max="252" width="18.7109375" style="817" customWidth="1"/>
    <col min="253" max="16384" width="20.7109375" style="817"/>
  </cols>
  <sheetData>
    <row r="2" spans="1:92">
      <c r="A2" s="817" t="s">
        <v>123</v>
      </c>
      <c r="B2" s="826" t="s">
        <v>822</v>
      </c>
    </row>
    <row r="3" spans="1:92">
      <c r="B3" s="826"/>
      <c r="Q3" s="1170"/>
      <c r="R3" s="1170"/>
      <c r="S3" s="1170"/>
      <c r="T3" s="1170"/>
      <c r="U3" s="1170"/>
      <c r="V3" s="1170"/>
      <c r="W3" s="1170"/>
      <c r="X3" s="1170"/>
      <c r="Y3" s="1170"/>
      <c r="Z3" s="1170"/>
      <c r="AA3" s="1170"/>
      <c r="AB3" s="1170"/>
      <c r="AC3" s="1170"/>
      <c r="AD3" s="1170"/>
      <c r="AE3" s="1170"/>
      <c r="AF3" s="1170"/>
      <c r="AG3" s="1170"/>
      <c r="AH3" s="1170"/>
      <c r="AI3" s="1170"/>
      <c r="AJ3" s="1170"/>
      <c r="AK3" s="1170"/>
      <c r="AL3" s="1170"/>
      <c r="AM3" s="1170"/>
      <c r="AN3" s="1170"/>
      <c r="AO3" s="1170"/>
      <c r="AP3" s="1170"/>
      <c r="AQ3" s="1170"/>
      <c r="AR3" s="1170"/>
      <c r="AS3" s="1170"/>
      <c r="AT3" s="1170"/>
      <c r="AU3" s="1170"/>
      <c r="AV3" s="1170"/>
      <c r="AW3" s="1170"/>
      <c r="AX3" s="1170"/>
      <c r="AY3" s="1170"/>
      <c r="AZ3" s="1170"/>
      <c r="BA3" s="1170"/>
      <c r="BB3" s="1170"/>
      <c r="BC3" s="1170"/>
      <c r="BD3" s="1170"/>
      <c r="BE3" s="1170"/>
      <c r="BF3" s="1170"/>
      <c r="BG3" s="1170"/>
      <c r="BH3" s="1170"/>
      <c r="BI3" s="1170"/>
      <c r="BJ3" s="1170"/>
      <c r="BK3" s="1170"/>
      <c r="BL3" s="1170"/>
      <c r="BM3" s="1170"/>
      <c r="BN3" s="1170"/>
      <c r="BO3" s="1170"/>
      <c r="BP3" s="1170"/>
      <c r="BQ3" s="1170"/>
      <c r="BR3" s="1170"/>
      <c r="BS3" s="1170"/>
      <c r="BT3" s="1170"/>
      <c r="BU3" s="1170"/>
      <c r="BV3" s="1170"/>
      <c r="BW3" s="1170"/>
      <c r="BX3" s="1170"/>
      <c r="BY3" s="1170"/>
      <c r="BZ3" s="1170"/>
      <c r="CA3" s="1170"/>
      <c r="CB3" s="1170"/>
      <c r="CC3" s="1170"/>
      <c r="CD3" s="1170"/>
      <c r="CE3" s="1170"/>
      <c r="CF3" s="1170"/>
      <c r="CG3" s="1170"/>
      <c r="CH3" s="1170"/>
      <c r="CI3" s="1170"/>
      <c r="CJ3" s="1170"/>
      <c r="CK3" s="1170"/>
      <c r="CL3" s="1170"/>
      <c r="CM3" s="1170"/>
      <c r="CN3" s="1170"/>
    </row>
    <row r="4" spans="1:92">
      <c r="B4" s="1261" t="s">
        <v>141</v>
      </c>
      <c r="C4" s="835" t="s">
        <v>1272</v>
      </c>
      <c r="D4" s="835" t="s">
        <v>1273</v>
      </c>
      <c r="E4" s="835" t="s">
        <v>1274</v>
      </c>
      <c r="F4" s="835" t="s">
        <v>1275</v>
      </c>
      <c r="G4" s="835" t="s">
        <v>748</v>
      </c>
      <c r="H4" s="835" t="s">
        <v>1276</v>
      </c>
      <c r="I4" s="835" t="s">
        <v>1799</v>
      </c>
    </row>
    <row r="5" spans="1:92" ht="25.5">
      <c r="B5" s="1213" t="s">
        <v>1277</v>
      </c>
      <c r="C5" s="836">
        <v>0.17876591927224703</v>
      </c>
      <c r="D5" s="836">
        <v>1.1680238568689444E-2</v>
      </c>
      <c r="E5" s="836">
        <v>1.1680238568689444E-2</v>
      </c>
      <c r="F5" s="836">
        <v>1.1680238568689444E-2</v>
      </c>
      <c r="G5" s="836">
        <v>3.9709615462729698E-2</v>
      </c>
      <c r="H5" s="836">
        <v>2.2675451488755566E-3</v>
      </c>
      <c r="I5" s="836">
        <v>3.4739200292409352E-2</v>
      </c>
    </row>
    <row r="6" spans="1:92" ht="25.5">
      <c r="B6" s="1213" t="s">
        <v>1278</v>
      </c>
      <c r="C6" s="836">
        <v>0.23663300052327799</v>
      </c>
      <c r="D6" s="836">
        <v>1.5461167937314963E-2</v>
      </c>
      <c r="E6" s="836">
        <v>1.5461167937314963E-2</v>
      </c>
      <c r="F6" s="836">
        <v>1.5461167937314963E-2</v>
      </c>
      <c r="G6" s="836">
        <v>5.2563740867524987E-2</v>
      </c>
      <c r="H6" s="836">
        <v>3.0015565303768061E-3</v>
      </c>
      <c r="I6" s="836">
        <v>4.5984386925859447E-2</v>
      </c>
    </row>
    <row r="7" spans="1:92" s="831" customFormat="1">
      <c r="B7" s="817"/>
      <c r="C7" s="817"/>
      <c r="D7" s="817"/>
      <c r="E7" s="817"/>
      <c r="F7" s="817"/>
      <c r="G7" s="817"/>
      <c r="H7" s="817"/>
      <c r="I7" s="817"/>
      <c r="J7" s="817"/>
      <c r="K7" s="817"/>
      <c r="N7" s="817"/>
      <c r="O7" s="817"/>
      <c r="P7" s="817"/>
      <c r="Q7" s="716"/>
      <c r="R7" s="716"/>
      <c r="S7" s="716"/>
      <c r="T7" s="716"/>
      <c r="U7" s="716"/>
      <c r="V7" s="716"/>
      <c r="W7" s="716"/>
      <c r="X7" s="716"/>
      <c r="Y7" s="716"/>
      <c r="Z7" s="716"/>
      <c r="AA7" s="716"/>
      <c r="AB7" s="716"/>
      <c r="AC7" s="716"/>
      <c r="AD7" s="716"/>
      <c r="AE7" s="716"/>
      <c r="AF7" s="716"/>
      <c r="AG7" s="716"/>
      <c r="AH7" s="716"/>
      <c r="AI7" s="716"/>
      <c r="AJ7" s="716"/>
      <c r="AK7" s="716"/>
      <c r="AL7" s="716"/>
      <c r="AM7" s="716"/>
      <c r="AN7" s="716"/>
      <c r="AO7" s="716"/>
      <c r="AP7" s="716"/>
      <c r="AQ7" s="716"/>
      <c r="AR7" s="716"/>
      <c r="AS7" s="716"/>
      <c r="AT7" s="716"/>
      <c r="AU7" s="716"/>
      <c r="AV7" s="716"/>
      <c r="AW7" s="716"/>
      <c r="AX7" s="716"/>
      <c r="AY7" s="716"/>
      <c r="AZ7" s="716"/>
      <c r="BA7" s="716"/>
      <c r="BB7" s="716"/>
      <c r="BC7" s="716"/>
      <c r="BD7" s="716"/>
      <c r="BE7" s="716"/>
      <c r="BF7" s="716"/>
      <c r="BG7" s="716"/>
      <c r="BH7" s="716"/>
      <c r="BI7" s="716"/>
      <c r="BJ7" s="716"/>
      <c r="BK7" s="716"/>
      <c r="BL7" s="716"/>
      <c r="BM7" s="716"/>
      <c r="BN7" s="716"/>
      <c r="BO7" s="716"/>
      <c r="BP7" s="716"/>
      <c r="BQ7" s="716"/>
      <c r="BR7" s="716"/>
      <c r="BS7" s="716"/>
      <c r="BT7" s="716"/>
      <c r="BU7" s="716"/>
      <c r="BV7" s="716"/>
      <c r="BW7" s="716"/>
      <c r="BX7" s="716"/>
      <c r="BY7" s="716"/>
      <c r="BZ7" s="716"/>
      <c r="CA7" s="716"/>
      <c r="CB7" s="716"/>
      <c r="CC7" s="716"/>
      <c r="CD7" s="716"/>
      <c r="CE7" s="716"/>
      <c r="CF7" s="716"/>
      <c r="CG7" s="716"/>
      <c r="CH7" s="716"/>
      <c r="CI7" s="716"/>
      <c r="CJ7" s="716"/>
      <c r="CK7" s="716"/>
      <c r="CL7" s="716"/>
      <c r="CM7" s="716"/>
      <c r="CN7" s="716"/>
    </row>
    <row r="8" spans="1:92" s="831" customFormat="1">
      <c r="B8" s="817"/>
      <c r="C8" s="817"/>
      <c r="D8" s="817"/>
      <c r="E8" s="817"/>
      <c r="F8" s="817"/>
      <c r="G8" s="817"/>
      <c r="H8" s="817"/>
      <c r="I8" s="817"/>
      <c r="J8" s="817"/>
      <c r="K8" s="817"/>
      <c r="N8" s="817"/>
      <c r="O8" s="817"/>
      <c r="P8" s="817"/>
      <c r="Q8" s="716"/>
      <c r="R8" s="716"/>
      <c r="S8" s="716"/>
      <c r="T8" s="716"/>
      <c r="U8" s="716"/>
      <c r="V8" s="716"/>
      <c r="W8" s="716"/>
      <c r="X8" s="716"/>
      <c r="Y8" s="716"/>
      <c r="Z8" s="716"/>
      <c r="AA8" s="716"/>
      <c r="AB8" s="716"/>
      <c r="AC8" s="716"/>
      <c r="AD8" s="716"/>
      <c r="AE8" s="716"/>
      <c r="AF8" s="716"/>
      <c r="AG8" s="716"/>
      <c r="AH8" s="716"/>
      <c r="AI8" s="716"/>
      <c r="AJ8" s="716"/>
      <c r="AK8" s="716"/>
      <c r="AL8" s="716"/>
      <c r="AM8" s="716"/>
      <c r="AN8" s="716"/>
      <c r="AO8" s="716"/>
      <c r="AP8" s="716"/>
      <c r="AQ8" s="716"/>
      <c r="AR8" s="716"/>
      <c r="AS8" s="716"/>
      <c r="AT8" s="716"/>
      <c r="AU8" s="716"/>
      <c r="AV8" s="716"/>
      <c r="AW8" s="716"/>
      <c r="AX8" s="716"/>
      <c r="AY8" s="716"/>
      <c r="AZ8" s="716"/>
      <c r="BA8" s="716"/>
      <c r="BB8" s="716"/>
      <c r="BC8" s="716"/>
      <c r="BD8" s="716"/>
      <c r="BE8" s="716"/>
      <c r="BF8" s="716"/>
      <c r="BG8" s="716"/>
      <c r="BH8" s="716"/>
      <c r="BI8" s="716"/>
      <c r="BJ8" s="716"/>
      <c r="BK8" s="716"/>
      <c r="BL8" s="716"/>
      <c r="BM8" s="716"/>
      <c r="BN8" s="716"/>
      <c r="BO8" s="716"/>
      <c r="BP8" s="716"/>
      <c r="BQ8" s="716"/>
      <c r="BR8" s="716"/>
      <c r="BS8" s="716"/>
      <c r="BT8" s="716"/>
      <c r="BU8" s="716"/>
      <c r="BV8" s="716"/>
      <c r="BW8" s="716"/>
      <c r="BX8" s="716"/>
      <c r="BY8" s="716"/>
      <c r="BZ8" s="716"/>
      <c r="CA8" s="716"/>
      <c r="CB8" s="716"/>
      <c r="CC8" s="716"/>
      <c r="CD8" s="716"/>
      <c r="CE8" s="716"/>
      <c r="CF8" s="716"/>
      <c r="CG8" s="716"/>
      <c r="CH8" s="716"/>
      <c r="CI8" s="716"/>
      <c r="CJ8" s="716"/>
      <c r="CK8" s="716"/>
      <c r="CL8" s="716"/>
      <c r="CM8" s="716"/>
      <c r="CN8" s="716"/>
    </row>
    <row r="9" spans="1:92" s="831" customFormat="1">
      <c r="B9" s="826" t="s">
        <v>822</v>
      </c>
      <c r="C9" s="817"/>
      <c r="D9" s="817"/>
      <c r="E9" s="817"/>
      <c r="F9" s="817"/>
      <c r="G9" s="817"/>
      <c r="H9" s="817"/>
      <c r="I9" s="817"/>
      <c r="J9" s="817"/>
      <c r="M9" s="817"/>
      <c r="N9" s="817"/>
      <c r="O9" s="817"/>
      <c r="P9" s="716"/>
      <c r="Q9" s="716"/>
      <c r="R9" s="716"/>
      <c r="S9" s="716"/>
      <c r="T9" s="716"/>
      <c r="U9" s="716"/>
      <c r="V9" s="716"/>
      <c r="W9" s="716"/>
      <c r="X9" s="716"/>
      <c r="Y9" s="716"/>
      <c r="Z9" s="716"/>
      <c r="AA9" s="716"/>
      <c r="AB9" s="716"/>
      <c r="AC9" s="716"/>
      <c r="AD9" s="716"/>
      <c r="AE9" s="716"/>
      <c r="AF9" s="716"/>
      <c r="AG9" s="716"/>
      <c r="AH9" s="716"/>
      <c r="AI9" s="716"/>
      <c r="AJ9" s="716"/>
      <c r="AK9" s="716"/>
      <c r="AL9" s="716"/>
      <c r="AM9" s="716"/>
      <c r="AN9" s="716"/>
      <c r="AO9" s="716"/>
      <c r="AP9" s="716"/>
      <c r="AQ9" s="716"/>
      <c r="AR9" s="716"/>
      <c r="AS9" s="716"/>
      <c r="AT9" s="716"/>
      <c r="AU9" s="716"/>
      <c r="AV9" s="716"/>
      <c r="AW9" s="716"/>
      <c r="AX9" s="716"/>
      <c r="AY9" s="716"/>
      <c r="AZ9" s="716"/>
      <c r="BA9" s="716"/>
      <c r="BB9" s="716"/>
      <c r="BC9" s="716"/>
      <c r="BD9" s="716"/>
      <c r="BE9" s="716"/>
      <c r="BF9" s="716"/>
      <c r="BG9" s="716"/>
      <c r="BH9" s="716"/>
      <c r="BI9" s="716"/>
      <c r="BJ9" s="716"/>
      <c r="BK9" s="716"/>
      <c r="BL9" s="716"/>
      <c r="BM9" s="716"/>
      <c r="BN9" s="716"/>
      <c r="BO9" s="716"/>
      <c r="BP9" s="716"/>
      <c r="BQ9" s="716"/>
      <c r="BR9" s="716"/>
      <c r="BS9" s="716"/>
      <c r="BT9" s="716"/>
      <c r="BU9" s="716"/>
      <c r="BV9" s="716"/>
      <c r="BW9" s="716"/>
      <c r="BX9" s="716"/>
      <c r="BY9" s="716"/>
      <c r="BZ9" s="716"/>
      <c r="CA9" s="716"/>
      <c r="CB9" s="716"/>
      <c r="CC9" s="716"/>
      <c r="CD9" s="716"/>
      <c r="CE9" s="716"/>
      <c r="CF9" s="716"/>
      <c r="CG9" s="716"/>
      <c r="CH9" s="716"/>
      <c r="CI9" s="716"/>
      <c r="CJ9" s="716"/>
      <c r="CK9" s="716"/>
      <c r="CL9" s="716"/>
      <c r="CM9" s="716"/>
    </row>
    <row r="10" spans="1:92" s="831" customFormat="1">
      <c r="B10" s="817"/>
      <c r="C10" s="817"/>
      <c r="D10" s="817"/>
      <c r="E10" s="817"/>
      <c r="F10" s="817"/>
      <c r="I10" s="837"/>
      <c r="N10" s="817"/>
      <c r="O10" s="817"/>
      <c r="P10" s="716"/>
      <c r="Q10" s="716"/>
      <c r="R10" s="716"/>
      <c r="S10" s="716"/>
      <c r="T10" s="716"/>
      <c r="U10" s="716"/>
      <c r="V10" s="716"/>
      <c r="W10" s="716"/>
      <c r="X10" s="716"/>
      <c r="Y10" s="716"/>
      <c r="Z10" s="716"/>
      <c r="AA10" s="716"/>
      <c r="AB10" s="716"/>
      <c r="AC10" s="716"/>
      <c r="AD10" s="716"/>
      <c r="AE10" s="716"/>
      <c r="AF10" s="716"/>
      <c r="AG10" s="716"/>
      <c r="AH10" s="716"/>
      <c r="AI10" s="716"/>
      <c r="AJ10" s="716"/>
      <c r="AK10" s="716"/>
      <c r="AL10" s="716"/>
      <c r="AM10" s="716"/>
      <c r="AN10" s="716"/>
      <c r="AO10" s="716"/>
      <c r="AP10" s="716"/>
      <c r="AQ10" s="716"/>
      <c r="AR10" s="716"/>
      <c r="AS10" s="716"/>
      <c r="AT10" s="716"/>
      <c r="AU10" s="716"/>
      <c r="AV10" s="716"/>
      <c r="AW10" s="716"/>
      <c r="AX10" s="716"/>
      <c r="AY10" s="716"/>
      <c r="AZ10" s="716"/>
      <c r="BA10" s="716"/>
      <c r="BB10" s="716"/>
      <c r="BC10" s="716"/>
      <c r="BD10" s="716"/>
      <c r="BE10" s="716"/>
      <c r="BF10" s="716"/>
      <c r="BG10" s="716"/>
      <c r="BH10" s="716"/>
      <c r="BI10" s="716"/>
      <c r="BJ10" s="716"/>
      <c r="BK10" s="716"/>
      <c r="BL10" s="716"/>
      <c r="BM10" s="716"/>
      <c r="BN10" s="716"/>
      <c r="BO10" s="716"/>
      <c r="BP10" s="716"/>
      <c r="BQ10" s="716"/>
      <c r="BR10" s="716"/>
      <c r="BS10" s="716"/>
      <c r="BT10" s="716"/>
      <c r="BU10" s="716"/>
      <c r="BV10" s="716"/>
      <c r="BW10" s="716"/>
      <c r="BX10" s="716"/>
      <c r="BY10" s="716"/>
      <c r="BZ10" s="716"/>
      <c r="CA10" s="716"/>
      <c r="CB10" s="716"/>
      <c r="CC10" s="716"/>
      <c r="CD10" s="716"/>
      <c r="CE10" s="716"/>
      <c r="CF10" s="716"/>
      <c r="CG10" s="716"/>
      <c r="CH10" s="716"/>
      <c r="CI10" s="716"/>
      <c r="CJ10" s="716"/>
      <c r="CK10" s="716"/>
      <c r="CL10" s="716"/>
      <c r="CM10" s="716"/>
    </row>
    <row r="11" spans="1:92" s="831" customFormat="1">
      <c r="B11" s="817"/>
      <c r="C11" s="817"/>
      <c r="D11" s="817"/>
      <c r="E11" s="817"/>
      <c r="F11" s="817"/>
      <c r="G11" s="817"/>
      <c r="H11" s="817"/>
      <c r="I11" s="817"/>
      <c r="J11" s="817"/>
      <c r="M11" s="817"/>
      <c r="N11" s="817"/>
      <c r="O11" s="817"/>
      <c r="P11" s="716"/>
      <c r="Q11" s="716"/>
      <c r="R11" s="716"/>
      <c r="S11" s="716"/>
      <c r="T11" s="716"/>
      <c r="U11" s="716"/>
      <c r="V11" s="716"/>
      <c r="W11" s="716"/>
      <c r="X11" s="716"/>
      <c r="Y11" s="716"/>
      <c r="Z11" s="716"/>
      <c r="AA11" s="716"/>
      <c r="AB11" s="716"/>
      <c r="AC11" s="716"/>
      <c r="AD11" s="716"/>
      <c r="AE11" s="716"/>
      <c r="AF11" s="716"/>
      <c r="AG11" s="716"/>
      <c r="AH11" s="716"/>
      <c r="AI11" s="716"/>
      <c r="AJ11" s="716"/>
      <c r="AK11" s="716"/>
      <c r="AL11" s="716"/>
      <c r="AM11" s="716"/>
      <c r="AN11" s="716"/>
      <c r="AO11" s="716"/>
      <c r="AP11" s="716"/>
      <c r="AQ11" s="716"/>
      <c r="AR11" s="716"/>
      <c r="AS11" s="716"/>
      <c r="AT11" s="716"/>
      <c r="AU11" s="716"/>
      <c r="AV11" s="716"/>
      <c r="AW11" s="716"/>
      <c r="AX11" s="716"/>
      <c r="AY11" s="716"/>
      <c r="AZ11" s="716"/>
      <c r="BA11" s="716"/>
      <c r="BB11" s="716"/>
      <c r="BC11" s="716"/>
      <c r="BD11" s="716"/>
      <c r="BE11" s="716"/>
      <c r="BF11" s="716"/>
      <c r="BG11" s="716"/>
      <c r="BH11" s="716"/>
      <c r="BI11" s="716"/>
      <c r="BJ11" s="716"/>
      <c r="BK11" s="716"/>
      <c r="BL11" s="716"/>
      <c r="BM11" s="716"/>
      <c r="BN11" s="716"/>
      <c r="BO11" s="716"/>
      <c r="BP11" s="716"/>
      <c r="BQ11" s="716"/>
      <c r="BR11" s="716"/>
      <c r="BS11" s="716"/>
      <c r="BT11" s="716"/>
      <c r="BU11" s="716"/>
      <c r="BV11" s="716"/>
      <c r="BW11" s="716"/>
      <c r="BX11" s="716"/>
      <c r="BY11" s="716"/>
      <c r="BZ11" s="716"/>
      <c r="CA11" s="716"/>
      <c r="CB11" s="716"/>
      <c r="CC11" s="716"/>
      <c r="CD11" s="716"/>
      <c r="CE11" s="716"/>
      <c r="CF11" s="716"/>
      <c r="CG11" s="716"/>
      <c r="CH11" s="716"/>
      <c r="CI11" s="716"/>
      <c r="CJ11" s="716"/>
      <c r="CK11" s="716"/>
      <c r="CL11" s="716"/>
      <c r="CM11" s="716"/>
    </row>
    <row r="12" spans="1:92" s="831" customFormat="1">
      <c r="B12" s="817"/>
      <c r="C12" s="817"/>
      <c r="D12" s="817"/>
      <c r="E12" s="817"/>
      <c r="F12" s="817"/>
      <c r="G12" s="817"/>
      <c r="H12" s="817"/>
      <c r="I12" s="817"/>
      <c r="J12" s="817"/>
      <c r="M12" s="817"/>
      <c r="N12" s="817"/>
      <c r="O12" s="817"/>
      <c r="P12" s="716"/>
      <c r="Q12" s="716"/>
      <c r="R12" s="716"/>
      <c r="S12" s="716"/>
      <c r="T12" s="716"/>
      <c r="U12" s="716"/>
      <c r="V12" s="716"/>
      <c r="W12" s="716"/>
      <c r="X12" s="716"/>
      <c r="Y12" s="716"/>
      <c r="Z12" s="716"/>
      <c r="AA12" s="716"/>
      <c r="AB12" s="716"/>
      <c r="AC12" s="716"/>
      <c r="AD12" s="716"/>
      <c r="AE12" s="716"/>
      <c r="AF12" s="716"/>
      <c r="AG12" s="716"/>
      <c r="AH12" s="716"/>
      <c r="AI12" s="716"/>
      <c r="AJ12" s="716"/>
      <c r="AK12" s="716"/>
      <c r="AL12" s="716"/>
      <c r="AM12" s="716"/>
      <c r="AN12" s="716"/>
      <c r="AO12" s="716"/>
      <c r="AP12" s="716"/>
      <c r="AQ12" s="716"/>
      <c r="AR12" s="716"/>
      <c r="AS12" s="716"/>
      <c r="AT12" s="716"/>
      <c r="AU12" s="716"/>
      <c r="AV12" s="716"/>
      <c r="AW12" s="716"/>
      <c r="AX12" s="716"/>
      <c r="AY12" s="716"/>
      <c r="AZ12" s="716"/>
      <c r="BA12" s="716"/>
      <c r="BB12" s="716"/>
      <c r="BC12" s="716"/>
      <c r="BD12" s="716"/>
      <c r="BE12" s="716"/>
      <c r="BF12" s="716"/>
      <c r="BG12" s="716"/>
      <c r="BH12" s="716"/>
      <c r="BI12" s="716"/>
      <c r="BJ12" s="716"/>
      <c r="BK12" s="716"/>
      <c r="BL12" s="716"/>
      <c r="BM12" s="716"/>
      <c r="BN12" s="716"/>
      <c r="BO12" s="716"/>
      <c r="BP12" s="716"/>
      <c r="BQ12" s="716"/>
      <c r="BR12" s="716"/>
      <c r="BS12" s="716"/>
      <c r="BT12" s="716"/>
      <c r="BU12" s="716"/>
      <c r="BV12" s="716"/>
      <c r="BW12" s="716"/>
      <c r="BX12" s="716"/>
      <c r="BY12" s="716"/>
      <c r="BZ12" s="716"/>
      <c r="CA12" s="716"/>
      <c r="CB12" s="716"/>
      <c r="CC12" s="716"/>
      <c r="CD12" s="716"/>
      <c r="CE12" s="716"/>
      <c r="CF12" s="716"/>
      <c r="CG12" s="716"/>
      <c r="CH12" s="716"/>
      <c r="CI12" s="716"/>
      <c r="CJ12" s="716"/>
      <c r="CK12" s="716"/>
      <c r="CL12" s="716"/>
      <c r="CM12" s="716"/>
    </row>
    <row r="13" spans="1:92" s="831" customFormat="1">
      <c r="B13" s="817"/>
      <c r="C13" s="817"/>
      <c r="D13" s="817"/>
      <c r="E13" s="817"/>
      <c r="F13" s="817"/>
      <c r="G13" s="817"/>
      <c r="H13" s="817"/>
      <c r="I13" s="817"/>
      <c r="J13" s="817"/>
      <c r="M13" s="817"/>
      <c r="N13" s="817"/>
      <c r="O13" s="817"/>
      <c r="P13" s="716"/>
      <c r="Q13" s="716"/>
      <c r="R13" s="716"/>
      <c r="S13" s="716"/>
      <c r="T13" s="716"/>
      <c r="U13" s="716"/>
      <c r="V13" s="716"/>
      <c r="W13" s="716"/>
      <c r="X13" s="716"/>
      <c r="Y13" s="716"/>
      <c r="Z13" s="716"/>
      <c r="AA13" s="716"/>
      <c r="AB13" s="716"/>
      <c r="AC13" s="716"/>
      <c r="AD13" s="716"/>
      <c r="AE13" s="716"/>
      <c r="AF13" s="716"/>
      <c r="AG13" s="716"/>
      <c r="AH13" s="716"/>
      <c r="AI13" s="716"/>
      <c r="AJ13" s="716"/>
      <c r="AK13" s="716"/>
      <c r="AL13" s="716"/>
      <c r="AM13" s="716"/>
      <c r="AN13" s="716"/>
      <c r="AO13" s="716"/>
      <c r="AP13" s="716"/>
      <c r="AQ13" s="716"/>
      <c r="AR13" s="716"/>
      <c r="AS13" s="716"/>
      <c r="AT13" s="716"/>
      <c r="AU13" s="716"/>
      <c r="AV13" s="716"/>
      <c r="AW13" s="716"/>
      <c r="AX13" s="716"/>
      <c r="AY13" s="716"/>
      <c r="AZ13" s="716"/>
      <c r="BA13" s="716"/>
      <c r="BB13" s="716"/>
      <c r="BC13" s="716"/>
      <c r="BD13" s="716"/>
      <c r="BE13" s="716"/>
      <c r="BF13" s="716"/>
      <c r="BG13" s="716"/>
      <c r="BH13" s="716"/>
      <c r="BI13" s="716"/>
      <c r="BJ13" s="716"/>
      <c r="BK13" s="716"/>
      <c r="BL13" s="716"/>
      <c r="BM13" s="716"/>
      <c r="BN13" s="716"/>
      <c r="BO13" s="716"/>
      <c r="BP13" s="716"/>
      <c r="BQ13" s="716"/>
      <c r="BR13" s="716"/>
      <c r="BS13" s="716"/>
      <c r="BT13" s="716"/>
      <c r="BU13" s="716"/>
      <c r="BV13" s="716"/>
      <c r="BW13" s="716"/>
      <c r="BX13" s="716"/>
      <c r="BY13" s="716"/>
      <c r="BZ13" s="716"/>
      <c r="CA13" s="716"/>
      <c r="CB13" s="716"/>
      <c r="CC13" s="716"/>
      <c r="CD13" s="716"/>
      <c r="CE13" s="716"/>
      <c r="CF13" s="716"/>
      <c r="CG13" s="716"/>
      <c r="CH13" s="716"/>
      <c r="CI13" s="716"/>
      <c r="CJ13" s="716"/>
      <c r="CK13" s="716"/>
      <c r="CL13" s="716"/>
      <c r="CM13" s="716"/>
    </row>
    <row r="14" spans="1:92" s="831" customFormat="1">
      <c r="B14" s="817"/>
      <c r="C14" s="817"/>
      <c r="D14" s="817"/>
      <c r="E14" s="817"/>
      <c r="F14" s="817"/>
      <c r="G14" s="817"/>
      <c r="H14" s="817"/>
      <c r="I14" s="817"/>
      <c r="J14" s="817"/>
      <c r="M14" s="817"/>
      <c r="N14" s="817"/>
      <c r="O14" s="817"/>
      <c r="P14" s="716"/>
      <c r="Q14" s="716"/>
      <c r="R14" s="716"/>
      <c r="S14" s="716"/>
      <c r="T14" s="716"/>
      <c r="U14" s="716"/>
      <c r="V14" s="716"/>
      <c r="W14" s="716"/>
      <c r="X14" s="716"/>
      <c r="Y14" s="716"/>
      <c r="Z14" s="716"/>
      <c r="AA14" s="716"/>
      <c r="AB14" s="716"/>
      <c r="AC14" s="716"/>
      <c r="AD14" s="716"/>
      <c r="AE14" s="716"/>
      <c r="AF14" s="716"/>
      <c r="AG14" s="716"/>
      <c r="AH14" s="716"/>
      <c r="AI14" s="716"/>
      <c r="AJ14" s="716"/>
      <c r="AK14" s="716"/>
      <c r="AL14" s="716"/>
      <c r="AM14" s="716"/>
      <c r="AN14" s="716"/>
      <c r="AO14" s="716"/>
      <c r="AP14" s="716"/>
      <c r="AQ14" s="716"/>
      <c r="AR14" s="716"/>
      <c r="AS14" s="716"/>
      <c r="AT14" s="716"/>
      <c r="AU14" s="716"/>
      <c r="AV14" s="716"/>
      <c r="AW14" s="716"/>
      <c r="AX14" s="716"/>
      <c r="AY14" s="716"/>
      <c r="AZ14" s="716"/>
      <c r="BA14" s="716"/>
      <c r="BB14" s="716"/>
      <c r="BC14" s="716"/>
      <c r="BD14" s="716"/>
      <c r="BE14" s="716"/>
      <c r="BF14" s="716"/>
      <c r="BG14" s="716"/>
      <c r="BH14" s="716"/>
      <c r="BI14" s="716"/>
      <c r="BJ14" s="716"/>
      <c r="BK14" s="716"/>
      <c r="BL14" s="716"/>
      <c r="BM14" s="716"/>
      <c r="BN14" s="716"/>
      <c r="BO14" s="716"/>
      <c r="BP14" s="716"/>
      <c r="BQ14" s="716"/>
      <c r="BR14" s="716"/>
      <c r="BS14" s="716"/>
      <c r="BT14" s="716"/>
      <c r="BU14" s="716"/>
      <c r="BV14" s="716"/>
      <c r="BW14" s="716"/>
      <c r="BX14" s="716"/>
      <c r="BY14" s="716"/>
      <c r="BZ14" s="716"/>
      <c r="CA14" s="716"/>
      <c r="CB14" s="716"/>
      <c r="CC14" s="716"/>
      <c r="CD14" s="716"/>
      <c r="CE14" s="716"/>
      <c r="CF14" s="716"/>
      <c r="CG14" s="716"/>
      <c r="CH14" s="716"/>
      <c r="CI14" s="716"/>
      <c r="CJ14" s="716"/>
      <c r="CK14" s="716"/>
      <c r="CL14" s="716"/>
      <c r="CM14" s="716"/>
    </row>
    <row r="15" spans="1:92" s="831" customFormat="1">
      <c r="B15" s="817"/>
      <c r="C15" s="817"/>
      <c r="D15" s="817"/>
      <c r="E15" s="817"/>
      <c r="F15" s="817"/>
      <c r="G15" s="817"/>
      <c r="H15" s="817"/>
      <c r="I15" s="817"/>
      <c r="J15" s="817"/>
      <c r="M15" s="817"/>
      <c r="N15" s="817"/>
      <c r="O15" s="817"/>
      <c r="P15" s="716"/>
      <c r="Q15" s="716"/>
      <c r="R15" s="716"/>
      <c r="S15" s="716"/>
      <c r="T15" s="716"/>
      <c r="U15" s="716"/>
      <c r="V15" s="716"/>
      <c r="W15" s="716"/>
      <c r="X15" s="716"/>
      <c r="Y15" s="716"/>
      <c r="Z15" s="716"/>
      <c r="AA15" s="716"/>
      <c r="AB15" s="716"/>
      <c r="AC15" s="716"/>
      <c r="AD15" s="716"/>
      <c r="AE15" s="716"/>
      <c r="AF15" s="716"/>
      <c r="AG15" s="716"/>
      <c r="AH15" s="716"/>
      <c r="AI15" s="716"/>
      <c r="AJ15" s="716"/>
      <c r="AK15" s="716"/>
      <c r="AL15" s="716"/>
      <c r="AM15" s="716"/>
      <c r="AN15" s="716"/>
      <c r="AO15" s="716"/>
      <c r="AP15" s="716"/>
      <c r="AQ15" s="716"/>
      <c r="AR15" s="716"/>
      <c r="AS15" s="716"/>
      <c r="AT15" s="716"/>
      <c r="AU15" s="716"/>
      <c r="AV15" s="716"/>
      <c r="AW15" s="716"/>
      <c r="AX15" s="716"/>
      <c r="AY15" s="716"/>
      <c r="AZ15" s="716"/>
      <c r="BA15" s="716"/>
      <c r="BB15" s="716"/>
      <c r="BC15" s="716"/>
      <c r="BD15" s="716"/>
      <c r="BE15" s="716"/>
      <c r="BF15" s="716"/>
      <c r="BG15" s="716"/>
      <c r="BH15" s="716"/>
      <c r="BI15" s="716"/>
      <c r="BJ15" s="716"/>
      <c r="BK15" s="716"/>
      <c r="BL15" s="716"/>
      <c r="BM15" s="716"/>
      <c r="BN15" s="716"/>
      <c r="BO15" s="716"/>
      <c r="BP15" s="716"/>
      <c r="BQ15" s="716"/>
      <c r="BR15" s="716"/>
      <c r="BS15" s="716"/>
      <c r="BT15" s="716"/>
      <c r="BU15" s="716"/>
      <c r="BV15" s="716"/>
      <c r="BW15" s="716"/>
      <c r="BX15" s="716"/>
      <c r="BY15" s="716"/>
      <c r="BZ15" s="716"/>
      <c r="CA15" s="716"/>
      <c r="CB15" s="716"/>
      <c r="CC15" s="716"/>
      <c r="CD15" s="716"/>
      <c r="CE15" s="716"/>
      <c r="CF15" s="716"/>
      <c r="CG15" s="716"/>
      <c r="CH15" s="716"/>
      <c r="CI15" s="716"/>
      <c r="CJ15" s="716"/>
      <c r="CK15" s="716"/>
      <c r="CL15" s="716"/>
      <c r="CM15" s="716"/>
    </row>
    <row r="16" spans="1:92" s="831" customFormat="1">
      <c r="B16" s="817"/>
      <c r="C16" s="817"/>
      <c r="D16" s="817"/>
      <c r="E16" s="817"/>
      <c r="F16" s="817"/>
      <c r="G16" s="817"/>
      <c r="H16" s="817"/>
      <c r="I16" s="817"/>
      <c r="J16" s="817"/>
      <c r="M16" s="817"/>
      <c r="N16" s="817"/>
      <c r="O16" s="817"/>
      <c r="P16" s="716"/>
      <c r="Q16" s="716"/>
      <c r="R16" s="716"/>
      <c r="S16" s="716"/>
      <c r="T16" s="716"/>
      <c r="U16" s="716"/>
      <c r="V16" s="716"/>
      <c r="W16" s="716"/>
      <c r="X16" s="716"/>
      <c r="Y16" s="716"/>
      <c r="Z16" s="716"/>
      <c r="AA16" s="716"/>
      <c r="AB16" s="716"/>
      <c r="AC16" s="716"/>
      <c r="AD16" s="716"/>
      <c r="AE16" s="716"/>
      <c r="AF16" s="716"/>
      <c r="AG16" s="716"/>
      <c r="AH16" s="716"/>
      <c r="AI16" s="716"/>
      <c r="AJ16" s="716"/>
      <c r="AK16" s="716"/>
      <c r="AL16" s="716"/>
      <c r="AM16" s="716"/>
      <c r="AN16" s="716"/>
      <c r="AO16" s="716"/>
      <c r="AP16" s="716"/>
      <c r="AQ16" s="716"/>
      <c r="AR16" s="716"/>
      <c r="AS16" s="716"/>
      <c r="AT16" s="716"/>
      <c r="AU16" s="716"/>
      <c r="AV16" s="716"/>
      <c r="AW16" s="716"/>
      <c r="AX16" s="716"/>
      <c r="AY16" s="716"/>
      <c r="AZ16" s="716"/>
      <c r="BA16" s="716"/>
      <c r="BB16" s="716"/>
      <c r="BC16" s="716"/>
      <c r="BD16" s="716"/>
      <c r="BE16" s="716"/>
      <c r="BF16" s="716"/>
      <c r="BG16" s="716"/>
      <c r="BH16" s="716"/>
      <c r="BI16" s="716"/>
      <c r="BJ16" s="716"/>
      <c r="BK16" s="716"/>
      <c r="BL16" s="716"/>
      <c r="BM16" s="716"/>
      <c r="BN16" s="716"/>
      <c r="BO16" s="716"/>
      <c r="BP16" s="716"/>
      <c r="BQ16" s="716"/>
      <c r="BR16" s="716"/>
      <c r="BS16" s="716"/>
      <c r="BT16" s="716"/>
      <c r="BU16" s="716"/>
      <c r="BV16" s="716"/>
      <c r="BW16" s="716"/>
      <c r="BX16" s="716"/>
      <c r="BY16" s="716"/>
      <c r="BZ16" s="716"/>
      <c r="CA16" s="716"/>
      <c r="CB16" s="716"/>
      <c r="CC16" s="716"/>
      <c r="CD16" s="716"/>
      <c r="CE16" s="716"/>
      <c r="CF16" s="716"/>
      <c r="CG16" s="716"/>
      <c r="CH16" s="716"/>
      <c r="CI16" s="716"/>
      <c r="CJ16" s="716"/>
      <c r="CK16" s="716"/>
      <c r="CL16" s="716"/>
      <c r="CM16" s="716"/>
    </row>
    <row r="17" spans="2:92" s="831" customFormat="1">
      <c r="B17" s="817"/>
      <c r="C17" s="817"/>
      <c r="D17" s="817"/>
      <c r="E17" s="817"/>
      <c r="F17" s="817"/>
      <c r="G17" s="817"/>
      <c r="H17" s="817"/>
      <c r="I17" s="817"/>
      <c r="J17" s="817"/>
      <c r="M17" s="817"/>
      <c r="N17" s="817"/>
      <c r="O17" s="817"/>
      <c r="P17" s="716"/>
      <c r="Q17" s="716"/>
      <c r="R17" s="716"/>
      <c r="S17" s="716"/>
      <c r="T17" s="716"/>
      <c r="U17" s="716"/>
      <c r="V17" s="716"/>
      <c r="W17" s="716"/>
      <c r="X17" s="716"/>
      <c r="Y17" s="716"/>
      <c r="Z17" s="716"/>
      <c r="AA17" s="716"/>
      <c r="AB17" s="716"/>
      <c r="AC17" s="716"/>
      <c r="AD17" s="716"/>
      <c r="AE17" s="716"/>
      <c r="AF17" s="716"/>
      <c r="AG17" s="716"/>
      <c r="AH17" s="716"/>
      <c r="AI17" s="716"/>
      <c r="AJ17" s="716"/>
      <c r="AK17" s="716"/>
      <c r="AL17" s="716"/>
      <c r="AM17" s="716"/>
      <c r="AN17" s="716"/>
      <c r="AO17" s="716"/>
      <c r="AP17" s="716"/>
      <c r="AQ17" s="716"/>
      <c r="AR17" s="716"/>
      <c r="AS17" s="716"/>
      <c r="AT17" s="716"/>
      <c r="AU17" s="716"/>
      <c r="AV17" s="716"/>
      <c r="AW17" s="716"/>
      <c r="AX17" s="716"/>
      <c r="AY17" s="716"/>
      <c r="AZ17" s="716"/>
      <c r="BA17" s="716"/>
      <c r="BB17" s="716"/>
      <c r="BC17" s="716"/>
      <c r="BD17" s="716"/>
      <c r="BE17" s="716"/>
      <c r="BF17" s="716"/>
      <c r="BG17" s="716"/>
      <c r="BH17" s="716"/>
      <c r="BI17" s="716"/>
      <c r="BJ17" s="716"/>
      <c r="BK17" s="716"/>
      <c r="BL17" s="716"/>
      <c r="BM17" s="716"/>
      <c r="BN17" s="716"/>
      <c r="BO17" s="716"/>
      <c r="BP17" s="716"/>
      <c r="BQ17" s="716"/>
      <c r="BR17" s="716"/>
      <c r="BS17" s="716"/>
      <c r="BT17" s="716"/>
      <c r="BU17" s="716"/>
      <c r="BV17" s="716"/>
      <c r="BW17" s="716"/>
      <c r="BX17" s="716"/>
      <c r="BY17" s="716"/>
      <c r="BZ17" s="716"/>
      <c r="CA17" s="716"/>
      <c r="CB17" s="716"/>
      <c r="CC17" s="716"/>
      <c r="CD17" s="716"/>
      <c r="CE17" s="716"/>
      <c r="CF17" s="716"/>
      <c r="CG17" s="716"/>
      <c r="CH17" s="716"/>
      <c r="CI17" s="716"/>
      <c r="CJ17" s="716"/>
      <c r="CK17" s="716"/>
      <c r="CL17" s="716"/>
      <c r="CM17" s="716"/>
    </row>
    <row r="18" spans="2:92" s="831" customFormat="1">
      <c r="B18" s="817"/>
      <c r="C18" s="817"/>
      <c r="D18" s="817"/>
      <c r="E18" s="817"/>
      <c r="F18" s="817"/>
      <c r="G18" s="817"/>
      <c r="H18" s="817"/>
      <c r="I18" s="817"/>
      <c r="J18" s="817"/>
      <c r="M18" s="817"/>
      <c r="N18" s="817"/>
      <c r="O18" s="817"/>
      <c r="P18" s="716"/>
      <c r="Q18" s="716"/>
      <c r="R18" s="716"/>
      <c r="S18" s="716"/>
      <c r="T18" s="716"/>
      <c r="U18" s="716"/>
      <c r="V18" s="716"/>
      <c r="W18" s="716"/>
      <c r="X18" s="716"/>
      <c r="Y18" s="716"/>
      <c r="Z18" s="716"/>
      <c r="AA18" s="716"/>
      <c r="AB18" s="716"/>
      <c r="AC18" s="716"/>
      <c r="AD18" s="716"/>
      <c r="AE18" s="716"/>
      <c r="AF18" s="716"/>
      <c r="AG18" s="716"/>
      <c r="AH18" s="716"/>
      <c r="AI18" s="716"/>
      <c r="AJ18" s="716"/>
      <c r="AK18" s="716"/>
      <c r="AL18" s="716"/>
      <c r="AM18" s="716"/>
      <c r="AN18" s="716"/>
      <c r="AO18" s="716"/>
      <c r="AP18" s="716"/>
      <c r="AQ18" s="716"/>
      <c r="AR18" s="716"/>
      <c r="AS18" s="716"/>
      <c r="AT18" s="716"/>
      <c r="AU18" s="716"/>
      <c r="AV18" s="716"/>
      <c r="AW18" s="716"/>
      <c r="AX18" s="716"/>
      <c r="AY18" s="716"/>
      <c r="AZ18" s="716"/>
      <c r="BA18" s="716"/>
      <c r="BB18" s="716"/>
      <c r="BC18" s="716"/>
      <c r="BD18" s="716"/>
      <c r="BE18" s="716"/>
      <c r="BF18" s="716"/>
      <c r="BG18" s="716"/>
      <c r="BH18" s="716"/>
      <c r="BI18" s="716"/>
      <c r="BJ18" s="716"/>
      <c r="BK18" s="716"/>
      <c r="BL18" s="716"/>
      <c r="BM18" s="716"/>
      <c r="BN18" s="716"/>
      <c r="BO18" s="716"/>
      <c r="BP18" s="716"/>
      <c r="BQ18" s="716"/>
      <c r="BR18" s="716"/>
      <c r="BS18" s="716"/>
      <c r="BT18" s="716"/>
      <c r="BU18" s="716"/>
      <c r="BV18" s="716"/>
      <c r="BW18" s="716"/>
      <c r="BX18" s="716"/>
      <c r="BY18" s="716"/>
      <c r="BZ18" s="716"/>
      <c r="CA18" s="716"/>
      <c r="CB18" s="716"/>
      <c r="CC18" s="716"/>
      <c r="CD18" s="716"/>
      <c r="CE18" s="716"/>
      <c r="CF18" s="716"/>
      <c r="CG18" s="716"/>
      <c r="CH18" s="716"/>
      <c r="CI18" s="716"/>
      <c r="CJ18" s="716"/>
      <c r="CK18" s="716"/>
      <c r="CL18" s="716"/>
      <c r="CM18" s="716"/>
    </row>
    <row r="19" spans="2:92" s="831" customFormat="1">
      <c r="B19" s="817"/>
      <c r="C19" s="817"/>
      <c r="D19" s="817"/>
      <c r="E19" s="817"/>
      <c r="F19" s="817"/>
      <c r="G19" s="817"/>
      <c r="H19" s="817"/>
      <c r="I19" s="817"/>
      <c r="J19" s="817"/>
      <c r="M19" s="817"/>
      <c r="N19" s="817"/>
      <c r="O19" s="817"/>
      <c r="P19" s="716"/>
      <c r="Q19" s="716"/>
      <c r="R19" s="716"/>
      <c r="S19" s="716"/>
      <c r="T19" s="716"/>
      <c r="U19" s="716"/>
      <c r="V19" s="716"/>
      <c r="W19" s="716"/>
      <c r="X19" s="716"/>
      <c r="Y19" s="716"/>
      <c r="Z19" s="716"/>
      <c r="AA19" s="716"/>
      <c r="AB19" s="716"/>
      <c r="AC19" s="716"/>
      <c r="AD19" s="716"/>
      <c r="AE19" s="716"/>
      <c r="AF19" s="716"/>
      <c r="AG19" s="716"/>
      <c r="AH19" s="716"/>
      <c r="AI19" s="716"/>
      <c r="AJ19" s="716"/>
      <c r="AK19" s="716"/>
      <c r="AL19" s="716"/>
      <c r="AM19" s="716"/>
      <c r="AN19" s="716"/>
      <c r="AO19" s="716"/>
      <c r="AP19" s="716"/>
      <c r="AQ19" s="716"/>
      <c r="AR19" s="716"/>
      <c r="AS19" s="716"/>
      <c r="AT19" s="716"/>
      <c r="AU19" s="716"/>
      <c r="AV19" s="716"/>
      <c r="AW19" s="716"/>
      <c r="AX19" s="716"/>
      <c r="AY19" s="716"/>
      <c r="AZ19" s="716"/>
      <c r="BA19" s="716"/>
      <c r="BB19" s="716"/>
      <c r="BC19" s="716"/>
      <c r="BD19" s="716"/>
      <c r="BE19" s="716"/>
      <c r="BF19" s="716"/>
      <c r="BG19" s="716"/>
      <c r="BH19" s="716"/>
      <c r="BI19" s="716"/>
      <c r="BJ19" s="716"/>
      <c r="BK19" s="716"/>
      <c r="BL19" s="716"/>
      <c r="BM19" s="716"/>
      <c r="BN19" s="716"/>
      <c r="BO19" s="716"/>
      <c r="BP19" s="716"/>
      <c r="BQ19" s="716"/>
      <c r="BR19" s="716"/>
      <c r="BS19" s="716"/>
      <c r="BT19" s="716"/>
      <c r="BU19" s="716"/>
      <c r="BV19" s="716"/>
      <c r="BW19" s="716"/>
      <c r="BX19" s="716"/>
      <c r="BY19" s="716"/>
      <c r="BZ19" s="716"/>
      <c r="CA19" s="716"/>
      <c r="CB19" s="716"/>
      <c r="CC19" s="716"/>
      <c r="CD19" s="716"/>
      <c r="CE19" s="716"/>
      <c r="CF19" s="716"/>
      <c r="CG19" s="716"/>
      <c r="CH19" s="716"/>
      <c r="CI19" s="716"/>
      <c r="CJ19" s="716"/>
      <c r="CK19" s="716"/>
      <c r="CL19" s="716"/>
      <c r="CM19" s="716"/>
    </row>
    <row r="20" spans="2:92" s="831" customFormat="1">
      <c r="B20" s="817"/>
      <c r="C20" s="817"/>
      <c r="D20" s="817"/>
      <c r="E20" s="817"/>
      <c r="F20" s="817"/>
      <c r="G20" s="817"/>
      <c r="H20" s="817"/>
      <c r="I20" s="817"/>
      <c r="J20" s="817"/>
      <c r="M20" s="817"/>
      <c r="N20" s="817"/>
      <c r="O20" s="817"/>
      <c r="P20" s="716"/>
      <c r="Q20" s="716"/>
      <c r="R20" s="716"/>
      <c r="S20" s="716"/>
      <c r="T20" s="716"/>
      <c r="U20" s="716"/>
      <c r="V20" s="716"/>
      <c r="W20" s="716"/>
      <c r="X20" s="716"/>
      <c r="Y20" s="716"/>
      <c r="Z20" s="716"/>
      <c r="AA20" s="716"/>
      <c r="AB20" s="716"/>
      <c r="AC20" s="716"/>
      <c r="AD20" s="716"/>
      <c r="AE20" s="716"/>
      <c r="AF20" s="716"/>
      <c r="AG20" s="716"/>
      <c r="AH20" s="716"/>
      <c r="AI20" s="716"/>
      <c r="AJ20" s="716"/>
      <c r="AK20" s="716"/>
      <c r="AL20" s="716"/>
      <c r="AM20" s="716"/>
      <c r="AN20" s="716"/>
      <c r="AO20" s="716"/>
      <c r="AP20" s="716"/>
      <c r="AQ20" s="716"/>
      <c r="AR20" s="716"/>
      <c r="AS20" s="716"/>
      <c r="AT20" s="716"/>
      <c r="AU20" s="716"/>
      <c r="AV20" s="716"/>
      <c r="AW20" s="716"/>
      <c r="AX20" s="716"/>
      <c r="AY20" s="716"/>
      <c r="AZ20" s="716"/>
      <c r="BA20" s="716"/>
      <c r="BB20" s="716"/>
      <c r="BC20" s="716"/>
      <c r="BD20" s="716"/>
      <c r="BE20" s="716"/>
      <c r="BF20" s="716"/>
      <c r="BG20" s="716"/>
      <c r="BH20" s="716"/>
      <c r="BI20" s="716"/>
      <c r="BJ20" s="716"/>
      <c r="BK20" s="716"/>
      <c r="BL20" s="716"/>
      <c r="BM20" s="716"/>
      <c r="BN20" s="716"/>
      <c r="BO20" s="716"/>
      <c r="BP20" s="716"/>
      <c r="BQ20" s="716"/>
      <c r="BR20" s="716"/>
      <c r="BS20" s="716"/>
      <c r="BT20" s="716"/>
      <c r="BU20" s="716"/>
      <c r="BV20" s="716"/>
      <c r="BW20" s="716"/>
      <c r="BX20" s="716"/>
      <c r="BY20" s="716"/>
      <c r="BZ20" s="716"/>
      <c r="CA20" s="716"/>
      <c r="CB20" s="716"/>
      <c r="CC20" s="716"/>
      <c r="CD20" s="716"/>
      <c r="CE20" s="716"/>
      <c r="CF20" s="716"/>
      <c r="CG20" s="716"/>
      <c r="CH20" s="716"/>
      <c r="CI20" s="716"/>
      <c r="CJ20" s="716"/>
      <c r="CK20" s="716"/>
      <c r="CL20" s="716"/>
      <c r="CM20" s="716"/>
    </row>
    <row r="21" spans="2:92" s="831" customFormat="1">
      <c r="B21" s="817"/>
      <c r="C21" s="817"/>
      <c r="D21" s="817"/>
      <c r="E21" s="817"/>
      <c r="F21" s="817"/>
      <c r="G21" s="817"/>
      <c r="H21" s="817"/>
      <c r="I21" s="817"/>
      <c r="J21" s="817"/>
      <c r="M21" s="817"/>
      <c r="N21" s="817"/>
      <c r="O21" s="817"/>
      <c r="P21" s="716"/>
      <c r="Q21" s="716"/>
      <c r="R21" s="716"/>
      <c r="S21" s="716"/>
      <c r="T21" s="716"/>
      <c r="U21" s="716"/>
      <c r="V21" s="716"/>
      <c r="W21" s="716"/>
      <c r="X21" s="716"/>
      <c r="Y21" s="716"/>
      <c r="Z21" s="716"/>
      <c r="AA21" s="716"/>
      <c r="AB21" s="716"/>
      <c r="AC21" s="716"/>
      <c r="AD21" s="716"/>
      <c r="AE21" s="716"/>
      <c r="AF21" s="716"/>
      <c r="AG21" s="716"/>
      <c r="AH21" s="716"/>
      <c r="AI21" s="716"/>
      <c r="AJ21" s="716"/>
      <c r="AK21" s="716"/>
      <c r="AL21" s="716"/>
      <c r="AM21" s="716"/>
      <c r="AN21" s="716"/>
      <c r="AO21" s="716"/>
      <c r="AP21" s="716"/>
      <c r="AQ21" s="716"/>
      <c r="AR21" s="716"/>
      <c r="AS21" s="716"/>
      <c r="AT21" s="716"/>
      <c r="AU21" s="716"/>
      <c r="AV21" s="716"/>
      <c r="AW21" s="716"/>
      <c r="AX21" s="716"/>
      <c r="AY21" s="716"/>
      <c r="AZ21" s="716"/>
      <c r="BA21" s="716"/>
      <c r="BB21" s="716"/>
      <c r="BC21" s="716"/>
      <c r="BD21" s="716"/>
      <c r="BE21" s="716"/>
      <c r="BF21" s="716"/>
      <c r="BG21" s="716"/>
      <c r="BH21" s="716"/>
      <c r="BI21" s="716"/>
      <c r="BJ21" s="716"/>
      <c r="BK21" s="716"/>
      <c r="BL21" s="716"/>
      <c r="BM21" s="716"/>
      <c r="BN21" s="716"/>
      <c r="BO21" s="716"/>
      <c r="BP21" s="716"/>
      <c r="BQ21" s="716"/>
      <c r="BR21" s="716"/>
      <c r="BS21" s="716"/>
      <c r="BT21" s="716"/>
      <c r="BU21" s="716"/>
      <c r="BV21" s="716"/>
      <c r="BW21" s="716"/>
      <c r="BX21" s="716"/>
      <c r="BY21" s="716"/>
      <c r="BZ21" s="716"/>
      <c r="CA21" s="716"/>
      <c r="CB21" s="716"/>
      <c r="CC21" s="716"/>
      <c r="CD21" s="716"/>
      <c r="CE21" s="716"/>
      <c r="CF21" s="716"/>
      <c r="CG21" s="716"/>
      <c r="CH21" s="716"/>
      <c r="CI21" s="716"/>
      <c r="CJ21" s="716"/>
      <c r="CK21" s="716"/>
      <c r="CL21" s="716"/>
      <c r="CM21" s="716"/>
    </row>
    <row r="22" spans="2:92" s="831" customFormat="1">
      <c r="B22" s="817"/>
      <c r="C22" s="817"/>
      <c r="D22" s="817"/>
      <c r="E22" s="817"/>
      <c r="F22" s="817"/>
      <c r="G22" s="817"/>
      <c r="H22" s="817"/>
      <c r="I22" s="817"/>
      <c r="J22" s="817"/>
      <c r="M22" s="817"/>
      <c r="N22" s="817"/>
      <c r="O22" s="817"/>
      <c r="P22" s="716"/>
      <c r="Q22" s="716"/>
      <c r="R22" s="716"/>
      <c r="S22" s="716"/>
      <c r="T22" s="716"/>
      <c r="U22" s="716"/>
      <c r="V22" s="716"/>
      <c r="W22" s="716"/>
      <c r="X22" s="716"/>
      <c r="Y22" s="716"/>
      <c r="Z22" s="716"/>
      <c r="AA22" s="716"/>
      <c r="AB22" s="716"/>
      <c r="AC22" s="716"/>
      <c r="AD22" s="716"/>
      <c r="AE22" s="716"/>
      <c r="AF22" s="716"/>
      <c r="AG22" s="716"/>
      <c r="AH22" s="716"/>
      <c r="AI22" s="716"/>
      <c r="AJ22" s="716"/>
      <c r="AK22" s="716"/>
      <c r="AL22" s="716"/>
      <c r="AM22" s="716"/>
      <c r="AN22" s="716"/>
      <c r="AO22" s="716"/>
      <c r="AP22" s="716"/>
      <c r="AQ22" s="716"/>
      <c r="AR22" s="716"/>
      <c r="AS22" s="716"/>
      <c r="AT22" s="716"/>
      <c r="AU22" s="716"/>
      <c r="AV22" s="716"/>
      <c r="AW22" s="716"/>
      <c r="AX22" s="716"/>
      <c r="AY22" s="716"/>
      <c r="AZ22" s="716"/>
      <c r="BA22" s="716"/>
      <c r="BB22" s="716"/>
      <c r="BC22" s="716"/>
      <c r="BD22" s="716"/>
      <c r="BE22" s="716"/>
      <c r="BF22" s="716"/>
      <c r="BG22" s="716"/>
      <c r="BH22" s="716"/>
      <c r="BI22" s="716"/>
      <c r="BJ22" s="716"/>
      <c r="BK22" s="716"/>
      <c r="BL22" s="716"/>
      <c r="BM22" s="716"/>
      <c r="BN22" s="716"/>
      <c r="BO22" s="716"/>
      <c r="BP22" s="716"/>
      <c r="BQ22" s="716"/>
      <c r="BR22" s="716"/>
      <c r="BS22" s="716"/>
      <c r="BT22" s="716"/>
      <c r="BU22" s="716"/>
      <c r="BV22" s="716"/>
      <c r="BW22" s="716"/>
      <c r="BX22" s="716"/>
      <c r="BY22" s="716"/>
      <c r="BZ22" s="716"/>
      <c r="CA22" s="716"/>
      <c r="CB22" s="716"/>
      <c r="CC22" s="716"/>
      <c r="CD22" s="716"/>
      <c r="CE22" s="716"/>
      <c r="CF22" s="716"/>
      <c r="CG22" s="716"/>
      <c r="CH22" s="716"/>
      <c r="CI22" s="716"/>
      <c r="CJ22" s="716"/>
      <c r="CK22" s="716"/>
      <c r="CL22" s="716"/>
      <c r="CM22" s="716"/>
    </row>
    <row r="23" spans="2:92" s="831" customFormat="1">
      <c r="B23" s="817"/>
      <c r="C23" s="817"/>
      <c r="D23" s="817"/>
      <c r="E23" s="817"/>
      <c r="F23" s="817"/>
      <c r="G23" s="817"/>
      <c r="H23" s="817"/>
      <c r="I23" s="817"/>
      <c r="J23" s="817"/>
      <c r="M23" s="817"/>
      <c r="N23" s="817"/>
      <c r="O23" s="817"/>
      <c r="P23" s="716"/>
      <c r="Q23" s="716"/>
      <c r="R23" s="716"/>
      <c r="S23" s="716"/>
      <c r="T23" s="716"/>
      <c r="U23" s="716"/>
      <c r="V23" s="716"/>
      <c r="W23" s="716"/>
      <c r="X23" s="716"/>
      <c r="Y23" s="716"/>
      <c r="Z23" s="716"/>
      <c r="AA23" s="716"/>
      <c r="AB23" s="716"/>
      <c r="AC23" s="716"/>
      <c r="AD23" s="716"/>
      <c r="AE23" s="716"/>
      <c r="AF23" s="716"/>
      <c r="AG23" s="716"/>
      <c r="AH23" s="716"/>
      <c r="AI23" s="716"/>
      <c r="AJ23" s="716"/>
      <c r="AK23" s="716"/>
      <c r="AL23" s="716"/>
      <c r="AM23" s="716"/>
      <c r="AN23" s="716"/>
      <c r="AO23" s="716"/>
      <c r="AP23" s="716"/>
      <c r="AQ23" s="716"/>
      <c r="AR23" s="716"/>
      <c r="AS23" s="716"/>
      <c r="AT23" s="716"/>
      <c r="AU23" s="716"/>
      <c r="AV23" s="716"/>
      <c r="AW23" s="716"/>
      <c r="AX23" s="716"/>
      <c r="AY23" s="716"/>
      <c r="AZ23" s="716"/>
      <c r="BA23" s="716"/>
      <c r="BB23" s="716"/>
      <c r="BC23" s="716"/>
      <c r="BD23" s="716"/>
      <c r="BE23" s="716"/>
      <c r="BF23" s="716"/>
      <c r="BG23" s="716"/>
      <c r="BH23" s="716"/>
      <c r="BI23" s="716"/>
      <c r="BJ23" s="716"/>
      <c r="BK23" s="716"/>
      <c r="BL23" s="716"/>
      <c r="BM23" s="716"/>
      <c r="BN23" s="716"/>
      <c r="BO23" s="716"/>
      <c r="BP23" s="716"/>
      <c r="BQ23" s="716"/>
      <c r="BR23" s="716"/>
      <c r="BS23" s="716"/>
      <c r="BT23" s="716"/>
      <c r="BU23" s="716"/>
      <c r="BV23" s="716"/>
      <c r="BW23" s="716"/>
      <c r="BX23" s="716"/>
      <c r="BY23" s="716"/>
      <c r="BZ23" s="716"/>
      <c r="CA23" s="716"/>
      <c r="CB23" s="716"/>
      <c r="CC23" s="716"/>
      <c r="CD23" s="716"/>
      <c r="CE23" s="716"/>
      <c r="CF23" s="716"/>
      <c r="CG23" s="716"/>
      <c r="CH23" s="716"/>
      <c r="CI23" s="716"/>
      <c r="CJ23" s="716"/>
      <c r="CK23" s="716"/>
      <c r="CL23" s="716"/>
      <c r="CM23" s="716"/>
    </row>
    <row r="24" spans="2:92" s="831" customFormat="1">
      <c r="B24" s="817"/>
      <c r="C24" s="817"/>
      <c r="D24" s="817"/>
      <c r="E24" s="817"/>
      <c r="F24" s="817"/>
      <c r="G24" s="817"/>
      <c r="H24" s="817"/>
      <c r="I24" s="817"/>
      <c r="J24" s="817"/>
      <c r="M24" s="817"/>
      <c r="N24" s="817"/>
      <c r="O24" s="817"/>
      <c r="P24" s="716"/>
      <c r="Q24" s="716"/>
      <c r="R24" s="716"/>
      <c r="S24" s="716"/>
      <c r="T24" s="716"/>
      <c r="U24" s="716"/>
      <c r="V24" s="716"/>
      <c r="W24" s="716"/>
      <c r="X24" s="716"/>
      <c r="Y24" s="716"/>
      <c r="Z24" s="716"/>
      <c r="AA24" s="716"/>
      <c r="AB24" s="716"/>
      <c r="AC24" s="716"/>
      <c r="AD24" s="716"/>
      <c r="AE24" s="716"/>
      <c r="AF24" s="716"/>
      <c r="AG24" s="716"/>
      <c r="AH24" s="716"/>
      <c r="AI24" s="716"/>
      <c r="AJ24" s="716"/>
      <c r="AK24" s="716"/>
      <c r="AL24" s="716"/>
      <c r="AM24" s="716"/>
      <c r="AN24" s="716"/>
      <c r="AO24" s="716"/>
      <c r="AP24" s="716"/>
      <c r="AQ24" s="716"/>
      <c r="AR24" s="716"/>
      <c r="AS24" s="716"/>
      <c r="AT24" s="716"/>
      <c r="AU24" s="716"/>
      <c r="AV24" s="716"/>
      <c r="AW24" s="716"/>
      <c r="AX24" s="716"/>
      <c r="AY24" s="716"/>
      <c r="AZ24" s="716"/>
      <c r="BA24" s="716"/>
      <c r="BB24" s="716"/>
      <c r="BC24" s="716"/>
      <c r="BD24" s="716"/>
      <c r="BE24" s="716"/>
      <c r="BF24" s="716"/>
      <c r="BG24" s="716"/>
      <c r="BH24" s="716"/>
      <c r="BI24" s="716"/>
      <c r="BJ24" s="716"/>
      <c r="BK24" s="716"/>
      <c r="BL24" s="716"/>
      <c r="BM24" s="716"/>
      <c r="BN24" s="716"/>
      <c r="BO24" s="716"/>
      <c r="BP24" s="716"/>
      <c r="BQ24" s="716"/>
      <c r="BR24" s="716"/>
      <c r="BS24" s="716"/>
      <c r="BT24" s="716"/>
      <c r="BU24" s="716"/>
      <c r="BV24" s="716"/>
      <c r="BW24" s="716"/>
      <c r="BX24" s="716"/>
      <c r="BY24" s="716"/>
      <c r="BZ24" s="716"/>
      <c r="CA24" s="716"/>
      <c r="CB24" s="716"/>
      <c r="CC24" s="716"/>
      <c r="CD24" s="716"/>
      <c r="CE24" s="716"/>
      <c r="CF24" s="716"/>
      <c r="CG24" s="716"/>
      <c r="CH24" s="716"/>
      <c r="CI24" s="716"/>
      <c r="CJ24" s="716"/>
      <c r="CK24" s="716"/>
      <c r="CL24" s="716"/>
      <c r="CM24" s="716"/>
    </row>
    <row r="25" spans="2:92" s="831" customFormat="1">
      <c r="B25" s="817"/>
      <c r="C25" s="817"/>
      <c r="D25" s="817"/>
      <c r="E25" s="817"/>
      <c r="F25" s="817"/>
      <c r="G25" s="817"/>
      <c r="H25" s="817"/>
      <c r="I25" s="817"/>
      <c r="J25" s="817"/>
      <c r="M25" s="817"/>
      <c r="N25" s="817"/>
      <c r="O25" s="817"/>
      <c r="P25" s="716"/>
      <c r="Q25" s="716"/>
      <c r="R25" s="716"/>
      <c r="S25" s="716"/>
      <c r="T25" s="716"/>
      <c r="U25" s="716"/>
      <c r="V25" s="716"/>
      <c r="W25" s="716"/>
      <c r="X25" s="716"/>
      <c r="Y25" s="716"/>
      <c r="Z25" s="716"/>
      <c r="AA25" s="716"/>
      <c r="AB25" s="716"/>
      <c r="AC25" s="716"/>
      <c r="AD25" s="716"/>
      <c r="AE25" s="716"/>
      <c r="AF25" s="716"/>
      <c r="AG25" s="716"/>
      <c r="AH25" s="716"/>
      <c r="AI25" s="716"/>
      <c r="AJ25" s="716"/>
      <c r="AK25" s="716"/>
      <c r="AL25" s="716"/>
      <c r="AM25" s="716"/>
      <c r="AN25" s="716"/>
      <c r="AO25" s="716"/>
      <c r="AP25" s="716"/>
      <c r="AQ25" s="716"/>
      <c r="AR25" s="716"/>
      <c r="AS25" s="716"/>
      <c r="AT25" s="716"/>
      <c r="AU25" s="716"/>
      <c r="AV25" s="716"/>
      <c r="AW25" s="716"/>
      <c r="AX25" s="716"/>
      <c r="AY25" s="716"/>
      <c r="AZ25" s="716"/>
      <c r="BA25" s="716"/>
      <c r="BB25" s="716"/>
      <c r="BC25" s="716"/>
      <c r="BD25" s="716"/>
      <c r="BE25" s="716"/>
      <c r="BF25" s="716"/>
      <c r="BG25" s="716"/>
      <c r="BH25" s="716"/>
      <c r="BI25" s="716"/>
      <c r="BJ25" s="716"/>
      <c r="BK25" s="716"/>
      <c r="BL25" s="716"/>
      <c r="BM25" s="716"/>
      <c r="BN25" s="716"/>
      <c r="BO25" s="716"/>
      <c r="BP25" s="716"/>
      <c r="BQ25" s="716"/>
      <c r="BR25" s="716"/>
      <c r="BS25" s="716"/>
      <c r="BT25" s="716"/>
      <c r="BU25" s="716"/>
      <c r="BV25" s="716"/>
      <c r="BW25" s="716"/>
      <c r="BX25" s="716"/>
      <c r="BY25" s="716"/>
      <c r="BZ25" s="716"/>
      <c r="CA25" s="716"/>
      <c r="CB25" s="716"/>
      <c r="CC25" s="716"/>
      <c r="CD25" s="716"/>
      <c r="CE25" s="716"/>
      <c r="CF25" s="716"/>
      <c r="CG25" s="716"/>
      <c r="CH25" s="716"/>
      <c r="CI25" s="716"/>
      <c r="CJ25" s="716"/>
      <c r="CK25" s="716"/>
      <c r="CL25" s="716"/>
      <c r="CM25" s="716"/>
    </row>
    <row r="26" spans="2:92" s="831" customFormat="1">
      <c r="B26" s="817"/>
      <c r="C26" s="817"/>
      <c r="D26" s="817"/>
      <c r="E26" s="817"/>
      <c r="F26" s="817"/>
      <c r="G26" s="817"/>
      <c r="H26" s="817"/>
      <c r="I26" s="817"/>
      <c r="J26" s="817"/>
      <c r="M26" s="817"/>
      <c r="N26" s="817"/>
      <c r="O26" s="817"/>
      <c r="P26" s="716"/>
      <c r="Q26" s="716"/>
      <c r="R26" s="716"/>
      <c r="S26" s="716"/>
      <c r="T26" s="716"/>
      <c r="U26" s="716"/>
      <c r="V26" s="716"/>
      <c r="W26" s="716"/>
      <c r="X26" s="716"/>
      <c r="Y26" s="716"/>
      <c r="Z26" s="716"/>
      <c r="AA26" s="716"/>
      <c r="AB26" s="716"/>
      <c r="AC26" s="716"/>
      <c r="AD26" s="716"/>
      <c r="AE26" s="716"/>
      <c r="AF26" s="716"/>
      <c r="AG26" s="716"/>
      <c r="AH26" s="716"/>
      <c r="AI26" s="716"/>
      <c r="AJ26" s="716"/>
      <c r="AK26" s="716"/>
      <c r="AL26" s="716"/>
      <c r="AM26" s="716"/>
      <c r="AN26" s="716"/>
      <c r="AO26" s="716"/>
      <c r="AP26" s="716"/>
      <c r="AQ26" s="716"/>
      <c r="AR26" s="716"/>
      <c r="AS26" s="716"/>
      <c r="AT26" s="716"/>
      <c r="AU26" s="716"/>
      <c r="AV26" s="716"/>
      <c r="AW26" s="716"/>
      <c r="AX26" s="716"/>
      <c r="AY26" s="716"/>
      <c r="AZ26" s="716"/>
      <c r="BA26" s="716"/>
      <c r="BB26" s="716"/>
      <c r="BC26" s="716"/>
      <c r="BD26" s="716"/>
      <c r="BE26" s="716"/>
      <c r="BF26" s="716"/>
      <c r="BG26" s="716"/>
      <c r="BH26" s="716"/>
      <c r="BI26" s="716"/>
      <c r="BJ26" s="716"/>
      <c r="BK26" s="716"/>
      <c r="BL26" s="716"/>
      <c r="BM26" s="716"/>
      <c r="BN26" s="716"/>
      <c r="BO26" s="716"/>
      <c r="BP26" s="716"/>
      <c r="BQ26" s="716"/>
      <c r="BR26" s="716"/>
      <c r="BS26" s="716"/>
      <c r="BT26" s="716"/>
      <c r="BU26" s="716"/>
      <c r="BV26" s="716"/>
      <c r="BW26" s="716"/>
      <c r="BX26" s="716"/>
      <c r="BY26" s="716"/>
      <c r="BZ26" s="716"/>
      <c r="CA26" s="716"/>
      <c r="CB26" s="716"/>
      <c r="CC26" s="716"/>
      <c r="CD26" s="716"/>
      <c r="CE26" s="716"/>
      <c r="CF26" s="716"/>
      <c r="CG26" s="716"/>
      <c r="CH26" s="716"/>
      <c r="CI26" s="716"/>
      <c r="CJ26" s="716"/>
      <c r="CK26" s="716"/>
      <c r="CL26" s="716"/>
      <c r="CM26" s="716"/>
    </row>
    <row r="27" spans="2:92" s="831" customFormat="1">
      <c r="B27" s="817"/>
      <c r="C27" s="817"/>
      <c r="D27" s="817"/>
      <c r="E27" s="817"/>
      <c r="F27" s="817"/>
      <c r="G27" s="817"/>
      <c r="H27" s="817"/>
      <c r="I27" s="817"/>
      <c r="J27" s="817"/>
      <c r="M27" s="817"/>
      <c r="N27" s="817"/>
      <c r="O27" s="817"/>
      <c r="P27" s="716"/>
      <c r="Q27" s="716"/>
      <c r="R27" s="716"/>
      <c r="S27" s="716"/>
      <c r="T27" s="716"/>
      <c r="U27" s="716"/>
      <c r="V27" s="716"/>
      <c r="W27" s="716"/>
      <c r="X27" s="716"/>
      <c r="Y27" s="716"/>
      <c r="Z27" s="716"/>
      <c r="AA27" s="716"/>
      <c r="AB27" s="716"/>
      <c r="AC27" s="716"/>
      <c r="AD27" s="716"/>
      <c r="AE27" s="716"/>
      <c r="AF27" s="716"/>
      <c r="AG27" s="716"/>
      <c r="AH27" s="716"/>
      <c r="AI27" s="716"/>
      <c r="AJ27" s="716"/>
      <c r="AK27" s="716"/>
      <c r="AL27" s="716"/>
      <c r="AM27" s="716"/>
      <c r="AN27" s="716"/>
      <c r="AO27" s="716"/>
      <c r="AP27" s="716"/>
      <c r="AQ27" s="716"/>
      <c r="AR27" s="716"/>
      <c r="AS27" s="716"/>
      <c r="AT27" s="716"/>
      <c r="AU27" s="716"/>
      <c r="AV27" s="716"/>
      <c r="AW27" s="716"/>
      <c r="AX27" s="716"/>
      <c r="AY27" s="716"/>
      <c r="AZ27" s="716"/>
      <c r="BA27" s="716"/>
      <c r="BB27" s="716"/>
      <c r="BC27" s="716"/>
      <c r="BD27" s="716"/>
      <c r="BE27" s="716"/>
      <c r="BF27" s="716"/>
      <c r="BG27" s="716"/>
      <c r="BH27" s="716"/>
      <c r="BI27" s="716"/>
      <c r="BJ27" s="716"/>
      <c r="BK27" s="716"/>
      <c r="BL27" s="716"/>
      <c r="BM27" s="716"/>
      <c r="BN27" s="716"/>
      <c r="BO27" s="716"/>
      <c r="BP27" s="716"/>
      <c r="BQ27" s="716"/>
      <c r="BR27" s="716"/>
      <c r="BS27" s="716"/>
      <c r="BT27" s="716"/>
      <c r="BU27" s="716"/>
      <c r="BV27" s="716"/>
      <c r="BW27" s="716"/>
      <c r="BX27" s="716"/>
      <c r="BY27" s="716"/>
      <c r="BZ27" s="716"/>
      <c r="CA27" s="716"/>
      <c r="CB27" s="716"/>
      <c r="CC27" s="716"/>
      <c r="CD27" s="716"/>
      <c r="CE27" s="716"/>
      <c r="CF27" s="716"/>
      <c r="CG27" s="716"/>
      <c r="CH27" s="716"/>
      <c r="CI27" s="716"/>
      <c r="CJ27" s="716"/>
      <c r="CK27" s="716"/>
      <c r="CL27" s="716"/>
      <c r="CM27" s="716"/>
    </row>
    <row r="28" spans="2:92" s="831" customFormat="1">
      <c r="B28" s="817"/>
      <c r="C28" s="817"/>
      <c r="D28" s="817"/>
      <c r="E28" s="817"/>
      <c r="F28" s="817"/>
      <c r="G28" s="817"/>
      <c r="H28" s="817"/>
      <c r="I28" s="817"/>
      <c r="J28" s="817"/>
      <c r="M28" s="817"/>
      <c r="N28" s="817"/>
      <c r="O28" s="817"/>
      <c r="P28" s="716"/>
      <c r="Q28" s="716"/>
      <c r="R28" s="716"/>
      <c r="S28" s="716"/>
      <c r="T28" s="716"/>
      <c r="U28" s="716"/>
      <c r="V28" s="716"/>
      <c r="W28" s="716"/>
      <c r="X28" s="716"/>
      <c r="Y28" s="716"/>
      <c r="Z28" s="716"/>
      <c r="AA28" s="716"/>
      <c r="AB28" s="716"/>
      <c r="AC28" s="716"/>
      <c r="AD28" s="716"/>
      <c r="AE28" s="716"/>
      <c r="AF28" s="716"/>
      <c r="AG28" s="716"/>
      <c r="AH28" s="716"/>
      <c r="AI28" s="716"/>
      <c r="AJ28" s="716"/>
      <c r="AK28" s="716"/>
      <c r="AL28" s="716"/>
      <c r="AM28" s="716"/>
      <c r="AN28" s="716"/>
      <c r="AO28" s="716"/>
      <c r="AP28" s="716"/>
      <c r="AQ28" s="716"/>
      <c r="AR28" s="716"/>
      <c r="AS28" s="716"/>
      <c r="AT28" s="716"/>
      <c r="AU28" s="716"/>
      <c r="AV28" s="716"/>
      <c r="AW28" s="716"/>
      <c r="AX28" s="716"/>
      <c r="AY28" s="716"/>
      <c r="AZ28" s="716"/>
      <c r="BA28" s="716"/>
      <c r="BB28" s="716"/>
      <c r="BC28" s="716"/>
      <c r="BD28" s="716"/>
      <c r="BE28" s="716"/>
      <c r="BF28" s="716"/>
      <c r="BG28" s="716"/>
      <c r="BH28" s="716"/>
      <c r="BI28" s="716"/>
      <c r="BJ28" s="716"/>
      <c r="BK28" s="716"/>
      <c r="BL28" s="716"/>
      <c r="BM28" s="716"/>
      <c r="BN28" s="716"/>
      <c r="BO28" s="716"/>
      <c r="BP28" s="716"/>
      <c r="BQ28" s="716"/>
      <c r="BR28" s="716"/>
      <c r="BS28" s="716"/>
      <c r="BT28" s="716"/>
      <c r="BU28" s="716"/>
      <c r="BV28" s="716"/>
      <c r="BW28" s="716"/>
      <c r="BX28" s="716"/>
      <c r="BY28" s="716"/>
      <c r="BZ28" s="716"/>
      <c r="CA28" s="716"/>
      <c r="CB28" s="716"/>
      <c r="CC28" s="716"/>
      <c r="CD28" s="716"/>
      <c r="CE28" s="716"/>
      <c r="CF28" s="716"/>
      <c r="CG28" s="716"/>
      <c r="CH28" s="716"/>
      <c r="CI28" s="716"/>
      <c r="CJ28" s="716"/>
      <c r="CK28" s="716"/>
      <c r="CL28" s="716"/>
      <c r="CM28" s="716"/>
    </row>
    <row r="29" spans="2:92">
      <c r="P29" s="716"/>
      <c r="CN29" s="817"/>
    </row>
    <row r="30" spans="2:92">
      <c r="P30" s="716"/>
      <c r="CN30" s="817"/>
    </row>
    <row r="31" spans="2:92" ht="16.5" customHeight="1">
      <c r="P31" s="716"/>
      <c r="CN31" s="817"/>
    </row>
    <row r="32" spans="2:92">
      <c r="P32" s="716"/>
      <c r="CN32" s="817"/>
    </row>
    <row r="33" spans="2:92">
      <c r="P33" s="716"/>
      <c r="CN33" s="817"/>
    </row>
    <row r="34" spans="2:92">
      <c r="P34" s="716"/>
      <c r="CN34" s="817"/>
    </row>
    <row r="35" spans="2:92">
      <c r="P35" s="716"/>
      <c r="CN35" s="817"/>
    </row>
    <row r="36" spans="2:92" ht="44.25" customHeight="1">
      <c r="B36" s="1499" t="s">
        <v>1727</v>
      </c>
      <c r="C36" s="1499"/>
      <c r="D36" s="1499"/>
      <c r="E36" s="1499"/>
      <c r="P36" s="716"/>
      <c r="CN36" s="817"/>
    </row>
    <row r="37" spans="2:92">
      <c r="B37" s="761" t="s">
        <v>184</v>
      </c>
      <c r="C37" s="838"/>
      <c r="D37" s="839"/>
      <c r="E37" s="839"/>
      <c r="P37" s="716"/>
      <c r="CN37" s="817"/>
    </row>
    <row r="38" spans="2:92">
      <c r="C38" s="1104"/>
      <c r="P38" s="716"/>
      <c r="CN38" s="817"/>
    </row>
    <row r="39" spans="2:92">
      <c r="B39" s="206" t="s">
        <v>129</v>
      </c>
      <c r="P39" s="716"/>
      <c r="CN39" s="817"/>
    </row>
  </sheetData>
  <mergeCells count="1">
    <mergeCell ref="B36:E36"/>
  </mergeCells>
  <hyperlinks>
    <hyperlink ref="B39" location="Содержание!B152" display="к содержанию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="80" zoomScaleNormal="80" workbookViewId="0">
      <selection activeCell="B31" sqref="B31"/>
    </sheetView>
  </sheetViews>
  <sheetFormatPr defaultRowHeight="12.75"/>
  <cols>
    <col min="1" max="1" width="9" style="1170" bestFit="1" customWidth="1"/>
    <col min="2" max="2" width="54.140625" style="1170" customWidth="1"/>
    <col min="3" max="7" width="10.28515625" style="1170" bestFit="1" customWidth="1"/>
    <col min="8" max="16384" width="9.140625" style="1170"/>
  </cols>
  <sheetData>
    <row r="2" spans="1:7">
      <c r="A2" s="1170" t="s">
        <v>123</v>
      </c>
      <c r="B2" s="684" t="s">
        <v>824</v>
      </c>
    </row>
    <row r="3" spans="1:7">
      <c r="B3" s="684"/>
    </row>
    <row r="4" spans="1:7">
      <c r="B4" s="683" t="s">
        <v>141</v>
      </c>
      <c r="C4" s="1266">
        <v>41640</v>
      </c>
      <c r="D4" s="1266">
        <v>41730</v>
      </c>
      <c r="E4" s="1266">
        <v>41821</v>
      </c>
      <c r="F4" s="1266">
        <v>41913</v>
      </c>
      <c r="G4" s="1266">
        <v>42005</v>
      </c>
    </row>
    <row r="5" spans="1:7">
      <c r="B5" s="652" t="s">
        <v>1280</v>
      </c>
      <c r="C5" s="723">
        <v>0.33546194833130022</v>
      </c>
      <c r="D5" s="723">
        <v>0.66607772752317007</v>
      </c>
      <c r="E5" s="723">
        <v>0.38020917681586119</v>
      </c>
      <c r="F5" s="723">
        <v>0.54887738945977649</v>
      </c>
      <c r="G5" s="723">
        <v>0.50388776369055788</v>
      </c>
    </row>
    <row r="6" spans="1:7">
      <c r="B6" s="652" t="s">
        <v>1281</v>
      </c>
      <c r="C6" s="723">
        <v>0.29580350242052778</v>
      </c>
      <c r="D6" s="723">
        <v>0.35073571967874284</v>
      </c>
      <c r="E6" s="723">
        <v>0.30657246197826366</v>
      </c>
      <c r="F6" s="723">
        <v>0.33729904399909749</v>
      </c>
      <c r="G6" s="723">
        <v>0.30082192571970895</v>
      </c>
    </row>
    <row r="7" spans="1:7">
      <c r="B7" s="652" t="s">
        <v>1282</v>
      </c>
      <c r="C7" s="723">
        <v>0.10776680829591492</v>
      </c>
      <c r="D7" s="723">
        <v>0.12862783882579951</v>
      </c>
      <c r="E7" s="723">
        <v>0</v>
      </c>
      <c r="F7" s="723">
        <v>0</v>
      </c>
      <c r="G7" s="723">
        <v>8.1827432109849007E-3</v>
      </c>
    </row>
    <row r="8" spans="1:7">
      <c r="B8" s="652" t="s">
        <v>1283</v>
      </c>
      <c r="C8" s="723">
        <v>0.40771113824908195</v>
      </c>
      <c r="D8" s="723">
        <v>0.57659465711333124</v>
      </c>
      <c r="E8" s="723">
        <v>0.50120641107940522</v>
      </c>
      <c r="F8" s="723">
        <v>0.63741437484747165</v>
      </c>
      <c r="G8" s="723">
        <v>0.62661764462520297</v>
      </c>
    </row>
    <row r="11" spans="1:7">
      <c r="B11" s="684" t="s">
        <v>824</v>
      </c>
    </row>
    <row r="28" spans="2:2" ht="14.25" customHeight="1"/>
    <row r="29" spans="2:2">
      <c r="B29" s="875" t="s">
        <v>1284</v>
      </c>
    </row>
    <row r="31" spans="2:2">
      <c r="B31" s="206" t="s">
        <v>129</v>
      </c>
    </row>
  </sheetData>
  <hyperlinks>
    <hyperlink ref="B31" location="Содержание!B153" display="к содержанию"/>
  </hyperlinks>
  <pageMargins left="0.7" right="0.7" top="0.75" bottom="0.75" header="0.3" footer="0.3"/>
  <drawing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7"/>
  <sheetViews>
    <sheetView zoomScale="80" zoomScaleNormal="80" workbookViewId="0">
      <selection activeCell="B31" sqref="B31"/>
    </sheetView>
  </sheetViews>
  <sheetFormatPr defaultColWidth="19.5703125" defaultRowHeight="12.75"/>
  <cols>
    <col min="1" max="1" width="10.140625" style="817" bestFit="1" customWidth="1"/>
    <col min="2" max="2" width="15.28515625" style="817" customWidth="1"/>
    <col min="3" max="6" width="19.5703125" style="817" customWidth="1"/>
    <col min="7" max="7" width="16.42578125" style="817" bestFit="1" customWidth="1"/>
    <col min="8" max="8" width="20.85546875" style="817" customWidth="1"/>
    <col min="9" max="24" width="19.5703125" style="817" customWidth="1"/>
    <col min="25" max="25" width="11.7109375" style="817" customWidth="1"/>
    <col min="26" max="248" width="9.140625" style="817" customWidth="1"/>
    <col min="249" max="249" width="7.42578125" style="817" customWidth="1"/>
    <col min="250" max="250" width="10.140625" style="817" bestFit="1" customWidth="1"/>
    <col min="251" max="251" width="47.42578125" style="817" customWidth="1"/>
    <col min="252" max="16384" width="19.5703125" style="817"/>
  </cols>
  <sheetData>
    <row r="2" spans="1:25">
      <c r="A2" s="817" t="s">
        <v>123</v>
      </c>
      <c r="B2" s="826" t="s">
        <v>826</v>
      </c>
    </row>
    <row r="3" spans="1:25">
      <c r="B3" s="826"/>
      <c r="G3" s="1199" t="s">
        <v>1747</v>
      </c>
    </row>
    <row r="4" spans="1:25" ht="38.25">
      <c r="B4" s="1267" t="s">
        <v>248</v>
      </c>
      <c r="C4" s="1267" t="s">
        <v>1758</v>
      </c>
      <c r="D4" s="1267" t="s">
        <v>1286</v>
      </c>
      <c r="E4" s="1267" t="s">
        <v>1287</v>
      </c>
      <c r="F4" s="1267" t="s">
        <v>1288</v>
      </c>
      <c r="G4" s="1268" t="s">
        <v>1289</v>
      </c>
    </row>
    <row r="5" spans="1:25">
      <c r="B5" s="846">
        <v>41640</v>
      </c>
      <c r="C5" s="847">
        <v>4.1900000000000004</v>
      </c>
      <c r="D5" s="847">
        <v>7.6</v>
      </c>
      <c r="E5" s="847">
        <v>4.37</v>
      </c>
      <c r="F5" s="847">
        <v>9.4600000000000009</v>
      </c>
      <c r="G5" s="848">
        <v>5.13</v>
      </c>
    </row>
    <row r="6" spans="1:25">
      <c r="B6" s="846">
        <v>41730</v>
      </c>
      <c r="C6" s="847">
        <v>4.2699999999999996</v>
      </c>
      <c r="D6" s="847">
        <v>9.02</v>
      </c>
      <c r="E6" s="847">
        <v>4.58</v>
      </c>
      <c r="F6" s="847">
        <v>9.31</v>
      </c>
      <c r="G6" s="848">
        <v>7.02</v>
      </c>
    </row>
    <row r="7" spans="1:25">
      <c r="B7" s="846">
        <v>41821</v>
      </c>
      <c r="C7" s="847">
        <v>4.2</v>
      </c>
      <c r="D7" s="847">
        <v>8.81</v>
      </c>
      <c r="E7" s="847">
        <v>4.5</v>
      </c>
      <c r="F7" s="847">
        <v>10.43</v>
      </c>
      <c r="G7" s="848">
        <v>6.17</v>
      </c>
    </row>
    <row r="8" spans="1:25">
      <c r="B8" s="846">
        <v>41913</v>
      </c>
      <c r="C8" s="847">
        <v>4.1900000000000004</v>
      </c>
      <c r="D8" s="847">
        <v>8.3000000000000007</v>
      </c>
      <c r="E8" s="847">
        <v>4.47</v>
      </c>
      <c r="F8" s="847">
        <v>9.9499999999999993</v>
      </c>
      <c r="G8" s="848">
        <v>5.74</v>
      </c>
    </row>
    <row r="9" spans="1:25">
      <c r="B9" s="846">
        <v>42005</v>
      </c>
      <c r="C9" s="847">
        <v>3.68</v>
      </c>
      <c r="D9" s="847">
        <v>7.52</v>
      </c>
      <c r="E9" s="847">
        <v>4.45</v>
      </c>
      <c r="F9" s="847">
        <v>9.68</v>
      </c>
      <c r="G9" s="848">
        <v>6.21</v>
      </c>
    </row>
    <row r="10" spans="1:25">
      <c r="B10" s="831"/>
      <c r="C10" s="831"/>
      <c r="D10" s="831"/>
      <c r="E10" s="831"/>
      <c r="F10" s="831"/>
    </row>
    <row r="11" spans="1:25">
      <c r="B11" s="831"/>
      <c r="C11" s="831"/>
      <c r="D11" s="831"/>
      <c r="E11" s="831"/>
      <c r="F11" s="831"/>
    </row>
    <row r="12" spans="1:25">
      <c r="B12" s="826" t="s">
        <v>826</v>
      </c>
      <c r="C12" s="831"/>
      <c r="D12" s="831"/>
      <c r="E12" s="831"/>
    </row>
    <row r="13" spans="1:25">
      <c r="B13" s="831"/>
      <c r="C13" s="831"/>
      <c r="D13" s="831"/>
      <c r="E13" s="831"/>
    </row>
    <row r="14" spans="1:25" s="831" customFormat="1" ht="15.75" customHeight="1">
      <c r="F14" s="817"/>
      <c r="G14" s="817"/>
      <c r="H14" s="817"/>
      <c r="I14" s="817"/>
      <c r="J14" s="817"/>
      <c r="K14" s="817"/>
      <c r="L14" s="817"/>
      <c r="M14" s="817"/>
      <c r="N14" s="817"/>
      <c r="O14" s="817"/>
      <c r="P14" s="817"/>
      <c r="Q14" s="817"/>
      <c r="R14" s="817"/>
      <c r="S14" s="817"/>
      <c r="T14" s="817"/>
      <c r="U14" s="817"/>
      <c r="V14" s="817"/>
      <c r="W14" s="817"/>
      <c r="X14" s="817"/>
      <c r="Y14" s="817"/>
    </row>
    <row r="15" spans="1:25" s="831" customFormat="1" ht="15.75" customHeight="1">
      <c r="F15" s="817"/>
      <c r="G15" s="817"/>
      <c r="H15" s="817"/>
      <c r="I15" s="817"/>
      <c r="J15" s="817"/>
      <c r="K15" s="817"/>
      <c r="L15" s="817"/>
      <c r="M15" s="817"/>
      <c r="N15" s="817"/>
      <c r="O15" s="817"/>
      <c r="P15" s="817"/>
      <c r="Q15" s="817"/>
      <c r="R15" s="817"/>
      <c r="S15" s="817"/>
      <c r="T15" s="817"/>
      <c r="U15" s="817"/>
      <c r="V15" s="817"/>
      <c r="W15" s="817"/>
      <c r="X15" s="817"/>
      <c r="Y15" s="817"/>
    </row>
    <row r="16" spans="1:25" s="831" customFormat="1" ht="15.75" customHeight="1">
      <c r="F16" s="817"/>
      <c r="G16" s="817"/>
      <c r="H16" s="817"/>
      <c r="I16" s="817"/>
      <c r="J16" s="817"/>
      <c r="K16" s="817"/>
      <c r="L16" s="817"/>
      <c r="M16" s="817"/>
      <c r="N16" s="817"/>
      <c r="O16" s="817"/>
      <c r="P16" s="817"/>
      <c r="Q16" s="817"/>
      <c r="R16" s="817"/>
      <c r="S16" s="817"/>
      <c r="T16" s="817"/>
      <c r="U16" s="817"/>
      <c r="V16" s="817"/>
      <c r="W16" s="817"/>
      <c r="X16" s="817"/>
      <c r="Y16" s="817"/>
    </row>
    <row r="17" spans="2:25" s="831" customFormat="1" ht="15.75" customHeight="1">
      <c r="F17" s="817"/>
      <c r="G17" s="817"/>
      <c r="H17" s="817"/>
      <c r="I17" s="817"/>
      <c r="J17" s="817"/>
      <c r="K17" s="817"/>
      <c r="L17" s="817"/>
      <c r="M17" s="817"/>
      <c r="N17" s="817"/>
      <c r="O17" s="817"/>
      <c r="P17" s="817"/>
      <c r="Q17" s="817"/>
      <c r="R17" s="817"/>
      <c r="S17" s="817"/>
      <c r="T17" s="817"/>
      <c r="U17" s="817"/>
      <c r="V17" s="817"/>
      <c r="W17" s="817"/>
      <c r="X17" s="817"/>
      <c r="Y17" s="817"/>
    </row>
    <row r="18" spans="2:25" s="831" customFormat="1" ht="15.75" customHeight="1">
      <c r="F18" s="817"/>
      <c r="G18" s="817"/>
      <c r="H18" s="817"/>
      <c r="I18" s="817"/>
      <c r="J18" s="817"/>
      <c r="K18" s="817"/>
      <c r="L18" s="817"/>
      <c r="M18" s="817"/>
      <c r="N18" s="817"/>
      <c r="O18" s="817"/>
      <c r="P18" s="817"/>
      <c r="Q18" s="817"/>
      <c r="R18" s="817"/>
      <c r="S18" s="817"/>
      <c r="T18" s="817"/>
      <c r="U18" s="817"/>
      <c r="V18" s="817"/>
      <c r="W18" s="817"/>
      <c r="X18" s="817"/>
      <c r="Y18" s="817"/>
    </row>
    <row r="19" spans="2:25" s="831" customFormat="1" ht="15.75" customHeight="1">
      <c r="F19" s="817"/>
      <c r="G19" s="817"/>
      <c r="H19" s="817"/>
      <c r="I19" s="817"/>
      <c r="J19" s="817"/>
      <c r="K19" s="817"/>
      <c r="L19" s="817"/>
      <c r="M19" s="817"/>
      <c r="N19" s="817"/>
      <c r="O19" s="817"/>
      <c r="P19" s="817"/>
      <c r="Q19" s="817"/>
      <c r="R19" s="817"/>
      <c r="S19" s="817"/>
      <c r="T19" s="817"/>
      <c r="U19" s="817"/>
      <c r="V19" s="817"/>
      <c r="W19" s="817"/>
      <c r="X19" s="817"/>
      <c r="Y19" s="817"/>
    </row>
    <row r="20" spans="2:25" s="831" customFormat="1" ht="15.75" customHeight="1">
      <c r="F20" s="817"/>
      <c r="G20" s="817"/>
      <c r="H20" s="817"/>
      <c r="I20" s="817"/>
      <c r="J20" s="817"/>
      <c r="K20" s="817"/>
      <c r="L20" s="817"/>
      <c r="M20" s="817"/>
      <c r="N20" s="817"/>
      <c r="O20" s="817"/>
      <c r="P20" s="817"/>
      <c r="Q20" s="817"/>
      <c r="R20" s="817"/>
      <c r="S20" s="817"/>
      <c r="T20" s="817"/>
      <c r="U20" s="817"/>
      <c r="V20" s="817"/>
      <c r="W20" s="817"/>
      <c r="X20" s="817"/>
      <c r="Y20" s="817"/>
    </row>
    <row r="21" spans="2:25" s="831" customFormat="1" ht="15.75" customHeight="1">
      <c r="F21" s="817"/>
      <c r="G21" s="817"/>
      <c r="H21" s="817"/>
      <c r="I21" s="817"/>
      <c r="J21" s="817"/>
      <c r="K21" s="817"/>
      <c r="L21" s="817"/>
      <c r="M21" s="817"/>
      <c r="N21" s="817"/>
      <c r="O21" s="817"/>
      <c r="P21" s="817"/>
      <c r="Q21" s="817"/>
      <c r="R21" s="817"/>
      <c r="S21" s="817"/>
      <c r="T21" s="817"/>
      <c r="U21" s="817"/>
      <c r="V21" s="817"/>
      <c r="W21" s="817"/>
      <c r="X21" s="817"/>
      <c r="Y21" s="817"/>
    </row>
    <row r="22" spans="2:25" s="831" customFormat="1" ht="15.75" customHeight="1">
      <c r="F22" s="817"/>
      <c r="G22" s="817"/>
      <c r="H22" s="817"/>
      <c r="I22" s="817"/>
      <c r="J22" s="817"/>
      <c r="K22" s="817"/>
      <c r="L22" s="817"/>
      <c r="M22" s="817"/>
      <c r="N22" s="817"/>
      <c r="O22" s="817"/>
      <c r="P22" s="817"/>
      <c r="Q22" s="817"/>
      <c r="R22" s="817"/>
      <c r="S22" s="817"/>
      <c r="T22" s="817"/>
      <c r="U22" s="817"/>
      <c r="V22" s="817"/>
      <c r="W22" s="817"/>
      <c r="X22" s="817"/>
      <c r="Y22" s="817"/>
    </row>
    <row r="23" spans="2:25" s="831" customFormat="1" ht="15.75" customHeight="1">
      <c r="F23" s="817"/>
      <c r="G23" s="817"/>
      <c r="H23" s="817"/>
      <c r="I23" s="817"/>
      <c r="J23" s="817"/>
      <c r="K23" s="817"/>
      <c r="L23" s="817"/>
      <c r="M23" s="817"/>
      <c r="N23" s="817"/>
      <c r="O23" s="817"/>
      <c r="P23" s="817"/>
      <c r="Q23" s="817"/>
      <c r="R23" s="817"/>
      <c r="S23" s="817"/>
      <c r="T23" s="817"/>
      <c r="U23" s="817"/>
      <c r="V23" s="817"/>
      <c r="W23" s="817"/>
      <c r="X23" s="817"/>
      <c r="Y23" s="817"/>
    </row>
    <row r="24" spans="2:25" ht="15.75" customHeight="1"/>
    <row r="25" spans="2:25" ht="15.75" customHeight="1"/>
    <row r="26" spans="2:25" ht="15.75" customHeight="1"/>
    <row r="27" spans="2:25" ht="15.75" customHeight="1"/>
    <row r="28" spans="2:25" ht="15.75" customHeight="1"/>
    <row r="29" spans="2:25">
      <c r="B29" s="1102" t="s">
        <v>184</v>
      </c>
    </row>
    <row r="31" spans="2:25">
      <c r="B31" s="206" t="s">
        <v>129</v>
      </c>
    </row>
    <row r="33" spans="1:25">
      <c r="B33" s="831"/>
    </row>
    <row r="34" spans="1:25" s="831" customFormat="1">
      <c r="A34" s="817"/>
      <c r="B34" s="817"/>
      <c r="C34" s="817"/>
      <c r="D34" s="817"/>
      <c r="E34" s="817"/>
      <c r="F34" s="817"/>
      <c r="G34" s="817"/>
      <c r="H34" s="817"/>
      <c r="I34" s="817"/>
      <c r="J34" s="817"/>
      <c r="K34" s="817"/>
      <c r="L34" s="817"/>
      <c r="M34" s="817"/>
      <c r="N34" s="817"/>
      <c r="O34" s="817"/>
      <c r="P34" s="817"/>
      <c r="Q34" s="817"/>
      <c r="R34" s="817"/>
      <c r="S34" s="817"/>
      <c r="T34" s="817"/>
      <c r="U34" s="817"/>
      <c r="V34" s="817"/>
      <c r="W34" s="817"/>
      <c r="X34" s="817"/>
      <c r="Y34" s="817"/>
    </row>
    <row r="35" spans="1:25" s="831" customFormat="1">
      <c r="A35" s="817"/>
      <c r="B35" s="817"/>
      <c r="C35" s="817"/>
      <c r="D35" s="817"/>
      <c r="E35" s="817"/>
      <c r="F35" s="817"/>
      <c r="G35" s="817"/>
      <c r="H35" s="817"/>
      <c r="I35" s="817"/>
      <c r="J35" s="817"/>
      <c r="K35" s="817"/>
      <c r="L35" s="817"/>
      <c r="M35" s="817"/>
      <c r="N35" s="817"/>
      <c r="O35" s="817"/>
      <c r="P35" s="817"/>
      <c r="Q35" s="817"/>
      <c r="R35" s="817"/>
      <c r="S35" s="817"/>
      <c r="T35" s="817"/>
      <c r="U35" s="817"/>
      <c r="V35" s="817"/>
      <c r="W35" s="817"/>
      <c r="X35" s="817"/>
      <c r="Y35" s="817"/>
    </row>
    <row r="36" spans="1:25" s="831" customFormat="1">
      <c r="A36" s="817"/>
      <c r="B36" s="817"/>
      <c r="C36" s="817"/>
      <c r="D36" s="817"/>
      <c r="E36" s="817"/>
      <c r="F36" s="817"/>
      <c r="G36" s="817"/>
      <c r="H36" s="817"/>
      <c r="I36" s="817"/>
      <c r="J36" s="817"/>
      <c r="K36" s="817"/>
      <c r="L36" s="817"/>
      <c r="M36" s="817"/>
      <c r="N36" s="817"/>
      <c r="O36" s="817"/>
      <c r="P36" s="817"/>
      <c r="Q36" s="817"/>
      <c r="R36" s="817"/>
      <c r="S36" s="817"/>
      <c r="T36" s="817"/>
      <c r="U36" s="817"/>
      <c r="V36" s="817"/>
      <c r="W36" s="817"/>
      <c r="X36" s="817"/>
      <c r="Y36" s="817"/>
    </row>
    <row r="37" spans="1:25" s="831" customFormat="1">
      <c r="A37" s="817"/>
      <c r="B37" s="817"/>
      <c r="C37" s="817"/>
      <c r="D37" s="817"/>
      <c r="E37" s="817"/>
      <c r="F37" s="817"/>
      <c r="G37" s="817"/>
      <c r="H37" s="817"/>
      <c r="I37" s="817"/>
      <c r="J37" s="817"/>
      <c r="K37" s="817"/>
      <c r="L37" s="817"/>
      <c r="M37" s="817"/>
      <c r="N37" s="817"/>
      <c r="O37" s="817"/>
      <c r="P37" s="817"/>
      <c r="Q37" s="817"/>
      <c r="R37" s="817"/>
      <c r="S37" s="817"/>
      <c r="T37" s="817"/>
      <c r="U37" s="817"/>
      <c r="V37" s="817"/>
      <c r="W37" s="817"/>
      <c r="X37" s="817"/>
      <c r="Y37" s="817"/>
    </row>
    <row r="38" spans="1:25" s="831" customFormat="1">
      <c r="A38" s="817"/>
      <c r="B38" s="817"/>
      <c r="C38" s="817"/>
      <c r="D38" s="817"/>
      <c r="E38" s="817"/>
      <c r="F38" s="817"/>
      <c r="G38" s="817"/>
      <c r="H38" s="817"/>
      <c r="I38" s="817"/>
      <c r="J38" s="817"/>
      <c r="K38" s="817"/>
      <c r="L38" s="817"/>
      <c r="M38" s="817"/>
      <c r="N38" s="817"/>
      <c r="O38" s="817"/>
      <c r="P38" s="817"/>
      <c r="Q38" s="817"/>
      <c r="R38" s="817"/>
      <c r="S38" s="817"/>
      <c r="T38" s="817"/>
      <c r="U38" s="817"/>
      <c r="V38" s="817"/>
      <c r="W38" s="817"/>
      <c r="X38" s="817"/>
      <c r="Y38" s="817"/>
    </row>
    <row r="39" spans="1:25" s="831" customFormat="1">
      <c r="A39" s="817"/>
      <c r="B39" s="817"/>
      <c r="C39" s="817"/>
      <c r="D39" s="817"/>
      <c r="E39" s="817"/>
      <c r="F39" s="817"/>
      <c r="G39" s="817"/>
      <c r="H39" s="817"/>
      <c r="I39" s="817"/>
      <c r="J39" s="817"/>
      <c r="K39" s="817"/>
      <c r="L39" s="817"/>
      <c r="M39" s="817"/>
      <c r="N39" s="817"/>
      <c r="O39" s="817"/>
      <c r="P39" s="817"/>
      <c r="Q39" s="817"/>
      <c r="R39" s="817"/>
      <c r="S39" s="817"/>
      <c r="T39" s="817"/>
      <c r="U39" s="817"/>
      <c r="V39" s="817"/>
      <c r="W39" s="817"/>
      <c r="X39" s="817"/>
      <c r="Y39" s="817"/>
    </row>
    <row r="40" spans="1:25" s="831" customFormat="1">
      <c r="A40" s="817"/>
      <c r="B40" s="817"/>
      <c r="C40" s="817"/>
      <c r="D40" s="817"/>
      <c r="E40" s="817"/>
      <c r="F40" s="817"/>
      <c r="G40" s="817"/>
      <c r="H40" s="817"/>
      <c r="I40" s="817"/>
      <c r="J40" s="817"/>
      <c r="K40" s="817"/>
      <c r="L40" s="817"/>
      <c r="M40" s="817"/>
      <c r="N40" s="817"/>
      <c r="O40" s="817"/>
      <c r="P40" s="817"/>
      <c r="Q40" s="817"/>
      <c r="R40" s="817"/>
      <c r="S40" s="817"/>
      <c r="T40" s="817"/>
      <c r="U40" s="817"/>
      <c r="V40" s="817"/>
      <c r="W40" s="817"/>
      <c r="X40" s="817"/>
      <c r="Y40" s="817"/>
    </row>
    <row r="41" spans="1:25" s="831" customFormat="1">
      <c r="A41" s="817"/>
      <c r="B41" s="817"/>
      <c r="C41" s="817"/>
      <c r="D41" s="817"/>
      <c r="E41" s="817"/>
      <c r="F41" s="817"/>
      <c r="G41" s="817"/>
      <c r="H41" s="817"/>
      <c r="I41" s="817"/>
      <c r="J41" s="817"/>
      <c r="K41" s="817"/>
      <c r="L41" s="817"/>
      <c r="M41" s="817"/>
      <c r="N41" s="817"/>
      <c r="O41" s="817"/>
      <c r="P41" s="817"/>
      <c r="Q41" s="817"/>
      <c r="R41" s="817"/>
      <c r="S41" s="817"/>
      <c r="T41" s="817"/>
      <c r="U41" s="817"/>
      <c r="V41" s="817"/>
      <c r="W41" s="817"/>
      <c r="X41" s="817"/>
      <c r="Y41" s="817"/>
    </row>
    <row r="42" spans="1:25" s="831" customFormat="1">
      <c r="A42" s="817"/>
      <c r="B42" s="817"/>
      <c r="C42" s="817"/>
      <c r="D42" s="817"/>
      <c r="E42" s="817"/>
      <c r="F42" s="817"/>
      <c r="G42" s="817"/>
      <c r="H42" s="817"/>
      <c r="I42" s="817"/>
      <c r="J42" s="817"/>
      <c r="K42" s="817"/>
      <c r="L42" s="817"/>
      <c r="M42" s="817"/>
      <c r="N42" s="817"/>
      <c r="O42" s="817"/>
      <c r="P42" s="817"/>
      <c r="Q42" s="817"/>
      <c r="R42" s="817"/>
      <c r="S42" s="817"/>
      <c r="T42" s="817"/>
      <c r="U42" s="817"/>
      <c r="V42" s="817"/>
      <c r="W42" s="817"/>
      <c r="X42" s="817"/>
      <c r="Y42" s="817"/>
    </row>
    <row r="43" spans="1:25" s="831" customFormat="1">
      <c r="A43" s="817"/>
      <c r="B43" s="817"/>
      <c r="C43" s="817"/>
      <c r="D43" s="817"/>
      <c r="E43" s="817"/>
      <c r="F43" s="817"/>
      <c r="G43" s="817"/>
      <c r="H43" s="817"/>
      <c r="I43" s="817"/>
      <c r="J43" s="817"/>
      <c r="K43" s="817"/>
      <c r="L43" s="817"/>
      <c r="M43" s="817"/>
      <c r="N43" s="817"/>
      <c r="O43" s="817"/>
      <c r="P43" s="817"/>
      <c r="Q43" s="817"/>
      <c r="R43" s="817"/>
      <c r="S43" s="817"/>
      <c r="T43" s="817"/>
      <c r="U43" s="817"/>
      <c r="V43" s="817"/>
      <c r="W43" s="817"/>
      <c r="X43" s="817"/>
      <c r="Y43" s="817"/>
    </row>
    <row r="44" spans="1:25" s="831" customFormat="1">
      <c r="A44" s="817"/>
      <c r="B44" s="817"/>
      <c r="C44" s="817"/>
      <c r="D44" s="817"/>
      <c r="E44" s="817"/>
      <c r="F44" s="817"/>
      <c r="G44" s="817"/>
      <c r="H44" s="817"/>
      <c r="I44" s="817"/>
      <c r="J44" s="817"/>
      <c r="K44" s="817"/>
      <c r="L44" s="817"/>
      <c r="M44" s="817"/>
      <c r="N44" s="817"/>
      <c r="O44" s="817"/>
      <c r="P44" s="817"/>
      <c r="Q44" s="817"/>
      <c r="R44" s="817"/>
      <c r="S44" s="817"/>
      <c r="T44" s="817"/>
      <c r="U44" s="817"/>
      <c r="V44" s="817"/>
      <c r="W44" s="817"/>
      <c r="X44" s="817"/>
      <c r="Y44" s="817"/>
    </row>
    <row r="45" spans="1:25" s="831" customFormat="1">
      <c r="A45" s="817"/>
      <c r="B45" s="817"/>
      <c r="C45" s="817"/>
      <c r="D45" s="817"/>
      <c r="E45" s="817"/>
      <c r="F45" s="817"/>
      <c r="G45" s="817"/>
      <c r="H45" s="817"/>
      <c r="I45" s="817"/>
      <c r="J45" s="817"/>
      <c r="K45" s="817"/>
      <c r="L45" s="817"/>
      <c r="M45" s="817"/>
      <c r="N45" s="817"/>
      <c r="O45" s="817"/>
      <c r="P45" s="817"/>
      <c r="Q45" s="817"/>
      <c r="R45" s="817"/>
      <c r="S45" s="817"/>
      <c r="T45" s="817"/>
      <c r="U45" s="817"/>
      <c r="V45" s="817"/>
      <c r="W45" s="817"/>
      <c r="X45" s="817"/>
      <c r="Y45" s="817"/>
    </row>
    <row r="46" spans="1:25" s="831" customFormat="1">
      <c r="A46" s="817"/>
      <c r="B46" s="817"/>
      <c r="C46" s="817"/>
      <c r="D46" s="817"/>
      <c r="E46" s="817"/>
      <c r="F46" s="817"/>
      <c r="G46" s="817"/>
      <c r="H46" s="817"/>
      <c r="I46" s="817"/>
      <c r="J46" s="817"/>
      <c r="K46" s="817"/>
      <c r="L46" s="817"/>
      <c r="M46" s="817"/>
      <c r="N46" s="817"/>
      <c r="O46" s="817"/>
      <c r="P46" s="817"/>
      <c r="Q46" s="817"/>
      <c r="R46" s="817"/>
      <c r="S46" s="817"/>
      <c r="T46" s="817"/>
      <c r="U46" s="817"/>
      <c r="V46" s="817"/>
      <c r="W46" s="817"/>
      <c r="X46" s="817"/>
      <c r="Y46" s="817"/>
    </row>
    <row r="47" spans="1:25" s="831" customFormat="1">
      <c r="A47" s="817"/>
      <c r="B47" s="817"/>
      <c r="C47" s="817"/>
      <c r="D47" s="817"/>
      <c r="E47" s="817"/>
      <c r="F47" s="817"/>
      <c r="G47" s="817"/>
      <c r="H47" s="817"/>
      <c r="I47" s="817"/>
      <c r="J47" s="817"/>
      <c r="K47" s="817"/>
      <c r="L47" s="817"/>
      <c r="M47" s="817"/>
      <c r="N47" s="817"/>
      <c r="O47" s="817"/>
      <c r="P47" s="817"/>
      <c r="Q47" s="817"/>
      <c r="R47" s="817"/>
      <c r="S47" s="817"/>
      <c r="T47" s="817"/>
      <c r="U47" s="817"/>
      <c r="V47" s="817"/>
      <c r="W47" s="817"/>
      <c r="X47" s="817"/>
      <c r="Y47" s="817"/>
    </row>
  </sheetData>
  <hyperlinks>
    <hyperlink ref="B31" location="Содержание!B154" display="к содержанию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2:I53"/>
  <sheetViews>
    <sheetView topLeftCell="A4" zoomScale="80" zoomScaleNormal="80" workbookViewId="0">
      <selection activeCell="G21" sqref="G21"/>
    </sheetView>
  </sheetViews>
  <sheetFormatPr defaultRowHeight="12.75"/>
  <cols>
    <col min="1" max="1" width="10.140625" style="75" bestFit="1" customWidth="1"/>
    <col min="2" max="2" width="42" style="75" customWidth="1"/>
    <col min="3" max="4" width="18" style="75" customWidth="1"/>
    <col min="5" max="5" width="17.140625" style="75" customWidth="1"/>
    <col min="6" max="7" width="18" style="75" customWidth="1"/>
    <col min="8" max="12" width="18.28515625" style="75" customWidth="1"/>
    <col min="13" max="14" width="20.5703125" style="75" bestFit="1" customWidth="1"/>
    <col min="15" max="15" width="20.42578125" style="75" customWidth="1"/>
    <col min="16" max="16" width="18.85546875" style="75" bestFit="1" customWidth="1"/>
    <col min="17" max="20" width="17.5703125" style="75" bestFit="1" customWidth="1"/>
    <col min="21" max="21" width="17.7109375" style="75" customWidth="1"/>
    <col min="22" max="22" width="17.5703125" style="75" bestFit="1" customWidth="1"/>
    <col min="23" max="23" width="17.28515625" style="75" customWidth="1"/>
    <col min="24" max="26" width="17.5703125" style="75" bestFit="1" customWidth="1"/>
    <col min="27" max="27" width="5.85546875" style="75" bestFit="1" customWidth="1"/>
    <col min="28" max="28" width="8.28515625" style="75" bestFit="1" customWidth="1"/>
    <col min="29" max="32" width="5.85546875" style="75" bestFit="1" customWidth="1"/>
    <col min="33" max="33" width="8.28515625" style="75" bestFit="1" customWidth="1"/>
    <col min="34" max="37" width="5.85546875" style="75" bestFit="1" customWidth="1"/>
    <col min="38" max="38" width="8.28515625" style="75" bestFit="1" customWidth="1"/>
    <col min="39" max="42" width="5.85546875" style="75" bestFit="1" customWidth="1"/>
    <col min="43" max="43" width="8.28515625" style="75" bestFit="1" customWidth="1"/>
    <col min="44" max="47" width="5.85546875" style="75" bestFit="1" customWidth="1"/>
    <col min="48" max="48" width="5.42578125" style="75" bestFit="1" customWidth="1"/>
    <col min="49" max="52" width="4.85546875" style="75" bestFit="1" customWidth="1"/>
    <col min="53" max="53" width="5.85546875" style="75" bestFit="1" customWidth="1"/>
    <col min="54" max="16384" width="9.140625" style="75"/>
  </cols>
  <sheetData>
    <row r="2" spans="1:9">
      <c r="A2" s="75" t="s">
        <v>123</v>
      </c>
      <c r="B2" s="93" t="s">
        <v>304</v>
      </c>
    </row>
    <row r="3" spans="1:9">
      <c r="F3" s="1183" t="s">
        <v>1737</v>
      </c>
      <c r="G3" s="78"/>
      <c r="H3" s="76"/>
      <c r="I3" s="76"/>
    </row>
    <row r="4" spans="1:9">
      <c r="B4" s="1349" t="s">
        <v>141</v>
      </c>
      <c r="C4" s="1348" t="s">
        <v>275</v>
      </c>
      <c r="D4" s="1348"/>
      <c r="E4" s="1348"/>
      <c r="F4" s="1348"/>
      <c r="G4" s="76"/>
      <c r="H4" s="76"/>
      <c r="I4" s="76"/>
    </row>
    <row r="5" spans="1:9" ht="25.5">
      <c r="B5" s="1350"/>
      <c r="C5" s="79" t="s">
        <v>276</v>
      </c>
      <c r="D5" s="79" t="s">
        <v>277</v>
      </c>
      <c r="E5" s="77" t="s">
        <v>278</v>
      </c>
      <c r="F5" s="79" t="s">
        <v>336</v>
      </c>
      <c r="G5" s="76"/>
      <c r="H5" s="76"/>
      <c r="I5" s="76"/>
    </row>
    <row r="6" spans="1:9">
      <c r="B6" s="80" t="s">
        <v>279</v>
      </c>
      <c r="C6" s="112">
        <v>4538655031</v>
      </c>
      <c r="D6" s="112">
        <v>12128225330</v>
      </c>
      <c r="E6" s="112">
        <v>6463887382</v>
      </c>
      <c r="F6" s="112">
        <v>23130767743</v>
      </c>
      <c r="G6" s="76"/>
      <c r="H6" s="76"/>
      <c r="I6" s="76"/>
    </row>
    <row r="7" spans="1:9">
      <c r="B7" s="81" t="s">
        <v>280</v>
      </c>
      <c r="C7" s="113">
        <v>1559647323</v>
      </c>
      <c r="D7" s="113">
        <v>7547586625</v>
      </c>
      <c r="E7" s="113">
        <v>3791158547</v>
      </c>
      <c r="F7" s="112">
        <v>12898392495</v>
      </c>
      <c r="G7" s="76"/>
      <c r="H7" s="76"/>
      <c r="I7" s="76"/>
    </row>
    <row r="8" spans="1:9">
      <c r="B8" s="1320" t="s">
        <v>124</v>
      </c>
      <c r="C8" s="82">
        <v>8571164</v>
      </c>
      <c r="D8" s="82">
        <v>415008194</v>
      </c>
      <c r="E8" s="82">
        <v>125813050</v>
      </c>
      <c r="F8" s="82">
        <v>549392408</v>
      </c>
      <c r="G8" s="76"/>
      <c r="H8" s="76"/>
      <c r="I8" s="76"/>
    </row>
    <row r="9" spans="1:9">
      <c r="B9" s="1320" t="s">
        <v>125</v>
      </c>
      <c r="C9" s="82">
        <v>1551008157</v>
      </c>
      <c r="D9" s="82">
        <v>6892113114</v>
      </c>
      <c r="E9" s="82">
        <v>3646783913</v>
      </c>
      <c r="F9" s="82">
        <v>12089905184</v>
      </c>
      <c r="G9" s="76"/>
      <c r="H9" s="76"/>
      <c r="I9" s="76"/>
    </row>
    <row r="10" spans="1:9">
      <c r="B10" s="1321" t="s">
        <v>281</v>
      </c>
      <c r="C10" s="82">
        <v>0</v>
      </c>
      <c r="D10" s="82">
        <v>4358704886</v>
      </c>
      <c r="E10" s="82">
        <v>2597079887</v>
      </c>
      <c r="F10" s="82">
        <v>6955784773</v>
      </c>
      <c r="G10" s="76"/>
      <c r="H10" s="76"/>
      <c r="I10" s="76"/>
    </row>
    <row r="11" spans="1:9">
      <c r="B11" s="1321" t="s">
        <v>145</v>
      </c>
      <c r="C11" s="82">
        <v>3000</v>
      </c>
      <c r="D11" s="82">
        <v>1638584076</v>
      </c>
      <c r="E11" s="82">
        <v>863129025</v>
      </c>
      <c r="F11" s="82">
        <v>2501716101</v>
      </c>
      <c r="G11" s="76"/>
      <c r="H11" s="76"/>
      <c r="I11" s="76"/>
    </row>
    <row r="12" spans="1:9">
      <c r="B12" s="1321" t="s">
        <v>282</v>
      </c>
      <c r="C12" s="82">
        <v>1551005157</v>
      </c>
      <c r="D12" s="82">
        <v>894824152</v>
      </c>
      <c r="E12" s="82">
        <v>186575001</v>
      </c>
      <c r="F12" s="82">
        <v>2632404310</v>
      </c>
      <c r="G12" s="76"/>
      <c r="H12" s="76"/>
      <c r="I12" s="76"/>
    </row>
    <row r="13" spans="1:9">
      <c r="B13" s="1320" t="s">
        <v>126</v>
      </c>
      <c r="C13" s="82">
        <v>68002</v>
      </c>
      <c r="D13" s="82">
        <v>240465317</v>
      </c>
      <c r="E13" s="82">
        <v>18561584</v>
      </c>
      <c r="F13" s="82">
        <v>259094903</v>
      </c>
      <c r="G13" s="76"/>
      <c r="H13" s="76"/>
      <c r="I13" s="76"/>
    </row>
    <row r="14" spans="1:9">
      <c r="B14" s="83" t="s">
        <v>283</v>
      </c>
      <c r="C14" s="114">
        <v>2979007708</v>
      </c>
      <c r="D14" s="114">
        <v>4580638705</v>
      </c>
      <c r="E14" s="114">
        <v>2672728835</v>
      </c>
      <c r="F14" s="82">
        <v>10232375248</v>
      </c>
      <c r="G14" s="76"/>
      <c r="H14" s="76"/>
      <c r="I14" s="76"/>
    </row>
    <row r="15" spans="1:9">
      <c r="B15" s="1320" t="s">
        <v>284</v>
      </c>
      <c r="C15" s="82">
        <v>113520</v>
      </c>
      <c r="D15" s="82">
        <v>389434683</v>
      </c>
      <c r="E15" s="82">
        <v>78122845</v>
      </c>
      <c r="F15" s="82">
        <v>467671048</v>
      </c>
      <c r="G15" s="76"/>
      <c r="H15" s="76"/>
      <c r="I15" s="76"/>
    </row>
    <row r="16" spans="1:9">
      <c r="B16" s="1320" t="s">
        <v>285</v>
      </c>
      <c r="C16" s="82">
        <v>1067253965</v>
      </c>
      <c r="D16" s="82">
        <v>1651354403</v>
      </c>
      <c r="E16" s="82">
        <v>1873563351</v>
      </c>
      <c r="F16" s="82">
        <v>4592171719</v>
      </c>
      <c r="G16" s="76"/>
      <c r="H16" s="76"/>
      <c r="I16" s="76"/>
    </row>
    <row r="17" spans="2:9">
      <c r="B17" s="1320" t="s">
        <v>286</v>
      </c>
      <c r="C17" s="82">
        <v>13619271</v>
      </c>
      <c r="D17" s="82">
        <v>89743977</v>
      </c>
      <c r="E17" s="82">
        <v>51703070</v>
      </c>
      <c r="F17" s="82">
        <v>155066318</v>
      </c>
      <c r="G17" s="76"/>
      <c r="H17" s="76"/>
      <c r="I17" s="76"/>
    </row>
    <row r="18" spans="2:9">
      <c r="B18" s="1320" t="s">
        <v>155</v>
      </c>
      <c r="C18" s="82">
        <v>5401247</v>
      </c>
      <c r="D18" s="82">
        <v>450318706</v>
      </c>
      <c r="E18" s="82">
        <v>33376751</v>
      </c>
      <c r="F18" s="82">
        <v>489096704</v>
      </c>
      <c r="G18" s="76"/>
      <c r="H18" s="76"/>
      <c r="I18" s="76"/>
    </row>
    <row r="19" spans="2:9">
      <c r="B19" s="1320" t="s">
        <v>287</v>
      </c>
      <c r="C19" s="82">
        <v>1906238976</v>
      </c>
      <c r="D19" s="82">
        <v>2089530913</v>
      </c>
      <c r="E19" s="82">
        <v>687665888</v>
      </c>
      <c r="F19" s="82">
        <v>4683435777</v>
      </c>
      <c r="G19" s="76"/>
      <c r="H19" s="76"/>
      <c r="I19" s="76"/>
    </row>
    <row r="20" spans="2:9">
      <c r="B20" s="84"/>
      <c r="C20" s="76"/>
      <c r="D20" s="76"/>
      <c r="E20" s="76"/>
      <c r="F20" s="76"/>
      <c r="G20" s="76"/>
      <c r="H20" s="76"/>
      <c r="I20" s="76"/>
    </row>
    <row r="21" spans="2:9">
      <c r="B21" s="84"/>
      <c r="C21" s="76"/>
      <c r="D21" s="76"/>
      <c r="E21" s="76"/>
      <c r="F21" s="76"/>
      <c r="G21" s="76"/>
      <c r="H21" s="76"/>
      <c r="I21" s="76"/>
    </row>
    <row r="22" spans="2:9">
      <c r="B22" s="93" t="s">
        <v>304</v>
      </c>
    </row>
    <row r="48" spans="2:2">
      <c r="B48" s="414" t="s">
        <v>334</v>
      </c>
    </row>
    <row r="49" spans="2:2">
      <c r="B49" s="1163" t="s">
        <v>1776</v>
      </c>
    </row>
    <row r="50" spans="2:2">
      <c r="B50" s="1163" t="s">
        <v>1777</v>
      </c>
    </row>
    <row r="51" spans="2:2">
      <c r="B51" s="415" t="s">
        <v>335</v>
      </c>
    </row>
    <row r="53" spans="2:2">
      <c r="B53" s="204" t="s">
        <v>129</v>
      </c>
    </row>
  </sheetData>
  <mergeCells count="2">
    <mergeCell ref="C4:F4"/>
    <mergeCell ref="B4:B5"/>
  </mergeCells>
  <hyperlinks>
    <hyperlink ref="B53" location="Содержание!B20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0"/>
  <sheetViews>
    <sheetView zoomScale="80" zoomScaleNormal="80" workbookViewId="0">
      <selection activeCell="L32" sqref="L32"/>
    </sheetView>
  </sheetViews>
  <sheetFormatPr defaultRowHeight="12.75"/>
  <cols>
    <col min="1" max="1" width="11.28515625" style="716" customWidth="1"/>
    <col min="2" max="2" width="9.7109375" style="716" bestFit="1" customWidth="1"/>
    <col min="3" max="3" width="17.7109375" style="716" customWidth="1"/>
    <col min="4" max="4" width="11.85546875" style="716" customWidth="1"/>
    <col min="5" max="5" width="13" style="716" customWidth="1"/>
    <col min="6" max="6" width="14" style="716" bestFit="1" customWidth="1"/>
    <col min="7" max="7" width="10.42578125" style="716" bestFit="1" customWidth="1"/>
    <col min="8" max="8" width="20.5703125" style="716" customWidth="1"/>
    <col min="9" max="9" width="10.42578125" style="716" customWidth="1"/>
    <col min="10" max="10" width="10.28515625" style="716" bestFit="1" customWidth="1"/>
    <col min="11" max="11" width="16.28515625" style="716" bestFit="1" customWidth="1"/>
    <col min="12" max="12" width="21.140625" style="716" customWidth="1"/>
    <col min="13" max="13" width="13.5703125" style="716" customWidth="1"/>
    <col min="14" max="14" width="9.140625" style="716"/>
    <col min="15" max="15" width="11.28515625" style="716" customWidth="1"/>
    <col min="16" max="16384" width="9.140625" style="716"/>
  </cols>
  <sheetData>
    <row r="2" spans="1:7">
      <c r="A2" s="716" t="s">
        <v>123</v>
      </c>
      <c r="B2" s="684" t="s">
        <v>1784</v>
      </c>
      <c r="F2" s="684" t="s">
        <v>1784</v>
      </c>
    </row>
    <row r="3" spans="1:7">
      <c r="B3" s="684"/>
    </row>
    <row r="4" spans="1:7">
      <c r="B4" s="1500">
        <v>42005</v>
      </c>
      <c r="C4" s="1500"/>
      <c r="D4" s="1071"/>
      <c r="E4" s="849"/>
      <c r="F4" s="849"/>
      <c r="G4" s="849"/>
    </row>
    <row r="5" spans="1:7" ht="51">
      <c r="B5" s="1229" t="s">
        <v>1290</v>
      </c>
      <c r="C5" s="1234" t="s">
        <v>1785</v>
      </c>
      <c r="D5" s="1075"/>
      <c r="E5" s="850"/>
    </row>
    <row r="6" spans="1:7">
      <c r="B6" s="841"/>
      <c r="C6" s="841"/>
      <c r="D6" s="851"/>
      <c r="E6" s="852"/>
    </row>
    <row r="7" spans="1:7">
      <c r="B7" s="853">
        <v>112.00000000000001</v>
      </c>
      <c r="C7" s="854">
        <v>5.1353549963028255</v>
      </c>
      <c r="D7" s="855"/>
      <c r="E7" s="852"/>
    </row>
    <row r="8" spans="1:7">
      <c r="B8" s="853">
        <v>159</v>
      </c>
      <c r="C8" s="854">
        <v>1.9736468112844014</v>
      </c>
      <c r="D8" s="855"/>
      <c r="E8" s="852"/>
    </row>
    <row r="9" spans="1:7">
      <c r="B9" s="853">
        <v>66</v>
      </c>
      <c r="C9" s="854">
        <v>3.3830752523070404</v>
      </c>
      <c r="D9" s="855"/>
      <c r="E9" s="852"/>
    </row>
    <row r="10" spans="1:7">
      <c r="B10" s="853">
        <v>49</v>
      </c>
      <c r="C10" s="854">
        <v>0.24288323621464153</v>
      </c>
      <c r="D10" s="855"/>
      <c r="E10" s="852"/>
    </row>
    <row r="11" spans="1:7">
      <c r="B11" s="853">
        <v>124</v>
      </c>
      <c r="C11" s="854">
        <v>0.49217461428633197</v>
      </c>
      <c r="D11" s="855"/>
      <c r="E11" s="852"/>
    </row>
    <row r="12" spans="1:7">
      <c r="B12" s="853">
        <v>120</v>
      </c>
      <c r="C12" s="854">
        <v>5.4348469634923253</v>
      </c>
      <c r="D12" s="855"/>
      <c r="E12" s="852"/>
    </row>
    <row r="13" spans="1:7">
      <c r="B13" s="853">
        <v>118</v>
      </c>
      <c r="C13" s="854">
        <v>6.0347747075147407</v>
      </c>
      <c r="D13" s="855"/>
      <c r="E13" s="852"/>
    </row>
    <row r="14" spans="1:7">
      <c r="B14" s="853">
        <v>135</v>
      </c>
      <c r="C14" s="854">
        <v>15.728752190676222</v>
      </c>
      <c r="D14" s="855"/>
      <c r="E14" s="852"/>
    </row>
    <row r="15" spans="1:7">
      <c r="B15" s="853">
        <v>28.999999999999996</v>
      </c>
      <c r="C15" s="854">
        <v>2.0755583338672805</v>
      </c>
      <c r="D15" s="855"/>
      <c r="E15" s="852"/>
    </row>
    <row r="16" spans="1:7">
      <c r="B16" s="853">
        <v>586</v>
      </c>
      <c r="C16" s="854">
        <v>8.7654586020799799E-2</v>
      </c>
      <c r="D16" s="855"/>
      <c r="E16" s="852"/>
    </row>
    <row r="17" spans="2:6">
      <c r="B17" s="853">
        <v>108</v>
      </c>
      <c r="C17" s="854">
        <v>2.0260474882780977</v>
      </c>
      <c r="D17" s="855"/>
      <c r="E17" s="852"/>
    </row>
    <row r="18" spans="2:6">
      <c r="B18" s="853">
        <v>93</v>
      </c>
      <c r="C18" s="854">
        <v>0.82965068555365828</v>
      </c>
      <c r="D18" s="855"/>
      <c r="E18" s="852"/>
    </row>
    <row r="19" spans="2:6">
      <c r="B19" s="853">
        <v>17</v>
      </c>
      <c r="C19" s="854">
        <v>0.39005757004107433</v>
      </c>
      <c r="D19" s="855"/>
      <c r="E19" s="852"/>
    </row>
    <row r="20" spans="2:6">
      <c r="B20" s="853">
        <v>156</v>
      </c>
      <c r="C20" s="854">
        <v>0.29990097092352941</v>
      </c>
      <c r="D20" s="855"/>
      <c r="E20" s="852"/>
    </row>
    <row r="21" spans="2:6">
      <c r="B21" s="853">
        <v>459</v>
      </c>
      <c r="C21" s="854">
        <v>3.0321334302310796E-2</v>
      </c>
      <c r="D21" s="855"/>
      <c r="E21" s="852"/>
    </row>
    <row r="22" spans="2:6">
      <c r="B22" s="853">
        <v>159</v>
      </c>
      <c r="C22" s="854">
        <v>1.5677399929109497</v>
      </c>
      <c r="D22" s="855"/>
      <c r="E22" s="852"/>
    </row>
    <row r="23" spans="2:6">
      <c r="B23" s="853">
        <v>61</v>
      </c>
      <c r="C23" s="854">
        <v>0.15722927486905305</v>
      </c>
      <c r="D23" s="855"/>
      <c r="E23" s="852"/>
    </row>
    <row r="24" spans="2:6">
      <c r="B24" s="853">
        <v>89</v>
      </c>
      <c r="C24" s="854">
        <v>1.0625133851122721</v>
      </c>
      <c r="D24" s="855"/>
      <c r="E24" s="852"/>
    </row>
    <row r="25" spans="2:6">
      <c r="B25" s="853">
        <v>115.99999999999999</v>
      </c>
      <c r="C25" s="854">
        <v>7.0379928588017115</v>
      </c>
      <c r="D25" s="855"/>
      <c r="E25" s="852"/>
    </row>
    <row r="26" spans="2:6">
      <c r="B26" s="853">
        <v>104</v>
      </c>
      <c r="C26" s="854">
        <v>14.43899846812092</v>
      </c>
      <c r="D26" s="855"/>
      <c r="E26" s="852"/>
      <c r="F26" s="761" t="s">
        <v>1795</v>
      </c>
    </row>
    <row r="27" spans="2:6">
      <c r="B27" s="853">
        <v>131</v>
      </c>
      <c r="C27" s="854">
        <v>0.83940597124252014</v>
      </c>
      <c r="D27" s="855"/>
      <c r="E27" s="852"/>
      <c r="F27" s="761" t="s">
        <v>184</v>
      </c>
    </row>
    <row r="28" spans="2:6">
      <c r="B28" s="853">
        <v>105</v>
      </c>
      <c r="C28" s="854">
        <v>7.2210177970811067</v>
      </c>
      <c r="D28" s="855"/>
      <c r="E28" s="852"/>
    </row>
    <row r="29" spans="2:6">
      <c r="B29" s="853">
        <v>89</v>
      </c>
      <c r="C29" s="854">
        <v>0.69862045250616578</v>
      </c>
      <c r="D29" s="855"/>
      <c r="E29" s="852"/>
      <c r="F29" s="206" t="s">
        <v>129</v>
      </c>
    </row>
    <row r="30" spans="2:6">
      <c r="B30" s="853">
        <v>266</v>
      </c>
      <c r="C30" s="854">
        <v>0.10018045284988941</v>
      </c>
      <c r="D30" s="855"/>
      <c r="E30" s="852"/>
    </row>
    <row r="31" spans="2:6">
      <c r="B31" s="853">
        <v>98</v>
      </c>
      <c r="C31" s="854">
        <v>1.5069828111559895</v>
      </c>
      <c r="D31" s="855"/>
      <c r="E31" s="852"/>
    </row>
    <row r="32" spans="2:6">
      <c r="B32" s="853">
        <v>111.00000000000001</v>
      </c>
      <c r="C32" s="854">
        <v>4.5834209110244082</v>
      </c>
      <c r="D32" s="855"/>
      <c r="E32" s="852"/>
    </row>
    <row r="33" spans="2:9">
      <c r="B33" s="853">
        <v>100</v>
      </c>
      <c r="C33" s="854">
        <v>2.8434883174616372</v>
      </c>
      <c r="D33" s="855"/>
      <c r="E33" s="852"/>
    </row>
    <row r="34" spans="2:9">
      <c r="B34" s="853">
        <v>103</v>
      </c>
      <c r="C34" s="854">
        <v>0.38542529215422017</v>
      </c>
      <c r="D34" s="855"/>
      <c r="E34" s="852"/>
    </row>
    <row r="35" spans="2:9">
      <c r="B35" s="853">
        <v>101</v>
      </c>
      <c r="C35" s="854">
        <v>0.31334751558615059</v>
      </c>
      <c r="D35" s="855"/>
      <c r="E35" s="852"/>
    </row>
    <row r="36" spans="2:9">
      <c r="B36" s="853">
        <v>56.000000000000007</v>
      </c>
      <c r="C36" s="854">
        <v>0.74959019760445855</v>
      </c>
      <c r="D36" s="855"/>
      <c r="E36" s="852"/>
    </row>
    <row r="37" spans="2:9">
      <c r="B37" s="853">
        <v>199</v>
      </c>
      <c r="C37" s="854">
        <v>0.18152656830349975</v>
      </c>
      <c r="D37" s="855"/>
      <c r="E37" s="852"/>
    </row>
    <row r="38" spans="2:9">
      <c r="B38" s="853">
        <v>11</v>
      </c>
      <c r="C38" s="854">
        <v>0.70958945916076688</v>
      </c>
      <c r="D38" s="855"/>
      <c r="E38" s="1105"/>
    </row>
    <row r="39" spans="2:9">
      <c r="G39" s="1106"/>
      <c r="H39" s="1106"/>
    </row>
    <row r="40" spans="2:9" hidden="1">
      <c r="G40" s="1106"/>
      <c r="H40" s="1106"/>
    </row>
    <row r="41" spans="2:9" hidden="1">
      <c r="B41" s="716">
        <f>600/36</f>
        <v>16.666666666666668</v>
      </c>
      <c r="G41" s="1106"/>
      <c r="H41" s="1106"/>
    </row>
    <row r="42" spans="2:9" hidden="1">
      <c r="B42" s="716">
        <v>0</v>
      </c>
      <c r="C42" s="1107">
        <v>5.2550979366395296</v>
      </c>
      <c r="D42" s="1108"/>
      <c r="G42" s="1106"/>
      <c r="H42" s="1106"/>
      <c r="I42" s="1106"/>
    </row>
    <row r="43" spans="2:9" hidden="1">
      <c r="B43" s="716">
        <f>$B$41+B42</f>
        <v>16.666666666666668</v>
      </c>
      <c r="C43" s="1107">
        <v>5.2550979366395296</v>
      </c>
      <c r="D43" s="1108"/>
      <c r="G43" s="1106"/>
      <c r="H43" s="1106"/>
      <c r="I43" s="1106"/>
    </row>
    <row r="44" spans="2:9" hidden="1">
      <c r="B44" s="716">
        <f t="shared" ref="B44:B79" si="0">$B$41+B43</f>
        <v>33.333333333333336</v>
      </c>
      <c r="C44" s="1107">
        <v>5.2550979366395296</v>
      </c>
      <c r="D44" s="1108"/>
      <c r="G44" s="1106"/>
      <c r="H44" s="1106"/>
      <c r="I44" s="1106"/>
    </row>
    <row r="45" spans="2:9" hidden="1">
      <c r="B45" s="716">
        <f t="shared" si="0"/>
        <v>50</v>
      </c>
      <c r="C45" s="1107">
        <v>5.2550979366395296</v>
      </c>
      <c r="D45" s="1108"/>
      <c r="G45" s="1106"/>
      <c r="H45" s="1106"/>
      <c r="I45" s="1106"/>
    </row>
    <row r="46" spans="2:9" hidden="1">
      <c r="B46" s="716">
        <f t="shared" si="0"/>
        <v>66.666666666666671</v>
      </c>
      <c r="C46" s="1107">
        <v>5.2550979366395296</v>
      </c>
      <c r="D46" s="1108"/>
      <c r="G46" s="1106"/>
      <c r="H46" s="1106"/>
      <c r="I46" s="1106"/>
    </row>
    <row r="47" spans="2:9" hidden="1">
      <c r="B47" s="716">
        <f t="shared" si="0"/>
        <v>83.333333333333343</v>
      </c>
      <c r="C47" s="1107">
        <v>5.2550979366395296</v>
      </c>
      <c r="D47" s="1108"/>
      <c r="G47" s="1106"/>
      <c r="H47" s="1106"/>
      <c r="I47" s="1106"/>
    </row>
    <row r="48" spans="2:9" hidden="1">
      <c r="B48" s="716">
        <f t="shared" si="0"/>
        <v>100.00000000000001</v>
      </c>
      <c r="C48" s="1107">
        <v>5.2550979366395296</v>
      </c>
      <c r="D48" s="1108"/>
      <c r="G48" s="1106"/>
      <c r="H48" s="1106"/>
      <c r="I48" s="1106"/>
    </row>
    <row r="49" spans="2:9" hidden="1">
      <c r="B49" s="716">
        <f t="shared" si="0"/>
        <v>116.66666666666669</v>
      </c>
      <c r="C49" s="1107">
        <v>5.2550979366395296</v>
      </c>
      <c r="D49" s="1108"/>
      <c r="G49" s="1106"/>
      <c r="H49" s="1106"/>
      <c r="I49" s="1106"/>
    </row>
    <row r="50" spans="2:9" hidden="1">
      <c r="B50" s="716">
        <f t="shared" si="0"/>
        <v>133.33333333333334</v>
      </c>
      <c r="C50" s="1107">
        <v>5.2550979366395296</v>
      </c>
      <c r="D50" s="1108"/>
      <c r="G50" s="1106"/>
      <c r="H50" s="1106"/>
      <c r="I50" s="1106"/>
    </row>
    <row r="51" spans="2:9" hidden="1">
      <c r="B51" s="716">
        <f t="shared" si="0"/>
        <v>150</v>
      </c>
      <c r="C51" s="1107">
        <v>5.2550979366395296</v>
      </c>
      <c r="D51" s="1108"/>
      <c r="G51" s="1106"/>
      <c r="H51" s="1106"/>
      <c r="I51" s="1106"/>
    </row>
    <row r="52" spans="2:9" hidden="1">
      <c r="B52" s="716">
        <f t="shared" si="0"/>
        <v>166.66666666666666</v>
      </c>
      <c r="C52" s="1107">
        <v>5.2550979366395296</v>
      </c>
      <c r="D52" s="1108"/>
      <c r="G52" s="1106"/>
      <c r="H52" s="1106"/>
      <c r="I52" s="1106"/>
    </row>
    <row r="53" spans="2:9" hidden="1">
      <c r="B53" s="716">
        <f t="shared" si="0"/>
        <v>183.33333333333331</v>
      </c>
      <c r="C53" s="1107">
        <v>5.2550979366395296</v>
      </c>
      <c r="D53" s="1108"/>
      <c r="G53" s="1106"/>
      <c r="H53" s="1106"/>
      <c r="I53" s="1106"/>
    </row>
    <row r="54" spans="2:9" hidden="1">
      <c r="B54" s="716">
        <f t="shared" si="0"/>
        <v>199.99999999999997</v>
      </c>
      <c r="C54" s="1107">
        <v>5.2550979366395296</v>
      </c>
      <c r="D54" s="1108"/>
      <c r="G54" s="1106"/>
      <c r="H54" s="1106"/>
      <c r="I54" s="1106"/>
    </row>
    <row r="55" spans="2:9" hidden="1">
      <c r="B55" s="716">
        <f t="shared" si="0"/>
        <v>216.66666666666663</v>
      </c>
      <c r="C55" s="1107">
        <v>5.2550979366395296</v>
      </c>
      <c r="D55" s="1108"/>
      <c r="G55" s="1106"/>
      <c r="H55" s="1106"/>
      <c r="I55" s="1106"/>
    </row>
    <row r="56" spans="2:9" hidden="1">
      <c r="B56" s="716">
        <f t="shared" si="0"/>
        <v>233.33333333333329</v>
      </c>
      <c r="C56" s="1107">
        <v>5.2550979366395296</v>
      </c>
      <c r="D56" s="1108"/>
      <c r="G56" s="1106"/>
      <c r="H56" s="1106"/>
      <c r="I56" s="1106"/>
    </row>
    <row r="57" spans="2:9" hidden="1">
      <c r="B57" s="716">
        <f t="shared" si="0"/>
        <v>249.99999999999994</v>
      </c>
      <c r="C57" s="1107">
        <v>5.2550979366395296</v>
      </c>
      <c r="D57" s="1108"/>
      <c r="G57" s="1106"/>
      <c r="H57" s="1106"/>
      <c r="I57" s="1106"/>
    </row>
    <row r="58" spans="2:9" hidden="1">
      <c r="B58" s="716">
        <f t="shared" si="0"/>
        <v>266.66666666666663</v>
      </c>
      <c r="C58" s="1107">
        <v>5.2550979366395296</v>
      </c>
      <c r="D58" s="1108"/>
      <c r="G58" s="1106"/>
      <c r="H58" s="1106"/>
      <c r="I58" s="1106"/>
    </row>
    <row r="59" spans="2:9" hidden="1">
      <c r="B59" s="716">
        <f t="shared" si="0"/>
        <v>283.33333333333331</v>
      </c>
      <c r="C59" s="1107">
        <v>5.2550979366395296</v>
      </c>
      <c r="D59" s="1108"/>
      <c r="G59" s="1106"/>
      <c r="H59" s="1106"/>
      <c r="I59" s="1106"/>
    </row>
    <row r="60" spans="2:9" hidden="1">
      <c r="B60" s="716">
        <f t="shared" si="0"/>
        <v>300</v>
      </c>
      <c r="C60" s="1107">
        <v>5.2550979366395296</v>
      </c>
      <c r="D60" s="1108"/>
      <c r="G60" s="1106"/>
      <c r="H60" s="1106"/>
      <c r="I60" s="1106"/>
    </row>
    <row r="61" spans="2:9" hidden="1">
      <c r="B61" s="716">
        <f t="shared" si="0"/>
        <v>316.66666666666669</v>
      </c>
      <c r="C61" s="1107">
        <v>5.2550979366395296</v>
      </c>
      <c r="D61" s="1108"/>
      <c r="G61" s="1106"/>
      <c r="H61" s="1106"/>
      <c r="I61" s="1106"/>
    </row>
    <row r="62" spans="2:9" hidden="1">
      <c r="B62" s="716">
        <f t="shared" si="0"/>
        <v>333.33333333333337</v>
      </c>
      <c r="C62" s="1107">
        <v>5.2550979366395296</v>
      </c>
      <c r="D62" s="1108"/>
      <c r="G62" s="1106"/>
      <c r="H62" s="1106"/>
      <c r="I62" s="1106"/>
    </row>
    <row r="63" spans="2:9" hidden="1">
      <c r="B63" s="716">
        <f t="shared" si="0"/>
        <v>350.00000000000006</v>
      </c>
      <c r="C63" s="1107">
        <v>5.2550979366395296</v>
      </c>
      <c r="D63" s="1108"/>
      <c r="G63" s="1106"/>
      <c r="H63" s="1106"/>
      <c r="I63" s="1106"/>
    </row>
    <row r="64" spans="2:9" hidden="1">
      <c r="B64" s="716">
        <f t="shared" si="0"/>
        <v>366.66666666666674</v>
      </c>
      <c r="C64" s="1107">
        <v>5.2550979366395296</v>
      </c>
      <c r="D64" s="1108"/>
      <c r="G64" s="1106"/>
      <c r="H64" s="1106"/>
      <c r="I64" s="1106"/>
    </row>
    <row r="65" spans="2:9" hidden="1">
      <c r="B65" s="716">
        <f t="shared" si="0"/>
        <v>383.33333333333343</v>
      </c>
      <c r="C65" s="1107">
        <v>5.2550979366395296</v>
      </c>
      <c r="D65" s="1108"/>
      <c r="G65" s="1106"/>
      <c r="H65" s="1106"/>
      <c r="I65" s="1106"/>
    </row>
    <row r="66" spans="2:9" hidden="1">
      <c r="B66" s="716">
        <f t="shared" si="0"/>
        <v>400.00000000000011</v>
      </c>
      <c r="C66" s="1107">
        <v>5.2550979366395296</v>
      </c>
      <c r="D66" s="1108"/>
      <c r="G66" s="1106"/>
      <c r="H66" s="1106"/>
      <c r="I66" s="1106"/>
    </row>
    <row r="67" spans="2:9" hidden="1">
      <c r="B67" s="716">
        <f t="shared" si="0"/>
        <v>416.6666666666668</v>
      </c>
      <c r="C67" s="1107">
        <v>5.2550979366395296</v>
      </c>
      <c r="D67" s="1108"/>
      <c r="G67" s="1106"/>
      <c r="H67" s="1106"/>
      <c r="I67" s="1106"/>
    </row>
    <row r="68" spans="2:9" hidden="1">
      <c r="B68" s="716">
        <f t="shared" si="0"/>
        <v>433.33333333333348</v>
      </c>
      <c r="C68" s="1107">
        <v>5.2550979366395296</v>
      </c>
      <c r="D68" s="1108"/>
      <c r="G68" s="1106"/>
      <c r="H68" s="1106"/>
      <c r="I68" s="1106"/>
    </row>
    <row r="69" spans="2:9" hidden="1">
      <c r="B69" s="716">
        <f t="shared" si="0"/>
        <v>450.00000000000017</v>
      </c>
      <c r="C69" s="1107">
        <v>5.2550979366395296</v>
      </c>
      <c r="D69" s="1108"/>
      <c r="G69" s="1106"/>
      <c r="H69" s="1106"/>
      <c r="I69" s="1106"/>
    </row>
    <row r="70" spans="2:9" hidden="1">
      <c r="B70" s="716">
        <f t="shared" si="0"/>
        <v>466.66666666666686</v>
      </c>
      <c r="C70" s="1107">
        <v>5.2550979366395296</v>
      </c>
      <c r="D70" s="1108"/>
      <c r="G70" s="1106"/>
      <c r="H70" s="1106"/>
      <c r="I70" s="1106"/>
    </row>
    <row r="71" spans="2:9" hidden="1">
      <c r="B71" s="716">
        <f t="shared" si="0"/>
        <v>483.33333333333354</v>
      </c>
      <c r="C71" s="1107">
        <v>5.2550979366395296</v>
      </c>
      <c r="D71" s="1108"/>
      <c r="G71" s="1106"/>
      <c r="H71" s="1106"/>
      <c r="I71" s="1106"/>
    </row>
    <row r="72" spans="2:9" hidden="1">
      <c r="B72" s="716">
        <f t="shared" si="0"/>
        <v>500.00000000000023</v>
      </c>
      <c r="C72" s="1107">
        <v>5.2550979366395296</v>
      </c>
      <c r="D72" s="1108"/>
      <c r="G72" s="1106"/>
      <c r="H72" s="1106"/>
      <c r="I72" s="1106"/>
    </row>
    <row r="73" spans="2:9" hidden="1">
      <c r="B73" s="716">
        <f t="shared" si="0"/>
        <v>516.66666666666686</v>
      </c>
      <c r="C73" s="1107">
        <v>5.2550979366395296</v>
      </c>
      <c r="D73" s="1108"/>
      <c r="G73" s="1106"/>
      <c r="H73" s="1106"/>
      <c r="I73" s="1106"/>
    </row>
    <row r="74" spans="2:9" hidden="1">
      <c r="B74" s="716">
        <f t="shared" si="0"/>
        <v>533.33333333333348</v>
      </c>
      <c r="C74" s="1107">
        <v>5.2550979366395296</v>
      </c>
      <c r="D74" s="1108"/>
      <c r="G74" s="1106"/>
      <c r="H74" s="1106"/>
      <c r="I74" s="1106"/>
    </row>
    <row r="75" spans="2:9" hidden="1">
      <c r="B75" s="716">
        <f t="shared" si="0"/>
        <v>550.00000000000011</v>
      </c>
      <c r="C75" s="1107">
        <v>5.2550979366395296</v>
      </c>
      <c r="D75" s="1108"/>
      <c r="G75" s="1106"/>
      <c r="H75" s="1106"/>
      <c r="I75" s="1106"/>
    </row>
    <row r="76" spans="2:9" hidden="1">
      <c r="B76" s="716">
        <f t="shared" si="0"/>
        <v>566.66666666666674</v>
      </c>
      <c r="C76" s="1107">
        <v>5.2550979366395296</v>
      </c>
      <c r="D76" s="1108"/>
      <c r="G76" s="1106"/>
      <c r="H76" s="1106"/>
      <c r="I76" s="1106"/>
    </row>
    <row r="77" spans="2:9" hidden="1">
      <c r="B77" s="716">
        <f t="shared" si="0"/>
        <v>583.33333333333337</v>
      </c>
      <c r="C77" s="1107">
        <v>5.2550979366395296</v>
      </c>
      <c r="D77" s="1108"/>
      <c r="I77" s="1106"/>
    </row>
    <row r="78" spans="2:9" hidden="1">
      <c r="B78" s="716">
        <f t="shared" si="0"/>
        <v>600</v>
      </c>
      <c r="C78" s="1107">
        <v>5.2550979366395296</v>
      </c>
      <c r="D78" s="1108"/>
      <c r="I78" s="1106"/>
    </row>
    <row r="79" spans="2:9" hidden="1">
      <c r="B79" s="716">
        <f t="shared" si="0"/>
        <v>616.66666666666663</v>
      </c>
      <c r="C79" s="1107">
        <v>5.2550979366395296</v>
      </c>
      <c r="D79" s="1108"/>
      <c r="I79" s="1106"/>
    </row>
    <row r="80" spans="2:9">
      <c r="I80" s="1106"/>
    </row>
  </sheetData>
  <mergeCells count="1">
    <mergeCell ref="B4:C4"/>
  </mergeCells>
  <hyperlinks>
    <hyperlink ref="F29" location="Содержание!B15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7"/>
  <sheetViews>
    <sheetView zoomScale="80" zoomScaleNormal="80" workbookViewId="0">
      <selection activeCell="B47" sqref="B47"/>
    </sheetView>
  </sheetViews>
  <sheetFormatPr defaultRowHeight="12.75"/>
  <cols>
    <col min="1" max="1" width="10.85546875" style="716" customWidth="1"/>
    <col min="2" max="2" width="13.42578125" style="716" bestFit="1" customWidth="1"/>
    <col min="3" max="3" width="21" style="716" customWidth="1"/>
    <col min="4" max="4" width="9.140625" style="716"/>
    <col min="5" max="5" width="9.5703125" style="716" bestFit="1" customWidth="1"/>
    <col min="6" max="16384" width="9.140625" style="716"/>
  </cols>
  <sheetData>
    <row r="2" spans="1:4">
      <c r="A2" s="716" t="s">
        <v>123</v>
      </c>
      <c r="B2" s="684" t="s">
        <v>827</v>
      </c>
    </row>
    <row r="3" spans="1:4">
      <c r="B3" s="684"/>
    </row>
    <row r="4" spans="1:4">
      <c r="B4" s="1500">
        <v>42005</v>
      </c>
      <c r="C4" s="1501"/>
      <c r="D4" s="1501"/>
    </row>
    <row r="5" spans="1:4" ht="32.25" customHeight="1">
      <c r="B5" s="1237" t="s">
        <v>1285</v>
      </c>
      <c r="C5" s="1237" t="s">
        <v>1291</v>
      </c>
      <c r="D5" s="1237" t="s">
        <v>1292</v>
      </c>
    </row>
    <row r="6" spans="1:4">
      <c r="B6" s="723">
        <v>2.327</v>
      </c>
      <c r="C6" s="844">
        <v>1</v>
      </c>
      <c r="D6" s="845">
        <v>3.9366679189552674E-2</v>
      </c>
    </row>
    <row r="7" spans="1:4">
      <c r="B7" s="723">
        <v>0.61150000000000004</v>
      </c>
      <c r="C7" s="844">
        <v>1</v>
      </c>
      <c r="D7" s="845">
        <v>1.47788153733165E-2</v>
      </c>
    </row>
    <row r="8" spans="1:4">
      <c r="B8" s="723">
        <v>3.3973720545371182</v>
      </c>
      <c r="C8" s="844">
        <v>1</v>
      </c>
      <c r="D8" s="845">
        <v>4.0615164126457361E-2</v>
      </c>
    </row>
    <row r="9" spans="1:4">
      <c r="B9" s="723">
        <v>1.9792000000000001</v>
      </c>
      <c r="C9" s="844">
        <v>1</v>
      </c>
      <c r="D9" s="845">
        <v>0.11782049289886817</v>
      </c>
    </row>
    <row r="10" spans="1:4">
      <c r="B10" s="723">
        <v>2.2141181181046168</v>
      </c>
      <c r="C10" s="844">
        <v>1</v>
      </c>
      <c r="D10" s="845">
        <v>2.3412722237025167E-2</v>
      </c>
    </row>
    <row r="11" spans="1:4">
      <c r="B11" s="723">
        <v>0.56179999999999997</v>
      </c>
      <c r="C11" s="844">
        <v>1</v>
      </c>
      <c r="D11" s="845">
        <v>5.5379373358034327E-2</v>
      </c>
    </row>
    <row r="12" spans="1:4">
      <c r="B12" s="723">
        <v>3.8925000000000001</v>
      </c>
      <c r="C12" s="844">
        <v>1</v>
      </c>
      <c r="D12" s="845">
        <v>0.28354984006348871</v>
      </c>
    </row>
    <row r="13" spans="1:4">
      <c r="B13" s="723">
        <v>7.0726000000000004</v>
      </c>
      <c r="C13" s="844">
        <v>1</v>
      </c>
      <c r="D13" s="845">
        <v>2.8040626521526932E-2</v>
      </c>
    </row>
    <row r="14" spans="1:4">
      <c r="B14" s="723">
        <v>0.46150000000000002</v>
      </c>
      <c r="C14" s="844">
        <v>1</v>
      </c>
      <c r="D14" s="845">
        <v>6.1439366796863619E-2</v>
      </c>
    </row>
    <row r="15" spans="1:4">
      <c r="B15" s="723">
        <v>0.25261970749313106</v>
      </c>
      <c r="C15" s="844">
        <v>1</v>
      </c>
      <c r="D15" s="845">
        <v>4.1887561427231504E-2</v>
      </c>
    </row>
    <row r="16" spans="1:4">
      <c r="B16" s="723">
        <v>0.74029999999999996</v>
      </c>
      <c r="C16" s="844">
        <v>1</v>
      </c>
      <c r="D16" s="845">
        <v>1.47788153733165E-2</v>
      </c>
    </row>
    <row r="17" spans="2:4">
      <c r="B17" s="723">
        <v>11.575156803056569</v>
      </c>
      <c r="C17" s="844">
        <v>1</v>
      </c>
      <c r="D17" s="845">
        <v>3.9169494944883303E-2</v>
      </c>
    </row>
    <row r="18" spans="2:4">
      <c r="B18" s="723">
        <v>0.61229999999999996</v>
      </c>
      <c r="C18" s="844">
        <v>1</v>
      </c>
      <c r="D18" s="845">
        <v>5.1043067097307743E-2</v>
      </c>
    </row>
    <row r="19" spans="2:4">
      <c r="B19" s="723">
        <v>1.0311999999999999</v>
      </c>
      <c r="C19" s="844">
        <v>1</v>
      </c>
      <c r="D19" s="845">
        <v>1.5960930998002266E-2</v>
      </c>
    </row>
    <row r="20" spans="2:4">
      <c r="B20" s="723">
        <v>5.3486000000000002</v>
      </c>
      <c r="C20" s="844">
        <v>1</v>
      </c>
      <c r="D20" s="845">
        <v>4.8405550402973507E-2</v>
      </c>
    </row>
    <row r="21" spans="2:4">
      <c r="B21" s="723">
        <v>4.2312517987420293</v>
      </c>
      <c r="C21" s="844">
        <v>1</v>
      </c>
      <c r="D21" s="845">
        <v>6.4549635177410927E-2</v>
      </c>
    </row>
    <row r="22" spans="2:4">
      <c r="B22" s="723">
        <v>0.248820011781859</v>
      </c>
      <c r="C22" s="844">
        <v>1</v>
      </c>
      <c r="D22" s="845">
        <v>1.1396313610767346E-2</v>
      </c>
    </row>
    <row r="23" spans="2:4">
      <c r="B23" s="723">
        <v>0.44400000000000001</v>
      </c>
      <c r="C23" s="844">
        <v>1</v>
      </c>
      <c r="D23" s="845">
        <v>4.8405550402973507E-2</v>
      </c>
    </row>
    <row r="26" spans="2:4">
      <c r="B26" s="684" t="s">
        <v>827</v>
      </c>
    </row>
    <row r="44" spans="2:2" ht="14.25" customHeight="1"/>
    <row r="45" spans="2:2">
      <c r="B45" s="875" t="s">
        <v>1757</v>
      </c>
    </row>
    <row r="47" spans="2:2">
      <c r="B47" s="206" t="s">
        <v>129</v>
      </c>
    </row>
  </sheetData>
  <mergeCells count="1">
    <mergeCell ref="B4:D4"/>
  </mergeCells>
  <hyperlinks>
    <hyperlink ref="B47" location="Содержание!B156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8"/>
  <sheetViews>
    <sheetView zoomScale="80" zoomScaleNormal="80" workbookViewId="0">
      <selection activeCell="B36" sqref="B36"/>
    </sheetView>
  </sheetViews>
  <sheetFormatPr defaultRowHeight="12.75"/>
  <cols>
    <col min="1" max="1" width="9.140625" style="716"/>
    <col min="2" max="2" width="23.140625" style="12" customWidth="1"/>
    <col min="3" max="3" width="18" style="716" customWidth="1"/>
    <col min="4" max="4" width="19.28515625" style="716" customWidth="1"/>
    <col min="5" max="5" width="17" style="716" customWidth="1"/>
    <col min="6" max="16384" width="9.140625" style="716"/>
  </cols>
  <sheetData>
    <row r="2" spans="1:9">
      <c r="A2" s="5" t="s">
        <v>123</v>
      </c>
      <c r="B2" s="13" t="s">
        <v>1868</v>
      </c>
    </row>
    <row r="3" spans="1:9">
      <c r="A3" s="5"/>
      <c r="B3" s="6"/>
    </row>
    <row r="4" spans="1:9" s="1070" customFormat="1" ht="35.25" customHeight="1">
      <c r="B4" s="1072" t="s">
        <v>248</v>
      </c>
      <c r="C4" s="856" t="s">
        <v>1293</v>
      </c>
      <c r="D4" s="856" t="s">
        <v>1294</v>
      </c>
      <c r="E4" s="856" t="s">
        <v>1295</v>
      </c>
      <c r="F4" s="856" t="s">
        <v>1296</v>
      </c>
      <c r="G4" s="856" t="s">
        <v>1297</v>
      </c>
      <c r="H4" s="856" t="s">
        <v>1298</v>
      </c>
      <c r="I4" s="856" t="s">
        <v>1299</v>
      </c>
    </row>
    <row r="5" spans="1:9" ht="13.5" customHeight="1">
      <c r="B5" s="1218" t="s">
        <v>814</v>
      </c>
      <c r="C5" s="857">
        <v>7.9567631981840345E-2</v>
      </c>
      <c r="D5" s="857">
        <v>-0.1163494209621798</v>
      </c>
      <c r="E5" s="857">
        <v>-3.6781788980339458E-2</v>
      </c>
      <c r="F5" s="857"/>
      <c r="G5" s="857"/>
      <c r="H5" s="857"/>
      <c r="I5" s="857"/>
    </row>
    <row r="6" spans="1:9" ht="12" customHeight="1">
      <c r="B6" s="1218" t="s">
        <v>647</v>
      </c>
      <c r="C6" s="1111">
        <v>2.6335320617151912E-2</v>
      </c>
      <c r="D6" s="857">
        <v>-5.7992814954909509E-2</v>
      </c>
      <c r="E6" s="857">
        <v>-3.1657494337757594E-2</v>
      </c>
      <c r="F6" s="857"/>
      <c r="G6" s="857"/>
      <c r="H6" s="857"/>
      <c r="I6" s="857"/>
    </row>
    <row r="7" spans="1:9" ht="12.75" customHeight="1">
      <c r="B7" s="1218" t="s">
        <v>648</v>
      </c>
      <c r="C7" s="1111">
        <v>3.3403805969198133E-2</v>
      </c>
      <c r="D7" s="857">
        <v>-5.696327079477935E-2</v>
      </c>
      <c r="E7" s="857">
        <v>-2.3559464825581213E-2</v>
      </c>
      <c r="F7" s="857"/>
      <c r="G7" s="857"/>
      <c r="H7" s="857"/>
      <c r="I7" s="857"/>
    </row>
    <row r="8" spans="1:9" ht="12.75" customHeight="1">
      <c r="B8" s="1218" t="s">
        <v>649</v>
      </c>
      <c r="C8" s="1111">
        <v>-7.9672313811858294E-3</v>
      </c>
      <c r="D8" s="857">
        <v>-3.9879421726179046E-2</v>
      </c>
      <c r="E8" s="857">
        <v>-4.7846653107364877E-2</v>
      </c>
      <c r="F8" s="857"/>
      <c r="G8" s="857"/>
      <c r="H8" s="857"/>
      <c r="I8" s="857"/>
    </row>
    <row r="9" spans="1:9" ht="12" customHeight="1">
      <c r="B9" s="1218" t="s">
        <v>650</v>
      </c>
      <c r="C9" s="1111">
        <v>-5.1137631004237651E-3</v>
      </c>
      <c r="D9" s="857">
        <v>-9.0822662005978442E-3</v>
      </c>
      <c r="E9" s="857">
        <v>-1.4196029301021609E-2</v>
      </c>
      <c r="F9" s="857"/>
      <c r="G9" s="857"/>
      <c r="H9" s="857"/>
      <c r="I9" s="857"/>
    </row>
    <row r="10" spans="1:9" ht="12" customHeight="1">
      <c r="B10" s="1218" t="s">
        <v>651</v>
      </c>
      <c r="C10" s="1111">
        <v>-7.7106778035749113E-2</v>
      </c>
      <c r="D10" s="857">
        <v>2.6152272586720558E-2</v>
      </c>
      <c r="E10" s="857">
        <v>-5.0954505449028561E-2</v>
      </c>
      <c r="F10" s="857"/>
      <c r="G10" s="857"/>
      <c r="H10" s="857"/>
      <c r="I10" s="857"/>
    </row>
    <row r="11" spans="1:9" ht="12" customHeight="1">
      <c r="B11" s="1218" t="s">
        <v>652</v>
      </c>
      <c r="C11" s="1111">
        <v>-2.0644243506930163E-3</v>
      </c>
      <c r="D11" s="857">
        <v>-7.4014301805620155E-3</v>
      </c>
      <c r="E11" s="857">
        <v>-9.4658545312550305E-3</v>
      </c>
      <c r="F11" s="857"/>
      <c r="G11" s="857"/>
      <c r="H11" s="857"/>
      <c r="I11" s="857"/>
    </row>
    <row r="12" spans="1:9" ht="12.75" customHeight="1">
      <c r="A12" s="5"/>
      <c r="B12" s="1218" t="s">
        <v>653</v>
      </c>
      <c r="C12" s="1111">
        <v>-0.22417597197803077</v>
      </c>
      <c r="D12" s="857">
        <v>0.20328195829437978</v>
      </c>
      <c r="E12" s="857">
        <v>-2.0894013683650986E-2</v>
      </c>
      <c r="F12" s="857">
        <v>3.431407461450503E-2</v>
      </c>
      <c r="G12" s="857">
        <v>-0.29281497916074467</v>
      </c>
      <c r="H12" s="857">
        <v>0.29956196432370163</v>
      </c>
      <c r="I12" s="857">
        <v>0</v>
      </c>
    </row>
    <row r="13" spans="1:9" ht="12.75" customHeight="1">
      <c r="B13" s="1218" t="s">
        <v>654</v>
      </c>
      <c r="C13" s="1111">
        <v>-0.62896998838063956</v>
      </c>
      <c r="D13" s="857">
        <v>0.6137725115156577</v>
      </c>
      <c r="E13" s="857">
        <v>-1.5197476864981829E-2</v>
      </c>
      <c r="F13" s="857">
        <v>-2.3018222505419192E-4</v>
      </c>
      <c r="G13" s="857">
        <v>-0.89223796897056873</v>
      </c>
      <c r="H13" s="857">
        <v>0.90869274344497075</v>
      </c>
      <c r="I13" s="857">
        <v>0</v>
      </c>
    </row>
    <row r="14" spans="1:9" ht="12.75" customHeight="1">
      <c r="B14" s="1109"/>
      <c r="C14" s="1112"/>
      <c r="D14" s="1113"/>
      <c r="E14" s="1113"/>
      <c r="F14" s="1113"/>
      <c r="G14" s="1113"/>
      <c r="H14" s="1113"/>
      <c r="I14" s="1113"/>
    </row>
    <row r="15" spans="1:9">
      <c r="B15" s="8"/>
      <c r="C15" s="8"/>
      <c r="D15" s="8"/>
      <c r="E15" s="8"/>
    </row>
    <row r="16" spans="1:9">
      <c r="B16" s="13" t="s">
        <v>1868</v>
      </c>
      <c r="C16" s="8"/>
      <c r="D16" s="8"/>
      <c r="E16" s="8"/>
    </row>
    <row r="17" spans="2:5">
      <c r="B17" s="8"/>
      <c r="C17" s="8"/>
      <c r="D17" s="8"/>
      <c r="E17" s="8"/>
    </row>
    <row r="18" spans="2:5">
      <c r="B18" s="8"/>
      <c r="C18" s="8"/>
      <c r="D18" s="8"/>
      <c r="E18" s="8"/>
    </row>
    <row r="19" spans="2:5">
      <c r="B19" s="8"/>
      <c r="C19" s="8"/>
      <c r="D19" s="8"/>
      <c r="E19" s="8"/>
    </row>
    <row r="20" spans="2:5">
      <c r="B20" s="8"/>
      <c r="C20" s="8"/>
      <c r="D20" s="8"/>
      <c r="E20" s="8"/>
    </row>
    <row r="21" spans="2:5">
      <c r="B21" s="8"/>
      <c r="C21" s="8"/>
      <c r="D21" s="8"/>
      <c r="E21" s="8"/>
    </row>
    <row r="22" spans="2:5">
      <c r="B22" s="8"/>
      <c r="C22" s="8"/>
      <c r="D22" s="8"/>
      <c r="E22" s="8"/>
    </row>
    <row r="23" spans="2:5">
      <c r="B23" s="8"/>
      <c r="C23" s="8"/>
      <c r="D23" s="8"/>
      <c r="E23" s="8"/>
    </row>
    <row r="24" spans="2:5">
      <c r="B24" s="8"/>
      <c r="C24" s="8"/>
      <c r="D24" s="8"/>
      <c r="E24" s="8"/>
    </row>
    <row r="25" spans="2:5">
      <c r="B25" s="8"/>
      <c r="C25" s="8"/>
      <c r="D25" s="8"/>
      <c r="E25" s="8"/>
    </row>
    <row r="26" spans="2:5">
      <c r="B26" s="8"/>
      <c r="C26" s="8"/>
      <c r="D26" s="8"/>
      <c r="E26" s="8"/>
    </row>
    <row r="27" spans="2:5">
      <c r="B27" s="8"/>
      <c r="C27" s="8"/>
      <c r="D27" s="8"/>
      <c r="E27" s="8"/>
    </row>
    <row r="28" spans="2:5">
      <c r="B28" s="8"/>
      <c r="C28" s="8"/>
      <c r="D28" s="8"/>
      <c r="E28" s="8"/>
    </row>
    <row r="29" spans="2:5">
      <c r="B29" s="8"/>
      <c r="C29" s="8"/>
      <c r="D29" s="8"/>
      <c r="E29" s="8"/>
    </row>
    <row r="30" spans="2:5">
      <c r="B30" s="8"/>
      <c r="C30" s="8"/>
      <c r="D30" s="8"/>
      <c r="E30" s="8"/>
    </row>
    <row r="31" spans="2:5">
      <c r="B31" s="8"/>
      <c r="C31" s="8"/>
      <c r="D31" s="8"/>
      <c r="E31" s="8"/>
    </row>
    <row r="32" spans="2:5">
      <c r="B32" s="8"/>
      <c r="C32" s="8"/>
      <c r="D32" s="8"/>
      <c r="E32" s="8"/>
    </row>
    <row r="34" spans="2:2">
      <c r="B34" s="10" t="s">
        <v>1300</v>
      </c>
    </row>
    <row r="35" spans="2:2">
      <c r="B35" s="10"/>
    </row>
    <row r="36" spans="2:2">
      <c r="B36" s="11" t="s">
        <v>129</v>
      </c>
    </row>
    <row r="41" spans="2:2">
      <c r="B41" s="716"/>
    </row>
    <row r="42" spans="2:2">
      <c r="B42" s="716"/>
    </row>
    <row r="43" spans="2:2">
      <c r="B43" s="716"/>
    </row>
    <row r="44" spans="2:2">
      <c r="B44" s="716"/>
    </row>
    <row r="45" spans="2:2">
      <c r="B45" s="716"/>
    </row>
    <row r="46" spans="2:2">
      <c r="B46" s="716"/>
    </row>
    <row r="47" spans="2:2">
      <c r="B47" s="716"/>
    </row>
    <row r="48" spans="2:2">
      <c r="B48" s="716"/>
    </row>
    <row r="49" spans="2:2">
      <c r="B49" s="716"/>
    </row>
    <row r="50" spans="2:2">
      <c r="B50" s="716"/>
    </row>
    <row r="51" spans="2:2">
      <c r="B51" s="716"/>
    </row>
    <row r="52" spans="2:2">
      <c r="B52" s="716"/>
    </row>
    <row r="53" spans="2:2">
      <c r="B53" s="716"/>
    </row>
    <row r="54" spans="2:2">
      <c r="B54" s="716"/>
    </row>
    <row r="55" spans="2:2">
      <c r="B55" s="716"/>
    </row>
    <row r="56" spans="2:2">
      <c r="B56" s="716"/>
    </row>
    <row r="57" spans="2:2">
      <c r="B57" s="716"/>
    </row>
    <row r="58" spans="2:2">
      <c r="B58" s="716"/>
    </row>
  </sheetData>
  <hyperlinks>
    <hyperlink ref="B36" location="Содержание!B160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9"/>
  <sheetViews>
    <sheetView zoomScale="80" zoomScaleNormal="80" workbookViewId="0">
      <selection activeCell="B35" sqref="B35"/>
    </sheetView>
  </sheetViews>
  <sheetFormatPr defaultRowHeight="12.75"/>
  <cols>
    <col min="1" max="1" width="9.140625" style="716"/>
    <col min="2" max="2" width="15.85546875" style="12" customWidth="1"/>
    <col min="3" max="3" width="16.42578125" style="716" customWidth="1"/>
    <col min="4" max="4" width="19.140625" style="716" customWidth="1"/>
    <col min="5" max="5" width="18.42578125" style="716" customWidth="1"/>
    <col min="6" max="6" width="19.42578125" style="716" customWidth="1"/>
    <col min="7" max="7" width="16.85546875" style="716" customWidth="1"/>
    <col min="8" max="16384" width="9.140625" style="716"/>
  </cols>
  <sheetData>
    <row r="2" spans="1:7">
      <c r="A2" s="5" t="s">
        <v>123</v>
      </c>
      <c r="B2" s="13" t="s">
        <v>1869</v>
      </c>
    </row>
    <row r="3" spans="1:7">
      <c r="A3" s="5"/>
      <c r="B3" s="6"/>
    </row>
    <row r="4" spans="1:7" s="1070" customFormat="1" ht="38.25">
      <c r="B4" s="1072" t="s">
        <v>248</v>
      </c>
      <c r="C4" s="856" t="s">
        <v>1301</v>
      </c>
      <c r="D4" s="856" t="s">
        <v>1302</v>
      </c>
      <c r="E4" s="856" t="s">
        <v>1303</v>
      </c>
      <c r="F4" s="856" t="s">
        <v>1304</v>
      </c>
      <c r="G4" s="856" t="s">
        <v>1305</v>
      </c>
    </row>
    <row r="5" spans="1:7" ht="13.5" customHeight="1">
      <c r="B5" s="1181" t="s">
        <v>814</v>
      </c>
      <c r="C5" s="857">
        <v>0.22121815363170394</v>
      </c>
      <c r="D5" s="857">
        <v>-0.29077879323900729</v>
      </c>
      <c r="E5" s="857">
        <v>-8.2215564104228769E-2</v>
      </c>
      <c r="F5" s="857">
        <v>0.13670367531144687</v>
      </c>
      <c r="G5" s="857">
        <v>-3.6781788980339458E-2</v>
      </c>
    </row>
    <row r="6" spans="1:7" ht="12" customHeight="1">
      <c r="B6" s="1181" t="s">
        <v>647</v>
      </c>
      <c r="C6" s="857">
        <v>0.17104445049630657</v>
      </c>
      <c r="D6" s="857">
        <v>-0.17820448509315523</v>
      </c>
      <c r="E6" s="857">
        <v>-8.3524647927834525E-2</v>
      </c>
      <c r="F6" s="857">
        <v>7.4741531736167044E-2</v>
      </c>
      <c r="G6" s="857">
        <v>-3.1657494337757594E-2</v>
      </c>
    </row>
    <row r="7" spans="1:7" ht="12.75" customHeight="1">
      <c r="B7" s="1181" t="s">
        <v>648</v>
      </c>
      <c r="C7" s="857">
        <v>0.24064980142488152</v>
      </c>
      <c r="D7" s="857">
        <v>-0.40788402742496588</v>
      </c>
      <c r="E7" s="857">
        <v>-0.15222031768563571</v>
      </c>
      <c r="F7" s="857">
        <v>0.10603481735430342</v>
      </c>
      <c r="G7" s="857">
        <v>-2.3559464825581213E-2</v>
      </c>
    </row>
    <row r="8" spans="1:7" ht="12.75" customHeight="1">
      <c r="B8" s="1181" t="s">
        <v>649</v>
      </c>
      <c r="C8" s="857">
        <v>0.19544769402925391</v>
      </c>
      <c r="D8" s="857">
        <v>-0.23164656856557528</v>
      </c>
      <c r="E8" s="857">
        <v>-0.2444143348378853</v>
      </c>
      <c r="F8" s="857">
        <v>0.15299546294581828</v>
      </c>
      <c r="G8" s="857">
        <v>-4.7846653107364877E-2</v>
      </c>
    </row>
    <row r="9" spans="1:7" ht="12" customHeight="1">
      <c r="B9" s="1181" t="s">
        <v>650</v>
      </c>
      <c r="C9" s="857">
        <v>0.17874415807577054</v>
      </c>
      <c r="D9" s="857">
        <v>-0.23769129646211615</v>
      </c>
      <c r="E9" s="857">
        <v>-0.25008068466953176</v>
      </c>
      <c r="F9" s="857">
        <v>0.1938106985060532</v>
      </c>
      <c r="G9" s="857">
        <v>-1.4196029301021609E-2</v>
      </c>
    </row>
    <row r="10" spans="1:7" ht="12" customHeight="1">
      <c r="B10" s="1181" t="s">
        <v>651</v>
      </c>
      <c r="C10" s="857">
        <v>0.31670391669245274</v>
      </c>
      <c r="D10" s="857">
        <v>-0.45169207548188256</v>
      </c>
      <c r="E10" s="857">
        <v>-0.20350563910098063</v>
      </c>
      <c r="F10" s="857">
        <v>0.10314471146919917</v>
      </c>
      <c r="G10" s="857">
        <v>-5.0954505449028561E-2</v>
      </c>
    </row>
    <row r="11" spans="1:7" ht="12" customHeight="1">
      <c r="B11" s="1181" t="s">
        <v>652</v>
      </c>
      <c r="C11" s="857">
        <v>0.18465834347770849</v>
      </c>
      <c r="D11" s="857">
        <v>-0.18961311353680155</v>
      </c>
      <c r="E11" s="857">
        <v>-0.21288245559485275</v>
      </c>
      <c r="F11" s="857">
        <v>0.19725364630263972</v>
      </c>
      <c r="G11" s="857">
        <v>-9.4658545312550305E-3</v>
      </c>
    </row>
    <row r="12" spans="1:7" ht="12.75" customHeight="1">
      <c r="A12" s="5"/>
      <c r="B12" s="1181" t="s">
        <v>653</v>
      </c>
      <c r="C12" s="857">
        <v>0.12985413227396228</v>
      </c>
      <c r="D12" s="857">
        <v>-0.13064813836851608</v>
      </c>
      <c r="E12" s="857">
        <v>-0.52352910196183922</v>
      </c>
      <c r="F12" s="857">
        <v>0.5109835446181521</v>
      </c>
      <c r="G12" s="857">
        <v>-2.0894013683650986E-2</v>
      </c>
    </row>
    <row r="13" spans="1:7" ht="12.75" customHeight="1">
      <c r="B13" s="1181" t="s">
        <v>654</v>
      </c>
      <c r="C13" s="857">
        <v>0.38567804985757403</v>
      </c>
      <c r="D13" s="857">
        <v>-0.57028804721816295</v>
      </c>
      <c r="E13" s="857">
        <v>-0.75269211702549876</v>
      </c>
      <c r="F13" s="857">
        <v>0.76921527607071793</v>
      </c>
      <c r="G13" s="857">
        <v>-1.5197476864981829E-2</v>
      </c>
    </row>
    <row r="14" spans="1:7" ht="12.75" customHeight="1">
      <c r="B14" s="1115"/>
      <c r="C14" s="1113"/>
      <c r="D14" s="1113"/>
      <c r="E14" s="1113"/>
      <c r="F14" s="1113"/>
      <c r="G14" s="1113"/>
    </row>
    <row r="15" spans="1:7">
      <c r="B15" s="8"/>
      <c r="C15" s="8"/>
      <c r="D15" s="8"/>
      <c r="E15" s="8"/>
    </row>
    <row r="16" spans="1:7">
      <c r="B16" s="13" t="s">
        <v>1869</v>
      </c>
      <c r="C16" s="8"/>
      <c r="D16" s="8"/>
      <c r="E16" s="8"/>
    </row>
    <row r="17" spans="2:5">
      <c r="B17" s="8"/>
      <c r="C17" s="8"/>
      <c r="D17" s="8"/>
      <c r="E17" s="8"/>
    </row>
    <row r="18" spans="2:5">
      <c r="B18" s="8"/>
      <c r="C18" s="8"/>
      <c r="D18" s="8"/>
      <c r="E18" s="8"/>
    </row>
    <row r="19" spans="2:5">
      <c r="B19" s="8"/>
      <c r="C19" s="8"/>
      <c r="D19" s="8"/>
      <c r="E19" s="8"/>
    </row>
    <row r="20" spans="2:5">
      <c r="B20" s="8"/>
      <c r="C20" s="8"/>
      <c r="D20" s="8"/>
      <c r="E20" s="8"/>
    </row>
    <row r="21" spans="2:5">
      <c r="B21" s="8"/>
      <c r="C21" s="8"/>
      <c r="D21" s="8"/>
      <c r="E21" s="8"/>
    </row>
    <row r="22" spans="2:5">
      <c r="B22" s="8"/>
      <c r="C22" s="8"/>
      <c r="D22" s="8"/>
      <c r="E22" s="8"/>
    </row>
    <row r="23" spans="2:5">
      <c r="B23" s="8"/>
      <c r="C23" s="8"/>
      <c r="D23" s="8"/>
      <c r="E23" s="8"/>
    </row>
    <row r="24" spans="2:5">
      <c r="B24" s="8"/>
      <c r="C24" s="8"/>
      <c r="D24" s="8"/>
      <c r="E24" s="8"/>
    </row>
    <row r="25" spans="2:5">
      <c r="B25" s="8"/>
      <c r="C25" s="8"/>
      <c r="D25" s="8"/>
      <c r="E25" s="8"/>
    </row>
    <row r="26" spans="2:5">
      <c r="B26" s="8"/>
      <c r="C26" s="8"/>
      <c r="D26" s="8"/>
      <c r="E26" s="8"/>
    </row>
    <row r="27" spans="2:5">
      <c r="B27" s="8"/>
      <c r="C27" s="8"/>
      <c r="D27" s="8"/>
      <c r="E27" s="8"/>
    </row>
    <row r="28" spans="2:5">
      <c r="B28" s="8"/>
      <c r="C28" s="8"/>
      <c r="D28" s="8"/>
      <c r="E28" s="8"/>
    </row>
    <row r="29" spans="2:5">
      <c r="B29" s="8"/>
      <c r="C29" s="8"/>
      <c r="D29" s="8"/>
      <c r="E29" s="8"/>
    </row>
    <row r="30" spans="2:5">
      <c r="B30" s="8"/>
      <c r="C30" s="8"/>
      <c r="D30" s="8"/>
      <c r="E30" s="8"/>
    </row>
    <row r="31" spans="2:5">
      <c r="B31" s="8"/>
      <c r="C31" s="8"/>
      <c r="D31" s="8"/>
      <c r="E31" s="8"/>
    </row>
    <row r="32" spans="2:5">
      <c r="B32" s="8"/>
      <c r="C32" s="8"/>
      <c r="D32" s="8"/>
      <c r="E32" s="8"/>
    </row>
    <row r="33" spans="2:2">
      <c r="B33" s="10" t="s">
        <v>184</v>
      </c>
    </row>
    <row r="34" spans="2:2">
      <c r="B34" s="10"/>
    </row>
    <row r="35" spans="2:2">
      <c r="B35" s="11" t="s">
        <v>129</v>
      </c>
    </row>
    <row r="42" spans="2:2">
      <c r="B42" s="716"/>
    </row>
    <row r="43" spans="2:2">
      <c r="B43" s="716"/>
    </row>
    <row r="44" spans="2:2">
      <c r="B44" s="716"/>
    </row>
    <row r="45" spans="2:2">
      <c r="B45" s="716"/>
    </row>
    <row r="46" spans="2:2">
      <c r="B46" s="716"/>
    </row>
    <row r="47" spans="2:2">
      <c r="B47" s="716"/>
    </row>
    <row r="48" spans="2:2">
      <c r="B48" s="716"/>
    </row>
    <row r="49" spans="2:2">
      <c r="B49" s="716"/>
    </row>
    <row r="50" spans="2:2">
      <c r="B50" s="716"/>
    </row>
    <row r="51" spans="2:2">
      <c r="B51" s="716"/>
    </row>
    <row r="52" spans="2:2">
      <c r="B52" s="716"/>
    </row>
    <row r="53" spans="2:2">
      <c r="B53" s="716"/>
    </row>
    <row r="54" spans="2:2">
      <c r="B54" s="716"/>
    </row>
    <row r="55" spans="2:2">
      <c r="B55" s="716"/>
    </row>
    <row r="56" spans="2:2">
      <c r="B56" s="716"/>
    </row>
    <row r="57" spans="2:2">
      <c r="B57" s="716"/>
    </row>
    <row r="58" spans="2:2">
      <c r="B58" s="716"/>
    </row>
    <row r="59" spans="2:2">
      <c r="B59" s="716"/>
    </row>
  </sheetData>
  <hyperlinks>
    <hyperlink ref="B35" location="Содержание!B16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="80" zoomScaleNormal="80" workbookViewId="0">
      <selection activeCell="B35" sqref="B35"/>
    </sheetView>
  </sheetViews>
  <sheetFormatPr defaultRowHeight="12.75"/>
  <cols>
    <col min="1" max="1" width="9.140625" style="1114"/>
    <col min="2" max="2" width="29.7109375" style="1114" customWidth="1"/>
    <col min="3" max="3" width="7.85546875" style="1114" customWidth="1"/>
    <col min="4" max="4" width="9.42578125" style="1114" customWidth="1"/>
    <col min="5" max="5" width="9.28515625" style="1114" customWidth="1"/>
    <col min="6" max="6" width="8.85546875" style="1114" customWidth="1"/>
    <col min="7" max="7" width="8.7109375" style="1114" customWidth="1"/>
    <col min="8" max="8" width="9" style="1114" customWidth="1"/>
    <col min="9" max="9" width="9.28515625" style="1114" customWidth="1"/>
    <col min="10" max="10" width="8.42578125" style="1114" customWidth="1"/>
    <col min="11" max="11" width="9.42578125" style="1114" customWidth="1"/>
    <col min="12" max="16384" width="9.140625" style="1114"/>
  </cols>
  <sheetData>
    <row r="1" spans="1:11" s="716" customFormat="1">
      <c r="B1" s="12"/>
    </row>
    <row r="2" spans="1:11" s="716" customFormat="1">
      <c r="A2" s="5" t="s">
        <v>123</v>
      </c>
      <c r="B2" s="13" t="s">
        <v>833</v>
      </c>
    </row>
    <row r="4" spans="1:11" ht="19.5" customHeight="1">
      <c r="B4" s="1269" t="s">
        <v>141</v>
      </c>
      <c r="C4" s="859" t="s">
        <v>814</v>
      </c>
      <c r="D4" s="859" t="s">
        <v>647</v>
      </c>
      <c r="E4" s="859" t="s">
        <v>648</v>
      </c>
      <c r="F4" s="859" t="s">
        <v>649</v>
      </c>
      <c r="G4" s="859" t="s">
        <v>650</v>
      </c>
      <c r="H4" s="859" t="s">
        <v>651</v>
      </c>
      <c r="I4" s="859" t="s">
        <v>652</v>
      </c>
      <c r="J4" s="859" t="s">
        <v>653</v>
      </c>
      <c r="K4" s="859" t="s">
        <v>654</v>
      </c>
    </row>
    <row r="5" spans="1:11" ht="38.25">
      <c r="B5" s="1270" t="s">
        <v>1306</v>
      </c>
      <c r="C5" s="860">
        <v>0.56401342995959369</v>
      </c>
      <c r="D5" s="860">
        <v>0.60470574915794661</v>
      </c>
      <c r="E5" s="860">
        <v>0.4549332969089237</v>
      </c>
      <c r="F5" s="860">
        <v>0.5426152364747896</v>
      </c>
      <c r="G5" s="860">
        <v>0.49332300729405498</v>
      </c>
      <c r="H5" s="860">
        <v>0.61290575738039654</v>
      </c>
      <c r="I5" s="860">
        <v>0.53532283844965334</v>
      </c>
      <c r="J5" s="860">
        <v>0.34780261646530775</v>
      </c>
      <c r="K5" s="860">
        <v>0.94610130394241432</v>
      </c>
    </row>
    <row r="6" spans="1:11" ht="25.5">
      <c r="B6" s="1270" t="s">
        <v>1307</v>
      </c>
      <c r="C6" s="861">
        <v>3</v>
      </c>
      <c r="D6" s="861">
        <v>3</v>
      </c>
      <c r="E6" s="861">
        <v>3</v>
      </c>
      <c r="F6" s="861">
        <v>3</v>
      </c>
      <c r="G6" s="861">
        <v>3</v>
      </c>
      <c r="H6" s="861">
        <v>3</v>
      </c>
      <c r="I6" s="861">
        <v>3</v>
      </c>
      <c r="J6" s="861">
        <v>3</v>
      </c>
      <c r="K6" s="861">
        <v>3</v>
      </c>
    </row>
    <row r="7" spans="1:11" ht="27" customHeight="1">
      <c r="B7" s="1270" t="s">
        <v>1308</v>
      </c>
      <c r="C7" s="861">
        <v>19</v>
      </c>
      <c r="D7" s="861">
        <v>19</v>
      </c>
      <c r="E7" s="861">
        <v>18</v>
      </c>
      <c r="F7" s="861">
        <v>20</v>
      </c>
      <c r="G7" s="861">
        <v>22</v>
      </c>
      <c r="H7" s="861">
        <v>16</v>
      </c>
      <c r="I7" s="861">
        <v>19</v>
      </c>
      <c r="J7" s="861">
        <v>12</v>
      </c>
      <c r="K7" s="861">
        <v>6</v>
      </c>
    </row>
    <row r="8" spans="1:11" ht="28.5" customHeight="1">
      <c r="B8" s="1270" t="s">
        <v>1308</v>
      </c>
      <c r="C8" s="861">
        <f>C6+C7</f>
        <v>22</v>
      </c>
      <c r="D8" s="861">
        <f t="shared" ref="D8:K8" si="0">D6+D7</f>
        <v>22</v>
      </c>
      <c r="E8" s="861">
        <f t="shared" si="0"/>
        <v>21</v>
      </c>
      <c r="F8" s="861">
        <f t="shared" si="0"/>
        <v>23</v>
      </c>
      <c r="G8" s="861">
        <f t="shared" si="0"/>
        <v>25</v>
      </c>
      <c r="H8" s="861">
        <f t="shared" si="0"/>
        <v>19</v>
      </c>
      <c r="I8" s="861">
        <f t="shared" si="0"/>
        <v>22</v>
      </c>
      <c r="J8" s="861">
        <f t="shared" si="0"/>
        <v>15</v>
      </c>
      <c r="K8" s="861">
        <f t="shared" si="0"/>
        <v>9</v>
      </c>
    </row>
    <row r="9" spans="1:11">
      <c r="B9" s="862"/>
      <c r="C9" s="863"/>
      <c r="D9" s="863"/>
      <c r="E9" s="863"/>
      <c r="F9" s="863"/>
      <c r="G9" s="863"/>
      <c r="H9" s="863"/>
      <c r="I9" s="863"/>
      <c r="J9" s="863"/>
      <c r="K9" s="863"/>
    </row>
    <row r="10" spans="1:11">
      <c r="B10" s="862"/>
      <c r="C10" s="863"/>
      <c r="D10" s="863"/>
      <c r="E10" s="863"/>
      <c r="F10" s="863"/>
      <c r="G10" s="863"/>
      <c r="H10" s="863"/>
      <c r="I10" s="863"/>
      <c r="J10" s="863"/>
      <c r="K10" s="863"/>
    </row>
    <row r="11" spans="1:11">
      <c r="B11" s="13" t="s">
        <v>833</v>
      </c>
    </row>
    <row r="26" spans="2:10" ht="13.5" customHeight="1">
      <c r="B26" s="1502" t="s">
        <v>1870</v>
      </c>
      <c r="C26" s="1502"/>
      <c r="D26" s="1502"/>
      <c r="E26" s="1502"/>
      <c r="F26" s="1502"/>
      <c r="G26" s="1502"/>
      <c r="H26" s="1502"/>
      <c r="I26" s="1502"/>
      <c r="J26" s="1502"/>
    </row>
    <row r="27" spans="2:10" ht="13.5" customHeight="1">
      <c r="B27" s="1502"/>
      <c r="C27" s="1502"/>
      <c r="D27" s="1502"/>
      <c r="E27" s="1502"/>
      <c r="F27" s="1502"/>
      <c r="G27" s="1502"/>
      <c r="H27" s="1502"/>
      <c r="I27" s="1502"/>
      <c r="J27" s="1502"/>
    </row>
    <row r="28" spans="2:10" ht="13.5" customHeight="1">
      <c r="B28" s="1502"/>
      <c r="C28" s="1502"/>
      <c r="D28" s="1502"/>
      <c r="E28" s="1502"/>
      <c r="F28" s="1502"/>
      <c r="G28" s="1502"/>
      <c r="H28" s="1502"/>
      <c r="I28" s="1502"/>
      <c r="J28" s="1502"/>
    </row>
    <row r="29" spans="2:10" ht="13.5" customHeight="1">
      <c r="B29" s="1502"/>
      <c r="C29" s="1502"/>
      <c r="D29" s="1502"/>
      <c r="E29" s="1502"/>
      <c r="F29" s="1502"/>
      <c r="G29" s="1502"/>
      <c r="H29" s="1502"/>
      <c r="I29" s="1502"/>
      <c r="J29" s="1502"/>
    </row>
    <row r="30" spans="2:10" ht="13.5" customHeight="1">
      <c r="B30" s="1502"/>
      <c r="C30" s="1502"/>
      <c r="D30" s="1502"/>
      <c r="E30" s="1502"/>
      <c r="F30" s="1502"/>
      <c r="G30" s="1502"/>
      <c r="H30" s="1502"/>
      <c r="I30" s="1502"/>
      <c r="J30" s="1502"/>
    </row>
    <row r="31" spans="2:10" ht="13.5" customHeight="1">
      <c r="B31" s="1502"/>
      <c r="C31" s="1502"/>
      <c r="D31" s="1502"/>
      <c r="E31" s="1502"/>
      <c r="F31" s="1502"/>
      <c r="G31" s="1502"/>
      <c r="H31" s="1502"/>
      <c r="I31" s="1502"/>
      <c r="J31" s="1502"/>
    </row>
    <row r="32" spans="2:10" ht="22.5" customHeight="1">
      <c r="B32" s="1502"/>
      <c r="C32" s="1502"/>
      <c r="D32" s="1502"/>
      <c r="E32" s="1502"/>
      <c r="F32" s="1502"/>
      <c r="G32" s="1502"/>
      <c r="H32" s="1502"/>
      <c r="I32" s="1502"/>
      <c r="J32" s="1502"/>
    </row>
    <row r="33" spans="2:2">
      <c r="B33" s="10" t="s">
        <v>184</v>
      </c>
    </row>
    <row r="35" spans="2:2">
      <c r="B35" s="11" t="s">
        <v>129</v>
      </c>
    </row>
  </sheetData>
  <mergeCells count="1">
    <mergeCell ref="B26:J32"/>
  </mergeCells>
  <hyperlinks>
    <hyperlink ref="B35" location="Содержание!B162" display="к содержанию"/>
  </hyperlinks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="80" zoomScaleNormal="80" workbookViewId="0">
      <selection activeCell="B34" sqref="B34"/>
    </sheetView>
  </sheetViews>
  <sheetFormatPr defaultRowHeight="15"/>
  <cols>
    <col min="1" max="1" width="9.140625" style="858"/>
    <col min="2" max="2" width="29.42578125" style="858" customWidth="1"/>
    <col min="3" max="3" width="12.28515625" style="858" customWidth="1"/>
    <col min="4" max="4" width="12.42578125" style="858" customWidth="1"/>
    <col min="5" max="5" width="12" style="858" customWidth="1"/>
    <col min="6" max="6" width="12.140625" style="858" customWidth="1"/>
    <col min="7" max="7" width="12.5703125" style="858" customWidth="1"/>
    <col min="8" max="8" width="11.140625" style="858" customWidth="1"/>
    <col min="9" max="9" width="12" style="858" customWidth="1"/>
    <col min="10" max="10" width="12.140625" style="858" customWidth="1"/>
    <col min="11" max="11" width="11.5703125" style="858" customWidth="1"/>
    <col min="12" max="16384" width="9.140625" style="858"/>
  </cols>
  <sheetData>
    <row r="1" spans="1:11" s="716" customFormat="1" ht="12.75">
      <c r="C1" s="12"/>
    </row>
    <row r="2" spans="1:11" s="716" customFormat="1" ht="12.75">
      <c r="A2" s="5" t="s">
        <v>123</v>
      </c>
      <c r="B2" s="13" t="s">
        <v>835</v>
      </c>
    </row>
    <row r="4" spans="1:11">
      <c r="B4" s="1271" t="s">
        <v>141</v>
      </c>
      <c r="C4" s="864" t="s">
        <v>814</v>
      </c>
      <c r="D4" s="864" t="s">
        <v>647</v>
      </c>
      <c r="E4" s="864" t="s">
        <v>648</v>
      </c>
      <c r="F4" s="864" t="s">
        <v>649</v>
      </c>
      <c r="G4" s="864" t="s">
        <v>650</v>
      </c>
      <c r="H4" s="864" t="s">
        <v>651</v>
      </c>
      <c r="I4" s="864" t="s">
        <v>652</v>
      </c>
      <c r="J4" s="864" t="s">
        <v>653</v>
      </c>
      <c r="K4" s="864" t="s">
        <v>654</v>
      </c>
    </row>
    <row r="5" spans="1:11" ht="39">
      <c r="B5" s="1272" t="s">
        <v>1309</v>
      </c>
      <c r="C5" s="865">
        <v>1.4820715897998806</v>
      </c>
      <c r="D5" s="865">
        <v>1.2035261171592331</v>
      </c>
      <c r="E5" s="865">
        <v>1.2965843420393102</v>
      </c>
      <c r="F5" s="865">
        <v>1.3581467372502691</v>
      </c>
      <c r="G5" s="865">
        <v>1.2201476300557785</v>
      </c>
      <c r="H5" s="865">
        <v>1.108779146235094</v>
      </c>
      <c r="I5" s="865">
        <v>1.2219345619244852</v>
      </c>
      <c r="J5" s="865">
        <v>0.45937112741274361</v>
      </c>
      <c r="K5" s="865">
        <v>0.7698844774669229</v>
      </c>
    </row>
    <row r="6" spans="1:11" ht="39">
      <c r="B6" s="1272" t="s">
        <v>1310</v>
      </c>
      <c r="C6" s="865">
        <v>-1.49</v>
      </c>
      <c r="D6" s="865">
        <v>-1.2358329100352108</v>
      </c>
      <c r="E6" s="865">
        <v>-1.3012736677082555</v>
      </c>
      <c r="F6" s="865">
        <v>-1.3639824894360766</v>
      </c>
      <c r="G6" s="865">
        <v>-1.1955852429137064</v>
      </c>
      <c r="H6" s="865">
        <v>-1.0679838281279441</v>
      </c>
      <c r="I6" s="865">
        <v>-1.2326784793077552</v>
      </c>
      <c r="J6" s="865">
        <v>-0.48906001999346826</v>
      </c>
      <c r="K6" s="865">
        <v>-0.7919060303749218</v>
      </c>
    </row>
    <row r="7" spans="1:11" ht="51.75">
      <c r="B7" s="1272" t="s">
        <v>1311</v>
      </c>
      <c r="C7" s="865">
        <v>-0.89015893762481701</v>
      </c>
      <c r="D7" s="865"/>
      <c r="E7" s="865">
        <v>-1.4892085311463268</v>
      </c>
      <c r="F7" s="865"/>
      <c r="G7" s="865">
        <v>-0.95622879961806573</v>
      </c>
      <c r="H7" s="865"/>
      <c r="I7" s="865">
        <v>-7.5788601596566293E-2</v>
      </c>
      <c r="J7" s="865"/>
      <c r="K7" s="865">
        <v>-0.11762341805668304</v>
      </c>
    </row>
    <row r="10" spans="1:11">
      <c r="B10" s="13" t="s">
        <v>835</v>
      </c>
    </row>
    <row r="26" spans="2:10">
      <c r="B26" s="1502" t="s">
        <v>1870</v>
      </c>
      <c r="C26" s="1502"/>
      <c r="D26" s="1502"/>
      <c r="E26" s="1502"/>
      <c r="F26" s="1502"/>
      <c r="G26" s="1502"/>
      <c r="H26" s="1502"/>
      <c r="I26" s="1502"/>
      <c r="J26" s="1502"/>
    </row>
    <row r="27" spans="2:10">
      <c r="B27" s="1502"/>
      <c r="C27" s="1502"/>
      <c r="D27" s="1502"/>
      <c r="E27" s="1502"/>
      <c r="F27" s="1502"/>
      <c r="G27" s="1502"/>
      <c r="H27" s="1502"/>
      <c r="I27" s="1502"/>
      <c r="J27" s="1502"/>
    </row>
    <row r="28" spans="2:10">
      <c r="B28" s="1502"/>
      <c r="C28" s="1502"/>
      <c r="D28" s="1502"/>
      <c r="E28" s="1502"/>
      <c r="F28" s="1502"/>
      <c r="G28" s="1502"/>
      <c r="H28" s="1502"/>
      <c r="I28" s="1502"/>
      <c r="J28" s="1502"/>
    </row>
    <row r="29" spans="2:10">
      <c r="B29" s="1502"/>
      <c r="C29" s="1502"/>
      <c r="D29" s="1502"/>
      <c r="E29" s="1502"/>
      <c r="F29" s="1502"/>
      <c r="G29" s="1502"/>
      <c r="H29" s="1502"/>
      <c r="I29" s="1502"/>
      <c r="J29" s="1502"/>
    </row>
    <row r="30" spans="2:10">
      <c r="B30" s="1502"/>
      <c r="C30" s="1502"/>
      <c r="D30" s="1502"/>
      <c r="E30" s="1502"/>
      <c r="F30" s="1502"/>
      <c r="G30" s="1502"/>
      <c r="H30" s="1502"/>
      <c r="I30" s="1502"/>
      <c r="J30" s="1502"/>
    </row>
    <row r="31" spans="2:10">
      <c r="B31" s="1502"/>
      <c r="C31" s="1502"/>
      <c r="D31" s="1502"/>
      <c r="E31" s="1502"/>
      <c r="F31" s="1502"/>
      <c r="G31" s="1502"/>
      <c r="H31" s="1502"/>
      <c r="I31" s="1502"/>
      <c r="J31" s="1502"/>
    </row>
    <row r="32" spans="2:10" s="716" customFormat="1" ht="12.75">
      <c r="B32" s="10" t="s">
        <v>1312</v>
      </c>
    </row>
    <row r="33" spans="2:2" s="716" customFormat="1" ht="12.75">
      <c r="B33" s="10"/>
    </row>
    <row r="34" spans="2:2" s="716" customFormat="1" ht="12.75">
      <c r="B34" s="11" t="s">
        <v>129</v>
      </c>
    </row>
  </sheetData>
  <mergeCells count="1">
    <mergeCell ref="B26:J31"/>
  </mergeCells>
  <hyperlinks>
    <hyperlink ref="B34" location="Содержание!B16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zoomScale="80" zoomScaleNormal="80" workbookViewId="0">
      <selection activeCell="B14" sqref="B14"/>
    </sheetView>
  </sheetViews>
  <sheetFormatPr defaultRowHeight="12.75"/>
  <cols>
    <col min="1" max="1" width="9.140625" style="1170"/>
    <col min="2" max="2" width="17.140625" style="12" customWidth="1"/>
    <col min="3" max="3" width="12.5703125" style="1170" customWidth="1"/>
    <col min="4" max="4" width="10.28515625" style="1170" customWidth="1"/>
    <col min="5" max="5" width="8.5703125" style="1170" customWidth="1"/>
    <col min="6" max="6" width="10.42578125" style="1170" customWidth="1"/>
    <col min="7" max="7" width="9.140625" style="1170"/>
    <col min="8" max="8" width="9.7109375" style="1170" customWidth="1"/>
    <col min="9" max="9" width="9.140625" style="1170"/>
    <col min="10" max="10" width="13.28515625" style="1170" customWidth="1"/>
    <col min="11" max="11" width="9.140625" style="1170" customWidth="1"/>
    <col min="12" max="16384" width="9.140625" style="1170"/>
  </cols>
  <sheetData>
    <row r="2" spans="1:10">
      <c r="A2" s="5" t="s">
        <v>123</v>
      </c>
      <c r="B2" s="13" t="s">
        <v>838</v>
      </c>
    </row>
    <row r="3" spans="1:10">
      <c r="B3" s="1503"/>
      <c r="C3" s="1503"/>
      <c r="D3" s="1503"/>
      <c r="E3" s="1503"/>
      <c r="F3" s="1503"/>
      <c r="G3" s="1503"/>
      <c r="H3" s="1503"/>
      <c r="I3" s="1503"/>
      <c r="J3" s="1503"/>
    </row>
    <row r="4" spans="1:10" ht="33.75" customHeight="1">
      <c r="B4" s="1504" t="s">
        <v>1313</v>
      </c>
      <c r="C4" s="1165" t="s">
        <v>1314</v>
      </c>
      <c r="D4" s="1504" t="s">
        <v>1315</v>
      </c>
      <c r="E4" s="1504"/>
      <c r="F4" s="1504" t="s">
        <v>1316</v>
      </c>
      <c r="G4" s="1504"/>
      <c r="H4" s="1505" t="s">
        <v>1317</v>
      </c>
      <c r="I4" s="1505"/>
      <c r="J4" s="1165" t="s">
        <v>1318</v>
      </c>
    </row>
    <row r="5" spans="1:10" ht="25.5">
      <c r="B5" s="1504"/>
      <c r="C5" s="1165" t="s">
        <v>1319</v>
      </c>
      <c r="D5" s="1164" t="s">
        <v>623</v>
      </c>
      <c r="E5" s="1164" t="s">
        <v>511</v>
      </c>
      <c r="F5" s="1164" t="s">
        <v>623</v>
      </c>
      <c r="G5" s="1164" t="s">
        <v>511</v>
      </c>
      <c r="H5" s="1165" t="s">
        <v>623</v>
      </c>
      <c r="I5" s="1164" t="s">
        <v>511</v>
      </c>
      <c r="J5" s="1164" t="s">
        <v>1319</v>
      </c>
    </row>
    <row r="6" spans="1:10">
      <c r="B6" s="843" t="s">
        <v>1320</v>
      </c>
      <c r="C6" s="867">
        <v>-0.6102984836473202</v>
      </c>
      <c r="D6" s="1209">
        <v>366.42309300000011</v>
      </c>
      <c r="E6" s="1210">
        <v>0.1836384933259268</v>
      </c>
      <c r="F6" s="1209">
        <v>2520.5273220900017</v>
      </c>
      <c r="G6" s="1210">
        <v>0.22553068949938027</v>
      </c>
      <c r="H6" s="868">
        <v>2707.6420729999991</v>
      </c>
      <c r="I6" s="857">
        <v>0.20761197405736534</v>
      </c>
      <c r="J6" s="869">
        <v>1.2715292880045026</v>
      </c>
    </row>
    <row r="7" spans="1:10">
      <c r="B7" s="843" t="s">
        <v>972</v>
      </c>
      <c r="C7" s="867">
        <v>0.22282779282049026</v>
      </c>
      <c r="D7" s="1209">
        <v>198.52650900000003</v>
      </c>
      <c r="E7" s="1210">
        <v>0.18990054670452444</v>
      </c>
      <c r="F7" s="1209">
        <v>1109.7029448000003</v>
      </c>
      <c r="G7" s="1210">
        <v>0.17393671151659662</v>
      </c>
      <c r="H7" s="868">
        <v>1200.723594</v>
      </c>
      <c r="I7" s="857">
        <v>0.1739611189109399</v>
      </c>
      <c r="J7" s="870">
        <v>-1.9217298492968382E-3</v>
      </c>
    </row>
    <row r="8" spans="1:10">
      <c r="B8" s="843" t="s">
        <v>973</v>
      </c>
      <c r="C8" s="867">
        <v>-1.488330199447538</v>
      </c>
      <c r="D8" s="1209">
        <v>134.70896199999993</v>
      </c>
      <c r="E8" s="1210">
        <v>0.1948966443455456</v>
      </c>
      <c r="F8" s="1209">
        <v>1224.581927493</v>
      </c>
      <c r="G8" s="1210">
        <v>0.30712386168763101</v>
      </c>
      <c r="H8" s="868">
        <v>1293.8985229999998</v>
      </c>
      <c r="I8" s="857">
        <v>0.25800363811905719</v>
      </c>
      <c r="J8" s="869">
        <v>3.1044047306891698</v>
      </c>
    </row>
    <row r="9" spans="1:10">
      <c r="B9" s="843" t="s">
        <v>1079</v>
      </c>
      <c r="C9" s="867">
        <v>-2.6524860863933855</v>
      </c>
      <c r="D9" s="1209">
        <v>33.187621999999976</v>
      </c>
      <c r="E9" s="1210">
        <v>0.12826380769355386</v>
      </c>
      <c r="F9" s="1209">
        <v>186.24244979700018</v>
      </c>
      <c r="G9" s="1210">
        <v>0.23026936449532825</v>
      </c>
      <c r="H9" s="868">
        <v>213.01995599999987</v>
      </c>
      <c r="I9" s="857">
        <v>0.18942732213788507</v>
      </c>
      <c r="J9" s="869">
        <v>2.4696441671210878</v>
      </c>
    </row>
    <row r="10" spans="1:10" ht="25.5">
      <c r="B10" s="843" t="s">
        <v>1321</v>
      </c>
      <c r="C10" s="867">
        <v>-0.98720539880983449</v>
      </c>
      <c r="D10" s="1209">
        <v>67.587351000000012</v>
      </c>
      <c r="E10" s="1210">
        <v>0.11520854108701468</v>
      </c>
      <c r="F10" s="1209">
        <v>597.84115530000008</v>
      </c>
      <c r="G10" s="1210">
        <v>0.18088591434798532</v>
      </c>
      <c r="H10" s="1161">
        <v>738.45378700000037</v>
      </c>
      <c r="I10" s="857">
        <v>0.19637970246590344</v>
      </c>
      <c r="J10" s="869">
        <v>-1.1382637651096372</v>
      </c>
    </row>
    <row r="11" spans="1:10" s="1233" customFormat="1">
      <c r="B11" s="1304" t="s">
        <v>1871</v>
      </c>
      <c r="C11" s="1299"/>
      <c r="D11" s="1300"/>
      <c r="E11" s="1301"/>
      <c r="F11" s="1300"/>
      <c r="G11" s="1301"/>
      <c r="H11" s="1302"/>
      <c r="I11" s="1113"/>
      <c r="J11" s="1303"/>
    </row>
    <row r="12" spans="1:10">
      <c r="B12" s="10" t="s">
        <v>1332</v>
      </c>
    </row>
    <row r="13" spans="1:10">
      <c r="B13" s="10"/>
    </row>
    <row r="14" spans="1:10">
      <c r="B14" s="11" t="s">
        <v>129</v>
      </c>
    </row>
  </sheetData>
  <mergeCells count="5">
    <mergeCell ref="B3:J3"/>
    <mergeCell ref="B4:B5"/>
    <mergeCell ref="D4:E4"/>
    <mergeCell ref="F4:G4"/>
    <mergeCell ref="H4:I4"/>
  </mergeCells>
  <hyperlinks>
    <hyperlink ref="B14" location="Содержание!B167" display="к содержанию"/>
  </hyperlinks>
  <pageMargins left="0.7" right="0.7" top="0.75" bottom="0.75" header="0.3" footer="0.3"/>
  <pageSetup paperSize="9" orientation="portrait" verticalDpi="0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7"/>
  <sheetViews>
    <sheetView zoomScale="80" zoomScaleNormal="80" workbookViewId="0">
      <selection activeCell="B38" sqref="B38"/>
    </sheetView>
  </sheetViews>
  <sheetFormatPr defaultRowHeight="12.75"/>
  <cols>
    <col min="1" max="1" width="9.140625" style="716"/>
    <col min="2" max="2" width="22.85546875" style="12" customWidth="1"/>
    <col min="3" max="3" width="14.7109375" style="716" customWidth="1"/>
    <col min="4" max="4" width="12.7109375" style="716" customWidth="1"/>
    <col min="5" max="5" width="13.7109375" style="716" customWidth="1"/>
    <col min="6" max="6" width="11.7109375" style="716" customWidth="1"/>
    <col min="7" max="7" width="11.85546875" style="716" customWidth="1"/>
    <col min="8" max="8" width="9.140625" style="716"/>
    <col min="9" max="9" width="13.28515625" style="716" customWidth="1"/>
    <col min="10" max="10" width="9.140625" style="716" customWidth="1"/>
    <col min="11" max="11" width="13.42578125" style="716" customWidth="1"/>
    <col min="12" max="12" width="10" style="716" customWidth="1"/>
    <col min="13" max="13" width="9.140625" style="716"/>
    <col min="14" max="14" width="11.42578125" style="716" customWidth="1"/>
    <col min="15" max="16384" width="9.140625" style="716"/>
  </cols>
  <sheetData>
    <row r="2" spans="1:15">
      <c r="A2" s="5" t="s">
        <v>123</v>
      </c>
      <c r="B2" s="13" t="s">
        <v>840</v>
      </c>
    </row>
    <row r="3" spans="1:15">
      <c r="B3" s="1193"/>
      <c r="C3" s="1193"/>
      <c r="D3" s="1193"/>
      <c r="E3" s="1193"/>
      <c r="F3" s="1193"/>
      <c r="G3" s="1194" t="s">
        <v>1760</v>
      </c>
      <c r="H3" s="1193"/>
    </row>
    <row r="4" spans="1:15" ht="42.75" customHeight="1">
      <c r="B4" s="1072" t="s">
        <v>141</v>
      </c>
      <c r="C4" s="871" t="s">
        <v>1322</v>
      </c>
      <c r="D4" s="871" t="s">
        <v>1323</v>
      </c>
      <c r="E4" s="1073" t="s">
        <v>1324</v>
      </c>
      <c r="F4" s="1073" t="s">
        <v>1325</v>
      </c>
      <c r="G4" s="1073" t="s">
        <v>1326</v>
      </c>
      <c r="I4" s="1212"/>
      <c r="J4" s="1212"/>
      <c r="K4" s="1212"/>
      <c r="L4" s="1212"/>
      <c r="M4" s="1212"/>
      <c r="N4" s="1212"/>
      <c r="O4" s="1212"/>
    </row>
    <row r="5" spans="1:15" ht="12.75" customHeight="1">
      <c r="B5" s="1072"/>
      <c r="C5" s="871" t="s">
        <v>1327</v>
      </c>
      <c r="D5" s="871" t="s">
        <v>1328</v>
      </c>
      <c r="E5" s="1073" t="s">
        <v>1329</v>
      </c>
      <c r="F5" s="1073" t="s">
        <v>1330</v>
      </c>
      <c r="G5" s="1073" t="s">
        <v>1331</v>
      </c>
      <c r="I5" s="1212"/>
      <c r="J5" s="1212"/>
      <c r="K5" s="1212"/>
      <c r="L5" s="1212"/>
      <c r="M5" s="1212"/>
      <c r="N5" s="1212"/>
      <c r="O5" s="1212"/>
    </row>
    <row r="6" spans="1:15" ht="10.5" customHeight="1">
      <c r="B6" s="843" t="s">
        <v>1728</v>
      </c>
      <c r="C6" s="872">
        <v>-0.6102984836473202</v>
      </c>
      <c r="D6" s="872">
        <v>2.9583029564887062</v>
      </c>
      <c r="E6" s="872">
        <f>(-1)*3.56860144013603</f>
        <v>-3.56860144013603</v>
      </c>
      <c r="F6" s="872">
        <f>(-1)*0.258451962531034</f>
        <v>-0.25845196253103397</v>
      </c>
      <c r="G6" s="872">
        <f>(-1)*3.31014947760499</f>
        <v>-3.3101494776049898</v>
      </c>
      <c r="I6" s="1212"/>
      <c r="J6" s="1212"/>
      <c r="K6" s="1212"/>
      <c r="L6" s="1212"/>
      <c r="M6" s="1212"/>
      <c r="N6" s="1212"/>
      <c r="O6" s="1212"/>
    </row>
    <row r="7" spans="1:15" ht="10.5" customHeight="1">
      <c r="B7" s="843" t="s">
        <v>1729</v>
      </c>
      <c r="C7" s="872">
        <v>0.22282779282049026</v>
      </c>
      <c r="D7" s="872">
        <v>2.8683825827686578</v>
      </c>
      <c r="E7" s="872">
        <f>(-1)*2.64555478994817</f>
        <v>-2.6455547899481702</v>
      </c>
      <c r="F7" s="873">
        <f>(-1)*-0.00342993048007091</f>
        <v>3.42993048007091E-3</v>
      </c>
      <c r="G7" s="872">
        <f>(-1)*2.64589778299617</f>
        <v>-2.6458977829961698</v>
      </c>
      <c r="I7" s="1212"/>
      <c r="J7" s="1212"/>
      <c r="K7" s="1212"/>
      <c r="L7" s="1212"/>
      <c r="M7" s="1212"/>
      <c r="N7" s="1212"/>
      <c r="O7" s="1212"/>
    </row>
    <row r="8" spans="1:15" ht="12" customHeight="1">
      <c r="B8" s="843" t="s">
        <v>1730</v>
      </c>
      <c r="C8" s="872">
        <v>-1.488330199447538</v>
      </c>
      <c r="D8" s="872">
        <v>2.9521340429979448</v>
      </c>
      <c r="E8" s="872">
        <f>(-1)*4.44046424244548</f>
        <v>-4.4404642424454801</v>
      </c>
      <c r="F8" s="872">
        <f>(-1)*0.635045616761405</f>
        <v>-0.63504561676140503</v>
      </c>
      <c r="G8" s="872">
        <f>(-1)*3.80541862568408</f>
        <v>-3.8054186256840801</v>
      </c>
      <c r="I8" s="1212"/>
      <c r="J8" s="1212"/>
      <c r="K8" s="1212"/>
      <c r="L8" s="1212"/>
      <c r="M8" s="1212"/>
      <c r="N8" s="1212"/>
      <c r="O8" s="1212"/>
    </row>
    <row r="9" spans="1:15" ht="12" customHeight="1">
      <c r="B9" s="843" t="s">
        <v>1731</v>
      </c>
      <c r="C9" s="872">
        <v>-2.6524860863933855</v>
      </c>
      <c r="D9" s="872">
        <v>3.6983291823833095</v>
      </c>
      <c r="E9" s="872">
        <f>(-1)*6.35081526877669</f>
        <v>-6.3508152687766897</v>
      </c>
      <c r="F9" s="872">
        <f>(-1)*1.03463707487949</f>
        <v>-1.03463707487949</v>
      </c>
      <c r="G9" s="872">
        <f>(-1)*5.3161781938972</f>
        <v>-5.3161781938972004</v>
      </c>
      <c r="I9" s="1212"/>
      <c r="J9" s="1212"/>
      <c r="K9" s="1212"/>
      <c r="L9" s="1212"/>
      <c r="M9" s="1212"/>
      <c r="N9" s="1212"/>
      <c r="O9" s="1212"/>
    </row>
    <row r="10" spans="1:15" ht="12.75" customHeight="1">
      <c r="B10" s="843" t="s">
        <v>1732</v>
      </c>
      <c r="C10" s="872">
        <v>-0.98720539880983449</v>
      </c>
      <c r="D10" s="872">
        <v>1.8811547000955251</v>
      </c>
      <c r="E10" s="872">
        <f>(-1)*2.86836009890536</f>
        <v>-2.8683600989053599</v>
      </c>
      <c r="F10" s="872">
        <f>(-1)*-0.224879083634397</f>
        <v>0.22487908363439699</v>
      </c>
      <c r="G10" s="872">
        <f>(-1)*3.09323918253976</f>
        <v>-3.0932391825397598</v>
      </c>
      <c r="I10" s="1212"/>
      <c r="J10" s="1212"/>
      <c r="K10" s="1212"/>
      <c r="L10" s="1212"/>
      <c r="M10" s="1212"/>
      <c r="N10" s="1212"/>
      <c r="O10" s="1212"/>
    </row>
    <row r="11" spans="1:15" ht="9.75" customHeight="1">
      <c r="B11" s="1116"/>
      <c r="C11" s="1117"/>
      <c r="D11" s="1117"/>
      <c r="E11" s="1117"/>
      <c r="F11" s="1117"/>
      <c r="G11" s="1117"/>
      <c r="I11" s="1212"/>
      <c r="J11" s="1212"/>
      <c r="K11" s="1212"/>
      <c r="L11" s="1212"/>
      <c r="M11" s="1212"/>
      <c r="N11" s="1212"/>
      <c r="O11" s="1212"/>
    </row>
    <row r="12" spans="1:15">
      <c r="I12" s="1212"/>
      <c r="J12" s="1212"/>
      <c r="K12" s="1212"/>
      <c r="L12" s="1212"/>
      <c r="M12" s="1212"/>
      <c r="N12" s="1212"/>
      <c r="O12" s="1212"/>
    </row>
    <row r="13" spans="1:15" ht="12.75" customHeight="1">
      <c r="B13" s="13" t="s">
        <v>840</v>
      </c>
      <c r="I13" s="1212"/>
      <c r="J13" s="1212"/>
      <c r="K13" s="1212"/>
      <c r="L13" s="1212"/>
      <c r="M13" s="1212"/>
      <c r="N13" s="1212"/>
      <c r="O13" s="1212"/>
    </row>
    <row r="14" spans="1:15" ht="13.5" customHeight="1">
      <c r="B14" s="716"/>
      <c r="I14" s="1212"/>
      <c r="J14" s="1212"/>
      <c r="K14" s="1212"/>
      <c r="L14" s="1212"/>
      <c r="M14" s="1212"/>
      <c r="N14" s="1212"/>
      <c r="O14" s="1212"/>
    </row>
    <row r="33" spans="2:8" s="1170" customFormat="1">
      <c r="B33" s="725" t="s">
        <v>1356</v>
      </c>
      <c r="C33" s="725"/>
      <c r="D33" s="725"/>
      <c r="E33" s="725"/>
      <c r="F33" s="725"/>
      <c r="G33" s="725"/>
    </row>
    <row r="34" spans="2:8" ht="104.25" customHeight="1">
      <c r="B34" s="1506" t="s">
        <v>1901</v>
      </c>
      <c r="C34" s="1506"/>
      <c r="D34" s="1506"/>
      <c r="E34" s="1506"/>
      <c r="F34" s="1506"/>
      <c r="G34" s="1506"/>
      <c r="H34" s="1211"/>
    </row>
    <row r="35" spans="2:8">
      <c r="B35" s="875" t="s">
        <v>1332</v>
      </c>
    </row>
    <row r="36" spans="2:8">
      <c r="B36" s="716"/>
    </row>
    <row r="37" spans="2:8">
      <c r="B37" s="206" t="s">
        <v>129</v>
      </c>
    </row>
  </sheetData>
  <mergeCells count="1">
    <mergeCell ref="B34:G34"/>
  </mergeCells>
  <hyperlinks>
    <hyperlink ref="B37" location="Содержание!B168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2"/>
  <sheetViews>
    <sheetView zoomScale="80" zoomScaleNormal="80" workbookViewId="0">
      <selection activeCell="J11" sqref="J11"/>
    </sheetView>
  </sheetViews>
  <sheetFormatPr defaultRowHeight="12.75"/>
  <cols>
    <col min="1" max="1" width="9.140625" style="716"/>
    <col min="2" max="2" width="23.85546875" style="12" customWidth="1"/>
    <col min="3" max="3" width="14.7109375" style="716" customWidth="1"/>
    <col min="4" max="4" width="12.7109375" style="716" customWidth="1"/>
    <col min="5" max="5" width="13.7109375" style="716" customWidth="1"/>
    <col min="6" max="6" width="9.140625" style="716"/>
    <col min="7" max="7" width="13.28515625" style="716" customWidth="1"/>
    <col min="8" max="8" width="9.140625" style="716" customWidth="1"/>
    <col min="9" max="16384" width="9.140625" style="716"/>
  </cols>
  <sheetData>
    <row r="2" spans="1:7">
      <c r="A2" s="5" t="s">
        <v>123</v>
      </c>
      <c r="B2" s="13" t="s">
        <v>1333</v>
      </c>
    </row>
    <row r="3" spans="1:7">
      <c r="B3" s="1193"/>
      <c r="C3" s="1193"/>
      <c r="D3" s="1193"/>
      <c r="E3" s="1194" t="s">
        <v>1760</v>
      </c>
      <c r="F3" s="1193"/>
      <c r="G3" s="1193"/>
    </row>
    <row r="4" spans="1:7" ht="42.75" customHeight="1">
      <c r="B4" s="1336" t="s">
        <v>1313</v>
      </c>
      <c r="C4" s="1336" t="s">
        <v>1323</v>
      </c>
      <c r="D4" s="1576" t="s">
        <v>1334</v>
      </c>
      <c r="E4" s="1576" t="s">
        <v>1335</v>
      </c>
    </row>
    <row r="5" spans="1:7" ht="25.5" customHeight="1">
      <c r="B5" s="1336"/>
      <c r="C5" s="843" t="s">
        <v>1327</v>
      </c>
      <c r="D5" s="843" t="s">
        <v>1328</v>
      </c>
      <c r="E5" s="843" t="s">
        <v>1329</v>
      </c>
    </row>
    <row r="6" spans="1:7" ht="12" customHeight="1">
      <c r="B6" s="843" t="s">
        <v>1336</v>
      </c>
      <c r="C6" s="874">
        <v>2.9583029564887062</v>
      </c>
      <c r="D6" s="874">
        <v>4.8400985006428261</v>
      </c>
      <c r="E6" s="874">
        <v>-1.8817955441541201</v>
      </c>
    </row>
    <row r="7" spans="1:7" ht="10.5" customHeight="1">
      <c r="B7" s="843" t="s">
        <v>1337</v>
      </c>
      <c r="C7" s="874">
        <v>2.8683825827686578</v>
      </c>
      <c r="D7" s="874">
        <v>4.9653781037461409</v>
      </c>
      <c r="E7" s="874">
        <v>-2.0969955209774844</v>
      </c>
    </row>
    <row r="8" spans="1:7" ht="12.75" customHeight="1">
      <c r="B8" s="843" t="s">
        <v>1338</v>
      </c>
      <c r="C8" s="874">
        <v>2.9521340429979448</v>
      </c>
      <c r="D8" s="874">
        <v>3.8090576969450924</v>
      </c>
      <c r="E8" s="874">
        <v>-0.85692365394714776</v>
      </c>
    </row>
    <row r="9" spans="1:7" ht="9.75" customHeight="1">
      <c r="B9" s="843" t="s">
        <v>1339</v>
      </c>
      <c r="C9" s="874">
        <v>3.6983291823833095</v>
      </c>
      <c r="D9" s="874">
        <v>4.0918188171469723</v>
      </c>
      <c r="E9" s="874">
        <v>-0.39348963476366505</v>
      </c>
    </row>
    <row r="10" spans="1:7" ht="12" customHeight="1">
      <c r="B10" s="843" t="s">
        <v>1340</v>
      </c>
      <c r="C10" s="874">
        <v>1.8811547000955251</v>
      </c>
      <c r="D10" s="874">
        <v>3.582439970331198</v>
      </c>
      <c r="E10" s="874">
        <v>-1.7012852702356744</v>
      </c>
    </row>
    <row r="11" spans="1:7" ht="12" customHeight="1">
      <c r="B11" s="1116"/>
      <c r="C11" s="1118"/>
      <c r="D11" s="1118"/>
      <c r="E11" s="1118"/>
    </row>
    <row r="12" spans="1:7">
      <c r="B12" s="1507"/>
      <c r="C12" s="1507"/>
      <c r="D12" s="1507"/>
      <c r="E12" s="1507"/>
    </row>
    <row r="13" spans="1:7">
      <c r="B13" s="13" t="s">
        <v>1333</v>
      </c>
    </row>
    <row r="33" spans="2:6" ht="12.75" customHeight="1">
      <c r="B33" s="1508" t="s">
        <v>1872</v>
      </c>
      <c r="C33" s="1508"/>
      <c r="D33" s="1508"/>
      <c r="E33" s="1508"/>
      <c r="F33" s="1508"/>
    </row>
    <row r="34" spans="2:6">
      <c r="B34" s="1508"/>
      <c r="C34" s="1508"/>
      <c r="D34" s="1508"/>
      <c r="E34" s="1508"/>
      <c r="F34" s="1508"/>
    </row>
    <row r="35" spans="2:6">
      <c r="B35" s="1508"/>
      <c r="C35" s="1508"/>
      <c r="D35" s="1508"/>
      <c r="E35" s="1508"/>
      <c r="F35" s="1508"/>
    </row>
    <row r="36" spans="2:6">
      <c r="B36" s="1508"/>
      <c r="C36" s="1508"/>
      <c r="D36" s="1508"/>
      <c r="E36" s="1508"/>
      <c r="F36" s="1508"/>
    </row>
    <row r="37" spans="2:6">
      <c r="B37" s="1508"/>
      <c r="C37" s="1508"/>
      <c r="D37" s="1508"/>
      <c r="E37" s="1508"/>
      <c r="F37" s="1508"/>
    </row>
    <row r="38" spans="2:6">
      <c r="B38" s="1508"/>
      <c r="C38" s="1508"/>
      <c r="D38" s="1508"/>
      <c r="E38" s="1508"/>
      <c r="F38" s="1508"/>
    </row>
    <row r="39" spans="2:6">
      <c r="B39" s="1508"/>
      <c r="C39" s="1508"/>
      <c r="D39" s="1508"/>
      <c r="E39" s="1508"/>
      <c r="F39" s="1508"/>
    </row>
    <row r="40" spans="2:6">
      <c r="B40" s="10" t="s">
        <v>1332</v>
      </c>
    </row>
    <row r="41" spans="2:6">
      <c r="B41" s="10"/>
    </row>
    <row r="42" spans="2:6">
      <c r="B42" s="11" t="s">
        <v>129</v>
      </c>
    </row>
  </sheetData>
  <mergeCells count="2">
    <mergeCell ref="B12:E12"/>
    <mergeCell ref="B33:F39"/>
  </mergeCells>
  <hyperlinks>
    <hyperlink ref="B42" location="Содержание!B169" display="к содержанию"/>
  </hyperlinks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="80" zoomScaleNormal="80" workbookViewId="0">
      <selection activeCell="A2" sqref="A2"/>
    </sheetView>
  </sheetViews>
  <sheetFormatPr defaultRowHeight="12.75"/>
  <cols>
    <col min="1" max="1" width="12.42578125" style="876" customWidth="1"/>
    <col min="2" max="2" width="17.5703125" style="876" customWidth="1"/>
    <col min="3" max="3" width="21.5703125" style="876" customWidth="1"/>
    <col min="4" max="4" width="19.140625" style="876" customWidth="1"/>
    <col min="5" max="5" width="19.5703125" style="876" customWidth="1"/>
    <col min="6" max="16384" width="9.140625" style="876"/>
  </cols>
  <sheetData>
    <row r="1" spans="1:5" s="716" customFormat="1">
      <c r="C1" s="12"/>
    </row>
    <row r="2" spans="1:5" s="716" customFormat="1">
      <c r="A2" s="5" t="s">
        <v>123</v>
      </c>
      <c r="B2" s="13" t="s">
        <v>844</v>
      </c>
    </row>
    <row r="3" spans="1:5" s="858" customFormat="1" ht="15"/>
    <row r="4" spans="1:5" ht="51">
      <c r="B4" s="877"/>
      <c r="C4" s="878" t="s">
        <v>1341</v>
      </c>
      <c r="D4" s="878" t="s">
        <v>1342</v>
      </c>
      <c r="E4" s="878" t="s">
        <v>1343</v>
      </c>
    </row>
    <row r="5" spans="1:5">
      <c r="B5" s="879" t="s">
        <v>1344</v>
      </c>
      <c r="C5" s="880">
        <v>0.14192167647494869</v>
      </c>
      <c r="D5" s="880">
        <v>0.14807464484039679</v>
      </c>
      <c r="E5" s="880">
        <v>0.16405660251080192</v>
      </c>
    </row>
    <row r="6" spans="1:5">
      <c r="B6" s="1273" t="s">
        <v>972</v>
      </c>
      <c r="C6" s="881">
        <v>0.1363188204556465</v>
      </c>
      <c r="D6" s="881">
        <v>0.14123161285071631</v>
      </c>
      <c r="E6" s="881">
        <v>0.15345142512102491</v>
      </c>
    </row>
    <row r="7" spans="1:5">
      <c r="B7" s="1273" t="s">
        <v>973</v>
      </c>
      <c r="C7" s="881">
        <v>0.12593941258500593</v>
      </c>
      <c r="D7" s="881">
        <v>0.13529875054129123</v>
      </c>
      <c r="E7" s="881">
        <v>0.15524363116688006</v>
      </c>
    </row>
    <row r="8" spans="1:5" ht="18.75" customHeight="1">
      <c r="B8" s="1273" t="s">
        <v>1079</v>
      </c>
      <c r="C8" s="880">
        <v>0.26773351012293201</v>
      </c>
      <c r="D8" s="880">
        <v>0.26735115244528324</v>
      </c>
      <c r="E8" s="880">
        <v>0.29289374084146924</v>
      </c>
    </row>
    <row r="9" spans="1:5" ht="25.5">
      <c r="B9" s="1273" t="s">
        <v>1080</v>
      </c>
      <c r="C9" s="880">
        <v>0.13380573773090282</v>
      </c>
      <c r="D9" s="880">
        <v>0.13920258905536784</v>
      </c>
      <c r="E9" s="880">
        <v>0.16646571379456629</v>
      </c>
    </row>
    <row r="10" spans="1:5">
      <c r="B10" s="1274" t="s">
        <v>1345</v>
      </c>
      <c r="C10" s="880">
        <v>0.05</v>
      </c>
      <c r="D10" s="880">
        <v>0.06</v>
      </c>
      <c r="E10" s="880">
        <v>7.4999999999999997E-2</v>
      </c>
    </row>
    <row r="11" spans="1:5">
      <c r="B11" s="1119"/>
      <c r="C11" s="1120"/>
      <c r="D11" s="1120"/>
      <c r="E11" s="1120"/>
    </row>
    <row r="12" spans="1:5" s="858" customFormat="1" ht="15"/>
    <row r="13" spans="1:5" s="858" customFormat="1" ht="15">
      <c r="B13" s="13" t="s">
        <v>844</v>
      </c>
    </row>
    <row r="31" spans="2:7" ht="63" customHeight="1">
      <c r="B31" s="1347" t="s">
        <v>1346</v>
      </c>
      <c r="C31" s="1347"/>
      <c r="D31" s="1347"/>
      <c r="E31" s="1347"/>
      <c r="F31" s="1347"/>
      <c r="G31" s="1347"/>
    </row>
    <row r="32" spans="2:7">
      <c r="B32" s="10" t="s">
        <v>1284</v>
      </c>
    </row>
    <row r="33" spans="2:2">
      <c r="B33" s="10"/>
    </row>
    <row r="34" spans="2:2">
      <c r="B34" s="11" t="s">
        <v>129</v>
      </c>
    </row>
  </sheetData>
  <mergeCells count="1">
    <mergeCell ref="B31:G31"/>
  </mergeCells>
  <hyperlinks>
    <hyperlink ref="B34" location="Содержание!B170" display="к содержанию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A36"/>
  <sheetViews>
    <sheetView zoomScale="80" zoomScaleNormal="80" workbookViewId="0">
      <selection activeCell="J28" sqref="J28"/>
    </sheetView>
  </sheetViews>
  <sheetFormatPr defaultRowHeight="12.75"/>
  <cols>
    <col min="1" max="1" width="9" style="115" bestFit="1" customWidth="1"/>
    <col min="2" max="2" width="10.28515625" style="115" customWidth="1"/>
    <col min="3" max="3" width="12.85546875" style="115" customWidth="1"/>
    <col min="4" max="4" width="15.85546875" style="115" customWidth="1"/>
    <col min="5" max="5" width="15" style="115" customWidth="1"/>
    <col min="6" max="6" width="15.28515625" style="115" customWidth="1"/>
    <col min="7" max="9" width="12.85546875" style="115" customWidth="1"/>
    <col min="10" max="10" width="14.140625" style="115" customWidth="1"/>
    <col min="11" max="11" width="16" style="115" customWidth="1"/>
    <col min="12" max="12" width="18.85546875" style="115" bestFit="1" customWidth="1"/>
    <col min="13" max="13" width="19.140625" style="115" bestFit="1" customWidth="1"/>
    <col min="14" max="14" width="18.5703125" style="115" customWidth="1"/>
    <col min="15" max="15" width="16" style="115" customWidth="1"/>
    <col min="16" max="16" width="18.42578125" style="115" customWidth="1"/>
    <col min="17" max="17" width="18.7109375" style="115" customWidth="1"/>
    <col min="18" max="18" width="21.7109375" style="115" bestFit="1" customWidth="1"/>
    <col min="19" max="20" width="17.5703125" style="115" customWidth="1"/>
    <col min="21" max="21" width="14.42578125" style="115" customWidth="1"/>
    <col min="22" max="22" width="15" style="115" customWidth="1"/>
    <col min="23" max="23" width="15.7109375" style="115" bestFit="1" customWidth="1"/>
    <col min="24" max="24" width="13.85546875" style="115" customWidth="1"/>
    <col min="25" max="25" width="17.140625" style="115" customWidth="1"/>
    <col min="26" max="26" width="16.7109375" style="115" customWidth="1"/>
    <col min="27" max="27" width="12.85546875" style="115" customWidth="1"/>
    <col min="28" max="28" width="16.7109375" style="115" customWidth="1"/>
    <col min="29" max="29" width="10" style="115" customWidth="1"/>
    <col min="30" max="30" width="13" style="115" customWidth="1"/>
    <col min="31" max="31" width="14.140625" style="115" customWidth="1"/>
    <col min="32" max="32" width="13.7109375" style="115" customWidth="1"/>
    <col min="33" max="33" width="17.140625" style="115" customWidth="1"/>
    <col min="34" max="34" width="10" style="115" bestFit="1" customWidth="1"/>
    <col min="35" max="35" width="12.85546875" style="115" customWidth="1"/>
    <col min="36" max="36" width="25.140625" style="115" customWidth="1"/>
    <col min="37" max="39" width="15.85546875" style="115" bestFit="1" customWidth="1"/>
    <col min="40" max="40" width="17.28515625" style="115" bestFit="1" customWidth="1"/>
    <col min="41" max="41" width="18.140625" style="115" bestFit="1" customWidth="1"/>
    <col min="42" max="42" width="15.85546875" style="115" bestFit="1" customWidth="1"/>
    <col min="43" max="43" width="13.7109375" style="115" customWidth="1"/>
    <col min="44" max="44" width="16.140625" style="115" customWidth="1"/>
    <col min="45" max="46" width="13.28515625" style="115" customWidth="1"/>
    <col min="47" max="47" width="13.140625" style="115" customWidth="1"/>
    <col min="48" max="48" width="13" style="115" customWidth="1"/>
    <col min="49" max="49" width="15.28515625" style="115" customWidth="1"/>
    <col min="50" max="50" width="11.85546875" style="115" customWidth="1"/>
    <col min="51" max="52" width="14.42578125" style="115" customWidth="1"/>
    <col min="53" max="53" width="11.85546875" style="115" customWidth="1"/>
    <col min="54" max="54" width="13" style="115" customWidth="1"/>
    <col min="55" max="55" width="14.140625" style="115" customWidth="1"/>
    <col min="56" max="56" width="13.5703125" style="115" customWidth="1"/>
    <col min="57" max="57" width="16.28515625" style="115" customWidth="1"/>
    <col min="58" max="58" width="12.7109375" style="115" customWidth="1"/>
    <col min="59" max="59" width="14.42578125" style="115" customWidth="1"/>
    <col min="60" max="60" width="16.85546875" style="115" customWidth="1"/>
    <col min="61" max="61" width="10.140625" style="115" bestFit="1" customWidth="1"/>
    <col min="62" max="62" width="12.42578125" style="115" customWidth="1"/>
    <col min="63" max="63" width="15.140625" style="115" customWidth="1"/>
    <col min="64" max="64" width="12" style="115" bestFit="1" customWidth="1"/>
    <col min="65" max="65" width="16.5703125" style="115" customWidth="1"/>
    <col min="66" max="66" width="12.5703125" style="115" customWidth="1"/>
    <col min="67" max="67" width="13.5703125" style="115" customWidth="1"/>
    <col min="68" max="68" width="17" style="115" customWidth="1"/>
    <col min="69" max="69" width="14" style="115" customWidth="1"/>
    <col min="70" max="70" width="14.28515625" style="115" customWidth="1"/>
    <col min="71" max="72" width="13.28515625" style="115" customWidth="1"/>
    <col min="73" max="73" width="16.42578125" style="115" customWidth="1"/>
    <col min="74" max="74" width="12.7109375" style="115" customWidth="1"/>
    <col min="75" max="75" width="12.42578125" style="115" customWidth="1"/>
    <col min="76" max="76" width="15.85546875" style="115" customWidth="1"/>
    <col min="77" max="77" width="11.85546875" style="115" customWidth="1"/>
    <col min="78" max="78" width="12.140625" style="115" customWidth="1"/>
    <col min="79" max="79" width="13" style="115" customWidth="1"/>
    <col min="80" max="80" width="12" style="115" customWidth="1"/>
    <col min="81" max="81" width="15.7109375" style="115" customWidth="1"/>
    <col min="82" max="83" width="13.5703125" style="115" customWidth="1"/>
    <col min="84" max="84" width="15.7109375" style="115" customWidth="1"/>
    <col min="85" max="85" width="11" style="115" bestFit="1" customWidth="1"/>
    <col min="86" max="86" width="12.85546875" style="115" customWidth="1"/>
    <col min="87" max="87" width="13.7109375" style="115" customWidth="1"/>
    <col min="88" max="88" width="11.7109375" style="115" customWidth="1"/>
    <col min="89" max="89" width="16.28515625" style="115" customWidth="1"/>
    <col min="90" max="90" width="14.85546875" style="115" customWidth="1"/>
    <col min="91" max="91" width="12.140625" style="115" customWidth="1"/>
    <col min="92" max="92" width="17.42578125" style="115" customWidth="1"/>
    <col min="93" max="93" width="16.42578125" style="115" customWidth="1"/>
    <col min="94" max="94" width="11.85546875" style="115" customWidth="1"/>
    <col min="95" max="95" width="13.7109375" style="115" customWidth="1"/>
    <col min="96" max="96" width="13" style="115" customWidth="1"/>
    <col min="97" max="97" width="16.42578125" style="115" customWidth="1"/>
    <col min="98" max="98" width="12.7109375" style="115" customWidth="1"/>
    <col min="99" max="99" width="13.85546875" style="115" customWidth="1"/>
    <col min="100" max="100" width="17.85546875" style="115" customWidth="1"/>
    <col min="101" max="101" width="13.7109375" style="115" customWidth="1"/>
    <col min="102" max="102" width="14.42578125" style="115" customWidth="1"/>
    <col min="103" max="103" width="13.5703125" style="115" customWidth="1"/>
    <col min="104" max="104" width="14" style="115" customWidth="1"/>
    <col min="105" max="105" width="16.7109375" style="115" customWidth="1"/>
    <col min="106" max="106" width="14.85546875" style="115" customWidth="1"/>
    <col min="107" max="107" width="14" style="115" customWidth="1"/>
    <col min="108" max="108" width="15.5703125" style="115" customWidth="1"/>
    <col min="109" max="109" width="9.85546875" style="115" customWidth="1"/>
    <col min="110" max="110" width="12.5703125" style="115" customWidth="1"/>
    <col min="111" max="111" width="13.140625" style="115" customWidth="1"/>
    <col min="112" max="112" width="12.140625" style="115" customWidth="1"/>
    <col min="113" max="113" width="16.42578125" style="115" customWidth="1"/>
    <col min="114" max="114" width="13.7109375" style="115" customWidth="1"/>
    <col min="115" max="115" width="13.42578125" style="115" customWidth="1"/>
    <col min="116" max="116" width="16.28515625" style="115" customWidth="1"/>
    <col min="117" max="117" width="11.7109375" style="115" customWidth="1"/>
    <col min="118" max="118" width="15.28515625" style="115" customWidth="1"/>
    <col min="119" max="119" width="13.140625" style="115" customWidth="1"/>
    <col min="120" max="120" width="12.7109375" style="115" customWidth="1"/>
    <col min="121" max="121" width="18" style="115" customWidth="1"/>
    <col min="122" max="122" width="13.28515625" style="115" customWidth="1"/>
    <col min="123" max="123" width="12.28515625" style="115" customWidth="1"/>
    <col min="124" max="124" width="16.140625" style="115" customWidth="1"/>
    <col min="125" max="125" width="13.42578125" style="115" customWidth="1"/>
    <col min="126" max="126" width="13.28515625" style="115" customWidth="1"/>
    <col min="127" max="127" width="12.5703125" style="115" customWidth="1"/>
    <col min="128" max="128" width="11.85546875" style="115" customWidth="1"/>
    <col min="129" max="129" width="13.7109375" style="115" customWidth="1"/>
    <col min="130" max="130" width="14.140625" style="115" customWidth="1"/>
    <col min="131" max="131" width="13" style="115" customWidth="1"/>
    <col min="132" max="132" width="17.28515625" style="115" customWidth="1"/>
    <col min="133" max="133" width="12" style="115" customWidth="1"/>
    <col min="134" max="134" width="15" style="115" customWidth="1"/>
    <col min="135" max="135" width="14.5703125" style="115" customWidth="1"/>
    <col min="136" max="136" width="10.85546875" style="115" customWidth="1"/>
    <col min="137" max="137" width="15.42578125" style="115" customWidth="1"/>
    <col min="138" max="138" width="13.140625" style="115" customWidth="1"/>
    <col min="139" max="139" width="13.42578125" style="115" customWidth="1"/>
    <col min="140" max="140" width="17.140625" style="115" customWidth="1"/>
    <col min="141" max="141" width="12.140625" style="115" customWidth="1"/>
    <col min="142" max="142" width="15" style="115" customWidth="1"/>
    <col min="143" max="144" width="13.7109375" style="115" customWidth="1"/>
    <col min="145" max="145" width="16.5703125" style="115" customWidth="1"/>
    <col min="146" max="146" width="13" style="115" customWidth="1"/>
    <col min="147" max="147" width="14.7109375" style="115" customWidth="1"/>
    <col min="148" max="148" width="16.85546875" style="115" customWidth="1"/>
    <col min="149" max="149" width="11.7109375" style="115" customWidth="1"/>
    <col min="150" max="150" width="12.140625" style="115" customWidth="1"/>
    <col min="151" max="151" width="15" style="115" customWidth="1"/>
    <col min="152" max="152" width="12" style="115" customWidth="1"/>
    <col min="153" max="153" width="16.28515625" style="115" customWidth="1"/>
    <col min="154" max="154" width="12.7109375" style="115" customWidth="1"/>
    <col min="155" max="155" width="13.7109375" style="115" customWidth="1"/>
    <col min="156" max="156" width="15.7109375" style="115" customWidth="1"/>
    <col min="157" max="157" width="11.5703125" style="115" customWidth="1"/>
    <col min="158" max="158" width="12.85546875" style="115" customWidth="1"/>
    <col min="159" max="159" width="16.7109375" style="115" customWidth="1"/>
    <col min="160" max="160" width="13.28515625" style="115" customWidth="1"/>
    <col min="161" max="161" width="17" style="115" customWidth="1"/>
    <col min="162" max="162" width="13.85546875" style="115" customWidth="1"/>
    <col min="163" max="16384" width="9.140625" style="115"/>
  </cols>
  <sheetData>
    <row r="1" spans="1:105" s="419" customFormat="1">
      <c r="F1" s="420"/>
      <c r="G1" s="420"/>
      <c r="H1" s="420"/>
      <c r="I1" s="420"/>
      <c r="N1" s="420"/>
      <c r="O1" s="420"/>
      <c r="P1" s="420"/>
      <c r="Q1" s="420"/>
      <c r="V1" s="420"/>
      <c r="W1" s="420"/>
      <c r="X1" s="420"/>
      <c r="AD1" s="420"/>
      <c r="AE1" s="420"/>
      <c r="AF1" s="420"/>
      <c r="AG1" s="420"/>
      <c r="AL1" s="420"/>
      <c r="AM1" s="420"/>
      <c r="AN1" s="420"/>
      <c r="AO1" s="420"/>
      <c r="AU1" s="420"/>
      <c r="BB1" s="420"/>
      <c r="BC1" s="420"/>
      <c r="BD1" s="420"/>
      <c r="BE1" s="420"/>
      <c r="BJ1" s="420"/>
      <c r="BK1" s="420"/>
      <c r="BL1" s="420"/>
      <c r="BP1" s="420"/>
      <c r="BQ1" s="420"/>
      <c r="BR1" s="420"/>
      <c r="BS1" s="420"/>
      <c r="BT1" s="420"/>
      <c r="BU1" s="420"/>
      <c r="CA1" s="420"/>
      <c r="CB1" s="420"/>
      <c r="CH1" s="420"/>
      <c r="CI1" s="420"/>
      <c r="CJ1" s="420"/>
      <c r="CK1" s="420"/>
      <c r="CX1" s="420"/>
      <c r="CY1" s="420"/>
      <c r="CZ1" s="420"/>
      <c r="DA1" s="420"/>
    </row>
    <row r="2" spans="1:105" s="419" customFormat="1">
      <c r="A2" s="94" t="s">
        <v>123</v>
      </c>
      <c r="B2" s="95" t="s">
        <v>339</v>
      </c>
      <c r="F2" s="421"/>
      <c r="G2" s="421"/>
      <c r="H2" s="421"/>
      <c r="I2" s="421"/>
      <c r="N2" s="421"/>
      <c r="O2" s="421"/>
      <c r="P2" s="421"/>
      <c r="Q2" s="420"/>
      <c r="V2" s="421"/>
      <c r="W2" s="421"/>
      <c r="X2" s="420"/>
      <c r="AD2" s="420"/>
      <c r="AE2" s="421"/>
      <c r="AF2" s="421"/>
      <c r="AG2" s="420"/>
      <c r="AL2" s="420"/>
      <c r="AM2" s="420"/>
      <c r="AN2" s="420"/>
      <c r="AO2" s="420"/>
      <c r="AU2" s="420"/>
      <c r="BB2" s="420"/>
      <c r="BC2" s="420"/>
      <c r="BD2" s="420"/>
      <c r="BE2" s="420"/>
      <c r="BJ2" s="421"/>
      <c r="BK2" s="420"/>
      <c r="BL2" s="420"/>
      <c r="BP2" s="420"/>
      <c r="BQ2" s="420"/>
      <c r="BR2" s="421"/>
      <c r="BS2" s="421"/>
      <c r="BT2" s="421"/>
      <c r="BU2" s="420"/>
      <c r="CA2" s="420"/>
      <c r="CB2" s="420"/>
      <c r="CH2" s="420"/>
      <c r="CI2" s="420"/>
      <c r="CJ2" s="421"/>
      <c r="CK2" s="420"/>
      <c r="CX2" s="421"/>
      <c r="CY2" s="420"/>
      <c r="CZ2" s="421"/>
      <c r="DA2" s="420"/>
    </row>
    <row r="3" spans="1:105">
      <c r="B3" s="422"/>
      <c r="P3" s="422"/>
    </row>
    <row r="4" spans="1:105" ht="25.5">
      <c r="B4" s="58" t="s">
        <v>248</v>
      </c>
      <c r="C4" s="58" t="s">
        <v>124</v>
      </c>
      <c r="D4" s="58" t="s">
        <v>288</v>
      </c>
      <c r="E4" s="58" t="s">
        <v>289</v>
      </c>
      <c r="F4" s="58" t="s">
        <v>126</v>
      </c>
      <c r="G4" s="58" t="s">
        <v>284</v>
      </c>
      <c r="H4" s="58" t="s">
        <v>285</v>
      </c>
      <c r="I4" s="58" t="s">
        <v>155</v>
      </c>
    </row>
    <row r="5" spans="1:105">
      <c r="B5" s="166">
        <v>2011</v>
      </c>
      <c r="C5" s="423">
        <v>0.24736240157807007</v>
      </c>
      <c r="D5" s="423">
        <v>0.58154307416727902</v>
      </c>
      <c r="E5" s="423">
        <v>0.23429067501605952</v>
      </c>
      <c r="F5" s="423">
        <v>5.9804336860280409E-2</v>
      </c>
      <c r="G5" s="423">
        <v>0.26018460428435358</v>
      </c>
      <c r="H5" s="423">
        <v>0.37490121106048135</v>
      </c>
      <c r="I5" s="423">
        <v>1.389756114308623E-2</v>
      </c>
      <c r="AR5" s="218"/>
      <c r="AT5" s="424"/>
    </row>
    <row r="6" spans="1:105">
      <c r="B6" s="166">
        <v>2012</v>
      </c>
      <c r="C6" s="423">
        <v>0.22089559824918464</v>
      </c>
      <c r="D6" s="423">
        <v>0.44251950130543594</v>
      </c>
      <c r="E6" s="423">
        <v>0.35644881244051874</v>
      </c>
      <c r="F6" s="423">
        <v>0.11562823401072023</v>
      </c>
      <c r="G6" s="423">
        <v>0.17571830588702553</v>
      </c>
      <c r="H6" s="423">
        <v>0.23276567857909716</v>
      </c>
      <c r="I6" s="423">
        <v>7.0148423459514955E-2</v>
      </c>
      <c r="AR6" s="218"/>
      <c r="AT6" s="424"/>
    </row>
    <row r="7" spans="1:105">
      <c r="B7" s="166">
        <v>2013</v>
      </c>
      <c r="C7" s="423">
        <v>0.22127496492383167</v>
      </c>
      <c r="D7" s="423">
        <v>0.30029603879860867</v>
      </c>
      <c r="E7" s="423">
        <v>0.43046688935676219</v>
      </c>
      <c r="F7" s="423">
        <v>6.6047985601849324E-2</v>
      </c>
      <c r="G7" s="423">
        <v>0.19157345140210436</v>
      </c>
      <c r="H7" s="423">
        <v>0.57270051754615159</v>
      </c>
      <c r="I7" s="423">
        <v>0.10193078188383738</v>
      </c>
      <c r="AR7" s="218"/>
      <c r="AT7" s="424"/>
    </row>
    <row r="8" spans="1:105">
      <c r="B8" s="1245" t="s">
        <v>151</v>
      </c>
      <c r="C8" s="423">
        <v>0.22994394036645785</v>
      </c>
      <c r="D8" s="423">
        <v>0.21628517859950458</v>
      </c>
      <c r="E8" s="423">
        <v>0.3279661461865444</v>
      </c>
      <c r="F8" s="423">
        <v>4.2498963295992676E-2</v>
      </c>
      <c r="G8" s="423">
        <v>7.6865793534359336E-2</v>
      </c>
      <c r="H8" s="423">
        <v>0.38492486414765842</v>
      </c>
      <c r="I8" s="423">
        <v>0.10011861931472309</v>
      </c>
      <c r="AR8" s="218"/>
      <c r="AT8" s="424"/>
    </row>
    <row r="9" spans="1:105"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BI9" s="218"/>
    </row>
    <row r="10" spans="1:105">
      <c r="BO10" s="218"/>
    </row>
    <row r="11" spans="1:105">
      <c r="B11" s="95" t="s">
        <v>339</v>
      </c>
      <c r="L11" s="425"/>
    </row>
    <row r="33" spans="2:3">
      <c r="B33" s="414" t="s">
        <v>315</v>
      </c>
      <c r="C33" s="413"/>
    </row>
    <row r="34" spans="2:3">
      <c r="B34" s="414" t="s">
        <v>142</v>
      </c>
      <c r="C34" s="413"/>
    </row>
    <row r="35" spans="2:3">
      <c r="B35" s="116"/>
    </row>
    <row r="36" spans="2:3">
      <c r="B36" s="206" t="s">
        <v>129</v>
      </c>
    </row>
  </sheetData>
  <hyperlinks>
    <hyperlink ref="B36" location="Содержание!B16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0"/>
  <sheetViews>
    <sheetView zoomScale="80" zoomScaleNormal="80" workbookViewId="0">
      <selection activeCell="B30" sqref="B30"/>
    </sheetView>
  </sheetViews>
  <sheetFormatPr defaultRowHeight="12.75"/>
  <cols>
    <col min="1" max="1" width="12.42578125" style="884" customWidth="1"/>
    <col min="2" max="2" width="13.85546875" style="884" customWidth="1"/>
    <col min="3" max="3" width="17.140625" style="884" customWidth="1"/>
    <col min="4" max="4" width="14.7109375" style="884" customWidth="1"/>
    <col min="5" max="5" width="15.28515625" style="884" customWidth="1"/>
    <col min="6" max="6" width="22.42578125" style="884" bestFit="1" customWidth="1"/>
    <col min="7" max="7" width="14.42578125" style="884" bestFit="1" customWidth="1"/>
    <col min="8" max="8" width="13.5703125" style="884" bestFit="1" customWidth="1"/>
    <col min="9" max="9" width="14.42578125" style="884" bestFit="1" customWidth="1"/>
    <col min="10" max="16384" width="9.140625" style="884"/>
  </cols>
  <sheetData>
    <row r="2" spans="1:7">
      <c r="A2" s="882" t="s">
        <v>123</v>
      </c>
      <c r="B2" s="883" t="s">
        <v>846</v>
      </c>
    </row>
    <row r="3" spans="1:7">
      <c r="E3" s="1195" t="s">
        <v>1742</v>
      </c>
    </row>
    <row r="4" spans="1:7" ht="25.5">
      <c r="B4" s="885"/>
      <c r="C4" s="886" t="s">
        <v>1347</v>
      </c>
      <c r="D4" s="886" t="s">
        <v>1348</v>
      </c>
      <c r="E4" s="886" t="s">
        <v>1349</v>
      </c>
      <c r="G4" s="887"/>
    </row>
    <row r="5" spans="1:7" ht="25.5">
      <c r="B5" s="888" t="s">
        <v>1344</v>
      </c>
      <c r="C5" s="889">
        <v>2035.291913495337</v>
      </c>
      <c r="D5" s="889">
        <v>93.514052400000011</v>
      </c>
      <c r="E5" s="889">
        <v>217.62671369671</v>
      </c>
      <c r="G5" s="887"/>
    </row>
    <row r="6" spans="1:7">
      <c r="B6" s="1275" t="s">
        <v>972</v>
      </c>
      <c r="C6" s="889">
        <v>1103.98710169332</v>
      </c>
      <c r="D6" s="889">
        <v>39.786578399999996</v>
      </c>
      <c r="E6" s="889">
        <v>98.962968476709989</v>
      </c>
      <c r="G6" s="887"/>
    </row>
    <row r="7" spans="1:7">
      <c r="B7" s="1275" t="s">
        <v>973</v>
      </c>
      <c r="C7" s="889">
        <v>657.24881279400006</v>
      </c>
      <c r="D7" s="889">
        <v>50.547624999999996</v>
      </c>
      <c r="E7" s="889">
        <v>104.08774222</v>
      </c>
    </row>
    <row r="8" spans="1:7">
      <c r="B8" s="1275" t="s">
        <v>1079</v>
      </c>
      <c r="C8" s="889">
        <v>274.05599900801695</v>
      </c>
      <c r="D8" s="889">
        <v>3.1798490000000075</v>
      </c>
      <c r="E8" s="889">
        <v>14.576003</v>
      </c>
    </row>
    <row r="9" spans="1:7" ht="34.5" customHeight="1">
      <c r="B9" s="1275" t="s">
        <v>1080</v>
      </c>
      <c r="C9" s="889">
        <v>526.66950400801704</v>
      </c>
      <c r="D9" s="889">
        <v>26.517045</v>
      </c>
      <c r="E9" s="889">
        <v>95.739951000000005</v>
      </c>
    </row>
    <row r="10" spans="1:7" ht="27.75" customHeight="1"/>
    <row r="12" spans="1:7">
      <c r="B12" s="883" t="s">
        <v>846</v>
      </c>
    </row>
    <row r="27" spans="2:7" s="876" customFormat="1" ht="81.75" customHeight="1">
      <c r="B27" s="1347" t="s">
        <v>1346</v>
      </c>
      <c r="C27" s="1347"/>
      <c r="D27" s="1347"/>
      <c r="E27" s="1347"/>
      <c r="F27" s="1347"/>
      <c r="G27" s="1347"/>
    </row>
    <row r="28" spans="2:7" s="876" customFormat="1">
      <c r="B28" s="10" t="s">
        <v>1284</v>
      </c>
    </row>
    <row r="29" spans="2:7" s="876" customFormat="1">
      <c r="B29" s="10"/>
    </row>
    <row r="30" spans="2:7" s="876" customFormat="1">
      <c r="B30" s="11" t="s">
        <v>129</v>
      </c>
    </row>
  </sheetData>
  <mergeCells count="1">
    <mergeCell ref="B27:G27"/>
  </mergeCells>
  <hyperlinks>
    <hyperlink ref="B30" location="Содержание!B171" display="к содержанию"/>
  </hyperlinks>
  <pageMargins left="0.7" right="0.7" top="0.75" bottom="0.75" header="0.3" footer="0.3"/>
  <drawing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64"/>
  <sheetViews>
    <sheetView zoomScale="80" zoomScaleNormal="80" workbookViewId="0">
      <selection activeCell="N31" sqref="N31"/>
    </sheetView>
  </sheetViews>
  <sheetFormatPr defaultRowHeight="15"/>
  <cols>
    <col min="1" max="1" width="9.140625" style="544"/>
    <col min="2" max="2" width="9.140625" style="716"/>
    <col min="3" max="3" width="13.140625" style="716" customWidth="1"/>
    <col min="4" max="4" width="12.28515625" style="716" customWidth="1"/>
    <col min="5" max="5" width="11.28515625" style="716" customWidth="1"/>
    <col min="6" max="7" width="9.140625" style="716"/>
    <col min="8" max="8" width="15.42578125" style="8" customWidth="1"/>
    <col min="9" max="16384" width="9.140625" style="544"/>
  </cols>
  <sheetData>
    <row r="2" spans="1:10">
      <c r="A2" s="5" t="s">
        <v>123</v>
      </c>
      <c r="B2" s="13" t="s">
        <v>1350</v>
      </c>
      <c r="J2" s="13" t="s">
        <v>1350</v>
      </c>
    </row>
    <row r="3" spans="1:10">
      <c r="H3" s="1196" t="s">
        <v>1760</v>
      </c>
    </row>
    <row r="4" spans="1:10" ht="63.75">
      <c r="B4" s="28" t="s">
        <v>248</v>
      </c>
      <c r="C4" s="890" t="s">
        <v>1351</v>
      </c>
      <c r="D4" s="890" t="s">
        <v>1352</v>
      </c>
      <c r="E4" s="890" t="s">
        <v>1768</v>
      </c>
      <c r="F4" s="890" t="s">
        <v>1353</v>
      </c>
      <c r="G4" s="891" t="s">
        <v>1354</v>
      </c>
      <c r="H4" s="890" t="s">
        <v>1355</v>
      </c>
    </row>
    <row r="5" spans="1:10">
      <c r="B5" s="840">
        <v>36616</v>
      </c>
      <c r="C5" s="892">
        <v>3.647005381419556</v>
      </c>
      <c r="D5" s="892"/>
      <c r="E5" s="652">
        <v>0</v>
      </c>
      <c r="F5" s="894">
        <v>6</v>
      </c>
      <c r="G5" s="893">
        <v>12</v>
      </c>
      <c r="H5" s="166">
        <v>6</v>
      </c>
    </row>
    <row r="6" spans="1:10">
      <c r="B6" s="840">
        <v>36707</v>
      </c>
      <c r="C6" s="892">
        <v>3.7528786676390817</v>
      </c>
      <c r="D6" s="892"/>
      <c r="E6" s="652">
        <v>0</v>
      </c>
      <c r="F6" s="652">
        <v>6</v>
      </c>
      <c r="G6" s="893">
        <v>12</v>
      </c>
      <c r="H6" s="166">
        <v>6</v>
      </c>
    </row>
    <row r="7" spans="1:10">
      <c r="B7" s="840">
        <v>36799</v>
      </c>
      <c r="C7" s="892">
        <v>4.0603155871761523</v>
      </c>
      <c r="D7" s="892"/>
      <c r="E7" s="652">
        <v>0</v>
      </c>
      <c r="F7" s="652">
        <v>6</v>
      </c>
      <c r="G7" s="893">
        <v>12</v>
      </c>
      <c r="H7" s="166">
        <v>6</v>
      </c>
    </row>
    <row r="8" spans="1:10">
      <c r="B8" s="840">
        <v>36891</v>
      </c>
      <c r="C8" s="892">
        <v>5.0270928931492032</v>
      </c>
      <c r="D8" s="892"/>
      <c r="E8" s="652">
        <v>0</v>
      </c>
      <c r="F8" s="652">
        <v>6</v>
      </c>
      <c r="G8" s="893">
        <v>12</v>
      </c>
      <c r="H8" s="166">
        <v>6</v>
      </c>
    </row>
    <row r="9" spans="1:10">
      <c r="B9" s="840">
        <v>36981</v>
      </c>
      <c r="C9" s="892">
        <v>5.1607647479810055</v>
      </c>
      <c r="D9" s="892"/>
      <c r="E9" s="652">
        <v>0</v>
      </c>
      <c r="F9" s="652">
        <v>6</v>
      </c>
      <c r="G9" s="893">
        <v>12</v>
      </c>
      <c r="H9" s="166">
        <v>6</v>
      </c>
    </row>
    <row r="10" spans="1:10">
      <c r="B10" s="840">
        <v>37072</v>
      </c>
      <c r="C10" s="892">
        <v>5.8276538591591827</v>
      </c>
      <c r="D10" s="892"/>
      <c r="E10" s="894">
        <v>0</v>
      </c>
      <c r="F10" s="652">
        <v>6</v>
      </c>
      <c r="G10" s="893">
        <v>12</v>
      </c>
      <c r="H10" s="166">
        <v>6</v>
      </c>
    </row>
    <row r="11" spans="1:10">
      <c r="B11" s="840">
        <v>37164</v>
      </c>
      <c r="C11" s="892">
        <v>5.4883819129774878</v>
      </c>
      <c r="D11" s="892"/>
      <c r="E11" s="894">
        <v>0</v>
      </c>
      <c r="F11" s="652">
        <v>6</v>
      </c>
      <c r="G11" s="893">
        <v>12</v>
      </c>
      <c r="H11" s="166">
        <v>6</v>
      </c>
    </row>
    <row r="12" spans="1:10">
      <c r="B12" s="840">
        <v>37256</v>
      </c>
      <c r="C12" s="892">
        <v>5.9629003039341413</v>
      </c>
      <c r="D12" s="892"/>
      <c r="E12" s="894">
        <v>0</v>
      </c>
      <c r="F12" s="652">
        <v>6</v>
      </c>
      <c r="G12" s="893">
        <v>12</v>
      </c>
      <c r="H12" s="166">
        <v>6</v>
      </c>
    </row>
    <row r="13" spans="1:10">
      <c r="B13" s="840">
        <v>37346</v>
      </c>
      <c r="C13" s="892">
        <v>5.1175814447884189</v>
      </c>
      <c r="D13" s="892"/>
      <c r="E13" s="652">
        <v>0</v>
      </c>
      <c r="F13" s="652">
        <v>6</v>
      </c>
      <c r="G13" s="893">
        <v>12</v>
      </c>
      <c r="H13" s="166">
        <v>6</v>
      </c>
    </row>
    <row r="14" spans="1:10">
      <c r="B14" s="840">
        <v>37437</v>
      </c>
      <c r="C14" s="892">
        <v>5.0435350455934831</v>
      </c>
      <c r="D14" s="892"/>
      <c r="E14" s="652">
        <v>0</v>
      </c>
      <c r="F14" s="652">
        <v>6</v>
      </c>
      <c r="G14" s="893">
        <v>12</v>
      </c>
      <c r="H14" s="166">
        <v>6</v>
      </c>
    </row>
    <row r="15" spans="1:10">
      <c r="B15" s="840">
        <v>37529</v>
      </c>
      <c r="C15" s="892">
        <v>4.7163183381784783</v>
      </c>
      <c r="D15" s="892"/>
      <c r="E15" s="652">
        <v>0</v>
      </c>
      <c r="F15" s="652">
        <v>6</v>
      </c>
      <c r="G15" s="893">
        <v>12</v>
      </c>
      <c r="H15" s="166">
        <v>6</v>
      </c>
    </row>
    <row r="16" spans="1:10">
      <c r="B16" s="840">
        <v>37621</v>
      </c>
      <c r="C16" s="892">
        <v>5.2766633673590082</v>
      </c>
      <c r="D16" s="892"/>
      <c r="E16" s="652">
        <v>0</v>
      </c>
      <c r="F16" s="652">
        <v>6</v>
      </c>
      <c r="G16" s="893">
        <v>12</v>
      </c>
      <c r="H16" s="166">
        <v>6</v>
      </c>
    </row>
    <row r="17" spans="2:20">
      <c r="B17" s="840">
        <v>37711</v>
      </c>
      <c r="C17" s="892">
        <v>4.1998422689589212</v>
      </c>
      <c r="D17" s="892"/>
      <c r="E17" s="652">
        <v>0</v>
      </c>
      <c r="F17" s="652">
        <v>6</v>
      </c>
      <c r="G17" s="893">
        <v>12</v>
      </c>
      <c r="H17" s="166">
        <v>6</v>
      </c>
    </row>
    <row r="18" spans="2:20">
      <c r="B18" s="840">
        <v>37802</v>
      </c>
      <c r="C18" s="892">
        <v>4.803594320375753</v>
      </c>
      <c r="D18" s="892"/>
      <c r="E18" s="652">
        <v>0</v>
      </c>
      <c r="F18" s="652">
        <v>6</v>
      </c>
      <c r="G18" s="893">
        <v>12</v>
      </c>
      <c r="H18" s="166">
        <v>6</v>
      </c>
    </row>
    <row r="19" spans="2:20">
      <c r="B19" s="840">
        <v>37894</v>
      </c>
      <c r="C19" s="892">
        <v>5.1008673450336559</v>
      </c>
      <c r="D19" s="892"/>
      <c r="E19" s="894">
        <v>0</v>
      </c>
      <c r="F19" s="652">
        <v>6</v>
      </c>
      <c r="G19" s="893">
        <v>12</v>
      </c>
      <c r="H19" s="166">
        <v>6</v>
      </c>
    </row>
    <row r="20" spans="2:20">
      <c r="B20" s="840">
        <v>37986</v>
      </c>
      <c r="C20" s="892">
        <v>5.204327246080485</v>
      </c>
      <c r="D20" s="892"/>
      <c r="E20" s="894">
        <v>0</v>
      </c>
      <c r="F20" s="652">
        <v>6</v>
      </c>
      <c r="G20" s="893">
        <v>12</v>
      </c>
      <c r="H20" s="166">
        <v>6</v>
      </c>
    </row>
    <row r="21" spans="2:20">
      <c r="B21" s="840">
        <v>38077</v>
      </c>
      <c r="C21" s="892">
        <v>4.1897887891959762</v>
      </c>
      <c r="D21" s="892"/>
      <c r="E21" s="894">
        <v>0</v>
      </c>
      <c r="F21" s="652">
        <v>6</v>
      </c>
      <c r="G21" s="893">
        <v>12</v>
      </c>
      <c r="H21" s="166">
        <v>6</v>
      </c>
      <c r="J21" s="875" t="s">
        <v>1356</v>
      </c>
      <c r="K21" s="955"/>
      <c r="L21" s="955"/>
      <c r="M21" s="955"/>
      <c r="N21" s="955"/>
      <c r="O21" s="955"/>
      <c r="P21" s="955"/>
      <c r="Q21" s="955"/>
      <c r="R21" s="955"/>
      <c r="S21" s="955"/>
      <c r="T21" s="955"/>
    </row>
    <row r="22" spans="2:20">
      <c r="B22" s="840">
        <v>38168</v>
      </c>
      <c r="C22" s="892">
        <v>4.8081552135932952</v>
      </c>
      <c r="D22" s="892"/>
      <c r="E22" s="894">
        <v>0</v>
      </c>
      <c r="F22" s="652">
        <v>6</v>
      </c>
      <c r="G22" s="893">
        <v>12</v>
      </c>
      <c r="H22" s="166">
        <v>6</v>
      </c>
      <c r="J22" s="875" t="s">
        <v>1357</v>
      </c>
      <c r="K22" s="955"/>
      <c r="L22" s="955"/>
      <c r="M22" s="955"/>
      <c r="N22" s="955"/>
      <c r="O22" s="955"/>
      <c r="P22" s="955"/>
      <c r="Q22" s="955"/>
      <c r="R22" s="955"/>
      <c r="S22" s="955"/>
      <c r="T22" s="955"/>
    </row>
    <row r="23" spans="2:20">
      <c r="B23" s="840">
        <v>38260</v>
      </c>
      <c r="C23" s="892">
        <v>5.1965068386210369</v>
      </c>
      <c r="D23" s="892"/>
      <c r="E23" s="894">
        <v>0</v>
      </c>
      <c r="F23" s="652">
        <v>6</v>
      </c>
      <c r="G23" s="893">
        <v>12</v>
      </c>
      <c r="H23" s="166">
        <v>6</v>
      </c>
      <c r="J23" s="1393" t="s">
        <v>1358</v>
      </c>
      <c r="K23" s="1393"/>
      <c r="L23" s="1393"/>
      <c r="M23" s="1393"/>
      <c r="N23" s="1393"/>
      <c r="O23" s="1393"/>
      <c r="P23" s="1393"/>
      <c r="Q23" s="1393"/>
      <c r="R23" s="1393"/>
      <c r="S23" s="1393"/>
      <c r="T23" s="1393"/>
    </row>
    <row r="24" spans="2:20">
      <c r="B24" s="840">
        <v>38352</v>
      </c>
      <c r="C24" s="892">
        <v>5.6025947741804529</v>
      </c>
      <c r="D24" s="892"/>
      <c r="E24" s="894">
        <v>0</v>
      </c>
      <c r="F24" s="652">
        <v>6</v>
      </c>
      <c r="G24" s="893">
        <v>12</v>
      </c>
      <c r="H24" s="166">
        <v>6</v>
      </c>
      <c r="J24" s="1393"/>
      <c r="K24" s="1393"/>
      <c r="L24" s="1393"/>
      <c r="M24" s="1393"/>
      <c r="N24" s="1393"/>
      <c r="O24" s="1393"/>
      <c r="P24" s="1393"/>
      <c r="Q24" s="1393"/>
      <c r="R24" s="1393"/>
      <c r="S24" s="1393"/>
      <c r="T24" s="1393"/>
    </row>
    <row r="25" spans="2:20">
      <c r="B25" s="840">
        <v>38442</v>
      </c>
      <c r="C25" s="892">
        <v>5.3156044561557252</v>
      </c>
      <c r="D25" s="892"/>
      <c r="E25" s="894">
        <v>0</v>
      </c>
      <c r="F25" s="652">
        <v>6</v>
      </c>
      <c r="G25" s="893">
        <v>12</v>
      </c>
      <c r="H25" s="166">
        <v>6</v>
      </c>
      <c r="J25" s="875" t="s">
        <v>1359</v>
      </c>
      <c r="K25" s="955"/>
      <c r="L25" s="955"/>
      <c r="M25" s="955"/>
      <c r="N25" s="955"/>
      <c r="O25" s="955"/>
      <c r="P25" s="955"/>
      <c r="Q25" s="955"/>
      <c r="R25" s="955"/>
      <c r="S25" s="955"/>
      <c r="T25" s="955"/>
    </row>
    <row r="26" spans="2:20">
      <c r="B26" s="840">
        <v>38533</v>
      </c>
      <c r="C26" s="892">
        <v>6.7881644875334857</v>
      </c>
      <c r="D26" s="892"/>
      <c r="E26" s="892">
        <v>0.39408224349899434</v>
      </c>
      <c r="F26" s="652">
        <v>6</v>
      </c>
      <c r="G26" s="893">
        <v>12</v>
      </c>
      <c r="H26" s="895">
        <f>C26</f>
        <v>6.7881644875334857</v>
      </c>
      <c r="J26" s="875" t="s">
        <v>184</v>
      </c>
      <c r="K26" s="955"/>
      <c r="L26" s="955"/>
      <c r="M26" s="955"/>
      <c r="N26" s="955"/>
      <c r="O26" s="955"/>
      <c r="P26" s="955"/>
      <c r="Q26" s="955"/>
      <c r="R26" s="955"/>
      <c r="S26" s="955"/>
      <c r="T26" s="955"/>
    </row>
    <row r="27" spans="2:20">
      <c r="B27" s="840">
        <v>38625</v>
      </c>
      <c r="C27" s="892">
        <v>7.1999834327134167</v>
      </c>
      <c r="D27" s="892">
        <v>7.1999834327134167</v>
      </c>
      <c r="E27" s="892">
        <v>0.59999171615470814</v>
      </c>
      <c r="F27" s="652">
        <v>6</v>
      </c>
      <c r="G27" s="893">
        <v>12</v>
      </c>
      <c r="H27" s="895">
        <f>C27</f>
        <v>7.1999834327134167</v>
      </c>
    </row>
    <row r="28" spans="2:20">
      <c r="B28" s="840">
        <v>38717</v>
      </c>
      <c r="C28" s="892">
        <v>9.7013933043965501</v>
      </c>
      <c r="D28" s="892">
        <v>9.7013933043965501</v>
      </c>
      <c r="E28" s="892">
        <v>1.8506966519172749</v>
      </c>
      <c r="F28" s="652">
        <v>6</v>
      </c>
      <c r="G28" s="893">
        <v>12</v>
      </c>
      <c r="H28" s="895">
        <f>C28</f>
        <v>9.7013933043965501</v>
      </c>
      <c r="J28" s="206" t="s">
        <v>129</v>
      </c>
    </row>
    <row r="29" spans="2:20">
      <c r="B29" s="840">
        <v>38807</v>
      </c>
      <c r="C29" s="892">
        <v>8.4528340633935386</v>
      </c>
      <c r="D29" s="892">
        <v>8.4528340633935386</v>
      </c>
      <c r="E29" s="892">
        <v>1.2264170316012191</v>
      </c>
      <c r="F29" s="652">
        <v>6</v>
      </c>
      <c r="G29" s="893">
        <v>12</v>
      </c>
      <c r="H29" s="895">
        <f>C29</f>
        <v>8.4528340633935386</v>
      </c>
    </row>
    <row r="30" spans="2:20">
      <c r="B30" s="840">
        <v>38898</v>
      </c>
      <c r="C30" s="892">
        <v>9.1804117364075282</v>
      </c>
      <c r="D30" s="892">
        <v>8.1131250027135664</v>
      </c>
      <c r="E30" s="892">
        <v>1.5902058682525642</v>
      </c>
      <c r="F30" s="652">
        <v>6</v>
      </c>
      <c r="G30" s="893">
        <v>12</v>
      </c>
      <c r="H30" s="895">
        <f>C30</f>
        <v>9.1804117364075282</v>
      </c>
    </row>
    <row r="31" spans="2:20">
      <c r="B31" s="840">
        <v>38990</v>
      </c>
      <c r="C31" s="892">
        <v>12.606719682300156</v>
      </c>
      <c r="D31" s="892">
        <v>10.382847558368901</v>
      </c>
      <c r="E31" s="854">
        <v>3</v>
      </c>
      <c r="F31" s="652">
        <v>6</v>
      </c>
      <c r="G31" s="893">
        <v>12</v>
      </c>
      <c r="H31" s="895">
        <v>12</v>
      </c>
    </row>
    <row r="32" spans="2:20">
      <c r="B32" s="840">
        <v>39082</v>
      </c>
      <c r="C32" s="892">
        <v>15.370457849479408</v>
      </c>
      <c r="D32" s="892">
        <v>11.893779493344869</v>
      </c>
      <c r="E32" s="854">
        <v>3</v>
      </c>
      <c r="F32" s="652">
        <v>6</v>
      </c>
      <c r="G32" s="893">
        <v>12</v>
      </c>
      <c r="H32" s="164">
        <v>12</v>
      </c>
    </row>
    <row r="33" spans="2:8">
      <c r="B33" s="840">
        <v>39172</v>
      </c>
      <c r="C33" s="892">
        <v>16.127180991209549</v>
      </c>
      <c r="D33" s="892">
        <v>11.366304592957434</v>
      </c>
      <c r="E33" s="896">
        <v>3</v>
      </c>
      <c r="F33" s="652">
        <v>6</v>
      </c>
      <c r="G33" s="893">
        <v>12</v>
      </c>
      <c r="H33" s="164">
        <v>12</v>
      </c>
    </row>
    <row r="34" spans="2:8">
      <c r="B34" s="840">
        <v>39263</v>
      </c>
      <c r="C34" s="892">
        <v>21.857988689409531</v>
      </c>
      <c r="D34" s="892">
        <v>15.228133082277687</v>
      </c>
      <c r="E34" s="897">
        <v>3</v>
      </c>
      <c r="F34" s="652">
        <v>6</v>
      </c>
      <c r="G34" s="893">
        <v>12</v>
      </c>
      <c r="H34" s="164">
        <v>12</v>
      </c>
    </row>
    <row r="35" spans="2:8">
      <c r="B35" s="840">
        <v>39355</v>
      </c>
      <c r="C35" s="892">
        <v>20.288527510386324</v>
      </c>
      <c r="D35" s="892">
        <v>12.547072541970444</v>
      </c>
      <c r="E35" s="897">
        <v>3</v>
      </c>
      <c r="F35" s="652">
        <v>6</v>
      </c>
      <c r="G35" s="893">
        <v>12</v>
      </c>
      <c r="H35" s="164">
        <v>12</v>
      </c>
    </row>
    <row r="36" spans="2:8">
      <c r="B36" s="840">
        <v>39447</v>
      </c>
      <c r="C36" s="892">
        <v>16.025934070594062</v>
      </c>
      <c r="D36" s="892">
        <v>8.2567032928313751</v>
      </c>
      <c r="E36" s="854">
        <v>3</v>
      </c>
      <c r="F36" s="652">
        <v>6</v>
      </c>
      <c r="G36" s="893">
        <v>12</v>
      </c>
      <c r="H36" s="164">
        <v>12</v>
      </c>
    </row>
    <row r="37" spans="2:8">
      <c r="B37" s="840">
        <v>39538</v>
      </c>
      <c r="C37" s="892">
        <v>11.373589213496565</v>
      </c>
      <c r="D37" s="892">
        <v>3.81608806155986</v>
      </c>
      <c r="E37" s="854">
        <v>2.6867946069146349</v>
      </c>
      <c r="F37" s="652">
        <v>6</v>
      </c>
      <c r="G37" s="893">
        <v>12</v>
      </c>
      <c r="H37" s="895">
        <f>C37</f>
        <v>11.373589213496565</v>
      </c>
    </row>
    <row r="38" spans="2:8">
      <c r="B38" s="840">
        <v>39629</v>
      </c>
      <c r="C38" s="892">
        <v>6.4279065225939078</v>
      </c>
      <c r="D38" s="892">
        <v>-0.20815171270464816</v>
      </c>
      <c r="E38" s="892">
        <v>0.21395326160410377</v>
      </c>
      <c r="F38" s="652">
        <v>6</v>
      </c>
      <c r="G38" s="893">
        <v>12</v>
      </c>
      <c r="H38" s="895">
        <f>C38</f>
        <v>6.4279065225939078</v>
      </c>
    </row>
    <row r="39" spans="2:8">
      <c r="B39" s="840">
        <v>39721</v>
      </c>
      <c r="C39" s="892">
        <v>1.7485578173269545</v>
      </c>
      <c r="D39" s="892"/>
      <c r="E39" s="652">
        <v>0</v>
      </c>
      <c r="F39" s="652">
        <v>6</v>
      </c>
      <c r="G39" s="893">
        <v>12</v>
      </c>
      <c r="H39" s="166">
        <v>6</v>
      </c>
    </row>
    <row r="40" spans="2:8">
      <c r="B40" s="840">
        <v>39813</v>
      </c>
      <c r="C40" s="892">
        <v>0.67243113817244904</v>
      </c>
      <c r="D40" s="892"/>
      <c r="E40" s="652">
        <v>0</v>
      </c>
      <c r="F40" s="652">
        <v>6</v>
      </c>
      <c r="G40" s="893">
        <v>12</v>
      </c>
      <c r="H40" s="166">
        <v>6</v>
      </c>
    </row>
    <row r="41" spans="2:8">
      <c r="B41" s="840">
        <v>39903</v>
      </c>
      <c r="C41" s="892">
        <v>4.1429428487987821</v>
      </c>
      <c r="D41" s="892"/>
      <c r="E41" s="894">
        <v>0</v>
      </c>
      <c r="F41" s="652">
        <v>6</v>
      </c>
      <c r="G41" s="893">
        <v>12</v>
      </c>
      <c r="H41" s="166">
        <v>6</v>
      </c>
    </row>
    <row r="42" spans="2:8">
      <c r="B42" s="840">
        <v>39994</v>
      </c>
      <c r="C42" s="892">
        <v>3.7866077649164822</v>
      </c>
      <c r="D42" s="892"/>
      <c r="E42" s="894">
        <v>0</v>
      </c>
      <c r="F42" s="652">
        <v>6</v>
      </c>
      <c r="G42" s="893">
        <v>12</v>
      </c>
      <c r="H42" s="166">
        <v>6</v>
      </c>
    </row>
    <row r="43" spans="2:8">
      <c r="B43" s="840">
        <v>40086</v>
      </c>
      <c r="C43" s="892">
        <v>2.4332834720289185</v>
      </c>
      <c r="D43" s="892"/>
      <c r="E43" s="894">
        <v>0</v>
      </c>
      <c r="F43" s="652">
        <v>6</v>
      </c>
      <c r="G43" s="893">
        <v>12</v>
      </c>
      <c r="H43" s="166">
        <v>6</v>
      </c>
    </row>
    <row r="44" spans="2:8">
      <c r="B44" s="840">
        <v>40178</v>
      </c>
      <c r="C44" s="892">
        <v>-5.0895330103534207</v>
      </c>
      <c r="D44" s="892"/>
      <c r="E44" s="652">
        <v>0</v>
      </c>
      <c r="F44" s="652">
        <v>6</v>
      </c>
      <c r="G44" s="893">
        <v>12</v>
      </c>
      <c r="H44" s="166">
        <v>6</v>
      </c>
    </row>
    <row r="45" spans="2:8">
      <c r="B45" s="840">
        <v>40268</v>
      </c>
      <c r="C45" s="892">
        <v>-8.1025919834226698</v>
      </c>
      <c r="D45" s="892"/>
      <c r="E45" s="652">
        <v>0</v>
      </c>
      <c r="F45" s="652">
        <v>6</v>
      </c>
      <c r="G45" s="893">
        <v>12</v>
      </c>
      <c r="H45" s="166">
        <v>6</v>
      </c>
    </row>
    <row r="46" spans="2:8">
      <c r="B46" s="840">
        <v>40359</v>
      </c>
      <c r="C46" s="892">
        <v>-11.18403342353605</v>
      </c>
      <c r="D46" s="892"/>
      <c r="E46" s="652">
        <v>0</v>
      </c>
      <c r="F46" s="652">
        <v>6</v>
      </c>
      <c r="G46" s="893">
        <v>12</v>
      </c>
      <c r="H46" s="166">
        <v>6</v>
      </c>
    </row>
    <row r="47" spans="2:8">
      <c r="B47" s="840">
        <v>40451</v>
      </c>
      <c r="C47" s="892">
        <v>-12.885073350884895</v>
      </c>
      <c r="D47" s="892"/>
      <c r="E47" s="652">
        <v>0</v>
      </c>
      <c r="F47" s="652">
        <v>6</v>
      </c>
      <c r="G47" s="893">
        <v>12</v>
      </c>
      <c r="H47" s="166">
        <v>6</v>
      </c>
    </row>
    <row r="48" spans="2:8">
      <c r="B48" s="840">
        <v>40543</v>
      </c>
      <c r="C48" s="892">
        <v>-15.46234753115067</v>
      </c>
      <c r="D48" s="892"/>
      <c r="E48" s="652">
        <v>0</v>
      </c>
      <c r="F48" s="652">
        <v>6</v>
      </c>
      <c r="G48" s="893">
        <v>12</v>
      </c>
      <c r="H48" s="166">
        <v>6</v>
      </c>
    </row>
    <row r="49" spans="2:8">
      <c r="B49" s="840">
        <v>40633</v>
      </c>
      <c r="C49" s="892">
        <v>-16.578864179912429</v>
      </c>
      <c r="D49" s="892"/>
      <c r="E49" s="652">
        <v>0</v>
      </c>
      <c r="F49" s="652">
        <v>6</v>
      </c>
      <c r="G49" s="893">
        <v>12</v>
      </c>
      <c r="H49" s="166">
        <v>6</v>
      </c>
    </row>
    <row r="50" spans="2:8">
      <c r="B50" s="840">
        <v>40724</v>
      </c>
      <c r="C50" s="892">
        <v>-16.696360976059921</v>
      </c>
      <c r="D50" s="892"/>
      <c r="E50" s="652">
        <v>0</v>
      </c>
      <c r="F50" s="652">
        <v>6</v>
      </c>
      <c r="G50" s="893">
        <v>12</v>
      </c>
      <c r="H50" s="166">
        <v>6</v>
      </c>
    </row>
    <row r="51" spans="2:8">
      <c r="B51" s="840">
        <v>40816</v>
      </c>
      <c r="C51" s="892">
        <v>-16.738171572574629</v>
      </c>
      <c r="D51" s="892"/>
      <c r="E51" s="652">
        <v>0</v>
      </c>
      <c r="F51" s="652">
        <v>6</v>
      </c>
      <c r="G51" s="893">
        <v>12</v>
      </c>
      <c r="H51" s="166">
        <v>6</v>
      </c>
    </row>
    <row r="52" spans="2:8">
      <c r="B52" s="840">
        <v>40908</v>
      </c>
      <c r="C52" s="892">
        <v>-17.007783124841605</v>
      </c>
      <c r="D52" s="892"/>
      <c r="E52" s="652">
        <v>0</v>
      </c>
      <c r="F52" s="652">
        <v>6</v>
      </c>
      <c r="G52" s="893">
        <v>12</v>
      </c>
      <c r="H52" s="166">
        <v>6</v>
      </c>
    </row>
    <row r="53" spans="2:8">
      <c r="B53" s="840">
        <v>40999</v>
      </c>
      <c r="C53" s="892">
        <v>-16.956933945440404</v>
      </c>
      <c r="D53" s="892"/>
      <c r="E53" s="652">
        <v>0</v>
      </c>
      <c r="F53" s="652">
        <v>6</v>
      </c>
      <c r="G53" s="893">
        <v>12</v>
      </c>
      <c r="H53" s="166">
        <v>6</v>
      </c>
    </row>
    <row r="54" spans="2:8">
      <c r="B54" s="840">
        <v>41090</v>
      </c>
      <c r="C54" s="892">
        <v>-16.259207650964356</v>
      </c>
      <c r="D54" s="892"/>
      <c r="E54" s="652">
        <v>0</v>
      </c>
      <c r="F54" s="652">
        <v>6</v>
      </c>
      <c r="G54" s="893">
        <v>12</v>
      </c>
      <c r="H54" s="166">
        <v>6</v>
      </c>
    </row>
    <row r="55" spans="2:8">
      <c r="B55" s="840">
        <v>41182</v>
      </c>
      <c r="C55" s="892">
        <v>-14.898917059870278</v>
      </c>
      <c r="D55" s="892"/>
      <c r="E55" s="652">
        <v>0</v>
      </c>
      <c r="F55" s="652">
        <v>6</v>
      </c>
      <c r="G55" s="893">
        <v>12</v>
      </c>
      <c r="H55" s="166">
        <v>6</v>
      </c>
    </row>
    <row r="56" spans="2:8">
      <c r="B56" s="840">
        <v>41274</v>
      </c>
      <c r="C56" s="892">
        <v>-14.276103248832406</v>
      </c>
      <c r="D56" s="892"/>
      <c r="E56" s="652">
        <v>0</v>
      </c>
      <c r="F56" s="652">
        <v>6</v>
      </c>
      <c r="G56" s="893">
        <v>12</v>
      </c>
      <c r="H56" s="166">
        <v>6</v>
      </c>
    </row>
    <row r="57" spans="2:8">
      <c r="B57" s="840">
        <v>41364</v>
      </c>
      <c r="C57" s="892">
        <v>-14.325862532988168</v>
      </c>
      <c r="D57" s="892"/>
      <c r="E57" s="652">
        <v>0</v>
      </c>
      <c r="F57" s="652">
        <v>6</v>
      </c>
      <c r="G57" s="893">
        <v>12</v>
      </c>
      <c r="H57" s="166">
        <v>6</v>
      </c>
    </row>
    <row r="58" spans="2:8">
      <c r="B58" s="840">
        <v>41455</v>
      </c>
      <c r="C58" s="892">
        <v>-13.484076332635411</v>
      </c>
      <c r="D58" s="892"/>
      <c r="E58" s="652">
        <v>0</v>
      </c>
      <c r="F58" s="652">
        <v>6</v>
      </c>
      <c r="G58" s="893">
        <v>12</v>
      </c>
      <c r="H58" s="166">
        <v>6</v>
      </c>
    </row>
    <row r="59" spans="2:8">
      <c r="B59" s="840">
        <v>41547</v>
      </c>
      <c r="C59" s="892">
        <v>-13.90640752823731</v>
      </c>
      <c r="D59" s="892"/>
      <c r="E59" s="652">
        <v>0</v>
      </c>
      <c r="F59" s="652">
        <v>6</v>
      </c>
      <c r="G59" s="893">
        <v>12</v>
      </c>
      <c r="H59" s="166">
        <v>6</v>
      </c>
    </row>
    <row r="60" spans="2:8">
      <c r="B60" s="840">
        <v>41639</v>
      </c>
      <c r="C60" s="892">
        <v>-14.038338225570378</v>
      </c>
      <c r="D60" s="892"/>
      <c r="E60" s="652">
        <v>0</v>
      </c>
      <c r="F60" s="652">
        <v>6</v>
      </c>
      <c r="G60" s="893">
        <v>12</v>
      </c>
      <c r="H60" s="166">
        <v>6</v>
      </c>
    </row>
    <row r="61" spans="2:8">
      <c r="B61" s="840">
        <v>41729</v>
      </c>
      <c r="C61" s="892">
        <v>-12.014455954054178</v>
      </c>
      <c r="D61" s="892"/>
      <c r="E61" s="652">
        <v>0</v>
      </c>
      <c r="F61" s="652">
        <v>6</v>
      </c>
      <c r="G61" s="893">
        <v>12</v>
      </c>
      <c r="H61" s="166">
        <v>6</v>
      </c>
    </row>
    <row r="62" spans="2:8">
      <c r="B62" s="840">
        <v>41820</v>
      </c>
      <c r="C62" s="892">
        <v>-12.466709606467447</v>
      </c>
      <c r="D62" s="892"/>
      <c r="E62" s="652">
        <v>0</v>
      </c>
      <c r="F62" s="652">
        <v>6</v>
      </c>
      <c r="G62" s="893">
        <v>12</v>
      </c>
      <c r="H62" s="166">
        <v>6</v>
      </c>
    </row>
    <row r="63" spans="2:8">
      <c r="B63" s="840">
        <v>41912</v>
      </c>
      <c r="C63" s="892">
        <v>-12.816039052951133</v>
      </c>
      <c r="D63" s="892"/>
      <c r="E63" s="652">
        <v>0</v>
      </c>
      <c r="F63" s="652">
        <v>6</v>
      </c>
      <c r="G63" s="893">
        <v>12</v>
      </c>
      <c r="H63" s="166">
        <v>6</v>
      </c>
    </row>
    <row r="64" spans="2:8">
      <c r="B64" s="840" t="s">
        <v>1360</v>
      </c>
      <c r="C64" s="892">
        <v>-12.938365051244212</v>
      </c>
      <c r="D64" s="652"/>
      <c r="E64" s="652">
        <v>0</v>
      </c>
      <c r="F64" s="652">
        <v>6</v>
      </c>
      <c r="G64" s="893">
        <v>12</v>
      </c>
      <c r="H64" s="166">
        <v>6</v>
      </c>
    </row>
  </sheetData>
  <mergeCells count="1">
    <mergeCell ref="J23:T24"/>
  </mergeCells>
  <hyperlinks>
    <hyperlink ref="J28" location="Содержание!B172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="80" zoomScaleNormal="80" workbookViewId="0">
      <selection activeCell="B19" sqref="B19"/>
    </sheetView>
  </sheetViews>
  <sheetFormatPr defaultRowHeight="15"/>
  <cols>
    <col min="1" max="1" width="9.140625" style="544"/>
    <col min="2" max="2" width="51.85546875" style="544" customWidth="1"/>
    <col min="3" max="3" width="16.85546875" style="544" customWidth="1"/>
    <col min="4" max="4" width="16.5703125" style="544" customWidth="1"/>
    <col min="5" max="16384" width="9.140625" style="544"/>
  </cols>
  <sheetData>
    <row r="1" spans="1:10">
      <c r="A1" s="910"/>
      <c r="B1" s="910"/>
      <c r="C1" s="910"/>
      <c r="D1" s="910"/>
      <c r="E1" s="910"/>
      <c r="F1" s="910"/>
      <c r="G1" s="910"/>
      <c r="H1" s="910"/>
      <c r="I1" s="910"/>
      <c r="J1" s="910"/>
    </row>
    <row r="2" spans="1:10">
      <c r="A2" s="911" t="s">
        <v>123</v>
      </c>
      <c r="B2" s="911" t="s">
        <v>99</v>
      </c>
      <c r="C2" s="911"/>
      <c r="D2" s="911"/>
      <c r="E2" s="911"/>
      <c r="F2" s="911"/>
      <c r="G2" s="911"/>
      <c r="H2" s="911"/>
      <c r="I2" s="911"/>
      <c r="J2" s="911"/>
    </row>
    <row r="3" spans="1:10">
      <c r="A3" s="910"/>
      <c r="B3" s="1509"/>
      <c r="C3" s="1509"/>
      <c r="D3" s="1509"/>
      <c r="E3" s="910"/>
      <c r="F3" s="910"/>
      <c r="G3" s="910"/>
      <c r="H3" s="910"/>
      <c r="I3" s="910"/>
      <c r="J3" s="910"/>
    </row>
    <row r="4" spans="1:10">
      <c r="A4" s="910"/>
      <c r="B4" s="1505" t="s">
        <v>1372</v>
      </c>
      <c r="C4" s="1505" t="s">
        <v>1369</v>
      </c>
      <c r="D4" s="1505"/>
      <c r="E4" s="910"/>
      <c r="F4" s="910"/>
      <c r="G4" s="910"/>
      <c r="H4" s="910"/>
      <c r="I4" s="910"/>
      <c r="J4" s="910"/>
    </row>
    <row r="5" spans="1:10">
      <c r="A5" s="910"/>
      <c r="B5" s="1505"/>
      <c r="C5" s="866" t="s">
        <v>1373</v>
      </c>
      <c r="D5" s="866" t="s">
        <v>1374</v>
      </c>
      <c r="E5" s="910"/>
      <c r="F5" s="910"/>
      <c r="G5" s="910"/>
      <c r="H5" s="910"/>
      <c r="I5" s="910"/>
      <c r="J5" s="910"/>
    </row>
    <row r="6" spans="1:10">
      <c r="A6" s="910"/>
      <c r="B6" s="866">
        <v>1</v>
      </c>
      <c r="C6" s="866">
        <v>2</v>
      </c>
      <c r="D6" s="866">
        <v>3</v>
      </c>
      <c r="E6" s="910"/>
      <c r="F6" s="910"/>
      <c r="G6" s="910"/>
      <c r="H6" s="910"/>
      <c r="I6" s="910"/>
      <c r="J6" s="910"/>
    </row>
    <row r="7" spans="1:10">
      <c r="A7" s="910"/>
      <c r="B7" s="912" t="s">
        <v>1375</v>
      </c>
      <c r="C7" s="912" t="s">
        <v>1376</v>
      </c>
      <c r="D7" s="912" t="s">
        <v>1377</v>
      </c>
      <c r="E7" s="910"/>
      <c r="F7" s="910"/>
      <c r="G7" s="910"/>
      <c r="H7" s="910"/>
      <c r="I7" s="910"/>
      <c r="J7" s="910"/>
    </row>
    <row r="8" spans="1:10">
      <c r="A8" s="910"/>
      <c r="B8" s="912" t="s">
        <v>1378</v>
      </c>
      <c r="C8" s="912" t="s">
        <v>1379</v>
      </c>
      <c r="D8" s="912" t="s">
        <v>1380</v>
      </c>
      <c r="E8" s="910"/>
      <c r="F8" s="910"/>
      <c r="G8" s="910"/>
      <c r="H8" s="910"/>
      <c r="I8" s="910"/>
      <c r="J8" s="910"/>
    </row>
    <row r="9" spans="1:10">
      <c r="A9" s="910"/>
      <c r="B9" s="912" t="s">
        <v>1381</v>
      </c>
      <c r="C9" s="912" t="s">
        <v>1382</v>
      </c>
      <c r="D9" s="912" t="s">
        <v>1383</v>
      </c>
      <c r="E9" s="910"/>
      <c r="F9" s="910"/>
      <c r="G9" s="910"/>
      <c r="H9" s="910"/>
      <c r="I9" s="910"/>
      <c r="J9" s="910"/>
    </row>
    <row r="10" spans="1:10">
      <c r="A10" s="910"/>
      <c r="B10" s="912" t="s">
        <v>1839</v>
      </c>
      <c r="C10" s="912" t="s">
        <v>1384</v>
      </c>
      <c r="D10" s="912" t="s">
        <v>1385</v>
      </c>
      <c r="E10" s="910"/>
      <c r="F10" s="910"/>
      <c r="G10" s="910"/>
      <c r="H10" s="910"/>
      <c r="I10" s="910"/>
      <c r="J10" s="910"/>
    </row>
    <row r="11" spans="1:10" ht="25.5">
      <c r="A11" s="910"/>
      <c r="B11" s="912" t="s">
        <v>1386</v>
      </c>
      <c r="C11" s="912" t="s">
        <v>1387</v>
      </c>
      <c r="D11" s="912" t="s">
        <v>1388</v>
      </c>
      <c r="E11" s="910"/>
      <c r="F11" s="910"/>
      <c r="G11" s="910"/>
      <c r="H11" s="910"/>
      <c r="I11" s="910"/>
      <c r="J11" s="910"/>
    </row>
    <row r="12" spans="1:10">
      <c r="A12" s="910"/>
      <c r="B12" s="1510" t="s">
        <v>1389</v>
      </c>
      <c r="C12" s="1511" t="s">
        <v>1390</v>
      </c>
      <c r="D12" s="1511" t="s">
        <v>1391</v>
      </c>
      <c r="E12" s="910"/>
      <c r="F12" s="910"/>
      <c r="G12" s="910"/>
      <c r="H12" s="910"/>
      <c r="I12" s="910"/>
      <c r="J12" s="910"/>
    </row>
    <row r="13" spans="1:10">
      <c r="A13" s="910"/>
      <c r="B13" s="1510"/>
      <c r="C13" s="1511"/>
      <c r="D13" s="1511"/>
      <c r="E13" s="910"/>
      <c r="F13" s="910"/>
      <c r="G13" s="910"/>
      <c r="H13" s="910"/>
      <c r="I13" s="910"/>
      <c r="J13" s="910"/>
    </row>
    <row r="14" spans="1:10">
      <c r="A14" s="910"/>
      <c r="B14" s="913" t="s">
        <v>1392</v>
      </c>
      <c r="C14" s="912" t="s">
        <v>1379</v>
      </c>
      <c r="D14" s="912" t="s">
        <v>1393</v>
      </c>
      <c r="E14" s="910"/>
      <c r="F14" s="910"/>
      <c r="G14" s="910"/>
      <c r="H14" s="910"/>
      <c r="I14" s="910"/>
      <c r="J14" s="910"/>
    </row>
    <row r="15" spans="1:10">
      <c r="A15" s="910"/>
      <c r="B15" s="913" t="s">
        <v>1394</v>
      </c>
      <c r="C15" s="912" t="s">
        <v>1395</v>
      </c>
      <c r="D15" s="912" t="s">
        <v>1396</v>
      </c>
      <c r="E15" s="910"/>
      <c r="F15" s="910"/>
      <c r="G15" s="910"/>
      <c r="H15" s="910"/>
      <c r="I15" s="910"/>
      <c r="J15" s="910"/>
    </row>
    <row r="16" spans="1:10">
      <c r="A16" s="910"/>
      <c r="B16" s="913" t="s">
        <v>1397</v>
      </c>
      <c r="C16" s="912" t="s">
        <v>1398</v>
      </c>
      <c r="D16" s="912" t="s">
        <v>1399</v>
      </c>
      <c r="E16" s="910"/>
      <c r="F16" s="910"/>
      <c r="G16" s="910"/>
      <c r="H16" s="910"/>
      <c r="I16" s="910"/>
      <c r="J16" s="910"/>
    </row>
    <row r="17" spans="1:10">
      <c r="A17" s="910"/>
      <c r="B17" s="914" t="s">
        <v>1332</v>
      </c>
      <c r="C17" s="914"/>
      <c r="D17" s="914"/>
      <c r="E17" s="910"/>
      <c r="F17" s="910"/>
      <c r="G17" s="910"/>
      <c r="H17" s="910"/>
      <c r="I17" s="910"/>
      <c r="J17" s="910"/>
    </row>
    <row r="18" spans="1:10">
      <c r="A18" s="910"/>
      <c r="B18" s="910"/>
      <c r="C18" s="910"/>
      <c r="D18" s="910"/>
      <c r="E18" s="910"/>
      <c r="F18" s="910"/>
      <c r="G18" s="910"/>
      <c r="H18" s="910"/>
      <c r="I18" s="910"/>
      <c r="J18" s="910"/>
    </row>
    <row r="19" spans="1:10">
      <c r="A19" s="910"/>
      <c r="B19" s="206" t="s">
        <v>129</v>
      </c>
      <c r="C19" s="910"/>
      <c r="D19" s="910"/>
      <c r="E19" s="910"/>
      <c r="F19" s="910"/>
      <c r="G19" s="910"/>
      <c r="H19" s="910"/>
      <c r="I19" s="910"/>
      <c r="J19" s="910"/>
    </row>
    <row r="20" spans="1:10">
      <c r="A20" s="910"/>
      <c r="B20" s="910"/>
      <c r="C20" s="910"/>
      <c r="D20" s="910"/>
      <c r="E20" s="910"/>
      <c r="F20" s="910"/>
      <c r="G20" s="910"/>
      <c r="H20" s="910"/>
      <c r="I20" s="910"/>
      <c r="J20" s="910"/>
    </row>
  </sheetData>
  <mergeCells count="6">
    <mergeCell ref="B3:D3"/>
    <mergeCell ref="B4:B5"/>
    <mergeCell ref="C4:D4"/>
    <mergeCell ref="B12:B13"/>
    <mergeCell ref="C12:C13"/>
    <mergeCell ref="D12:D13"/>
  </mergeCells>
  <hyperlinks>
    <hyperlink ref="B19" location="Содержание!B174" display="к содержанию"/>
  </hyperlink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="80" zoomScaleNormal="80" workbookViewId="0">
      <selection activeCell="B33" sqref="B33"/>
    </sheetView>
  </sheetViews>
  <sheetFormatPr defaultRowHeight="15"/>
  <cols>
    <col min="1" max="1" width="9.140625" style="544"/>
    <col min="2" max="2" width="10.140625" style="544" customWidth="1"/>
    <col min="3" max="3" width="12.85546875" style="544" customWidth="1"/>
    <col min="4" max="4" width="13.140625" style="544" customWidth="1"/>
    <col min="5" max="16384" width="9.140625" style="544"/>
  </cols>
  <sheetData>
    <row r="1" spans="1:8">
      <c r="A1" s="898"/>
      <c r="B1" s="898"/>
      <c r="C1" s="898"/>
      <c r="D1" s="899"/>
      <c r="E1" s="898"/>
      <c r="F1" s="898"/>
      <c r="G1" s="899"/>
      <c r="H1" s="898"/>
    </row>
    <row r="2" spans="1:8">
      <c r="A2" s="900" t="s">
        <v>123</v>
      </c>
      <c r="B2" s="900" t="s">
        <v>1841</v>
      </c>
      <c r="C2" s="900"/>
      <c r="D2" s="901"/>
      <c r="E2" s="900"/>
      <c r="F2" s="900"/>
      <c r="G2" s="901"/>
      <c r="H2" s="900"/>
    </row>
    <row r="3" spans="1:8" s="1066" customFormat="1">
      <c r="A3" s="900"/>
      <c r="B3" s="900"/>
      <c r="C3" s="900"/>
      <c r="D3" s="901"/>
      <c r="E3" s="900"/>
      <c r="F3" s="900"/>
      <c r="G3" s="901"/>
      <c r="H3" s="900"/>
    </row>
    <row r="4" spans="1:8">
      <c r="A4" s="898"/>
      <c r="B4" s="1276" t="s">
        <v>248</v>
      </c>
      <c r="C4" s="1277" t="s">
        <v>1361</v>
      </c>
      <c r="D4" s="1277" t="s">
        <v>1362</v>
      </c>
      <c r="E4" s="898"/>
      <c r="F4" s="898"/>
      <c r="G4" s="899"/>
      <c r="H4" s="898"/>
    </row>
    <row r="5" spans="1:8">
      <c r="A5" s="898"/>
      <c r="B5" s="1121">
        <v>41974</v>
      </c>
      <c r="C5" s="1203">
        <v>0.13218325666177466</v>
      </c>
      <c r="D5" s="1203">
        <v>0.15425107365180452</v>
      </c>
      <c r="E5" s="898"/>
      <c r="F5" s="898"/>
      <c r="G5" s="899"/>
      <c r="H5" s="898"/>
    </row>
    <row r="6" spans="1:8">
      <c r="A6" s="898"/>
      <c r="B6" s="1121">
        <v>42064</v>
      </c>
      <c r="C6" s="1203">
        <v>0.1167667335573236</v>
      </c>
      <c r="D6" s="1203">
        <v>0.13883455054735347</v>
      </c>
      <c r="E6" s="898"/>
      <c r="F6" s="898"/>
      <c r="G6" s="899"/>
      <c r="H6" s="898"/>
    </row>
    <row r="7" spans="1:8">
      <c r="A7" s="898"/>
      <c r="B7" s="1121">
        <v>42156</v>
      </c>
      <c r="C7" s="1203">
        <v>0.10890240948231306</v>
      </c>
      <c r="D7" s="1203">
        <v>0.13097022647234291</v>
      </c>
      <c r="E7" s="898"/>
      <c r="F7" s="898"/>
      <c r="G7" s="899"/>
      <c r="H7" s="898"/>
    </row>
    <row r="8" spans="1:8">
      <c r="A8" s="898"/>
      <c r="B8" s="1121">
        <v>42248</v>
      </c>
      <c r="C8" s="1203">
        <v>0.10257175590881942</v>
      </c>
      <c r="D8" s="1203">
        <v>0.12463957289884928</v>
      </c>
      <c r="E8" s="898"/>
      <c r="F8" s="898"/>
      <c r="G8" s="899"/>
      <c r="H8" s="898"/>
    </row>
    <row r="9" spans="1:8">
      <c r="A9" s="898"/>
      <c r="B9" s="1121">
        <v>42339</v>
      </c>
      <c r="C9" s="1203">
        <v>0.10077873452576423</v>
      </c>
      <c r="D9" s="1203">
        <v>0.12284655151579409</v>
      </c>
      <c r="E9" s="898"/>
      <c r="F9" s="898"/>
      <c r="G9" s="899"/>
      <c r="H9" s="898"/>
    </row>
    <row r="10" spans="1:8">
      <c r="A10" s="898"/>
      <c r="B10" s="1121">
        <v>42430</v>
      </c>
      <c r="C10" s="1203">
        <v>0.11916673529366006</v>
      </c>
      <c r="D10" s="1203">
        <v>0.14139989360066424</v>
      </c>
      <c r="E10" s="898"/>
      <c r="F10" s="898"/>
      <c r="G10" s="899"/>
      <c r="H10" s="898"/>
    </row>
    <row r="11" spans="1:8">
      <c r="A11" s="898"/>
      <c r="B11" s="1121">
        <v>42522</v>
      </c>
      <c r="C11" s="1203">
        <v>0.11722684983867901</v>
      </c>
      <c r="D11" s="1203">
        <v>0.13946000814568318</v>
      </c>
      <c r="E11" s="898"/>
      <c r="F11" s="898"/>
      <c r="G11" s="899"/>
      <c r="H11" s="898"/>
    </row>
    <row r="12" spans="1:8">
      <c r="A12" s="898"/>
      <c r="B12" s="1121">
        <v>42614</v>
      </c>
      <c r="C12" s="1203">
        <v>0.11506651125036536</v>
      </c>
      <c r="D12" s="1203">
        <v>0.13729966955736952</v>
      </c>
      <c r="E12" s="898"/>
      <c r="F12" s="898"/>
      <c r="G12" s="899"/>
      <c r="H12" s="898"/>
    </row>
    <row r="13" spans="1:8">
      <c r="A13" s="898"/>
      <c r="B13" s="1121">
        <v>42705</v>
      </c>
      <c r="C13" s="1203">
        <v>0.11337820833095791</v>
      </c>
      <c r="D13" s="1203">
        <v>0.13561136663796208</v>
      </c>
      <c r="E13" s="898"/>
      <c r="F13" s="898"/>
      <c r="G13" s="899"/>
      <c r="H13" s="898"/>
    </row>
    <row r="14" spans="1:8" s="1066" customFormat="1">
      <c r="A14" s="898"/>
      <c r="B14" s="1123"/>
      <c r="C14" s="1124"/>
      <c r="D14" s="1124"/>
      <c r="E14" s="898"/>
      <c r="F14" s="898"/>
      <c r="G14" s="899"/>
      <c r="H14" s="898"/>
    </row>
    <row r="15" spans="1:8">
      <c r="A15" s="898"/>
      <c r="B15" s="899"/>
      <c r="C15" s="898"/>
      <c r="D15" s="898"/>
      <c r="E15" s="898"/>
      <c r="F15" s="898"/>
      <c r="G15" s="899"/>
      <c r="H15" s="898"/>
    </row>
    <row r="16" spans="1:8">
      <c r="A16" s="900"/>
      <c r="B16" s="900" t="s">
        <v>852</v>
      </c>
      <c r="C16" s="900"/>
      <c r="D16" s="901"/>
      <c r="E16" s="900"/>
      <c r="F16" s="900"/>
      <c r="G16" s="901"/>
      <c r="H16" s="900"/>
    </row>
    <row r="17" spans="1:8">
      <c r="A17" s="898"/>
      <c r="B17" s="898"/>
      <c r="C17" s="898"/>
      <c r="D17" s="899"/>
      <c r="E17" s="898"/>
      <c r="F17" s="898"/>
      <c r="G17" s="899"/>
      <c r="H17" s="898"/>
    </row>
    <row r="18" spans="1:8">
      <c r="A18" s="898"/>
      <c r="B18" s="898"/>
      <c r="C18" s="898"/>
      <c r="D18" s="899"/>
      <c r="E18" s="898"/>
      <c r="F18" s="898"/>
      <c r="G18" s="899"/>
      <c r="H18" s="898"/>
    </row>
    <row r="19" spans="1:8">
      <c r="A19" s="898"/>
      <c r="B19" s="898"/>
      <c r="C19" s="898"/>
      <c r="D19" s="899"/>
      <c r="E19" s="898"/>
      <c r="F19" s="898"/>
      <c r="G19" s="899"/>
      <c r="H19" s="898"/>
    </row>
    <row r="20" spans="1:8">
      <c r="A20" s="898"/>
      <c r="B20" s="898"/>
      <c r="C20" s="898"/>
      <c r="D20" s="899"/>
      <c r="E20" s="898"/>
      <c r="F20" s="898"/>
      <c r="G20" s="899"/>
      <c r="H20" s="898"/>
    </row>
    <row r="21" spans="1:8">
      <c r="A21" s="898"/>
      <c r="B21" s="898"/>
      <c r="C21" s="898"/>
      <c r="D21" s="899"/>
      <c r="E21" s="898"/>
      <c r="F21" s="898"/>
      <c r="G21" s="899"/>
      <c r="H21" s="898"/>
    </row>
    <row r="22" spans="1:8">
      <c r="A22" s="898"/>
      <c r="B22" s="898"/>
      <c r="C22" s="898"/>
      <c r="D22" s="899"/>
      <c r="E22" s="898"/>
      <c r="F22" s="898"/>
      <c r="G22" s="899"/>
      <c r="H22" s="898"/>
    </row>
    <row r="23" spans="1:8">
      <c r="A23" s="898"/>
      <c r="B23" s="898"/>
      <c r="C23" s="898"/>
      <c r="D23" s="899"/>
      <c r="E23" s="898"/>
      <c r="F23" s="898"/>
      <c r="G23" s="899"/>
      <c r="H23" s="898"/>
    </row>
    <row r="24" spans="1:8">
      <c r="A24" s="898"/>
      <c r="B24" s="898"/>
      <c r="C24" s="898"/>
      <c r="D24" s="899"/>
      <c r="E24" s="898"/>
      <c r="F24" s="898"/>
      <c r="G24" s="899"/>
      <c r="H24" s="898"/>
    </row>
    <row r="25" spans="1:8">
      <c r="A25" s="898"/>
      <c r="B25" s="898"/>
      <c r="C25" s="898"/>
      <c r="D25" s="899"/>
      <c r="E25" s="898"/>
      <c r="F25" s="898"/>
      <c r="G25" s="899"/>
      <c r="H25" s="898"/>
    </row>
    <row r="26" spans="1:8">
      <c r="A26" s="898"/>
      <c r="B26" s="898"/>
      <c r="C26" s="898"/>
      <c r="D26" s="899"/>
      <c r="E26" s="898"/>
      <c r="F26" s="898"/>
      <c r="G26" s="899"/>
      <c r="H26" s="898"/>
    </row>
    <row r="27" spans="1:8">
      <c r="A27" s="898"/>
      <c r="B27" s="898"/>
      <c r="C27" s="898"/>
      <c r="D27" s="899"/>
      <c r="E27" s="898"/>
      <c r="F27" s="898"/>
      <c r="G27" s="899"/>
      <c r="H27" s="898"/>
    </row>
    <row r="28" spans="1:8">
      <c r="A28" s="898"/>
      <c r="B28" s="898"/>
      <c r="C28" s="898"/>
      <c r="D28" s="899"/>
      <c r="E28" s="898"/>
      <c r="F28" s="898"/>
      <c r="G28" s="899"/>
      <c r="H28" s="898"/>
    </row>
    <row r="29" spans="1:8">
      <c r="A29" s="898"/>
      <c r="B29" s="898"/>
      <c r="C29" s="898"/>
      <c r="D29" s="899"/>
      <c r="E29" s="898"/>
      <c r="F29" s="898"/>
      <c r="G29" s="899"/>
      <c r="H29" s="898"/>
    </row>
    <row r="30" spans="1:8">
      <c r="A30" s="898"/>
      <c r="B30" s="902" t="s">
        <v>1363</v>
      </c>
      <c r="C30" s="898"/>
      <c r="D30" s="899"/>
      <c r="E30" s="898"/>
      <c r="F30" s="898"/>
      <c r="G30" s="899"/>
      <c r="H30" s="898"/>
    </row>
    <row r="31" spans="1:8">
      <c r="A31" s="898"/>
      <c r="B31" s="902" t="s">
        <v>1332</v>
      </c>
      <c r="C31" s="898"/>
      <c r="D31" s="899"/>
      <c r="E31" s="898"/>
      <c r="F31" s="898"/>
      <c r="G31" s="899"/>
      <c r="H31" s="898"/>
    </row>
    <row r="32" spans="1:8">
      <c r="A32" s="898"/>
      <c r="B32" s="898"/>
      <c r="C32" s="898"/>
      <c r="D32" s="899"/>
      <c r="E32" s="898"/>
      <c r="F32" s="898"/>
      <c r="G32" s="899"/>
      <c r="H32" s="898"/>
    </row>
    <row r="33" spans="1:8">
      <c r="A33" s="898"/>
      <c r="B33" s="206" t="s">
        <v>129</v>
      </c>
      <c r="C33" s="898"/>
      <c r="D33" s="899"/>
      <c r="E33" s="898"/>
      <c r="F33" s="898"/>
      <c r="G33" s="899"/>
      <c r="H33" s="898"/>
    </row>
    <row r="34" spans="1:8">
      <c r="A34" s="898"/>
      <c r="B34" s="898"/>
      <c r="C34" s="898"/>
      <c r="D34" s="899"/>
      <c r="E34" s="898"/>
      <c r="F34" s="898"/>
      <c r="G34" s="899"/>
      <c r="H34" s="898"/>
    </row>
    <row r="35" spans="1:8">
      <c r="A35" s="898"/>
      <c r="B35" s="898"/>
      <c r="C35" s="898"/>
      <c r="D35" s="899"/>
      <c r="E35" s="898"/>
      <c r="F35" s="898"/>
      <c r="G35" s="899"/>
      <c r="H35" s="898"/>
    </row>
  </sheetData>
  <hyperlinks>
    <hyperlink ref="B33" location="Содержание!B175" display="к содержанию"/>
  </hyperlinks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80" zoomScaleNormal="80" workbookViewId="0">
      <selection activeCell="B36" sqref="B36"/>
    </sheetView>
  </sheetViews>
  <sheetFormatPr defaultRowHeight="12.75"/>
  <cols>
    <col min="1" max="1" width="9.140625" style="1170"/>
    <col min="2" max="2" width="32.5703125" style="1170" customWidth="1"/>
    <col min="3" max="16384" width="9.140625" style="1170"/>
  </cols>
  <sheetData>
    <row r="1" spans="1:10">
      <c r="A1" s="903"/>
      <c r="B1" s="903"/>
      <c r="C1" s="903"/>
      <c r="D1" s="903"/>
      <c r="E1" s="903"/>
      <c r="F1" s="903"/>
      <c r="G1" s="903"/>
      <c r="H1" s="903"/>
      <c r="I1" s="903"/>
      <c r="J1" s="903"/>
    </row>
    <row r="2" spans="1:10">
      <c r="A2" s="904" t="s">
        <v>123</v>
      </c>
      <c r="B2" s="904" t="s">
        <v>1364</v>
      </c>
      <c r="C2" s="904"/>
      <c r="D2" s="904"/>
      <c r="E2" s="904"/>
      <c r="F2" s="904"/>
      <c r="G2" s="904"/>
      <c r="H2" s="904"/>
      <c r="I2" s="904"/>
      <c r="J2" s="904"/>
    </row>
    <row r="3" spans="1:10">
      <c r="A3" s="903"/>
      <c r="B3" s="904"/>
      <c r="C3" s="903"/>
      <c r="D3" s="903"/>
      <c r="E3" s="903"/>
      <c r="F3" s="903"/>
      <c r="G3" s="903"/>
      <c r="H3" s="903"/>
      <c r="I3" s="903"/>
      <c r="J3" s="903"/>
    </row>
    <row r="4" spans="1:10">
      <c r="A4" s="903"/>
      <c r="B4" s="1512" t="s">
        <v>141</v>
      </c>
      <c r="C4" s="1514" t="s">
        <v>1365</v>
      </c>
      <c r="D4" s="1514"/>
      <c r="E4" s="903"/>
      <c r="F4" s="903"/>
      <c r="G4" s="903"/>
      <c r="H4" s="903"/>
      <c r="I4" s="903"/>
      <c r="J4" s="903"/>
    </row>
    <row r="5" spans="1:10">
      <c r="A5" s="903"/>
      <c r="B5" s="1513"/>
      <c r="C5" s="905">
        <v>42369</v>
      </c>
      <c r="D5" s="905">
        <v>42735</v>
      </c>
      <c r="E5" s="903"/>
      <c r="F5" s="903"/>
      <c r="G5" s="903"/>
      <c r="H5" s="903"/>
      <c r="I5" s="903"/>
      <c r="J5" s="903"/>
    </row>
    <row r="6" spans="1:10">
      <c r="A6" s="903"/>
      <c r="B6" s="906" t="s">
        <v>1366</v>
      </c>
      <c r="C6" s="1126">
        <v>-96.935563338142501</v>
      </c>
      <c r="D6" s="1126">
        <v>-110.67932118843281</v>
      </c>
      <c r="E6" s="903"/>
      <c r="F6" s="903"/>
      <c r="G6" s="903"/>
      <c r="H6" s="903"/>
      <c r="I6" s="903"/>
      <c r="J6" s="903"/>
    </row>
    <row r="7" spans="1:10" ht="25.5">
      <c r="A7" s="903"/>
      <c r="B7" s="906" t="s">
        <v>1367</v>
      </c>
      <c r="C7" s="1126">
        <v>-452.06124429997766</v>
      </c>
      <c r="D7" s="1126">
        <v>-399.48513058826154</v>
      </c>
      <c r="E7" s="903"/>
      <c r="F7" s="903"/>
      <c r="G7" s="903"/>
      <c r="H7" s="903"/>
      <c r="I7" s="903"/>
      <c r="J7" s="903"/>
    </row>
    <row r="8" spans="1:10" ht="38.25">
      <c r="A8" s="903"/>
      <c r="B8" s="906" t="s">
        <v>1368</v>
      </c>
      <c r="C8" s="1126">
        <v>439.10239219497055</v>
      </c>
      <c r="D8" s="1126">
        <v>388.03343285766044</v>
      </c>
      <c r="E8" s="903"/>
      <c r="F8" s="903"/>
      <c r="G8" s="903"/>
      <c r="H8" s="903"/>
      <c r="I8" s="903"/>
      <c r="J8" s="903"/>
    </row>
    <row r="9" spans="1:10">
      <c r="A9" s="903"/>
      <c r="B9" s="907"/>
      <c r="C9" s="1204"/>
      <c r="D9" s="1204"/>
      <c r="E9" s="903"/>
      <c r="F9" s="903"/>
      <c r="G9" s="903"/>
      <c r="H9" s="903"/>
      <c r="I9" s="903"/>
      <c r="J9" s="903"/>
    </row>
    <row r="10" spans="1:10">
      <c r="A10" s="903"/>
      <c r="B10" s="907"/>
      <c r="C10" s="908"/>
      <c r="D10" s="908"/>
      <c r="E10" s="903"/>
      <c r="F10" s="903"/>
      <c r="G10" s="903"/>
      <c r="H10" s="903"/>
      <c r="I10" s="903"/>
      <c r="J10" s="903"/>
    </row>
    <row r="11" spans="1:10">
      <c r="A11" s="904"/>
      <c r="B11" s="904" t="s">
        <v>1364</v>
      </c>
      <c r="C11" s="904"/>
      <c r="D11" s="904"/>
      <c r="E11" s="904"/>
      <c r="F11" s="904"/>
      <c r="G11" s="904"/>
      <c r="H11" s="904"/>
      <c r="I11" s="904"/>
      <c r="J11" s="904"/>
    </row>
    <row r="12" spans="1:10">
      <c r="A12" s="903"/>
      <c r="B12" s="903"/>
      <c r="C12" s="903"/>
      <c r="D12" s="903"/>
      <c r="E12" s="903"/>
      <c r="F12" s="903"/>
      <c r="G12" s="903"/>
      <c r="H12" s="903"/>
      <c r="I12" s="903"/>
      <c r="J12" s="903"/>
    </row>
    <row r="13" spans="1:10">
      <c r="A13" s="903"/>
      <c r="B13" s="903"/>
      <c r="C13" s="903"/>
      <c r="D13" s="903"/>
      <c r="E13" s="903"/>
      <c r="F13" s="903"/>
      <c r="G13" s="903"/>
      <c r="H13" s="903"/>
      <c r="I13" s="903"/>
      <c r="J13" s="903"/>
    </row>
    <row r="14" spans="1:10">
      <c r="A14" s="903"/>
      <c r="B14" s="903"/>
      <c r="C14" s="903"/>
      <c r="D14" s="903"/>
      <c r="E14" s="903"/>
      <c r="F14" s="903"/>
      <c r="G14" s="903"/>
      <c r="H14" s="903"/>
      <c r="I14" s="903"/>
      <c r="J14" s="903"/>
    </row>
    <row r="15" spans="1:10">
      <c r="A15" s="903"/>
      <c r="B15" s="903"/>
      <c r="C15" s="903"/>
      <c r="D15" s="903"/>
      <c r="E15" s="903"/>
      <c r="F15" s="903"/>
      <c r="G15" s="903"/>
      <c r="H15" s="903"/>
      <c r="I15" s="903"/>
      <c r="J15" s="903"/>
    </row>
    <row r="16" spans="1:10">
      <c r="A16" s="903"/>
      <c r="B16" s="903"/>
      <c r="C16" s="903"/>
      <c r="D16" s="903"/>
      <c r="E16" s="903"/>
      <c r="F16" s="903"/>
      <c r="G16" s="903"/>
      <c r="H16" s="903"/>
      <c r="I16" s="903"/>
      <c r="J16" s="903"/>
    </row>
    <row r="17" spans="1:10">
      <c r="A17" s="903"/>
      <c r="B17" s="903"/>
      <c r="C17" s="903"/>
      <c r="D17" s="903"/>
      <c r="E17" s="903"/>
      <c r="F17" s="903"/>
      <c r="G17" s="903"/>
      <c r="H17" s="903"/>
      <c r="I17" s="903"/>
      <c r="J17" s="903"/>
    </row>
    <row r="18" spans="1:10">
      <c r="A18" s="903"/>
      <c r="B18" s="903"/>
      <c r="C18" s="903"/>
      <c r="D18" s="903"/>
      <c r="E18" s="903"/>
      <c r="F18" s="903"/>
      <c r="G18" s="903"/>
      <c r="H18" s="903"/>
      <c r="I18" s="903"/>
      <c r="J18" s="903"/>
    </row>
    <row r="19" spans="1:10">
      <c r="A19" s="903"/>
      <c r="B19" s="903"/>
      <c r="C19" s="903"/>
      <c r="D19" s="903"/>
      <c r="E19" s="903"/>
      <c r="F19" s="903"/>
      <c r="G19" s="903"/>
      <c r="H19" s="903"/>
      <c r="I19" s="903"/>
      <c r="J19" s="903"/>
    </row>
    <row r="20" spans="1:10">
      <c r="A20" s="903"/>
      <c r="B20" s="903"/>
      <c r="C20" s="903"/>
      <c r="D20" s="903"/>
      <c r="E20" s="903"/>
      <c r="F20" s="903"/>
      <c r="G20" s="903"/>
      <c r="H20" s="903"/>
      <c r="I20" s="903"/>
      <c r="J20" s="903"/>
    </row>
    <row r="21" spans="1:10">
      <c r="A21" s="903"/>
      <c r="B21" s="903"/>
      <c r="C21" s="903"/>
      <c r="D21" s="903"/>
      <c r="E21" s="903"/>
      <c r="F21" s="903"/>
      <c r="G21" s="903"/>
      <c r="H21" s="903"/>
      <c r="I21" s="903"/>
      <c r="J21" s="903"/>
    </row>
    <row r="22" spans="1:10">
      <c r="A22" s="903"/>
      <c r="B22" s="903"/>
      <c r="C22" s="903"/>
      <c r="D22" s="903"/>
      <c r="E22" s="903"/>
      <c r="F22" s="903"/>
      <c r="G22" s="903"/>
      <c r="H22" s="903"/>
      <c r="I22" s="903"/>
      <c r="J22" s="903"/>
    </row>
    <row r="23" spans="1:10">
      <c r="A23" s="903"/>
      <c r="B23" s="903"/>
      <c r="C23" s="903"/>
      <c r="D23" s="903"/>
      <c r="E23" s="903"/>
      <c r="F23" s="903"/>
      <c r="G23" s="903"/>
      <c r="H23" s="903"/>
      <c r="I23" s="903"/>
      <c r="J23" s="903"/>
    </row>
    <row r="24" spans="1:10">
      <c r="A24" s="903"/>
      <c r="B24" s="903"/>
      <c r="C24" s="903"/>
      <c r="D24" s="903"/>
      <c r="E24" s="903"/>
      <c r="F24" s="903"/>
      <c r="G24" s="903"/>
      <c r="H24" s="903"/>
      <c r="I24" s="903"/>
      <c r="J24" s="903"/>
    </row>
    <row r="25" spans="1:10">
      <c r="A25" s="903"/>
      <c r="B25" s="903"/>
      <c r="C25" s="903"/>
      <c r="D25" s="903"/>
      <c r="E25" s="903"/>
      <c r="F25" s="903"/>
      <c r="G25" s="903"/>
      <c r="H25" s="903"/>
      <c r="I25" s="903"/>
      <c r="J25" s="903"/>
    </row>
    <row r="26" spans="1:10">
      <c r="A26" s="903"/>
      <c r="B26" s="903"/>
      <c r="C26" s="903"/>
      <c r="D26" s="903"/>
      <c r="E26" s="903"/>
      <c r="F26" s="903"/>
      <c r="G26" s="903"/>
      <c r="H26" s="903"/>
      <c r="I26" s="903"/>
      <c r="J26" s="903"/>
    </row>
    <row r="27" spans="1:10">
      <c r="A27" s="903"/>
      <c r="B27" s="903"/>
      <c r="C27" s="903"/>
      <c r="D27" s="903"/>
      <c r="E27" s="903"/>
      <c r="F27" s="903"/>
      <c r="G27" s="903"/>
      <c r="H27" s="903"/>
      <c r="I27" s="903"/>
      <c r="J27" s="903"/>
    </row>
    <row r="28" spans="1:10">
      <c r="A28" s="903"/>
      <c r="B28" s="903"/>
      <c r="C28" s="903"/>
      <c r="D28" s="903"/>
      <c r="E28" s="903"/>
      <c r="F28" s="903"/>
      <c r="G28" s="903"/>
      <c r="H28" s="903"/>
      <c r="I28" s="903"/>
      <c r="J28" s="903"/>
    </row>
    <row r="29" spans="1:10">
      <c r="A29" s="903"/>
      <c r="B29" s="903"/>
      <c r="C29" s="903"/>
      <c r="D29" s="903"/>
      <c r="E29" s="903"/>
      <c r="F29" s="903"/>
      <c r="G29" s="903"/>
      <c r="H29" s="903"/>
      <c r="I29" s="903"/>
      <c r="J29" s="903"/>
    </row>
    <row r="30" spans="1:10">
      <c r="A30" s="903"/>
      <c r="B30" s="903"/>
      <c r="C30" s="903"/>
      <c r="D30" s="903"/>
      <c r="E30" s="903"/>
      <c r="F30" s="903"/>
      <c r="G30" s="903"/>
      <c r="H30" s="903"/>
      <c r="I30" s="903"/>
      <c r="J30" s="903"/>
    </row>
    <row r="31" spans="1:10">
      <c r="A31" s="903"/>
      <c r="B31" s="903"/>
      <c r="C31" s="903"/>
      <c r="D31" s="903"/>
      <c r="E31" s="903"/>
      <c r="F31" s="903"/>
      <c r="G31" s="903"/>
      <c r="H31" s="903"/>
      <c r="I31" s="903"/>
      <c r="J31" s="903"/>
    </row>
    <row r="32" spans="1:10">
      <c r="A32" s="903"/>
      <c r="B32" s="903"/>
      <c r="C32" s="903"/>
      <c r="D32" s="903"/>
      <c r="E32" s="903"/>
      <c r="F32" s="903"/>
      <c r="G32" s="903"/>
      <c r="H32" s="903"/>
      <c r="I32" s="903"/>
      <c r="J32" s="903"/>
    </row>
    <row r="33" spans="1:10">
      <c r="A33" s="903"/>
      <c r="B33" s="903"/>
      <c r="C33" s="903"/>
      <c r="D33" s="909"/>
      <c r="E33" s="903"/>
      <c r="F33" s="903"/>
      <c r="G33" s="903"/>
      <c r="H33" s="903"/>
      <c r="I33" s="903"/>
      <c r="J33" s="903"/>
    </row>
    <row r="34" spans="1:10">
      <c r="A34" s="903"/>
      <c r="B34" s="902" t="s">
        <v>1332</v>
      </c>
      <c r="C34" s="903"/>
      <c r="D34" s="903"/>
      <c r="E34" s="903"/>
      <c r="F34" s="903"/>
      <c r="G34" s="903"/>
      <c r="H34" s="903"/>
      <c r="I34" s="903"/>
      <c r="J34" s="903"/>
    </row>
    <row r="35" spans="1:10">
      <c r="A35" s="903"/>
      <c r="B35" s="903"/>
      <c r="C35" s="903"/>
      <c r="D35" s="903"/>
      <c r="E35" s="903"/>
      <c r="F35" s="903"/>
      <c r="G35" s="903"/>
      <c r="H35" s="903"/>
      <c r="I35" s="903"/>
      <c r="J35" s="903"/>
    </row>
    <row r="36" spans="1:10">
      <c r="A36" s="903"/>
      <c r="B36" s="206" t="s">
        <v>129</v>
      </c>
      <c r="C36" s="903"/>
      <c r="D36" s="903"/>
      <c r="E36" s="903"/>
      <c r="F36" s="903"/>
      <c r="G36" s="903"/>
      <c r="H36" s="903"/>
      <c r="I36" s="903"/>
      <c r="J36" s="903"/>
    </row>
    <row r="37" spans="1:10">
      <c r="A37" s="903"/>
      <c r="B37" s="903"/>
      <c r="C37" s="903"/>
      <c r="D37" s="903"/>
      <c r="E37" s="903"/>
      <c r="F37" s="903"/>
      <c r="G37" s="903"/>
      <c r="H37" s="903"/>
      <c r="I37" s="903"/>
      <c r="J37" s="903"/>
    </row>
    <row r="38" spans="1:10">
      <c r="A38" s="903"/>
      <c r="B38" s="903"/>
      <c r="C38" s="903"/>
      <c r="D38" s="903"/>
      <c r="E38" s="903"/>
      <c r="F38" s="903"/>
      <c r="G38" s="903"/>
      <c r="H38" s="903"/>
      <c r="I38" s="903"/>
      <c r="J38" s="903"/>
    </row>
    <row r="39" spans="1:10">
      <c r="A39" s="903"/>
      <c r="B39" s="903"/>
      <c r="C39" s="903"/>
      <c r="D39" s="903"/>
      <c r="E39" s="903"/>
      <c r="F39" s="903"/>
      <c r="G39" s="903"/>
      <c r="H39" s="903"/>
      <c r="I39" s="903"/>
      <c r="J39" s="903"/>
    </row>
    <row r="40" spans="1:10">
      <c r="A40" s="903"/>
      <c r="B40" s="903"/>
      <c r="C40" s="903"/>
      <c r="D40" s="903"/>
      <c r="E40" s="903"/>
      <c r="F40" s="903"/>
      <c r="G40" s="903"/>
      <c r="H40" s="903"/>
      <c r="I40" s="903"/>
      <c r="J40" s="903"/>
    </row>
    <row r="41" spans="1:10">
      <c r="A41" s="903"/>
      <c r="B41" s="903"/>
      <c r="C41" s="903"/>
      <c r="D41" s="903"/>
      <c r="E41" s="903"/>
      <c r="F41" s="903"/>
      <c r="G41" s="903"/>
      <c r="H41" s="903"/>
      <c r="I41" s="903"/>
      <c r="J41" s="903"/>
    </row>
  </sheetData>
  <mergeCells count="2">
    <mergeCell ref="B4:B5"/>
    <mergeCell ref="C4:D4"/>
  </mergeCells>
  <hyperlinks>
    <hyperlink ref="B36" location="Содержание!B176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80" zoomScaleNormal="80" workbookViewId="0">
      <selection activeCell="F18" sqref="F18"/>
    </sheetView>
  </sheetViews>
  <sheetFormatPr defaultRowHeight="12.75"/>
  <cols>
    <col min="1" max="1" width="8.85546875" style="716" bestFit="1" customWidth="1"/>
    <col min="2" max="2" width="29.28515625" style="716" customWidth="1"/>
    <col min="3" max="3" width="20" style="716" customWidth="1"/>
    <col min="4" max="4" width="20.140625" style="716" customWidth="1"/>
    <col min="5" max="5" width="12" style="716" customWidth="1"/>
    <col min="6" max="6" width="12.5703125" style="716" customWidth="1"/>
    <col min="7" max="16384" width="9.140625" style="716"/>
  </cols>
  <sheetData>
    <row r="1" spans="1:6">
      <c r="A1" s="898"/>
      <c r="B1" s="898"/>
      <c r="C1" s="898"/>
      <c r="D1" s="898"/>
      <c r="E1" s="898"/>
      <c r="F1" s="898"/>
    </row>
    <row r="2" spans="1:6">
      <c r="A2" s="898" t="s">
        <v>123</v>
      </c>
      <c r="B2" s="900" t="s">
        <v>856</v>
      </c>
      <c r="C2" s="898"/>
      <c r="D2" s="898"/>
      <c r="E2" s="898"/>
      <c r="F2" s="898"/>
    </row>
    <row r="3" spans="1:6">
      <c r="A3" s="898"/>
      <c r="B3" s="900"/>
      <c r="C3" s="898"/>
      <c r="D3" s="898"/>
      <c r="E3" s="898"/>
      <c r="F3" s="898"/>
    </row>
    <row r="4" spans="1:6">
      <c r="A4" s="898"/>
      <c r="B4" s="1516" t="s">
        <v>141</v>
      </c>
      <c r="C4" s="1515" t="s">
        <v>1369</v>
      </c>
      <c r="D4" s="1515"/>
    </row>
    <row r="5" spans="1:6">
      <c r="A5" s="1125"/>
      <c r="B5" s="1517"/>
      <c r="C5" s="1197">
        <v>42369</v>
      </c>
      <c r="D5" s="1197">
        <v>42735</v>
      </c>
    </row>
    <row r="6" spans="1:6">
      <c r="A6" s="898"/>
      <c r="B6" s="1122" t="s">
        <v>1769</v>
      </c>
      <c r="C6" s="1126">
        <v>2.0279525653990329</v>
      </c>
      <c r="D6" s="1126">
        <v>2.0727156743950674</v>
      </c>
    </row>
    <row r="7" spans="1:6">
      <c r="A7" s="898"/>
      <c r="B7" s="1122" t="s">
        <v>66</v>
      </c>
      <c r="C7" s="1126">
        <v>-3.1404522136010424</v>
      </c>
      <c r="D7" s="1126">
        <v>-0.88827593786705317</v>
      </c>
    </row>
    <row r="8" spans="1:6">
      <c r="A8" s="898"/>
      <c r="B8" s="1122" t="s">
        <v>1370</v>
      </c>
      <c r="C8" s="1126">
        <v>-0.69994616072865734</v>
      </c>
      <c r="D8" s="1126">
        <v>-9.9983602013111975E-2</v>
      </c>
    </row>
    <row r="9" spans="1:6">
      <c r="A9" s="898"/>
      <c r="B9" s="1122" t="s">
        <v>1371</v>
      </c>
      <c r="C9" s="1126">
        <v>-9.3572456444178317E-2</v>
      </c>
      <c r="D9" s="1126">
        <v>1.0964302833649959E-2</v>
      </c>
    </row>
    <row r="10" spans="1:6">
      <c r="A10" s="898"/>
      <c r="B10" s="1124"/>
      <c r="C10" s="1127"/>
      <c r="D10" s="1127"/>
      <c r="E10" s="1124"/>
      <c r="F10" s="1124"/>
    </row>
    <row r="11" spans="1:6">
      <c r="A11" s="898"/>
      <c r="B11" s="898"/>
      <c r="C11" s="898"/>
      <c r="D11" s="898"/>
      <c r="E11" s="898"/>
      <c r="F11" s="898"/>
    </row>
    <row r="12" spans="1:6">
      <c r="A12" s="898"/>
      <c r="B12" s="900" t="s">
        <v>856</v>
      </c>
      <c r="C12" s="898"/>
      <c r="D12" s="898"/>
      <c r="E12" s="898"/>
      <c r="F12" s="898"/>
    </row>
    <row r="30" spans="2:2">
      <c r="B30" s="761" t="s">
        <v>1332</v>
      </c>
    </row>
    <row r="31" spans="2:2">
      <c r="B31" s="898"/>
    </row>
    <row r="32" spans="2:2">
      <c r="B32" s="206" t="s">
        <v>129</v>
      </c>
    </row>
  </sheetData>
  <mergeCells count="2">
    <mergeCell ref="C4:D4"/>
    <mergeCell ref="B4:B5"/>
  </mergeCells>
  <hyperlinks>
    <hyperlink ref="B32" location="Содержание!B177" display="к содержанию"/>
  </hyperlinks>
  <pageMargins left="0.7" right="0.7" top="0.75" bottom="0.75" header="0.3" footer="0.3"/>
  <drawing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"/>
  <sheetViews>
    <sheetView zoomScale="80" zoomScaleNormal="80" workbookViewId="0">
      <selection activeCell="B14" sqref="B14"/>
    </sheetView>
  </sheetViews>
  <sheetFormatPr defaultRowHeight="12.75"/>
  <cols>
    <col min="1" max="2" width="9.140625" style="716"/>
    <col min="3" max="3" width="35.85546875" style="716" customWidth="1"/>
    <col min="4" max="4" width="12.28515625" style="716" customWidth="1"/>
    <col min="5" max="5" width="12.7109375" style="716" customWidth="1"/>
    <col min="6" max="16384" width="9.140625" style="716"/>
  </cols>
  <sheetData>
    <row r="2" spans="1:8">
      <c r="A2" s="684" t="s">
        <v>123</v>
      </c>
      <c r="B2" s="684" t="s">
        <v>1902</v>
      </c>
      <c r="C2" s="684"/>
      <c r="D2" s="684"/>
      <c r="E2" s="684"/>
      <c r="F2" s="684"/>
      <c r="G2" s="684"/>
      <c r="H2" s="684"/>
    </row>
    <row r="3" spans="1:8">
      <c r="B3" s="1518"/>
      <c r="C3" s="1518"/>
      <c r="D3" s="1518"/>
      <c r="E3" s="1518"/>
    </row>
    <row r="4" spans="1:8" ht="38.25">
      <c r="B4" s="915" t="s">
        <v>403</v>
      </c>
      <c r="C4" s="1072" t="s">
        <v>1400</v>
      </c>
      <c r="D4" s="1073" t="s">
        <v>1401</v>
      </c>
      <c r="E4" s="1073" t="s">
        <v>1402</v>
      </c>
    </row>
    <row r="5" spans="1:8" ht="25.5">
      <c r="B5" s="1504" t="s">
        <v>1903</v>
      </c>
      <c r="C5" s="1074" t="s">
        <v>1403</v>
      </c>
      <c r="D5" s="843" t="s">
        <v>1404</v>
      </c>
      <c r="E5" s="842" t="s">
        <v>1405</v>
      </c>
    </row>
    <row r="6" spans="1:8">
      <c r="B6" s="1504"/>
      <c r="C6" s="737" t="s">
        <v>1406</v>
      </c>
      <c r="D6" s="843" t="s">
        <v>1407</v>
      </c>
      <c r="E6" s="842" t="s">
        <v>1408</v>
      </c>
    </row>
    <row r="7" spans="1:8" ht="25.5">
      <c r="B7" s="1504" t="s">
        <v>1409</v>
      </c>
      <c r="C7" s="1074" t="s">
        <v>1403</v>
      </c>
      <c r="D7" s="843" t="s">
        <v>1410</v>
      </c>
      <c r="E7" s="842" t="s">
        <v>1411</v>
      </c>
    </row>
    <row r="8" spans="1:8">
      <c r="B8" s="1504"/>
      <c r="C8" s="1074" t="s">
        <v>1412</v>
      </c>
      <c r="D8" s="843" t="s">
        <v>1413</v>
      </c>
      <c r="E8" s="842" t="s">
        <v>1414</v>
      </c>
    </row>
    <row r="9" spans="1:8" ht="12.75" customHeight="1">
      <c r="A9" s="875"/>
      <c r="B9" s="875" t="s">
        <v>1279</v>
      </c>
      <c r="C9" s="1305"/>
      <c r="D9" s="1305"/>
      <c r="E9" s="1305"/>
      <c r="F9" s="875"/>
      <c r="G9" s="875"/>
      <c r="H9" s="875"/>
    </row>
    <row r="10" spans="1:8">
      <c r="A10" s="875"/>
      <c r="B10" s="875" t="s">
        <v>1873</v>
      </c>
      <c r="C10" s="875"/>
      <c r="D10" s="875"/>
      <c r="E10" s="875"/>
      <c r="F10" s="875"/>
      <c r="G10" s="875"/>
      <c r="H10" s="875"/>
    </row>
    <row r="11" spans="1:8">
      <c r="A11" s="875"/>
      <c r="B11" s="1307" t="s">
        <v>1874</v>
      </c>
      <c r="C11" s="875"/>
      <c r="D11" s="875"/>
      <c r="E11" s="875"/>
      <c r="F11" s="875"/>
      <c r="G11" s="875"/>
      <c r="H11" s="875"/>
    </row>
    <row r="12" spans="1:8">
      <c r="A12" s="875"/>
      <c r="B12" s="1306" t="s">
        <v>1332</v>
      </c>
      <c r="C12" s="875"/>
      <c r="D12" s="875"/>
      <c r="E12" s="875"/>
      <c r="F12" s="875"/>
      <c r="G12" s="875"/>
      <c r="H12" s="875"/>
    </row>
    <row r="14" spans="1:8">
      <c r="B14" s="206" t="s">
        <v>129</v>
      </c>
    </row>
  </sheetData>
  <mergeCells count="3">
    <mergeCell ref="B3:E3"/>
    <mergeCell ref="B5:B6"/>
    <mergeCell ref="B7:B8"/>
  </mergeCells>
  <hyperlinks>
    <hyperlink ref="B14" location="Содержание!B178" display="к содержанию"/>
  </hyperlink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80" zoomScaleNormal="80" workbookViewId="0">
      <selection activeCell="B13" sqref="B13"/>
    </sheetView>
  </sheetViews>
  <sheetFormatPr defaultRowHeight="15"/>
  <cols>
    <col min="1" max="2" width="9.140625" style="544"/>
    <col min="3" max="3" width="25.42578125" style="544" customWidth="1"/>
    <col min="4" max="4" width="16" style="544" customWidth="1"/>
    <col min="5" max="5" width="17.85546875" style="544" customWidth="1"/>
    <col min="6" max="16384" width="9.140625" style="544"/>
  </cols>
  <sheetData>
    <row r="1" spans="1:8">
      <c r="A1" s="910"/>
      <c r="B1" s="910"/>
      <c r="C1" s="910"/>
      <c r="D1" s="910"/>
      <c r="E1" s="910"/>
      <c r="F1" s="910"/>
      <c r="G1" s="910"/>
      <c r="H1" s="910"/>
    </row>
    <row r="2" spans="1:8">
      <c r="A2" s="911" t="s">
        <v>123</v>
      </c>
      <c r="B2" s="1519" t="s">
        <v>1415</v>
      </c>
      <c r="C2" s="1519"/>
      <c r="D2" s="1519"/>
      <c r="E2" s="1519"/>
      <c r="F2" s="911"/>
      <c r="G2" s="911"/>
      <c r="H2" s="911"/>
    </row>
    <row r="3" spans="1:8">
      <c r="A3" s="910"/>
      <c r="B3" s="910"/>
      <c r="C3" s="910"/>
      <c r="D3" s="910"/>
      <c r="E3" s="910"/>
      <c r="F3" s="910"/>
      <c r="G3" s="910"/>
      <c r="H3" s="910"/>
    </row>
    <row r="4" spans="1:8">
      <c r="A4" s="910"/>
      <c r="B4" s="1504" t="s">
        <v>1416</v>
      </c>
      <c r="C4" s="1504" t="s">
        <v>1400</v>
      </c>
      <c r="D4" s="1505" t="s">
        <v>1417</v>
      </c>
      <c r="E4" s="1505"/>
      <c r="F4" s="910"/>
      <c r="G4" s="910"/>
      <c r="H4" s="910"/>
    </row>
    <row r="5" spans="1:8">
      <c r="A5" s="910"/>
      <c r="B5" s="1504"/>
      <c r="C5" s="1504"/>
      <c r="D5" s="866" t="s">
        <v>1418</v>
      </c>
      <c r="E5" s="866" t="s">
        <v>1419</v>
      </c>
      <c r="F5" s="910"/>
      <c r="G5" s="910"/>
      <c r="H5" s="910"/>
    </row>
    <row r="6" spans="1:8" ht="25.5">
      <c r="A6" s="910"/>
      <c r="B6" s="842">
        <v>1</v>
      </c>
      <c r="C6" s="912" t="s">
        <v>1366</v>
      </c>
      <c r="D6" s="843" t="s">
        <v>1420</v>
      </c>
      <c r="E6" s="843" t="s">
        <v>1421</v>
      </c>
      <c r="F6" s="910"/>
      <c r="G6" s="910"/>
      <c r="H6" s="910"/>
    </row>
    <row r="7" spans="1:8" ht="25.5">
      <c r="A7" s="910"/>
      <c r="B7" s="842">
        <v>2</v>
      </c>
      <c r="C7" s="912" t="s">
        <v>1367</v>
      </c>
      <c r="D7" s="843" t="s">
        <v>1422</v>
      </c>
      <c r="E7" s="843" t="s">
        <v>1423</v>
      </c>
      <c r="F7" s="910"/>
      <c r="G7" s="910"/>
      <c r="H7" s="910"/>
    </row>
    <row r="8" spans="1:8">
      <c r="A8" s="910"/>
      <c r="B8" s="842">
        <v>3</v>
      </c>
      <c r="C8" s="912" t="s">
        <v>1424</v>
      </c>
      <c r="D8" s="843" t="s">
        <v>1425</v>
      </c>
      <c r="E8" s="843" t="s">
        <v>1426</v>
      </c>
      <c r="F8" s="910"/>
      <c r="G8" s="910"/>
      <c r="H8" s="910"/>
    </row>
    <row r="9" spans="1:8">
      <c r="A9" s="910"/>
      <c r="B9" s="916" t="s">
        <v>1279</v>
      </c>
      <c r="C9" s="917"/>
      <c r="D9" s="917"/>
      <c r="E9" s="917"/>
      <c r="F9" s="910"/>
      <c r="G9" s="910"/>
      <c r="H9" s="910"/>
    </row>
    <row r="10" spans="1:8">
      <c r="A10" s="910"/>
      <c r="B10" s="918" t="s">
        <v>1427</v>
      </c>
      <c r="C10" s="917"/>
      <c r="D10" s="917"/>
      <c r="E10" s="917"/>
      <c r="F10" s="910"/>
      <c r="G10" s="910"/>
      <c r="H10" s="910"/>
    </row>
    <row r="11" spans="1:8">
      <c r="A11" s="910"/>
      <c r="B11" s="916" t="s">
        <v>1332</v>
      </c>
      <c r="C11" s="910"/>
      <c r="D11" s="910"/>
      <c r="E11" s="910"/>
      <c r="F11" s="910"/>
      <c r="G11" s="910"/>
      <c r="H11" s="910"/>
    </row>
    <row r="12" spans="1:8">
      <c r="A12" s="910"/>
      <c r="C12" s="910"/>
      <c r="D12" s="910"/>
      <c r="E12" s="910"/>
      <c r="F12" s="910"/>
      <c r="G12" s="910"/>
      <c r="H12" s="910"/>
    </row>
    <row r="13" spans="1:8">
      <c r="A13" s="910"/>
      <c r="B13" s="206" t="s">
        <v>129</v>
      </c>
      <c r="C13" s="910"/>
      <c r="D13" s="910"/>
      <c r="E13" s="910"/>
      <c r="F13" s="910"/>
      <c r="G13" s="910"/>
      <c r="H13" s="910"/>
    </row>
    <row r="14" spans="1:8">
      <c r="A14" s="910"/>
      <c r="B14" s="910"/>
      <c r="C14" s="910"/>
      <c r="D14" s="910"/>
      <c r="E14" s="910"/>
      <c r="F14" s="910"/>
      <c r="G14" s="910"/>
      <c r="H14" s="910"/>
    </row>
    <row r="15" spans="1:8">
      <c r="A15" s="910"/>
      <c r="B15" s="910"/>
      <c r="C15" s="910"/>
      <c r="D15" s="910"/>
      <c r="E15" s="910"/>
      <c r="F15" s="910"/>
      <c r="G15" s="910"/>
      <c r="H15" s="910"/>
    </row>
    <row r="16" spans="1:8">
      <c r="A16" s="910"/>
      <c r="B16" s="910"/>
      <c r="C16" s="910"/>
      <c r="D16" s="910"/>
      <c r="E16" s="910"/>
      <c r="F16" s="910"/>
      <c r="G16" s="910"/>
      <c r="H16" s="910"/>
    </row>
    <row r="17" spans="1:8">
      <c r="A17" s="910"/>
      <c r="B17" s="910"/>
      <c r="C17" s="910"/>
      <c r="D17" s="910"/>
      <c r="E17" s="910"/>
      <c r="F17" s="910"/>
      <c r="G17" s="910"/>
      <c r="H17" s="910"/>
    </row>
    <row r="18" spans="1:8">
      <c r="A18" s="910"/>
      <c r="B18" s="910"/>
      <c r="C18" s="910"/>
      <c r="D18" s="910"/>
      <c r="E18" s="910"/>
      <c r="F18" s="910"/>
      <c r="G18" s="910"/>
      <c r="H18" s="910"/>
    </row>
  </sheetData>
  <mergeCells count="4">
    <mergeCell ref="B2:E2"/>
    <mergeCell ref="B4:B5"/>
    <mergeCell ref="C4:C5"/>
    <mergeCell ref="D4:E4"/>
  </mergeCells>
  <hyperlinks>
    <hyperlink ref="B13" location="Содержание!B179" display="к содержанию"/>
  </hyperlink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zoomScale="80" zoomScaleNormal="80" workbookViewId="0">
      <selection activeCell="B9" sqref="B9"/>
    </sheetView>
  </sheetViews>
  <sheetFormatPr defaultRowHeight="12.75"/>
  <cols>
    <col min="1" max="1" width="9.140625" style="319"/>
    <col min="2" max="2" width="27.140625" style="319" customWidth="1"/>
    <col min="3" max="16384" width="9.140625" style="319"/>
  </cols>
  <sheetData>
    <row r="2" spans="1:10">
      <c r="A2" s="294" t="s">
        <v>123</v>
      </c>
      <c r="B2" s="2" t="s">
        <v>1428</v>
      </c>
    </row>
    <row r="3" spans="1:10">
      <c r="J3" s="310" t="s">
        <v>1756</v>
      </c>
    </row>
    <row r="4" spans="1:10">
      <c r="B4" s="1236" t="s">
        <v>141</v>
      </c>
      <c r="C4" s="920">
        <v>2008</v>
      </c>
      <c r="D4" s="920">
        <v>2009</v>
      </c>
      <c r="E4" s="920">
        <v>2010</v>
      </c>
      <c r="F4" s="920">
        <v>2011</v>
      </c>
      <c r="G4" s="920">
        <v>2012</v>
      </c>
      <c r="H4" s="920">
        <v>2013</v>
      </c>
      <c r="I4" s="920">
        <v>2014</v>
      </c>
      <c r="J4" s="921" t="s">
        <v>1429</v>
      </c>
    </row>
    <row r="5" spans="1:10" ht="25.5">
      <c r="B5" s="555" t="s">
        <v>1430</v>
      </c>
      <c r="C5" s="922">
        <v>51876</v>
      </c>
      <c r="D5" s="922">
        <v>48668</v>
      </c>
      <c r="E5" s="922">
        <v>53058</v>
      </c>
      <c r="F5" s="922">
        <v>50620</v>
      </c>
      <c r="G5" s="922">
        <v>48248</v>
      </c>
      <c r="H5" s="922">
        <v>60934</v>
      </c>
      <c r="I5" s="922">
        <v>62829</v>
      </c>
      <c r="J5" s="923">
        <v>376233</v>
      </c>
    </row>
    <row r="6" spans="1:10" ht="38.25">
      <c r="B6" s="555" t="s">
        <v>1431</v>
      </c>
      <c r="C6" s="922">
        <v>5855</v>
      </c>
      <c r="D6" s="922">
        <v>9150</v>
      </c>
      <c r="E6" s="922">
        <v>2785</v>
      </c>
      <c r="F6" s="922">
        <v>6493</v>
      </c>
      <c r="G6" s="922">
        <v>8307</v>
      </c>
      <c r="H6" s="922">
        <v>8409</v>
      </c>
      <c r="I6" s="922">
        <v>6340</v>
      </c>
      <c r="J6" s="923">
        <v>47339</v>
      </c>
    </row>
    <row r="7" spans="1:10">
      <c r="B7" s="295" t="s">
        <v>184</v>
      </c>
    </row>
    <row r="9" spans="1:10">
      <c r="B9" s="1312" t="s">
        <v>129</v>
      </c>
    </row>
  </sheetData>
  <hyperlinks>
    <hyperlink ref="B9" location="Содержание!B183" display="к содержанию"/>
  </hyperlinks>
  <pageMargins left="0.7" right="0.7" top="0.75" bottom="0.75" header="0.3" footer="0.3"/>
  <pageSetup paperSize="9" orientation="portrait" verticalDpi="0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1"/>
  <sheetViews>
    <sheetView zoomScale="80" zoomScaleNormal="80" workbookViewId="0">
      <selection activeCell="B21" sqref="B21"/>
    </sheetView>
  </sheetViews>
  <sheetFormatPr defaultRowHeight="12.75"/>
  <cols>
    <col min="1" max="1" width="9.140625" style="319"/>
    <col min="2" max="2" width="36" style="319" customWidth="1"/>
    <col min="3" max="3" width="14.42578125" style="319" customWidth="1"/>
    <col min="4" max="4" width="14.140625" style="319" customWidth="1"/>
    <col min="5" max="5" width="14.85546875" style="319" customWidth="1"/>
    <col min="6" max="6" width="13.85546875" style="319" customWidth="1"/>
    <col min="7" max="16384" width="9.140625" style="319"/>
  </cols>
  <sheetData>
    <row r="2" spans="1:6">
      <c r="A2" s="294" t="s">
        <v>123</v>
      </c>
      <c r="B2" s="2" t="s">
        <v>1432</v>
      </c>
    </row>
    <row r="3" spans="1:6">
      <c r="F3" s="310" t="s">
        <v>1756</v>
      </c>
    </row>
    <row r="4" spans="1:6" ht="78" customHeight="1">
      <c r="B4" s="581" t="s">
        <v>1433</v>
      </c>
      <c r="C4" s="581" t="s">
        <v>1434</v>
      </c>
      <c r="D4" s="581" t="s">
        <v>1435</v>
      </c>
      <c r="E4" s="581" t="s">
        <v>1428</v>
      </c>
      <c r="F4" s="581" t="s">
        <v>1436</v>
      </c>
    </row>
    <row r="5" spans="1:6">
      <c r="B5" s="925" t="s">
        <v>406</v>
      </c>
      <c r="C5" s="926">
        <v>58044</v>
      </c>
      <c r="D5" s="926">
        <v>17929</v>
      </c>
      <c r="E5" s="926">
        <v>9669</v>
      </c>
      <c r="F5" s="927">
        <v>0.16700000000000001</v>
      </c>
    </row>
    <row r="6" spans="1:6" ht="25.5">
      <c r="B6" s="555" t="s">
        <v>1437</v>
      </c>
      <c r="C6" s="922">
        <v>33641</v>
      </c>
      <c r="D6" s="922">
        <v>5460</v>
      </c>
      <c r="E6" s="922">
        <v>5457</v>
      </c>
      <c r="F6" s="928">
        <v>0.16200000000000001</v>
      </c>
    </row>
    <row r="7" spans="1:6" ht="38.25">
      <c r="B7" s="555" t="s">
        <v>1438</v>
      </c>
      <c r="C7" s="922">
        <v>20462</v>
      </c>
      <c r="D7" s="922">
        <v>12288</v>
      </c>
      <c r="E7" s="922">
        <v>4100</v>
      </c>
      <c r="F7" s="928">
        <v>0.2</v>
      </c>
    </row>
    <row r="8" spans="1:6">
      <c r="B8" s="925" t="s">
        <v>404</v>
      </c>
      <c r="C8" s="926">
        <v>77166</v>
      </c>
      <c r="D8" s="926">
        <v>6062</v>
      </c>
      <c r="E8" s="926">
        <v>2065</v>
      </c>
      <c r="F8" s="927">
        <v>2.7E-2</v>
      </c>
    </row>
    <row r="9" spans="1:6">
      <c r="B9" s="555" t="s">
        <v>1439</v>
      </c>
      <c r="C9" s="922">
        <v>8287</v>
      </c>
      <c r="D9" s="922">
        <v>5360</v>
      </c>
      <c r="E9" s="922">
        <v>1677</v>
      </c>
      <c r="F9" s="928">
        <v>0.20200000000000001</v>
      </c>
    </row>
    <row r="10" spans="1:6" ht="25.5">
      <c r="B10" s="925" t="s">
        <v>405</v>
      </c>
      <c r="C10" s="926">
        <v>101201</v>
      </c>
      <c r="D10" s="926">
        <v>55909</v>
      </c>
      <c r="E10" s="926">
        <v>51095</v>
      </c>
      <c r="F10" s="927">
        <v>0.505</v>
      </c>
    </row>
    <row r="11" spans="1:6" ht="25.5">
      <c r="B11" s="555" t="s">
        <v>1440</v>
      </c>
      <c r="C11" s="929">
        <v>915</v>
      </c>
      <c r="D11" s="922">
        <v>1301</v>
      </c>
      <c r="E11" s="929">
        <v>875</v>
      </c>
      <c r="F11" s="928">
        <v>0.95499999999999996</v>
      </c>
    </row>
    <row r="12" spans="1:6" ht="25.5">
      <c r="B12" s="555" t="s">
        <v>1441</v>
      </c>
      <c r="C12" s="929">
        <v>494</v>
      </c>
      <c r="D12" s="929">
        <v>448</v>
      </c>
      <c r="E12" s="929">
        <v>448</v>
      </c>
      <c r="F12" s="928">
        <v>0.90800000000000003</v>
      </c>
    </row>
    <row r="13" spans="1:6">
      <c r="B13" s="555" t="s">
        <v>1442</v>
      </c>
      <c r="C13" s="922">
        <v>1991</v>
      </c>
      <c r="D13" s="922">
        <v>1902</v>
      </c>
      <c r="E13" s="922">
        <v>1605</v>
      </c>
      <c r="F13" s="928">
        <v>0.80600000000000005</v>
      </c>
    </row>
    <row r="14" spans="1:6">
      <c r="B14" s="555" t="s">
        <v>1443</v>
      </c>
      <c r="C14" s="929">
        <v>998</v>
      </c>
      <c r="D14" s="929">
        <v>874</v>
      </c>
      <c r="E14" s="929">
        <v>784</v>
      </c>
      <c r="F14" s="928">
        <v>0.78600000000000003</v>
      </c>
    </row>
    <row r="15" spans="1:6">
      <c r="B15" s="555" t="s">
        <v>1444</v>
      </c>
      <c r="C15" s="922">
        <v>4248</v>
      </c>
      <c r="D15" s="922">
        <v>2764</v>
      </c>
      <c r="E15" s="922">
        <v>2708</v>
      </c>
      <c r="F15" s="928">
        <v>0.63800000000000001</v>
      </c>
    </row>
    <row r="16" spans="1:6" ht="25.5">
      <c r="B16" s="555" t="s">
        <v>1445</v>
      </c>
      <c r="C16" s="922">
        <v>15832</v>
      </c>
      <c r="D16" s="922">
        <v>9582</v>
      </c>
      <c r="E16" s="922">
        <v>9577</v>
      </c>
      <c r="F16" s="928">
        <v>0.60499999999999998</v>
      </c>
    </row>
    <row r="17" spans="2:6" ht="25.5">
      <c r="B17" s="555" t="s">
        <v>1446</v>
      </c>
      <c r="C17" s="922">
        <v>17480</v>
      </c>
      <c r="D17" s="922">
        <v>11239</v>
      </c>
      <c r="E17" s="922">
        <v>10558</v>
      </c>
      <c r="F17" s="928">
        <v>0.60399999999999998</v>
      </c>
    </row>
    <row r="18" spans="2:6">
      <c r="B18" s="555" t="s">
        <v>1447</v>
      </c>
      <c r="C18" s="922">
        <v>38461</v>
      </c>
      <c r="D18" s="922">
        <v>25250</v>
      </c>
      <c r="E18" s="922">
        <v>22306</v>
      </c>
      <c r="F18" s="928">
        <v>0.57999999999999996</v>
      </c>
    </row>
    <row r="19" spans="2:6">
      <c r="B19" s="930" t="s">
        <v>184</v>
      </c>
      <c r="C19" s="931"/>
      <c r="D19" s="931"/>
      <c r="E19" s="931"/>
      <c r="F19" s="931"/>
    </row>
    <row r="21" spans="2:6">
      <c r="B21" s="1312" t="s">
        <v>129</v>
      </c>
    </row>
  </sheetData>
  <hyperlinks>
    <hyperlink ref="B21" location="Содержание!B184" display="к содержанию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5"/>
  <dimension ref="A2:AD38"/>
  <sheetViews>
    <sheetView zoomScale="80" zoomScaleNormal="80" workbookViewId="0">
      <selection activeCell="T21" sqref="T21"/>
    </sheetView>
  </sheetViews>
  <sheetFormatPr defaultRowHeight="12.75"/>
  <cols>
    <col min="1" max="1" width="9" style="85" bestFit="1" customWidth="1"/>
    <col min="2" max="2" width="27.42578125" style="85" customWidth="1"/>
    <col min="3" max="3" width="7.28515625" style="85" customWidth="1"/>
    <col min="4" max="5" width="6.5703125" style="85" customWidth="1"/>
    <col min="6" max="6" width="6.140625" style="85" customWidth="1"/>
    <col min="7" max="7" width="7" style="85" bestFit="1" customWidth="1"/>
    <col min="8" max="14" width="6.140625" style="85" customWidth="1"/>
    <col min="15" max="16" width="7" style="85" bestFit="1" customWidth="1"/>
    <col min="17" max="17" width="6.7109375" style="85" customWidth="1"/>
    <col min="18" max="21" width="6.140625" style="85" customWidth="1"/>
    <col min="22" max="24" width="6.42578125" style="85" bestFit="1" customWidth="1"/>
    <col min="25" max="25" width="7" style="85" bestFit="1" customWidth="1"/>
    <col min="26" max="26" width="7.28515625" style="85" customWidth="1"/>
    <col min="27" max="28" width="7" style="85" bestFit="1" customWidth="1"/>
    <col min="29" max="29" width="7.140625" style="85" bestFit="1" customWidth="1"/>
    <col min="30" max="30" width="9.28515625" style="85" bestFit="1" customWidth="1"/>
    <col min="31" max="16384" width="9.140625" style="85"/>
  </cols>
  <sheetData>
    <row r="2" spans="1:30">
      <c r="A2" s="85" t="s">
        <v>123</v>
      </c>
      <c r="B2" s="86" t="s">
        <v>305</v>
      </c>
    </row>
    <row r="3" spans="1:30">
      <c r="B3" s="86"/>
    </row>
    <row r="4" spans="1:30" s="86" customFormat="1" ht="12.75" customHeight="1">
      <c r="B4" s="1351" t="s">
        <v>141</v>
      </c>
      <c r="C4" s="1353" t="s">
        <v>290</v>
      </c>
      <c r="D4" s="1354"/>
      <c r="E4" s="1354"/>
      <c r="F4" s="1355"/>
      <c r="G4" s="1353" t="s">
        <v>291</v>
      </c>
      <c r="H4" s="1354"/>
      <c r="I4" s="1354"/>
      <c r="J4" s="1355"/>
      <c r="K4" s="1353" t="s">
        <v>292</v>
      </c>
      <c r="L4" s="1354"/>
      <c r="M4" s="1354"/>
      <c r="N4" s="1355"/>
      <c r="O4" s="1353" t="s">
        <v>126</v>
      </c>
      <c r="P4" s="1354"/>
      <c r="Q4" s="1354"/>
      <c r="R4" s="1355"/>
      <c r="S4" s="1353" t="s">
        <v>284</v>
      </c>
      <c r="T4" s="1354"/>
      <c r="U4" s="1354"/>
      <c r="V4" s="1355"/>
      <c r="W4" s="1353" t="s">
        <v>293</v>
      </c>
      <c r="X4" s="1354"/>
      <c r="Y4" s="1354"/>
      <c r="Z4" s="1355"/>
      <c r="AA4" s="1353" t="s">
        <v>155</v>
      </c>
      <c r="AB4" s="1354"/>
      <c r="AC4" s="1354"/>
      <c r="AD4" s="1355"/>
    </row>
    <row r="5" spans="1:30">
      <c r="B5" s="1352"/>
      <c r="C5" s="122">
        <v>2011</v>
      </c>
      <c r="D5" s="122">
        <v>2012</v>
      </c>
      <c r="E5" s="122">
        <v>2013</v>
      </c>
      <c r="F5" s="122" t="s">
        <v>151</v>
      </c>
      <c r="G5" s="122">
        <v>2011</v>
      </c>
      <c r="H5" s="122">
        <v>2012</v>
      </c>
      <c r="I5" s="122">
        <v>2013</v>
      </c>
      <c r="J5" s="122" t="s">
        <v>151</v>
      </c>
      <c r="K5" s="122">
        <v>2011</v>
      </c>
      <c r="L5" s="122">
        <v>2012</v>
      </c>
      <c r="M5" s="122">
        <v>2013</v>
      </c>
      <c r="N5" s="122" t="s">
        <v>151</v>
      </c>
      <c r="O5" s="122">
        <v>2011</v>
      </c>
      <c r="P5" s="122">
        <v>2012</v>
      </c>
      <c r="Q5" s="122">
        <v>2013</v>
      </c>
      <c r="R5" s="122" t="s">
        <v>151</v>
      </c>
      <c r="S5" s="122">
        <v>2011</v>
      </c>
      <c r="T5" s="122">
        <v>2012</v>
      </c>
      <c r="U5" s="122">
        <v>2013</v>
      </c>
      <c r="V5" s="122" t="s">
        <v>151</v>
      </c>
      <c r="W5" s="122">
        <v>2011</v>
      </c>
      <c r="X5" s="122">
        <v>2012</v>
      </c>
      <c r="Y5" s="122">
        <v>2013</v>
      </c>
      <c r="Z5" s="122" t="s">
        <v>151</v>
      </c>
      <c r="AA5" s="122">
        <v>2011</v>
      </c>
      <c r="AB5" s="122">
        <v>2012</v>
      </c>
      <c r="AC5" s="122">
        <v>2013</v>
      </c>
      <c r="AD5" s="122" t="s">
        <v>151</v>
      </c>
    </row>
    <row r="6" spans="1:30" ht="25.5">
      <c r="B6" s="1322" t="s">
        <v>340</v>
      </c>
      <c r="C6" s="426">
        <v>0.24700000000000003</v>
      </c>
      <c r="D6" s="426">
        <v>0.16500000000000001</v>
      </c>
      <c r="E6" s="426">
        <v>7.0000000000000288E-3</v>
      </c>
      <c r="F6" s="123">
        <v>0.14400000000000004</v>
      </c>
      <c r="G6" s="426">
        <v>-7.7999999999999972E-2</v>
      </c>
      <c r="H6" s="426">
        <v>-4.2999999999999969E-2</v>
      </c>
      <c r="I6" s="426">
        <v>6.5999999999999948E-2</v>
      </c>
      <c r="J6" s="123">
        <v>8.0999999999999947E-2</v>
      </c>
      <c r="K6" s="426">
        <v>0.115</v>
      </c>
      <c r="L6" s="426">
        <v>0.20799999999999996</v>
      </c>
      <c r="M6" s="426">
        <v>8.4000000000000061E-2</v>
      </c>
      <c r="N6" s="123">
        <v>9.0000000000000566E-3</v>
      </c>
      <c r="O6" s="426">
        <v>-2.0000000000000282E-3</v>
      </c>
      <c r="P6" s="426">
        <v>0.15099999999999994</v>
      </c>
      <c r="Q6" s="426">
        <v>-0.17400000000000004</v>
      </c>
      <c r="R6" s="123">
        <v>0.12900000000000006</v>
      </c>
      <c r="S6" s="426">
        <v>-5.0999999999999941E-2</v>
      </c>
      <c r="T6" s="426">
        <v>0.17200000000000004</v>
      </c>
      <c r="U6" s="426">
        <v>-6.9000000000000061E-2</v>
      </c>
      <c r="V6" s="123">
        <v>0.19</v>
      </c>
      <c r="W6" s="426">
        <v>0.16900000000000007</v>
      </c>
      <c r="X6" s="426">
        <v>9.7000000000000031E-2</v>
      </c>
      <c r="Y6" s="426">
        <v>0.34699999999999986</v>
      </c>
      <c r="Z6" s="123">
        <v>-0.20700000000000002</v>
      </c>
      <c r="AA6" s="1187">
        <v>0.6</v>
      </c>
      <c r="AB6" s="426">
        <v>-6.9000000000000061E-2</v>
      </c>
      <c r="AC6" s="426">
        <v>-0.17499999999999999</v>
      </c>
      <c r="AD6" s="123">
        <v>-7.7999999999999972E-2</v>
      </c>
    </row>
    <row r="7" spans="1:30">
      <c r="B7" s="122" t="s">
        <v>294</v>
      </c>
      <c r="C7" s="426">
        <v>0.26500000000000001</v>
      </c>
      <c r="D7" s="426">
        <v>-0.17400000000000004</v>
      </c>
      <c r="E7" s="426">
        <v>0.11200000000000003</v>
      </c>
      <c r="F7" s="123">
        <v>7.9999999999999724E-3</v>
      </c>
      <c r="G7" s="426">
        <v>0.01</v>
      </c>
      <c r="H7" s="426">
        <v>4.0000000000000565E-3</v>
      </c>
      <c r="I7" s="426">
        <v>3.5000000000000003E-2</v>
      </c>
      <c r="J7" s="123">
        <v>9.9999999999994321E-4</v>
      </c>
      <c r="K7" s="426">
        <v>7.4999999999999997E-2</v>
      </c>
      <c r="L7" s="426">
        <v>0.03</v>
      </c>
      <c r="M7" s="426">
        <v>2.9000000000000057E-2</v>
      </c>
      <c r="N7" s="123">
        <v>2.0000000000000282E-3</v>
      </c>
      <c r="O7" s="426">
        <v>2.7999999999999973E-2</v>
      </c>
      <c r="P7" s="426">
        <v>3.0999999999999944E-2</v>
      </c>
      <c r="Q7" s="426">
        <v>3.5000000000000003E-2</v>
      </c>
      <c r="R7" s="123">
        <v>4.0999999999999946E-2</v>
      </c>
      <c r="S7" s="426">
        <v>0.14000000000000001</v>
      </c>
      <c r="T7" s="426">
        <v>0.14599999999999994</v>
      </c>
      <c r="U7" s="426">
        <v>0.12099999999999994</v>
      </c>
      <c r="V7" s="123">
        <v>9.2999999999999972E-2</v>
      </c>
      <c r="W7" s="426">
        <v>6.2000000000000027E-2</v>
      </c>
      <c r="X7" s="426">
        <v>7.9000000000000056E-2</v>
      </c>
      <c r="Y7" s="426">
        <v>7.7000000000000027E-2</v>
      </c>
      <c r="Z7" s="123">
        <v>7.0000000000000007E-2</v>
      </c>
      <c r="AA7" s="426">
        <v>0.20900000000000005</v>
      </c>
      <c r="AB7" s="426">
        <v>0.20499999999999999</v>
      </c>
      <c r="AC7" s="426">
        <v>0.12799999999999997</v>
      </c>
      <c r="AD7" s="123">
        <v>8.4000000000000061E-2</v>
      </c>
    </row>
    <row r="8" spans="1:30">
      <c r="F8" s="216"/>
      <c r="G8" s="216"/>
      <c r="H8" s="216"/>
      <c r="I8" s="216"/>
      <c r="J8" s="216"/>
      <c r="K8" s="216"/>
      <c r="L8" s="216"/>
      <c r="M8" s="216"/>
    </row>
    <row r="10" spans="1:30">
      <c r="B10" s="86" t="s">
        <v>305</v>
      </c>
    </row>
    <row r="11" spans="1:30">
      <c r="D11" s="217"/>
    </row>
    <row r="35" spans="2:2">
      <c r="B35" s="414" t="s">
        <v>315</v>
      </c>
    </row>
    <row r="36" spans="2:2">
      <c r="B36" s="414" t="s">
        <v>142</v>
      </c>
    </row>
    <row r="37" spans="2:2">
      <c r="B37" s="116"/>
    </row>
    <row r="38" spans="2:2">
      <c r="B38" s="206" t="s">
        <v>129</v>
      </c>
    </row>
  </sheetData>
  <mergeCells count="8">
    <mergeCell ref="B4:B5"/>
    <mergeCell ref="AA4:AD4"/>
    <mergeCell ref="C4:F4"/>
    <mergeCell ref="G4:J4"/>
    <mergeCell ref="K4:N4"/>
    <mergeCell ref="O4:R4"/>
    <mergeCell ref="S4:V4"/>
    <mergeCell ref="W4:Z4"/>
  </mergeCells>
  <hyperlinks>
    <hyperlink ref="B38" location="Содержание!B17" display="к содержанию"/>
  </hyperlink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zoomScale="80" zoomScaleNormal="80" workbookViewId="0">
      <selection activeCell="B11" sqref="B11"/>
    </sheetView>
  </sheetViews>
  <sheetFormatPr defaultRowHeight="12.75"/>
  <cols>
    <col min="1" max="1" width="9.140625" style="294"/>
    <col min="2" max="2" width="15.85546875" style="294" customWidth="1"/>
    <col min="3" max="3" width="17.5703125" style="294" customWidth="1"/>
    <col min="4" max="4" width="19.140625" style="294" customWidth="1"/>
    <col min="5" max="5" width="15.7109375" style="294" customWidth="1"/>
    <col min="6" max="16384" width="9.140625" style="294"/>
  </cols>
  <sheetData>
    <row r="2" spans="1:5">
      <c r="A2" s="294" t="s">
        <v>123</v>
      </c>
      <c r="B2" s="2" t="s">
        <v>1448</v>
      </c>
    </row>
    <row r="3" spans="1:5">
      <c r="E3" s="310" t="s">
        <v>1756</v>
      </c>
    </row>
    <row r="4" spans="1:5" ht="51">
      <c r="B4" s="1067" t="s">
        <v>1449</v>
      </c>
      <c r="C4" s="1067" t="s">
        <v>1450</v>
      </c>
      <c r="D4" s="1067" t="s">
        <v>1451</v>
      </c>
      <c r="E4" s="1067" t="s">
        <v>1452</v>
      </c>
    </row>
    <row r="5" spans="1:5">
      <c r="B5" s="919" t="s">
        <v>1453</v>
      </c>
      <c r="C5" s="1128">
        <v>21330444</v>
      </c>
      <c r="D5" s="1128">
        <v>48162</v>
      </c>
      <c r="E5" s="1129">
        <v>0.63300000000000001</v>
      </c>
    </row>
    <row r="6" spans="1:5">
      <c r="B6" s="919" t="s">
        <v>1454</v>
      </c>
      <c r="C6" s="1128">
        <v>6947161</v>
      </c>
      <c r="D6" s="1128">
        <v>21301</v>
      </c>
      <c r="E6" s="1129">
        <v>0.22</v>
      </c>
    </row>
    <row r="7" spans="1:5">
      <c r="B7" s="919" t="s">
        <v>1455</v>
      </c>
      <c r="C7" s="1128">
        <v>3112670</v>
      </c>
      <c r="D7" s="1128">
        <v>10437</v>
      </c>
      <c r="E7" s="1129">
        <v>0.14699999999999999</v>
      </c>
    </row>
    <row r="8" spans="1:5">
      <c r="B8" s="919" t="s">
        <v>1456</v>
      </c>
      <c r="C8" s="1128">
        <v>31390274</v>
      </c>
      <c r="D8" s="1128">
        <v>79900</v>
      </c>
      <c r="E8" s="1129">
        <v>1</v>
      </c>
    </row>
    <row r="9" spans="1:5">
      <c r="B9" s="930" t="s">
        <v>184</v>
      </c>
    </row>
    <row r="11" spans="1:5">
      <c r="B11" s="1312" t="s">
        <v>129</v>
      </c>
    </row>
  </sheetData>
  <hyperlinks>
    <hyperlink ref="B11" location="Содержание!B185" display="к содержанию"/>
  </hyperlink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6"/>
  <sheetViews>
    <sheetView zoomScale="80" zoomScaleNormal="80" workbookViewId="0">
      <selection activeCell="B29" sqref="B29"/>
    </sheetView>
  </sheetViews>
  <sheetFormatPr defaultRowHeight="12.75"/>
  <cols>
    <col min="1" max="1" width="9.140625" style="319"/>
    <col min="2" max="2" width="26.42578125" style="319" customWidth="1"/>
    <col min="3" max="3" width="10.5703125" style="319" customWidth="1"/>
    <col min="4" max="6" width="10.140625" style="319" bestFit="1" customWidth="1"/>
    <col min="7" max="16384" width="9.140625" style="319"/>
  </cols>
  <sheetData>
    <row r="2" spans="1:6">
      <c r="A2" s="294" t="s">
        <v>123</v>
      </c>
      <c r="B2" s="2" t="s">
        <v>1457</v>
      </c>
    </row>
    <row r="3" spans="1:6">
      <c r="F3" s="310" t="s">
        <v>1742</v>
      </c>
    </row>
    <row r="4" spans="1:6">
      <c r="B4" s="1239" t="s">
        <v>141</v>
      </c>
      <c r="C4" s="601">
        <v>2012</v>
      </c>
      <c r="D4" s="601">
        <v>2013</v>
      </c>
      <c r="E4" s="601">
        <v>2014</v>
      </c>
      <c r="F4" s="601">
        <v>2015</v>
      </c>
    </row>
    <row r="5" spans="1:6">
      <c r="B5" s="644" t="s">
        <v>1771</v>
      </c>
      <c r="C5" s="932">
        <v>130.35</v>
      </c>
      <c r="D5" s="932">
        <v>179.8</v>
      </c>
      <c r="E5" s="932">
        <v>248.97</v>
      </c>
      <c r="F5" s="932">
        <v>298.39</v>
      </c>
    </row>
    <row r="6" spans="1:6">
      <c r="B6" s="644" t="s">
        <v>1458</v>
      </c>
      <c r="C6" s="932">
        <v>32.229999999999997</v>
      </c>
      <c r="D6" s="932">
        <v>43.83</v>
      </c>
      <c r="E6" s="932">
        <v>46.53</v>
      </c>
      <c r="F6" s="932">
        <v>74</v>
      </c>
    </row>
    <row r="7" spans="1:6">
      <c r="B7" s="930"/>
    </row>
    <row r="8" spans="1:6" ht="14.25" customHeight="1">
      <c r="B8" s="930"/>
    </row>
    <row r="9" spans="1:6">
      <c r="B9" s="2" t="s">
        <v>1457</v>
      </c>
    </row>
    <row r="10" spans="1:6">
      <c r="B10" s="924"/>
      <c r="C10" s="933"/>
      <c r="D10" s="933"/>
      <c r="E10" s="933"/>
      <c r="F10" s="933"/>
    </row>
    <row r="11" spans="1:6">
      <c r="B11" s="933"/>
      <c r="C11" s="933"/>
      <c r="D11" s="933"/>
      <c r="E11" s="933"/>
      <c r="F11" s="933"/>
    </row>
    <row r="12" spans="1:6">
      <c r="B12" s="933"/>
      <c r="C12" s="933"/>
      <c r="D12" s="933"/>
      <c r="E12" s="933"/>
      <c r="F12" s="933"/>
    </row>
    <row r="13" spans="1:6">
      <c r="B13" s="933"/>
      <c r="C13" s="933"/>
      <c r="D13" s="933"/>
      <c r="E13" s="933"/>
      <c r="F13" s="933"/>
    </row>
    <row r="14" spans="1:6">
      <c r="B14" s="933"/>
      <c r="C14" s="933"/>
      <c r="D14" s="933"/>
      <c r="E14" s="933"/>
      <c r="F14" s="933"/>
    </row>
    <row r="15" spans="1:6">
      <c r="B15" s="933"/>
      <c r="C15" s="933"/>
      <c r="D15" s="933"/>
      <c r="E15" s="933"/>
      <c r="F15" s="933"/>
    </row>
    <row r="16" spans="1:6">
      <c r="B16" s="933"/>
      <c r="C16" s="933"/>
      <c r="D16" s="933"/>
      <c r="E16" s="933"/>
      <c r="F16" s="933"/>
    </row>
    <row r="17" spans="2:6">
      <c r="B17" s="933"/>
      <c r="C17" s="933"/>
      <c r="D17" s="933"/>
      <c r="E17" s="933"/>
      <c r="F17" s="933"/>
    </row>
    <row r="18" spans="2:6">
      <c r="B18" s="933"/>
      <c r="C18" s="933"/>
      <c r="D18" s="933"/>
      <c r="E18" s="933"/>
      <c r="F18" s="933"/>
    </row>
    <row r="19" spans="2:6">
      <c r="B19" s="933"/>
      <c r="C19" s="933"/>
      <c r="D19" s="933"/>
      <c r="E19" s="933"/>
      <c r="F19" s="933"/>
    </row>
    <row r="20" spans="2:6">
      <c r="B20" s="933"/>
      <c r="C20" s="933"/>
      <c r="D20" s="933"/>
      <c r="E20" s="933"/>
      <c r="F20" s="933"/>
    </row>
    <row r="21" spans="2:6">
      <c r="B21" s="933"/>
      <c r="C21" s="933"/>
      <c r="D21" s="933"/>
      <c r="E21" s="933"/>
      <c r="F21" s="933"/>
    </row>
    <row r="22" spans="2:6">
      <c r="B22" s="933"/>
      <c r="C22" s="933"/>
      <c r="D22" s="933"/>
      <c r="E22" s="933"/>
      <c r="F22" s="933"/>
    </row>
    <row r="23" spans="2:6">
      <c r="B23" s="933"/>
      <c r="C23" s="933"/>
      <c r="D23" s="933"/>
      <c r="E23" s="933"/>
      <c r="F23" s="933"/>
    </row>
    <row r="24" spans="2:6">
      <c r="B24" s="933"/>
      <c r="C24" s="933"/>
      <c r="D24" s="933"/>
      <c r="E24" s="933"/>
      <c r="F24" s="933"/>
    </row>
    <row r="25" spans="2:6">
      <c r="B25" s="933"/>
      <c r="C25" s="933"/>
      <c r="D25" s="933"/>
      <c r="E25" s="933"/>
      <c r="F25" s="933"/>
    </row>
    <row r="26" spans="2:6">
      <c r="B26" s="933"/>
      <c r="C26" s="933"/>
      <c r="D26" s="933"/>
      <c r="E26" s="933"/>
      <c r="F26" s="933"/>
    </row>
    <row r="27" spans="2:6">
      <c r="B27" s="930" t="s">
        <v>184</v>
      </c>
      <c r="C27" s="933"/>
      <c r="D27" s="933"/>
      <c r="E27" s="933"/>
      <c r="F27" s="933"/>
    </row>
    <row r="28" spans="2:6">
      <c r="C28" s="933"/>
      <c r="D28" s="933"/>
      <c r="E28" s="933"/>
      <c r="F28" s="933"/>
    </row>
    <row r="29" spans="2:6">
      <c r="B29" s="1312" t="s">
        <v>129</v>
      </c>
    </row>
    <row r="33" spans="2:6">
      <c r="B33" s="933"/>
      <c r="C33" s="933"/>
      <c r="D33" s="933"/>
      <c r="E33" s="933"/>
      <c r="F33" s="933"/>
    </row>
    <row r="34" spans="2:6">
      <c r="B34" s="933"/>
      <c r="C34" s="933"/>
      <c r="D34" s="933"/>
      <c r="E34" s="933"/>
      <c r="F34" s="933"/>
    </row>
    <row r="35" spans="2:6">
      <c r="B35" s="933"/>
      <c r="C35" s="933"/>
      <c r="D35" s="933"/>
      <c r="E35" s="933"/>
      <c r="F35" s="933"/>
    </row>
    <row r="36" spans="2:6">
      <c r="B36" s="933"/>
      <c r="C36" s="933"/>
      <c r="D36" s="933"/>
      <c r="E36" s="933"/>
      <c r="F36" s="933"/>
    </row>
    <row r="37" spans="2:6">
      <c r="B37" s="933"/>
      <c r="C37" s="933"/>
      <c r="D37" s="933"/>
      <c r="E37" s="933"/>
      <c r="F37" s="933"/>
    </row>
    <row r="38" spans="2:6">
      <c r="B38" s="933"/>
      <c r="C38" s="933"/>
      <c r="D38" s="933"/>
      <c r="E38" s="933"/>
      <c r="F38" s="933"/>
    </row>
    <row r="39" spans="2:6">
      <c r="B39" s="933"/>
      <c r="C39" s="933"/>
      <c r="D39" s="933"/>
      <c r="E39" s="933"/>
      <c r="F39" s="933"/>
    </row>
    <row r="40" spans="2:6">
      <c r="B40" s="933"/>
      <c r="C40" s="933"/>
      <c r="D40" s="933"/>
      <c r="E40" s="933"/>
      <c r="F40" s="933"/>
    </row>
    <row r="41" spans="2:6">
      <c r="B41" s="933"/>
      <c r="C41" s="933"/>
      <c r="D41" s="933"/>
      <c r="E41" s="933"/>
      <c r="F41" s="933"/>
    </row>
    <row r="42" spans="2:6">
      <c r="B42" s="933"/>
      <c r="C42" s="933"/>
      <c r="D42" s="933"/>
      <c r="E42" s="933"/>
      <c r="F42" s="933"/>
    </row>
    <row r="43" spans="2:6">
      <c r="B43" s="933"/>
      <c r="C43" s="933"/>
      <c r="D43" s="933"/>
      <c r="E43" s="933"/>
      <c r="F43" s="933"/>
    </row>
    <row r="44" spans="2:6">
      <c r="B44" s="933"/>
      <c r="C44" s="933"/>
      <c r="D44" s="933"/>
      <c r="E44" s="933"/>
      <c r="F44" s="933"/>
    </row>
    <row r="45" spans="2:6">
      <c r="B45" s="933"/>
      <c r="C45" s="933"/>
      <c r="D45" s="933"/>
      <c r="E45" s="933"/>
      <c r="F45" s="933"/>
    </row>
    <row r="46" spans="2:6">
      <c r="B46" s="933"/>
      <c r="C46" s="933"/>
      <c r="D46" s="933"/>
      <c r="E46" s="933"/>
      <c r="F46" s="933"/>
    </row>
    <row r="47" spans="2:6">
      <c r="B47" s="933"/>
      <c r="C47" s="933"/>
      <c r="D47" s="933"/>
      <c r="E47" s="933"/>
      <c r="F47" s="933"/>
    </row>
    <row r="48" spans="2:6">
      <c r="B48" s="933"/>
      <c r="C48" s="933"/>
      <c r="D48" s="933"/>
      <c r="E48" s="933"/>
      <c r="F48" s="933"/>
    </row>
    <row r="49" spans="2:6">
      <c r="B49" s="933"/>
      <c r="C49" s="933"/>
      <c r="D49" s="933"/>
      <c r="E49" s="933"/>
      <c r="F49" s="933"/>
    </row>
    <row r="50" spans="2:6">
      <c r="B50" s="933"/>
      <c r="C50" s="933"/>
      <c r="D50" s="933"/>
      <c r="E50" s="933"/>
      <c r="F50" s="933"/>
    </row>
    <row r="51" spans="2:6">
      <c r="B51" s="933"/>
      <c r="C51" s="933"/>
      <c r="D51" s="933"/>
      <c r="E51" s="933"/>
      <c r="F51" s="933"/>
    </row>
    <row r="52" spans="2:6">
      <c r="B52" s="933"/>
      <c r="C52" s="933"/>
      <c r="D52" s="933"/>
      <c r="E52" s="933"/>
      <c r="F52" s="933"/>
    </row>
    <row r="53" spans="2:6">
      <c r="B53" s="933"/>
      <c r="C53" s="933"/>
      <c r="D53" s="933"/>
      <c r="E53" s="933"/>
      <c r="F53" s="933"/>
    </row>
    <row r="54" spans="2:6">
      <c r="B54" s="933"/>
      <c r="C54" s="933"/>
      <c r="D54" s="933"/>
      <c r="E54" s="933"/>
      <c r="F54" s="933"/>
    </row>
    <row r="55" spans="2:6">
      <c r="B55" s="933"/>
      <c r="C55" s="933"/>
      <c r="D55" s="933"/>
      <c r="E55" s="933"/>
      <c r="F55" s="933"/>
    </row>
    <row r="56" spans="2:6">
      <c r="B56" s="934"/>
      <c r="C56" s="935"/>
      <c r="D56" s="935"/>
      <c r="E56" s="935"/>
      <c r="F56" s="935"/>
    </row>
    <row r="57" spans="2:6">
      <c r="B57" s="934"/>
      <c r="C57" s="935"/>
      <c r="D57" s="935"/>
      <c r="E57" s="935"/>
      <c r="F57" s="935"/>
    </row>
    <row r="58" spans="2:6">
      <c r="B58" s="936"/>
      <c r="C58" s="937"/>
      <c r="D58" s="937"/>
      <c r="E58" s="937"/>
      <c r="F58" s="937"/>
    </row>
    <row r="59" spans="2:6">
      <c r="B59" s="934"/>
      <c r="C59" s="935"/>
      <c r="D59" s="935"/>
      <c r="E59" s="935"/>
      <c r="F59" s="935"/>
    </row>
    <row r="60" spans="2:6">
      <c r="B60" s="934"/>
      <c r="C60" s="935"/>
      <c r="D60" s="935"/>
      <c r="E60" s="935"/>
      <c r="F60" s="935"/>
    </row>
    <row r="61" spans="2:6">
      <c r="B61" s="936"/>
      <c r="C61" s="937"/>
      <c r="D61" s="937"/>
      <c r="E61" s="937"/>
      <c r="F61" s="937"/>
    </row>
    <row r="62" spans="2:6">
      <c r="B62" s="938"/>
      <c r="C62" s="938"/>
      <c r="D62" s="938"/>
      <c r="E62" s="938"/>
      <c r="F62" s="938"/>
    </row>
    <row r="63" spans="2:6">
      <c r="B63" s="938"/>
      <c r="C63" s="934"/>
      <c r="D63" s="938"/>
      <c r="E63" s="938"/>
      <c r="F63" s="938"/>
    </row>
    <row r="64" spans="2:6">
      <c r="B64" s="938"/>
      <c r="C64" s="939"/>
      <c r="D64" s="939"/>
      <c r="E64" s="939"/>
      <c r="F64" s="939"/>
    </row>
    <row r="65" spans="2:6">
      <c r="B65" s="934"/>
      <c r="C65" s="935"/>
      <c r="D65" s="935"/>
      <c r="E65" s="935"/>
      <c r="F65" s="935"/>
    </row>
    <row r="66" spans="2:6">
      <c r="B66" s="934"/>
      <c r="C66" s="935"/>
      <c r="D66" s="935"/>
      <c r="E66" s="935"/>
      <c r="F66" s="935"/>
    </row>
  </sheetData>
  <hyperlinks>
    <hyperlink ref="B29" location="Содержание!B186" display="к содержанию"/>
  </hyperlinks>
  <pageMargins left="0.7" right="0.7" top="0.75" bottom="0.75" header="0.3" footer="0.3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8"/>
  <sheetViews>
    <sheetView zoomScale="80" zoomScaleNormal="80" workbookViewId="0">
      <selection activeCell="B28" sqref="B28"/>
    </sheetView>
  </sheetViews>
  <sheetFormatPr defaultRowHeight="12.75"/>
  <cols>
    <col min="1" max="1" width="9.140625" style="294"/>
    <col min="2" max="2" width="22.7109375" style="294" customWidth="1"/>
    <col min="3" max="16384" width="9.140625" style="294"/>
  </cols>
  <sheetData>
    <row r="2" spans="1:7">
      <c r="A2" s="294" t="s">
        <v>123</v>
      </c>
      <c r="B2" s="2" t="s">
        <v>1459</v>
      </c>
    </row>
    <row r="4" spans="1:7">
      <c r="B4" s="1278" t="s">
        <v>141</v>
      </c>
      <c r="C4" s="589">
        <v>2011</v>
      </c>
      <c r="D4" s="589">
        <v>2012</v>
      </c>
      <c r="E4" s="589">
        <v>2013</v>
      </c>
      <c r="F4" s="589">
        <v>2014</v>
      </c>
      <c r="G4" s="589">
        <v>2015</v>
      </c>
    </row>
    <row r="5" spans="1:7" ht="51">
      <c r="B5" s="940" t="s">
        <v>1459</v>
      </c>
      <c r="C5" s="644">
        <v>19</v>
      </c>
      <c r="D5" s="644">
        <v>18</v>
      </c>
      <c r="E5" s="644">
        <v>14</v>
      </c>
      <c r="F5" s="644">
        <v>14</v>
      </c>
      <c r="G5" s="644">
        <v>14</v>
      </c>
    </row>
    <row r="8" spans="1:7">
      <c r="B8" s="2" t="s">
        <v>1459</v>
      </c>
    </row>
    <row r="26" spans="2:2">
      <c r="B26" s="930" t="s">
        <v>184</v>
      </c>
    </row>
    <row r="28" spans="2:2">
      <c r="B28" s="1312" t="s">
        <v>129</v>
      </c>
    </row>
  </sheetData>
  <hyperlinks>
    <hyperlink ref="B28" location="Содержание!B187" display="к содержанию"/>
  </hyperlinks>
  <pageMargins left="0.7" right="0.7" top="0.75" bottom="0.75" header="0.3" footer="0.3"/>
  <drawing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"/>
  <sheetViews>
    <sheetView zoomScale="80" zoomScaleNormal="80" workbookViewId="0">
      <selection activeCell="I10" sqref="I10"/>
    </sheetView>
  </sheetViews>
  <sheetFormatPr defaultRowHeight="12.75"/>
  <cols>
    <col min="1" max="1" width="9.140625" style="294"/>
    <col min="2" max="2" width="28.28515625" style="294" customWidth="1"/>
    <col min="3" max="7" width="11.140625" style="294" customWidth="1"/>
    <col min="8" max="16384" width="9.140625" style="294"/>
  </cols>
  <sheetData>
    <row r="2" spans="1:7">
      <c r="A2" s="294" t="s">
        <v>123</v>
      </c>
      <c r="B2" s="2" t="s">
        <v>1460</v>
      </c>
    </row>
    <row r="3" spans="1:7">
      <c r="G3" s="310" t="s">
        <v>1756</v>
      </c>
    </row>
    <row r="4" spans="1:7">
      <c r="B4" s="1235" t="s">
        <v>141</v>
      </c>
      <c r="C4" s="1131">
        <v>40544</v>
      </c>
      <c r="D4" s="1131">
        <v>40909</v>
      </c>
      <c r="E4" s="1131">
        <v>41275</v>
      </c>
      <c r="F4" s="1131">
        <v>41640</v>
      </c>
      <c r="G4" s="1131">
        <v>42005</v>
      </c>
    </row>
    <row r="5" spans="1:7">
      <c r="B5" s="555" t="s">
        <v>1461</v>
      </c>
      <c r="C5" s="1132">
        <v>27431</v>
      </c>
      <c r="D5" s="1132">
        <v>24358</v>
      </c>
      <c r="E5" s="1132">
        <v>11909</v>
      </c>
      <c r="F5" s="1132">
        <v>19579</v>
      </c>
      <c r="G5" s="1132">
        <v>17589</v>
      </c>
    </row>
    <row r="6" spans="1:7">
      <c r="B6" s="555" t="s">
        <v>1462</v>
      </c>
      <c r="C6" s="1132">
        <v>70700</v>
      </c>
      <c r="D6" s="1132">
        <v>92002</v>
      </c>
      <c r="E6" s="1132">
        <v>105221</v>
      </c>
      <c r="F6" s="1132">
        <v>128279</v>
      </c>
      <c r="G6" s="1132">
        <v>150008</v>
      </c>
    </row>
    <row r="7" spans="1:7" ht="25.5">
      <c r="B7" s="580" t="s">
        <v>1463</v>
      </c>
      <c r="C7" s="1132">
        <v>44732</v>
      </c>
      <c r="D7" s="1132">
        <v>49057</v>
      </c>
      <c r="E7" s="1132">
        <v>62383</v>
      </c>
      <c r="F7" s="1132">
        <v>71096</v>
      </c>
      <c r="G7" s="1132">
        <v>83876</v>
      </c>
    </row>
    <row r="8" spans="1:7" ht="38.25">
      <c r="B8" s="580" t="s">
        <v>1464</v>
      </c>
      <c r="C8" s="1132">
        <v>82178</v>
      </c>
      <c r="D8" s="1132">
        <v>100747</v>
      </c>
      <c r="E8" s="1132">
        <v>135905</v>
      </c>
      <c r="F8" s="1132">
        <v>159372</v>
      </c>
      <c r="G8" s="1132">
        <v>170118</v>
      </c>
    </row>
    <row r="9" spans="1:7" ht="25.5">
      <c r="B9" s="580" t="s">
        <v>1465</v>
      </c>
      <c r="C9" s="1132">
        <v>5631</v>
      </c>
      <c r="D9" s="1132">
        <v>7105</v>
      </c>
      <c r="E9" s="1132">
        <v>8141</v>
      </c>
      <c r="F9" s="1132">
        <v>12106</v>
      </c>
      <c r="G9" s="1132">
        <v>8765</v>
      </c>
    </row>
    <row r="10" spans="1:7" ht="38.25">
      <c r="B10" s="580" t="s">
        <v>1466</v>
      </c>
      <c r="C10" s="1132">
        <v>12791</v>
      </c>
      <c r="D10" s="1132">
        <v>15701</v>
      </c>
      <c r="E10" s="1132">
        <v>13195</v>
      </c>
      <c r="F10" s="1132">
        <v>17569</v>
      </c>
      <c r="G10" s="1132">
        <v>25684</v>
      </c>
    </row>
    <row r="11" spans="1:7" ht="25.5">
      <c r="B11" s="580" t="s">
        <v>1467</v>
      </c>
      <c r="C11" s="1132">
        <v>5619</v>
      </c>
      <c r="D11" s="1132">
        <v>9278</v>
      </c>
      <c r="E11" s="1132">
        <v>9677</v>
      </c>
      <c r="F11" s="1132">
        <v>8660</v>
      </c>
      <c r="G11" s="1132">
        <v>5412</v>
      </c>
    </row>
    <row r="12" spans="1:7">
      <c r="B12" s="580" t="s">
        <v>1468</v>
      </c>
      <c r="C12" s="1133">
        <v>127</v>
      </c>
      <c r="D12" s="1133">
        <v>379</v>
      </c>
      <c r="E12" s="1133">
        <v>340</v>
      </c>
      <c r="F12" s="1133">
        <v>200</v>
      </c>
      <c r="G12" s="1133">
        <v>232</v>
      </c>
    </row>
    <row r="13" spans="1:7">
      <c r="B13" s="1068" t="s">
        <v>1456</v>
      </c>
      <c r="C13" s="1134">
        <v>249303</v>
      </c>
      <c r="D13" s="1134">
        <v>298628</v>
      </c>
      <c r="E13" s="1134">
        <v>346771</v>
      </c>
      <c r="F13" s="1134">
        <v>416863</v>
      </c>
      <c r="G13" s="1134">
        <v>461683</v>
      </c>
    </row>
    <row r="14" spans="1:7">
      <c r="B14" s="1130" t="s">
        <v>184</v>
      </c>
    </row>
    <row r="16" spans="1:7">
      <c r="B16" s="1312" t="s">
        <v>129</v>
      </c>
    </row>
  </sheetData>
  <hyperlinks>
    <hyperlink ref="B16" location="Содержание!B188" display="к содержанию"/>
  </hyperlinks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zoomScale="80" zoomScaleNormal="80" workbookViewId="0">
      <selection activeCell="B14" sqref="B14"/>
    </sheetView>
  </sheetViews>
  <sheetFormatPr defaultRowHeight="12.75"/>
  <cols>
    <col min="1" max="1" width="9.140625" style="294"/>
    <col min="2" max="2" width="45.42578125" style="294" customWidth="1"/>
    <col min="3" max="3" width="10.42578125" style="294" customWidth="1"/>
    <col min="4" max="5" width="10.5703125" style="294" customWidth="1"/>
    <col min="6" max="6" width="10.42578125" style="294" customWidth="1"/>
    <col min="7" max="7" width="9.7109375" style="294" customWidth="1"/>
    <col min="8" max="16384" width="9.140625" style="294"/>
  </cols>
  <sheetData>
    <row r="2" spans="1:7">
      <c r="A2" s="294" t="s">
        <v>123</v>
      </c>
      <c r="B2" s="2" t="s">
        <v>1469</v>
      </c>
    </row>
    <row r="3" spans="1:7">
      <c r="G3" s="310" t="s">
        <v>1756</v>
      </c>
    </row>
    <row r="4" spans="1:7">
      <c r="B4" s="1069" t="s">
        <v>141</v>
      </c>
      <c r="C4" s="1135">
        <v>40544</v>
      </c>
      <c r="D4" s="1135">
        <v>40909</v>
      </c>
      <c r="E4" s="1135">
        <v>41275</v>
      </c>
      <c r="F4" s="1135">
        <v>41640</v>
      </c>
      <c r="G4" s="1135">
        <v>42005</v>
      </c>
    </row>
    <row r="5" spans="1:7" ht="25.5">
      <c r="B5" s="555" t="s">
        <v>1470</v>
      </c>
      <c r="C5" s="922">
        <v>11751</v>
      </c>
      <c r="D5" s="922">
        <v>17901</v>
      </c>
      <c r="E5" s="922">
        <v>29295</v>
      </c>
      <c r="F5" s="922">
        <v>44169</v>
      </c>
      <c r="G5" s="922">
        <v>36103</v>
      </c>
    </row>
    <row r="6" spans="1:7">
      <c r="B6" s="555" t="s">
        <v>1471</v>
      </c>
      <c r="C6" s="922">
        <v>27177</v>
      </c>
      <c r="D6" s="922">
        <v>34570</v>
      </c>
      <c r="E6" s="922">
        <v>38123</v>
      </c>
      <c r="F6" s="922">
        <v>45988</v>
      </c>
      <c r="G6" s="922">
        <v>48142</v>
      </c>
    </row>
    <row r="7" spans="1:7" ht="25.5">
      <c r="B7" s="555" t="s">
        <v>1472</v>
      </c>
      <c r="C7" s="922">
        <v>153497</v>
      </c>
      <c r="D7" s="922">
        <v>198503</v>
      </c>
      <c r="E7" s="922">
        <v>237301</v>
      </c>
      <c r="F7" s="922">
        <v>279235</v>
      </c>
      <c r="G7" s="922">
        <v>266121</v>
      </c>
    </row>
    <row r="8" spans="1:7">
      <c r="B8" s="555" t="s">
        <v>1473</v>
      </c>
      <c r="C8" s="922">
        <v>73203</v>
      </c>
      <c r="D8" s="922">
        <v>104958</v>
      </c>
      <c r="E8" s="922">
        <v>156831</v>
      </c>
      <c r="F8" s="922">
        <v>180893</v>
      </c>
      <c r="G8" s="922">
        <v>182440</v>
      </c>
    </row>
    <row r="9" spans="1:7" ht="38.25">
      <c r="B9" s="555" t="s">
        <v>1474</v>
      </c>
      <c r="C9" s="928">
        <v>7.6999999999999999E-2</v>
      </c>
      <c r="D9" s="928">
        <v>0.09</v>
      </c>
      <c r="E9" s="928">
        <v>0.123</v>
      </c>
      <c r="F9" s="928">
        <v>0.158</v>
      </c>
      <c r="G9" s="928">
        <v>0.13600000000000001</v>
      </c>
    </row>
    <row r="10" spans="1:7" ht="25.5">
      <c r="B10" s="555" t="s">
        <v>1475</v>
      </c>
      <c r="C10" s="928">
        <v>0.371</v>
      </c>
      <c r="D10" s="928">
        <v>0.32900000000000001</v>
      </c>
      <c r="E10" s="928">
        <v>0.24299999999999999</v>
      </c>
      <c r="F10" s="928">
        <v>0.254</v>
      </c>
      <c r="G10" s="928">
        <v>0.26400000000000001</v>
      </c>
    </row>
    <row r="11" spans="1:7" ht="51">
      <c r="B11" s="555" t="s">
        <v>1476</v>
      </c>
      <c r="C11" s="928">
        <v>0.254</v>
      </c>
      <c r="D11" s="928">
        <v>0.26400000000000001</v>
      </c>
      <c r="E11" s="928">
        <v>0.28399999999999997</v>
      </c>
      <c r="F11" s="928">
        <v>0.32300000000000001</v>
      </c>
      <c r="G11" s="928">
        <v>0.317</v>
      </c>
    </row>
    <row r="12" spans="1:7">
      <c r="B12" s="1130" t="s">
        <v>184</v>
      </c>
    </row>
    <row r="14" spans="1:7">
      <c r="B14" s="1312" t="s">
        <v>129</v>
      </c>
    </row>
  </sheetData>
  <hyperlinks>
    <hyperlink ref="B14" location="Содержание!B189" display="к содержанию"/>
  </hyperlinks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zoomScale="80" zoomScaleNormal="80" workbookViewId="0">
      <selection activeCell="B16" sqref="B16"/>
    </sheetView>
  </sheetViews>
  <sheetFormatPr defaultRowHeight="12.75"/>
  <cols>
    <col min="1" max="1" width="9.140625" style="294"/>
    <col min="2" max="2" width="48.28515625" style="294" customWidth="1"/>
    <col min="3" max="3" width="14.85546875" style="294" customWidth="1"/>
    <col min="4" max="4" width="21.28515625" style="294" customWidth="1"/>
    <col min="5" max="16384" width="9.140625" style="294"/>
  </cols>
  <sheetData>
    <row r="2" spans="1:4">
      <c r="A2" s="294" t="s">
        <v>123</v>
      </c>
      <c r="B2" s="2" t="s">
        <v>1477</v>
      </c>
    </row>
    <row r="3" spans="1:4">
      <c r="D3" s="310" t="s">
        <v>1756</v>
      </c>
    </row>
    <row r="4" spans="1:4" ht="25.5">
      <c r="B4" s="1067" t="s">
        <v>1478</v>
      </c>
      <c r="C4" s="1136" t="s">
        <v>1479</v>
      </c>
      <c r="D4" s="1067" t="s">
        <v>1480</v>
      </c>
    </row>
    <row r="5" spans="1:4">
      <c r="B5" s="555" t="s">
        <v>406</v>
      </c>
      <c r="C5" s="1128">
        <v>4500</v>
      </c>
      <c r="D5" s="1137">
        <v>6.8000000000000005E-2</v>
      </c>
    </row>
    <row r="6" spans="1:4">
      <c r="B6" s="555" t="s">
        <v>1481</v>
      </c>
      <c r="C6" s="1128">
        <v>2124</v>
      </c>
      <c r="D6" s="1137">
        <v>6.3E-2</v>
      </c>
    </row>
    <row r="7" spans="1:4">
      <c r="B7" s="555" t="s">
        <v>404</v>
      </c>
      <c r="C7" s="1128">
        <v>22776</v>
      </c>
      <c r="D7" s="1137">
        <v>0.28000000000000003</v>
      </c>
    </row>
    <row r="8" spans="1:4">
      <c r="B8" s="555" t="s">
        <v>1482</v>
      </c>
      <c r="C8" s="1128">
        <v>19748</v>
      </c>
      <c r="D8" s="1137">
        <v>0.8</v>
      </c>
    </row>
    <row r="9" spans="1:4">
      <c r="B9" s="555" t="s">
        <v>405</v>
      </c>
      <c r="C9" s="1128">
        <v>8827</v>
      </c>
      <c r="D9" s="1137">
        <v>7.3999999999999996E-2</v>
      </c>
    </row>
    <row r="10" spans="1:4">
      <c r="B10" s="555" t="s">
        <v>1483</v>
      </c>
      <c r="C10" s="1138">
        <v>97</v>
      </c>
      <c r="D10" s="1137">
        <v>0.16700000000000001</v>
      </c>
    </row>
    <row r="11" spans="1:4">
      <c r="B11" s="555" t="s">
        <v>1447</v>
      </c>
      <c r="C11" s="1128">
        <v>4456</v>
      </c>
      <c r="D11" s="1137">
        <v>8.5999999999999993E-2</v>
      </c>
    </row>
    <row r="12" spans="1:4">
      <c r="B12" s="555" t="s">
        <v>1484</v>
      </c>
      <c r="C12" s="1128">
        <v>1663</v>
      </c>
      <c r="D12" s="1137">
        <v>8.6999999999999994E-2</v>
      </c>
    </row>
    <row r="13" spans="1:4">
      <c r="B13" s="555" t="s">
        <v>1456</v>
      </c>
      <c r="C13" s="1128">
        <v>36103</v>
      </c>
      <c r="D13" s="1137">
        <v>0.13600000000000001</v>
      </c>
    </row>
    <row r="14" spans="1:4">
      <c r="B14" s="1130" t="s">
        <v>184</v>
      </c>
    </row>
    <row r="16" spans="1:4">
      <c r="B16" s="1312" t="s">
        <v>129</v>
      </c>
    </row>
  </sheetData>
  <hyperlinks>
    <hyperlink ref="B16" location="Содержание!B190" display="к содержанию"/>
  </hyperlinks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"/>
  <sheetViews>
    <sheetView zoomScale="80" zoomScaleNormal="80" workbookViewId="0">
      <selection activeCell="B13" sqref="B13"/>
    </sheetView>
  </sheetViews>
  <sheetFormatPr defaultRowHeight="12.75"/>
  <cols>
    <col min="1" max="1" width="9.140625" style="294"/>
    <col min="2" max="2" width="45.28515625" style="294" customWidth="1"/>
    <col min="3" max="7" width="9.85546875" style="294" bestFit="1" customWidth="1"/>
    <col min="8" max="16384" width="9.140625" style="294"/>
  </cols>
  <sheetData>
    <row r="2" spans="1:7">
      <c r="A2" s="294" t="s">
        <v>123</v>
      </c>
      <c r="B2" s="2" t="s">
        <v>1485</v>
      </c>
    </row>
    <row r="3" spans="1:7">
      <c r="G3" s="310" t="s">
        <v>1756</v>
      </c>
    </row>
    <row r="4" spans="1:7">
      <c r="B4" s="1139" t="s">
        <v>141</v>
      </c>
      <c r="C4" s="1135">
        <v>40544</v>
      </c>
      <c r="D4" s="1135">
        <v>40909</v>
      </c>
      <c r="E4" s="1135">
        <v>41275</v>
      </c>
      <c r="F4" s="1135">
        <v>41640</v>
      </c>
      <c r="G4" s="1135">
        <v>42005</v>
      </c>
    </row>
    <row r="5" spans="1:7" ht="25.5">
      <c r="B5" s="555" t="s">
        <v>1486</v>
      </c>
      <c r="C5" s="1128">
        <v>18485</v>
      </c>
      <c r="D5" s="1128">
        <v>23505</v>
      </c>
      <c r="E5" s="1128">
        <v>25581</v>
      </c>
      <c r="F5" s="1128">
        <v>22506</v>
      </c>
      <c r="G5" s="1128">
        <v>27768</v>
      </c>
    </row>
    <row r="6" spans="1:7">
      <c r="B6" s="555" t="s">
        <v>1487</v>
      </c>
      <c r="C6" s="1128">
        <v>2616</v>
      </c>
      <c r="D6" s="1128">
        <v>2517</v>
      </c>
      <c r="E6" s="1128">
        <v>2560</v>
      </c>
      <c r="F6" s="1128">
        <v>3073</v>
      </c>
      <c r="G6" s="1128">
        <v>3158</v>
      </c>
    </row>
    <row r="7" spans="1:7">
      <c r="B7" s="555" t="s">
        <v>1488</v>
      </c>
      <c r="C7" s="1128">
        <v>3390</v>
      </c>
      <c r="D7" s="1128">
        <v>8190</v>
      </c>
      <c r="E7" s="1128">
        <v>6253</v>
      </c>
      <c r="F7" s="1128">
        <v>5379</v>
      </c>
      <c r="G7" s="1128">
        <v>6194</v>
      </c>
    </row>
    <row r="8" spans="1:7">
      <c r="B8" s="555" t="s">
        <v>1489</v>
      </c>
      <c r="C8" s="1128">
        <v>6006</v>
      </c>
      <c r="D8" s="1128">
        <v>10707</v>
      </c>
      <c r="E8" s="1128">
        <v>8812</v>
      </c>
      <c r="F8" s="1128">
        <v>8453</v>
      </c>
      <c r="G8" s="1128">
        <v>9351</v>
      </c>
    </row>
    <row r="9" spans="1:7" ht="25.5">
      <c r="B9" s="555" t="s">
        <v>1490</v>
      </c>
      <c r="C9" s="1140">
        <v>0.32</v>
      </c>
      <c r="D9" s="1140">
        <v>0.46</v>
      </c>
      <c r="E9" s="1140">
        <v>0.34</v>
      </c>
      <c r="F9" s="1140">
        <v>0.38</v>
      </c>
      <c r="G9" s="1140">
        <v>0.34</v>
      </c>
    </row>
    <row r="10" spans="1:7" ht="25.5">
      <c r="B10" s="555" t="s">
        <v>1491</v>
      </c>
      <c r="C10" s="1140">
        <v>0.18</v>
      </c>
      <c r="D10" s="1140">
        <v>0.35</v>
      </c>
      <c r="E10" s="1140">
        <v>0.24</v>
      </c>
      <c r="F10" s="1140">
        <v>0.24</v>
      </c>
      <c r="G10" s="1140">
        <v>0.22</v>
      </c>
    </row>
    <row r="11" spans="1:7">
      <c r="B11" s="1130" t="s">
        <v>184</v>
      </c>
    </row>
    <row r="13" spans="1:7">
      <c r="B13" s="1312" t="s">
        <v>129</v>
      </c>
    </row>
  </sheetData>
  <hyperlinks>
    <hyperlink ref="B13" location="Содержание!B191" display="к содержанию"/>
  </hyperlinks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="80" zoomScaleNormal="80" workbookViewId="0">
      <selection activeCell="B30" sqref="B30"/>
    </sheetView>
  </sheetViews>
  <sheetFormatPr defaultRowHeight="12.75"/>
  <cols>
    <col min="1" max="1" width="9.140625" style="716"/>
    <col min="2" max="2" width="29.140625" style="716" customWidth="1"/>
    <col min="3" max="3" width="11.140625" style="716" bestFit="1" customWidth="1"/>
    <col min="4" max="4" width="10.42578125" style="716" bestFit="1" customWidth="1"/>
    <col min="5" max="7" width="9.5703125" style="716" bestFit="1" customWidth="1"/>
    <col min="8" max="8" width="14.7109375" style="716" customWidth="1"/>
    <col min="9" max="9" width="9.140625" style="716"/>
    <col min="10" max="10" width="12.28515625" style="716" customWidth="1"/>
    <col min="11" max="11" width="9.140625" style="716"/>
    <col min="12" max="12" width="14.28515625" style="716" customWidth="1"/>
    <col min="13" max="16384" width="9.140625" style="716"/>
  </cols>
  <sheetData>
    <row r="1" spans="1:13">
      <c r="D1" s="941"/>
      <c r="E1" s="942"/>
      <c r="F1" s="943"/>
      <c r="G1" s="942"/>
    </row>
    <row r="2" spans="1:13">
      <c r="A2" s="12" t="s">
        <v>123</v>
      </c>
      <c r="B2" s="1076" t="s">
        <v>1492</v>
      </c>
      <c r="G2" s="655"/>
      <c r="H2" s="655"/>
      <c r="I2" s="655"/>
      <c r="J2" s="655"/>
      <c r="K2" s="655"/>
      <c r="L2" s="655"/>
      <c r="M2" s="655"/>
    </row>
    <row r="3" spans="1:13">
      <c r="B3" s="944"/>
      <c r="C3" s="944"/>
      <c r="E3" s="655"/>
      <c r="F3" s="941"/>
      <c r="G3" s="655"/>
      <c r="H3" s="655"/>
      <c r="I3" s="655"/>
      <c r="J3" s="655"/>
      <c r="K3" s="655"/>
      <c r="L3" s="655"/>
      <c r="M3" s="655"/>
    </row>
    <row r="4" spans="1:13" ht="15" customHeight="1">
      <c r="B4" s="1231" t="s">
        <v>141</v>
      </c>
      <c r="C4" s="1065">
        <v>2010</v>
      </c>
      <c r="D4" s="1065">
        <v>2011</v>
      </c>
      <c r="E4" s="1065">
        <v>2012</v>
      </c>
      <c r="F4" s="1065">
        <v>2013</v>
      </c>
      <c r="G4" s="1065">
        <v>2014</v>
      </c>
      <c r="H4" s="655"/>
      <c r="I4" s="655"/>
      <c r="J4" s="655"/>
      <c r="K4" s="655"/>
      <c r="L4" s="655"/>
      <c r="M4" s="655"/>
    </row>
    <row r="5" spans="1:13">
      <c r="B5" s="945" t="s">
        <v>1493</v>
      </c>
      <c r="C5" s="946">
        <v>184.5</v>
      </c>
      <c r="D5" s="946">
        <v>188.7</v>
      </c>
      <c r="E5" s="946">
        <v>166.5</v>
      </c>
      <c r="F5" s="946">
        <v>172.8</v>
      </c>
      <c r="G5" s="946">
        <v>197.2</v>
      </c>
      <c r="H5" s="655"/>
      <c r="I5" s="655"/>
      <c r="J5" s="655"/>
      <c r="K5" s="655"/>
      <c r="L5" s="655"/>
      <c r="M5" s="655"/>
    </row>
    <row r="6" spans="1:13" ht="25.5">
      <c r="B6" s="945" t="s">
        <v>1494</v>
      </c>
      <c r="C6" s="946">
        <v>11.458299999999999</v>
      </c>
      <c r="D6" s="946">
        <v>11.828099999999999</v>
      </c>
      <c r="E6" s="946">
        <v>12.284599999999999</v>
      </c>
      <c r="F6" s="946">
        <v>13.8698</v>
      </c>
      <c r="G6" s="946">
        <v>13.9786</v>
      </c>
      <c r="H6" s="655"/>
      <c r="I6" s="655"/>
      <c r="J6" s="655"/>
      <c r="K6" s="655"/>
      <c r="L6" s="655"/>
      <c r="M6" s="655"/>
    </row>
    <row r="7" spans="1:13">
      <c r="B7" s="947"/>
      <c r="C7" s="948"/>
      <c r="D7" s="948"/>
      <c r="E7" s="948"/>
      <c r="F7" s="948"/>
      <c r="G7" s="948"/>
      <c r="H7" s="655"/>
      <c r="I7" s="655"/>
      <c r="J7" s="655"/>
      <c r="K7" s="655"/>
      <c r="L7" s="655"/>
      <c r="M7" s="655"/>
    </row>
    <row r="8" spans="1:13">
      <c r="B8" s="947"/>
      <c r="C8" s="948"/>
      <c r="D8" s="948"/>
      <c r="E8" s="948"/>
      <c r="F8" s="948"/>
      <c r="G8" s="948"/>
      <c r="H8" s="655"/>
      <c r="I8" s="655"/>
      <c r="J8" s="655"/>
      <c r="K8" s="655"/>
      <c r="L8" s="655"/>
      <c r="M8" s="655"/>
    </row>
    <row r="9" spans="1:13">
      <c r="B9" s="949" t="s">
        <v>1495</v>
      </c>
      <c r="C9" s="950"/>
      <c r="D9" s="950"/>
      <c r="E9" s="950"/>
      <c r="F9" s="950"/>
      <c r="G9" s="950"/>
      <c r="H9" s="655"/>
      <c r="I9" s="655"/>
      <c r="J9" s="655"/>
      <c r="K9" s="655"/>
      <c r="L9" s="655"/>
      <c r="M9" s="655"/>
    </row>
    <row r="10" spans="1:13">
      <c r="B10" s="951"/>
      <c r="C10" s="950"/>
      <c r="D10" s="950"/>
      <c r="E10" s="950"/>
      <c r="F10" s="950"/>
      <c r="G10" s="950"/>
      <c r="H10" s="655"/>
      <c r="I10" s="655"/>
      <c r="J10" s="655"/>
      <c r="K10" s="655"/>
      <c r="L10" s="655"/>
      <c r="M10" s="655"/>
    </row>
    <row r="11" spans="1:13" ht="15" customHeight="1">
      <c r="H11" s="655"/>
      <c r="I11" s="655"/>
      <c r="J11" s="655"/>
      <c r="K11" s="655"/>
      <c r="L11" s="655"/>
      <c r="M11" s="655"/>
    </row>
    <row r="12" spans="1:13">
      <c r="H12" s="655"/>
      <c r="I12" s="655"/>
      <c r="J12" s="655"/>
      <c r="K12" s="655"/>
      <c r="L12" s="655"/>
      <c r="M12" s="655"/>
    </row>
    <row r="13" spans="1:13">
      <c r="B13" s="951"/>
      <c r="C13" s="950"/>
      <c r="D13" s="950"/>
      <c r="E13" s="950"/>
      <c r="F13" s="950"/>
      <c r="G13" s="950"/>
      <c r="H13" s="655"/>
      <c r="I13" s="655"/>
      <c r="J13" s="655"/>
      <c r="K13" s="655"/>
      <c r="L13" s="655"/>
      <c r="M13" s="655"/>
    </row>
    <row r="14" spans="1:13">
      <c r="B14" s="951"/>
      <c r="C14" s="950"/>
      <c r="D14" s="950"/>
      <c r="E14" s="950"/>
      <c r="F14" s="950"/>
      <c r="G14" s="950"/>
      <c r="H14" s="655"/>
      <c r="I14" s="655"/>
      <c r="J14" s="655"/>
      <c r="K14" s="655"/>
      <c r="L14" s="655"/>
      <c r="M14" s="655"/>
    </row>
    <row r="15" spans="1:13">
      <c r="B15" s="944"/>
      <c r="E15" s="655"/>
      <c r="F15" s="941"/>
      <c r="G15" s="655"/>
      <c r="H15" s="655"/>
      <c r="I15" s="655"/>
      <c r="J15" s="655"/>
      <c r="K15" s="655"/>
      <c r="L15" s="655"/>
      <c r="M15" s="655"/>
    </row>
    <row r="19" spans="2:6">
      <c r="B19" s="952"/>
      <c r="C19" s="952"/>
      <c r="F19" s="953"/>
    </row>
    <row r="20" spans="2:6">
      <c r="B20" s="952"/>
      <c r="C20" s="952"/>
      <c r="F20" s="953"/>
    </row>
    <row r="21" spans="2:6">
      <c r="B21" s="952"/>
      <c r="C21" s="952"/>
      <c r="F21" s="953"/>
    </row>
    <row r="22" spans="2:6">
      <c r="B22" s="952"/>
      <c r="C22" s="952"/>
      <c r="F22" s="953"/>
    </row>
    <row r="23" spans="2:6">
      <c r="B23" s="952"/>
      <c r="C23" s="952"/>
      <c r="F23" s="953"/>
    </row>
    <row r="24" spans="2:6">
      <c r="B24" s="952"/>
      <c r="C24" s="952"/>
      <c r="F24" s="953"/>
    </row>
    <row r="25" spans="2:6">
      <c r="B25" s="952"/>
      <c r="C25" s="952"/>
      <c r="F25" s="953"/>
    </row>
    <row r="26" spans="2:6">
      <c r="B26" s="952"/>
      <c r="C26" s="952"/>
      <c r="F26" s="953"/>
    </row>
    <row r="27" spans="2:6">
      <c r="B27" s="952"/>
      <c r="C27" s="952"/>
      <c r="F27" s="953"/>
    </row>
    <row r="28" spans="2:6">
      <c r="B28" s="1141" t="s">
        <v>184</v>
      </c>
      <c r="C28" s="952"/>
      <c r="F28" s="953"/>
    </row>
    <row r="29" spans="2:6">
      <c r="B29" s="952"/>
      <c r="E29" s="953"/>
    </row>
    <row r="30" spans="2:6">
      <c r="B30" s="206" t="s">
        <v>129</v>
      </c>
    </row>
    <row r="31" spans="2:6">
      <c r="B31" s="952"/>
      <c r="E31" s="953"/>
    </row>
    <row r="32" spans="2:6">
      <c r="B32" s="952"/>
      <c r="E32" s="953"/>
    </row>
    <row r="33" spans="2:3">
      <c r="B33" s="956"/>
      <c r="C33" s="956"/>
    </row>
    <row r="34" spans="2:3">
      <c r="B34" s="956"/>
      <c r="C34" s="956"/>
    </row>
    <row r="35" spans="2:3">
      <c r="B35" s="956"/>
      <c r="C35" s="956"/>
    </row>
    <row r="36" spans="2:3">
      <c r="B36" s="956"/>
      <c r="C36" s="956"/>
    </row>
    <row r="39" spans="2:3">
      <c r="B39" s="956"/>
      <c r="C39" s="956"/>
    </row>
    <row r="40" spans="2:3">
      <c r="B40" s="956"/>
      <c r="C40" s="956"/>
    </row>
    <row r="41" spans="2:3">
      <c r="B41" s="956"/>
      <c r="C41" s="956"/>
    </row>
    <row r="42" spans="2:3">
      <c r="B42" s="956"/>
      <c r="C42" s="956"/>
    </row>
    <row r="43" spans="2:3">
      <c r="B43" s="956"/>
      <c r="C43" s="956"/>
    </row>
    <row r="44" spans="2:3">
      <c r="B44" s="956"/>
      <c r="C44" s="956"/>
    </row>
    <row r="45" spans="2:3">
      <c r="B45" s="956"/>
      <c r="C45" s="956"/>
    </row>
    <row r="46" spans="2:3">
      <c r="B46" s="956"/>
      <c r="C46" s="956"/>
    </row>
    <row r="47" spans="2:3">
      <c r="B47" s="956"/>
      <c r="C47" s="956"/>
    </row>
    <row r="48" spans="2:3">
      <c r="B48" s="956"/>
      <c r="C48" s="956"/>
    </row>
    <row r="49" spans="2:2">
      <c r="B49" s="956"/>
    </row>
    <row r="50" spans="2:2">
      <c r="B50" s="956"/>
    </row>
  </sheetData>
  <hyperlinks>
    <hyperlink ref="B30" location="Содержание!B19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zoomScale="80" zoomScaleNormal="80" workbookViewId="0">
      <selection activeCell="B30" sqref="B30"/>
    </sheetView>
  </sheetViews>
  <sheetFormatPr defaultRowHeight="12.75"/>
  <cols>
    <col min="1" max="1" width="9.140625" style="716"/>
    <col min="2" max="2" width="26.85546875" style="716" customWidth="1"/>
    <col min="3" max="7" width="9.5703125" style="716" bestFit="1" customWidth="1"/>
    <col min="8" max="8" width="9.140625" style="716"/>
    <col min="9" max="9" width="11.42578125" style="716" bestFit="1" customWidth="1"/>
    <col min="10" max="10" width="14.5703125" style="716" customWidth="1"/>
    <col min="11" max="11" width="9.140625" style="716"/>
    <col min="12" max="12" width="14.7109375" style="716" customWidth="1"/>
    <col min="13" max="13" width="9.140625" style="716"/>
    <col min="14" max="14" width="12.28515625" style="716" customWidth="1"/>
    <col min="15" max="15" width="9.140625" style="716"/>
    <col min="16" max="16" width="14.28515625" style="716" customWidth="1"/>
    <col min="17" max="16384" width="9.140625" style="716"/>
  </cols>
  <sheetData>
    <row r="2" spans="1:17">
      <c r="A2" s="12" t="s">
        <v>123</v>
      </c>
      <c r="B2" s="1076" t="s">
        <v>1505</v>
      </c>
      <c r="C2" s="968"/>
      <c r="D2" s="968"/>
      <c r="E2" s="968"/>
      <c r="F2" s="941"/>
      <c r="G2" s="655"/>
      <c r="H2" s="969"/>
      <c r="I2" s="655"/>
      <c r="J2" s="968"/>
      <c r="K2" s="655"/>
      <c r="L2" s="655"/>
      <c r="M2" s="655"/>
      <c r="N2" s="655"/>
      <c r="O2" s="655"/>
      <c r="P2" s="655"/>
      <c r="Q2" s="655"/>
    </row>
    <row r="3" spans="1:17">
      <c r="B3" s="968"/>
      <c r="C3" s="968"/>
      <c r="D3" s="968"/>
      <c r="E3" s="968"/>
      <c r="F3" s="941"/>
      <c r="G3" s="655"/>
      <c r="H3" s="970"/>
      <c r="I3" s="655"/>
      <c r="J3" s="968"/>
      <c r="K3" s="655"/>
      <c r="L3" s="655"/>
      <c r="M3" s="655"/>
      <c r="N3" s="655"/>
      <c r="O3" s="655"/>
      <c r="P3" s="655"/>
      <c r="Q3" s="655"/>
    </row>
    <row r="4" spans="1:17" ht="15" customHeight="1">
      <c r="B4" s="1231" t="s">
        <v>141</v>
      </c>
      <c r="C4" s="1065">
        <v>2010</v>
      </c>
      <c r="D4" s="1065">
        <v>2011</v>
      </c>
      <c r="E4" s="1065">
        <v>2012</v>
      </c>
      <c r="F4" s="1065">
        <v>2013</v>
      </c>
      <c r="G4" s="1065">
        <v>2014</v>
      </c>
      <c r="I4" s="655"/>
      <c r="J4" s="655"/>
      <c r="K4" s="655"/>
      <c r="L4" s="655"/>
      <c r="M4" s="655"/>
      <c r="N4" s="655"/>
      <c r="O4" s="655"/>
      <c r="P4" s="655"/>
      <c r="Q4" s="655"/>
    </row>
    <row r="5" spans="1:17">
      <c r="B5" s="945" t="s">
        <v>1493</v>
      </c>
      <c r="C5" s="946">
        <v>3.2534999999999998</v>
      </c>
      <c r="D5" s="946">
        <v>3.7246999999999999</v>
      </c>
      <c r="E5" s="946">
        <v>4.2184999999999997</v>
      </c>
      <c r="F5" s="946">
        <v>4.8148999999999997</v>
      </c>
      <c r="G5" s="946">
        <v>5.3887999999999998</v>
      </c>
      <c r="I5" s="655"/>
      <c r="K5" s="655"/>
      <c r="L5" s="655"/>
      <c r="M5" s="655"/>
      <c r="N5" s="655"/>
      <c r="O5" s="655"/>
      <c r="P5" s="655"/>
      <c r="Q5" s="655"/>
    </row>
    <row r="6" spans="1:17" ht="25.5">
      <c r="B6" s="945" t="s">
        <v>1494</v>
      </c>
      <c r="C6" s="946">
        <v>18.2514</v>
      </c>
      <c r="D6" s="946">
        <v>19.6356</v>
      </c>
      <c r="E6" s="946">
        <v>20.067699999999999</v>
      </c>
      <c r="F6" s="946">
        <v>21.352799999999998</v>
      </c>
      <c r="G6" s="946">
        <v>20.6889</v>
      </c>
      <c r="I6" s="655"/>
      <c r="K6" s="655"/>
      <c r="L6" s="655"/>
      <c r="M6" s="655"/>
      <c r="N6" s="655"/>
      <c r="O6" s="655"/>
      <c r="P6" s="655"/>
      <c r="Q6" s="655"/>
    </row>
    <row r="7" spans="1:17">
      <c r="B7" s="947"/>
      <c r="C7" s="948"/>
      <c r="D7" s="948"/>
      <c r="E7" s="948"/>
      <c r="F7" s="948"/>
      <c r="G7" s="948"/>
      <c r="I7" s="655"/>
      <c r="K7" s="655"/>
      <c r="L7" s="655"/>
      <c r="M7" s="655"/>
      <c r="N7" s="655"/>
      <c r="O7" s="655"/>
      <c r="P7" s="655"/>
      <c r="Q7" s="655"/>
    </row>
    <row r="8" spans="1:17">
      <c r="B8" s="947"/>
      <c r="C8" s="948"/>
      <c r="D8" s="948"/>
      <c r="E8" s="948"/>
      <c r="F8" s="948"/>
      <c r="G8" s="948"/>
      <c r="I8" s="655"/>
      <c r="K8" s="655"/>
      <c r="L8" s="655"/>
      <c r="M8" s="655"/>
      <c r="N8" s="655"/>
      <c r="O8" s="655"/>
      <c r="P8" s="655"/>
      <c r="Q8" s="655"/>
    </row>
    <row r="9" spans="1:17">
      <c r="B9" s="949" t="s">
        <v>1506</v>
      </c>
      <c r="C9" s="950"/>
      <c r="D9" s="950"/>
      <c r="E9" s="950"/>
      <c r="F9" s="950"/>
      <c r="G9" s="950"/>
      <c r="I9" s="655"/>
      <c r="K9" s="655"/>
      <c r="L9" s="655"/>
      <c r="M9" s="655"/>
      <c r="N9" s="655"/>
      <c r="O9" s="655"/>
      <c r="P9" s="655"/>
      <c r="Q9" s="655"/>
    </row>
    <row r="10" spans="1:17">
      <c r="B10" s="951"/>
      <c r="C10" s="950"/>
      <c r="D10" s="950"/>
      <c r="E10" s="950"/>
      <c r="F10" s="950"/>
      <c r="G10" s="950"/>
      <c r="I10" s="655"/>
      <c r="K10" s="655"/>
      <c r="L10" s="655"/>
      <c r="M10" s="655"/>
      <c r="N10" s="655"/>
      <c r="O10" s="655"/>
      <c r="P10" s="655"/>
      <c r="Q10" s="655"/>
    </row>
    <row r="11" spans="1:17" ht="15" customHeight="1">
      <c r="I11" s="655"/>
      <c r="K11" s="655"/>
      <c r="L11" s="655"/>
      <c r="M11" s="655"/>
      <c r="N11" s="655"/>
      <c r="O11" s="655"/>
      <c r="P11" s="655"/>
      <c r="Q11" s="655"/>
    </row>
    <row r="12" spans="1:17">
      <c r="H12" s="971"/>
      <c r="I12" s="655"/>
      <c r="K12" s="655"/>
      <c r="L12" s="655"/>
      <c r="M12" s="655"/>
      <c r="N12" s="655"/>
      <c r="O12" s="655"/>
      <c r="P12" s="655"/>
      <c r="Q12" s="655"/>
    </row>
    <row r="13" spans="1:17">
      <c r="B13" s="951"/>
      <c r="C13" s="950"/>
      <c r="D13" s="950"/>
      <c r="E13" s="950"/>
      <c r="F13" s="950"/>
      <c r="G13" s="950"/>
      <c r="H13" s="970"/>
      <c r="K13" s="655"/>
      <c r="L13" s="655"/>
      <c r="M13" s="655"/>
      <c r="N13" s="655"/>
      <c r="O13" s="655"/>
      <c r="P13" s="655"/>
      <c r="Q13" s="655"/>
    </row>
    <row r="14" spans="1:17">
      <c r="B14" s="951"/>
      <c r="C14" s="950"/>
      <c r="D14" s="950"/>
      <c r="E14" s="950"/>
      <c r="F14" s="950"/>
      <c r="G14" s="950"/>
      <c r="H14" s="970"/>
      <c r="I14" s="655"/>
      <c r="J14" s="968"/>
      <c r="K14" s="655"/>
      <c r="L14" s="655"/>
      <c r="M14" s="655"/>
      <c r="N14" s="655"/>
      <c r="O14" s="655"/>
      <c r="P14" s="655"/>
      <c r="Q14" s="655"/>
    </row>
    <row r="15" spans="1:17">
      <c r="B15" s="944"/>
      <c r="E15" s="655"/>
      <c r="F15" s="941"/>
      <c r="G15" s="655"/>
      <c r="H15" s="655"/>
      <c r="I15" s="655"/>
      <c r="J15" s="655"/>
      <c r="K15" s="655"/>
      <c r="L15" s="655"/>
      <c r="M15" s="655"/>
      <c r="N15" s="655"/>
      <c r="O15" s="655"/>
      <c r="P15" s="655"/>
      <c r="Q15" s="655"/>
    </row>
    <row r="19" spans="2:6">
      <c r="B19" s="952"/>
      <c r="C19" s="952"/>
      <c r="F19" s="953"/>
    </row>
    <row r="20" spans="2:6">
      <c r="B20" s="952"/>
      <c r="C20" s="952"/>
      <c r="F20" s="953"/>
    </row>
    <row r="21" spans="2:6">
      <c r="B21" s="952"/>
      <c r="C21" s="952"/>
      <c r="F21" s="953"/>
    </row>
    <row r="22" spans="2:6">
      <c r="B22" s="952"/>
      <c r="C22" s="952"/>
      <c r="F22" s="953"/>
    </row>
    <row r="23" spans="2:6">
      <c r="B23" s="952"/>
      <c r="C23" s="952"/>
      <c r="F23" s="953"/>
    </row>
    <row r="24" spans="2:6">
      <c r="B24" s="952"/>
      <c r="C24" s="952"/>
      <c r="F24" s="953"/>
    </row>
    <row r="25" spans="2:6">
      <c r="B25" s="952"/>
      <c r="C25" s="952"/>
      <c r="F25" s="953"/>
    </row>
    <row r="26" spans="2:6">
      <c r="B26" s="952"/>
      <c r="C26" s="952"/>
      <c r="F26" s="953"/>
    </row>
    <row r="27" spans="2:6">
      <c r="B27" s="952"/>
      <c r="C27" s="952"/>
      <c r="F27" s="953"/>
    </row>
    <row r="28" spans="2:6">
      <c r="B28" s="954" t="s">
        <v>184</v>
      </c>
      <c r="C28" s="952"/>
      <c r="F28" s="953"/>
    </row>
    <row r="29" spans="2:6">
      <c r="B29" s="1141"/>
      <c r="C29" s="956"/>
    </row>
    <row r="30" spans="2:6">
      <c r="B30" s="206" t="s">
        <v>129</v>
      </c>
      <c r="C30" s="956"/>
    </row>
  </sheetData>
  <hyperlinks>
    <hyperlink ref="B30" location="Содержание!B19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"/>
  <sheetViews>
    <sheetView zoomScale="80" zoomScaleNormal="80" workbookViewId="0">
      <selection activeCell="B15" sqref="B15"/>
    </sheetView>
  </sheetViews>
  <sheetFormatPr defaultRowHeight="12.75"/>
  <cols>
    <col min="1" max="1" width="9.140625" style="716"/>
    <col min="2" max="2" width="35.42578125" style="716" customWidth="1"/>
    <col min="3" max="3" width="11.5703125" style="716" customWidth="1"/>
    <col min="4" max="4" width="13.28515625" style="716" customWidth="1"/>
    <col min="5" max="5" width="11.5703125" style="716" customWidth="1"/>
    <col min="6" max="6" width="15.28515625" style="716" customWidth="1"/>
    <col min="7" max="7" width="15" style="716" customWidth="1"/>
    <col min="8" max="16384" width="9.140625" style="716"/>
  </cols>
  <sheetData>
    <row r="2" spans="1:9">
      <c r="A2" s="12" t="s">
        <v>123</v>
      </c>
      <c r="B2" s="1076" t="s">
        <v>1770</v>
      </c>
    </row>
    <row r="3" spans="1:9">
      <c r="B3" s="957"/>
    </row>
    <row r="4" spans="1:9">
      <c r="B4" s="1279" t="s">
        <v>141</v>
      </c>
      <c r="C4" s="958" t="s">
        <v>1497</v>
      </c>
      <c r="D4" s="958" t="s">
        <v>191</v>
      </c>
      <c r="E4" s="959" t="s">
        <v>192</v>
      </c>
      <c r="F4" s="959" t="s">
        <v>193</v>
      </c>
      <c r="G4" s="1078" t="s">
        <v>1498</v>
      </c>
    </row>
    <row r="5" spans="1:9" ht="25.5">
      <c r="B5" s="960" t="s">
        <v>1499</v>
      </c>
      <c r="C5" s="961">
        <v>25.847200000000001</v>
      </c>
      <c r="D5" s="961">
        <v>26.209599999999998</v>
      </c>
      <c r="E5" s="962">
        <v>25.773399999999999</v>
      </c>
      <c r="F5" s="963">
        <v>33.9514</v>
      </c>
      <c r="G5" s="964">
        <v>0.317</v>
      </c>
      <c r="I5" s="944"/>
    </row>
    <row r="6" spans="1:9">
      <c r="B6" s="960" t="s">
        <v>421</v>
      </c>
      <c r="C6" s="961">
        <v>42.4056</v>
      </c>
      <c r="D6" s="961">
        <v>25.3048</v>
      </c>
      <c r="E6" s="962">
        <v>23.371600000000001</v>
      </c>
      <c r="F6" s="963">
        <v>33.253900000000002</v>
      </c>
      <c r="G6" s="964">
        <v>0.42299999999999999</v>
      </c>
    </row>
    <row r="7" spans="1:9">
      <c r="B7" s="960" t="s">
        <v>1500</v>
      </c>
      <c r="C7" s="961">
        <v>1.7491000000000001</v>
      </c>
      <c r="D7" s="961">
        <v>2.0354000000000001</v>
      </c>
      <c r="E7" s="962">
        <v>2.3952</v>
      </c>
      <c r="F7" s="963">
        <v>2.7667999999999999</v>
      </c>
      <c r="G7" s="964">
        <v>0.155</v>
      </c>
    </row>
    <row r="8" spans="1:9" ht="25.5">
      <c r="B8" s="960" t="s">
        <v>1501</v>
      </c>
      <c r="C8" s="961">
        <v>83.305400000000006</v>
      </c>
      <c r="D8" s="961">
        <v>73.269900000000007</v>
      </c>
      <c r="E8" s="962">
        <v>79.583399999999997</v>
      </c>
      <c r="F8" s="963">
        <v>76.542100000000005</v>
      </c>
      <c r="G8" s="964">
        <v>-3.7999999999999999E-2</v>
      </c>
    </row>
    <row r="9" spans="1:9" ht="25.5">
      <c r="B9" s="960" t="s">
        <v>1502</v>
      </c>
      <c r="C9" s="961">
        <v>19.4648</v>
      </c>
      <c r="D9" s="961">
        <v>22.692699999999999</v>
      </c>
      <c r="E9" s="962">
        <v>24.8675</v>
      </c>
      <c r="F9" s="963">
        <v>27.6145</v>
      </c>
      <c r="G9" s="964">
        <v>0.11</v>
      </c>
    </row>
    <row r="10" spans="1:9">
      <c r="B10" s="960" t="s">
        <v>1503</v>
      </c>
      <c r="C10" s="961">
        <v>19.6189</v>
      </c>
      <c r="D10" s="961">
        <v>21.194600000000001</v>
      </c>
      <c r="E10" s="962">
        <v>19.599699999999999</v>
      </c>
      <c r="F10" s="963">
        <v>28.459099999999999</v>
      </c>
      <c r="G10" s="964">
        <v>0.318</v>
      </c>
    </row>
    <row r="11" spans="1:9">
      <c r="B11" s="960" t="s">
        <v>336</v>
      </c>
      <c r="C11" s="961">
        <f>SUM(C5:C10)</f>
        <v>192.39099999999999</v>
      </c>
      <c r="D11" s="961">
        <f>SUM(D5:D10)</f>
        <v>170.70700000000002</v>
      </c>
      <c r="E11" s="961">
        <f>SUM(E5:E10)</f>
        <v>175.5908</v>
      </c>
      <c r="F11" s="961">
        <f>SUM(F5:F10)</f>
        <v>202.58780000000002</v>
      </c>
      <c r="G11" s="964">
        <v>0.14099999999999999</v>
      </c>
    </row>
    <row r="12" spans="1:9">
      <c r="B12" s="966" t="s">
        <v>1504</v>
      </c>
    </row>
    <row r="13" spans="1:9">
      <c r="B13" s="966" t="s">
        <v>184</v>
      </c>
    </row>
    <row r="15" spans="1:9">
      <c r="B15" s="206" t="s">
        <v>129</v>
      </c>
    </row>
  </sheetData>
  <hyperlinks>
    <hyperlink ref="B15" location="Содержание!B196" display="к содержанию"/>
  </hyperlink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K34"/>
  <sheetViews>
    <sheetView zoomScale="80" zoomScaleNormal="80" workbookViewId="0">
      <selection activeCell="B34" sqref="B34"/>
    </sheetView>
  </sheetViews>
  <sheetFormatPr defaultRowHeight="12.75"/>
  <cols>
    <col min="1" max="1" width="9.140625" style="73"/>
    <col min="2" max="2" width="37.28515625" style="73" bestFit="1" customWidth="1"/>
    <col min="3" max="11" width="5" style="73" bestFit="1" customWidth="1"/>
    <col min="12" max="16384" width="9.140625" style="73"/>
  </cols>
  <sheetData>
    <row r="2" spans="1:11">
      <c r="A2" s="73" t="s">
        <v>123</v>
      </c>
      <c r="B2" s="74" t="s">
        <v>306</v>
      </c>
    </row>
    <row r="4" spans="1:11" s="74" customFormat="1">
      <c r="B4" s="1317" t="s">
        <v>1860</v>
      </c>
      <c r="C4" s="87">
        <v>2006</v>
      </c>
      <c r="D4" s="87">
        <v>2007</v>
      </c>
      <c r="E4" s="87">
        <v>2008</v>
      </c>
      <c r="F4" s="87">
        <v>2009</v>
      </c>
      <c r="G4" s="87">
        <v>2010</v>
      </c>
      <c r="H4" s="87">
        <v>2011</v>
      </c>
      <c r="I4" s="87">
        <v>2012</v>
      </c>
      <c r="J4" s="87">
        <v>2013</v>
      </c>
    </row>
    <row r="5" spans="1:11">
      <c r="B5" s="1318" t="s">
        <v>296</v>
      </c>
      <c r="C5" s="88">
        <v>29.700905195337938</v>
      </c>
      <c r="D5" s="88">
        <v>21.399481673454275</v>
      </c>
      <c r="E5" s="88">
        <v>18.578774802427674</v>
      </c>
      <c r="F5" s="88">
        <v>18.8194317655155</v>
      </c>
      <c r="G5" s="88">
        <v>18.166725538678914</v>
      </c>
      <c r="H5" s="88">
        <v>20.177604546676395</v>
      </c>
      <c r="I5" s="88">
        <v>21.850171312158533</v>
      </c>
      <c r="J5" s="88">
        <v>24.570684928658316</v>
      </c>
      <c r="K5" s="89"/>
    </row>
    <row r="6" spans="1:11">
      <c r="B6" s="1318" t="s">
        <v>341</v>
      </c>
      <c r="C6" s="88">
        <v>29.660766775581266</v>
      </c>
      <c r="D6" s="88">
        <v>31.376324675578626</v>
      </c>
      <c r="E6" s="88">
        <v>33.303747260976898</v>
      </c>
      <c r="F6" s="88">
        <v>35.902801323028882</v>
      </c>
      <c r="G6" s="88">
        <v>39.336049432105938</v>
      </c>
      <c r="H6" s="88">
        <v>38.104380266774172</v>
      </c>
      <c r="I6" s="88">
        <v>33.648090761762631</v>
      </c>
      <c r="J6" s="88">
        <v>36.940847936743708</v>
      </c>
      <c r="K6" s="89"/>
    </row>
    <row r="7" spans="1:11">
      <c r="B7" s="1318" t="s">
        <v>162</v>
      </c>
      <c r="C7" s="88">
        <v>40.660284451236869</v>
      </c>
      <c r="D7" s="88">
        <v>39.106311166961532</v>
      </c>
      <c r="E7" s="88">
        <v>40.785316128619762</v>
      </c>
      <c r="F7" s="88">
        <v>45.960252309165014</v>
      </c>
      <c r="G7" s="88">
        <v>45.730837072162835</v>
      </c>
      <c r="H7" s="88">
        <v>45.588703080604603</v>
      </c>
      <c r="I7" s="88">
        <v>46.539125232862247</v>
      </c>
      <c r="J7" s="88">
        <v>47.302035470770996</v>
      </c>
      <c r="K7" s="89"/>
    </row>
    <row r="8" spans="1:11">
      <c r="B8" s="1318" t="s">
        <v>163</v>
      </c>
      <c r="C8" s="88">
        <v>30.198445010967195</v>
      </c>
      <c r="D8" s="88">
        <v>30.017538802567572</v>
      </c>
      <c r="E8" s="88">
        <v>26.841179764986293</v>
      </c>
      <c r="F8" s="88">
        <v>27.791726274657513</v>
      </c>
      <c r="G8" s="88">
        <v>24.327347364722094</v>
      </c>
      <c r="H8" s="88">
        <v>20.932733335753674</v>
      </c>
      <c r="I8" s="88">
        <v>22.280475873196412</v>
      </c>
      <c r="J8" s="88">
        <v>21.184465270630021</v>
      </c>
      <c r="K8" s="89"/>
    </row>
    <row r="9" spans="1:11">
      <c r="B9" s="1318" t="s">
        <v>169</v>
      </c>
      <c r="C9" s="88">
        <v>18.503409513469514</v>
      </c>
      <c r="D9" s="88">
        <v>20.995262801714414</v>
      </c>
      <c r="E9" s="88">
        <v>22.290487634700366</v>
      </c>
      <c r="F9" s="88">
        <v>21.995145230781919</v>
      </c>
      <c r="G9" s="88">
        <v>21.6254035436259</v>
      </c>
      <c r="H9" s="88">
        <v>21.352327791992455</v>
      </c>
      <c r="I9" s="88">
        <v>21.865878903989817</v>
      </c>
      <c r="J9" s="88">
        <v>21.472901777087365</v>
      </c>
      <c r="K9" s="89"/>
    </row>
    <row r="12" spans="1:11">
      <c r="B12" s="74" t="s">
        <v>306</v>
      </c>
    </row>
    <row r="32" spans="2:2">
      <c r="B32" s="33" t="s">
        <v>307</v>
      </c>
    </row>
    <row r="34" spans="2:2">
      <c r="B34" s="204" t="s">
        <v>129</v>
      </c>
    </row>
  </sheetData>
  <hyperlinks>
    <hyperlink ref="B34" location="Содержание!B18" display="к содержанию"/>
  </hyperlinks>
  <pageMargins left="0.7" right="0.7" top="0.75" bottom="0.75" header="0.3" footer="0.3"/>
  <pageSetup paperSize="9" orientation="portrait" r:id="rId1"/>
  <headerFooter alignWithMargins="0"/>
  <drawing r:id="rId2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zoomScale="80" zoomScaleNormal="80" workbookViewId="0">
      <selection activeCell="B29" sqref="B29"/>
    </sheetView>
  </sheetViews>
  <sheetFormatPr defaultRowHeight="15"/>
  <cols>
    <col min="1" max="1" width="9.140625" style="235"/>
    <col min="2" max="2" width="31.85546875" style="235" customWidth="1"/>
    <col min="3" max="3" width="10.140625" style="235" bestFit="1" customWidth="1"/>
    <col min="4" max="7" width="10.42578125" style="235" bestFit="1" customWidth="1"/>
    <col min="8" max="16384" width="9.140625" style="235"/>
  </cols>
  <sheetData>
    <row r="2" spans="1:12">
      <c r="A2" s="277" t="s">
        <v>123</v>
      </c>
      <c r="B2" s="972" t="s">
        <v>1507</v>
      </c>
      <c r="C2" s="973"/>
      <c r="D2" s="973"/>
      <c r="E2" s="973"/>
      <c r="F2" s="973"/>
      <c r="G2" s="974"/>
      <c r="H2" s="975"/>
      <c r="I2" s="975"/>
      <c r="J2" s="975"/>
      <c r="K2" s="975"/>
      <c r="L2" s="975"/>
    </row>
    <row r="3" spans="1:12">
      <c r="B3" s="976"/>
      <c r="C3" s="976"/>
      <c r="E3" s="974"/>
      <c r="F3" s="977"/>
      <c r="G3" s="974"/>
      <c r="H3" s="975"/>
      <c r="I3" s="975"/>
      <c r="J3" s="975"/>
      <c r="K3" s="975"/>
      <c r="L3" s="975"/>
    </row>
    <row r="4" spans="1:12">
      <c r="B4" s="237" t="s">
        <v>141</v>
      </c>
      <c r="C4" s="237">
        <v>2009</v>
      </c>
      <c r="D4" s="237">
        <v>2010</v>
      </c>
      <c r="E4" s="237">
        <v>2011</v>
      </c>
      <c r="F4" s="237">
        <v>2012</v>
      </c>
      <c r="G4" s="237">
        <v>2013</v>
      </c>
      <c r="H4" s="237">
        <v>2014</v>
      </c>
    </row>
    <row r="5" spans="1:12">
      <c r="B5" s="978" t="s">
        <v>1508</v>
      </c>
      <c r="C5" s="979">
        <v>630.5</v>
      </c>
      <c r="D5" s="980">
        <v>740.8</v>
      </c>
      <c r="E5" s="980">
        <v>763.8</v>
      </c>
      <c r="F5" s="980">
        <v>674</v>
      </c>
      <c r="G5" s="981">
        <v>702.3</v>
      </c>
      <c r="H5" s="982">
        <v>804.9</v>
      </c>
      <c r="I5" s="983"/>
    </row>
    <row r="6" spans="1:12" ht="26.25">
      <c r="B6" s="978" t="s">
        <v>1509</v>
      </c>
      <c r="C6" s="982">
        <v>578.20000000000005</v>
      </c>
      <c r="D6" s="982">
        <v>732.4</v>
      </c>
      <c r="E6" s="982">
        <v>845.6</v>
      </c>
      <c r="F6" s="982">
        <v>912</v>
      </c>
      <c r="G6" s="984">
        <v>924.7</v>
      </c>
      <c r="H6" s="984">
        <v>927.9</v>
      </c>
      <c r="I6" s="985"/>
      <c r="J6" s="975"/>
      <c r="K6" s="975"/>
      <c r="L6" s="975"/>
    </row>
    <row r="7" spans="1:12">
      <c r="H7" s="986"/>
      <c r="I7" s="985"/>
      <c r="J7" s="975"/>
      <c r="K7" s="975"/>
      <c r="L7" s="975"/>
    </row>
    <row r="9" spans="1:12">
      <c r="B9" s="972" t="s">
        <v>1507</v>
      </c>
    </row>
    <row r="27" spans="2:2" s="967" customFormat="1" ht="12">
      <c r="B27" s="954" t="s">
        <v>184</v>
      </c>
    </row>
    <row r="28" spans="2:2" s="544" customFormat="1"/>
    <row r="29" spans="2:2" s="544" customFormat="1">
      <c r="B29" s="206" t="s">
        <v>129</v>
      </c>
    </row>
    <row r="30" spans="2:2" s="544" customFormat="1"/>
  </sheetData>
  <hyperlinks>
    <hyperlink ref="B29" location="Содержание!B198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9"/>
  <sheetViews>
    <sheetView zoomScale="80" zoomScaleNormal="80" workbookViewId="0">
      <selection activeCell="B29" sqref="B29"/>
    </sheetView>
  </sheetViews>
  <sheetFormatPr defaultRowHeight="15"/>
  <cols>
    <col min="1" max="1" width="9.140625" style="235"/>
    <col min="2" max="2" width="34.7109375" style="235" customWidth="1"/>
    <col min="3" max="3" width="10.140625" style="235" bestFit="1" customWidth="1"/>
    <col min="4" max="16384" width="9.140625" style="235"/>
  </cols>
  <sheetData>
    <row r="2" spans="1:9">
      <c r="A2" s="277" t="s">
        <v>123</v>
      </c>
      <c r="B2" s="972" t="s">
        <v>116</v>
      </c>
      <c r="C2" s="973"/>
      <c r="D2" s="973"/>
      <c r="E2" s="973"/>
      <c r="F2" s="973"/>
      <c r="G2" s="974"/>
      <c r="H2" s="975"/>
    </row>
    <row r="3" spans="1:9">
      <c r="B3" s="976"/>
      <c r="C3" s="976"/>
      <c r="E3" s="974"/>
      <c r="F3" s="977"/>
      <c r="G3" s="974"/>
      <c r="H3" s="975"/>
    </row>
    <row r="4" spans="1:9">
      <c r="B4" s="237" t="s">
        <v>141</v>
      </c>
      <c r="C4" s="237">
        <v>2009</v>
      </c>
      <c r="D4" s="237">
        <v>2010</v>
      </c>
      <c r="E4" s="237">
        <v>2011</v>
      </c>
      <c r="F4" s="237">
        <v>2012</v>
      </c>
      <c r="G4" s="237">
        <v>2013</v>
      </c>
      <c r="H4" s="237">
        <v>2014</v>
      </c>
    </row>
    <row r="5" spans="1:9" ht="26.25">
      <c r="B5" s="978" t="s">
        <v>1510</v>
      </c>
      <c r="C5" s="987">
        <v>11.01</v>
      </c>
      <c r="D5" s="987">
        <v>13.1</v>
      </c>
      <c r="E5" s="987">
        <v>15.1</v>
      </c>
      <c r="F5" s="987">
        <v>17.100000000000001</v>
      </c>
      <c r="G5" s="987">
        <v>19.600000000000001</v>
      </c>
      <c r="H5" s="987">
        <v>22</v>
      </c>
    </row>
    <row r="6" spans="1:9" ht="26.25">
      <c r="B6" s="978" t="s">
        <v>1511</v>
      </c>
      <c r="C6" s="988">
        <v>2.2000000000000002</v>
      </c>
      <c r="D6" s="988">
        <v>2.6</v>
      </c>
      <c r="E6" s="988">
        <v>3.07</v>
      </c>
      <c r="F6" s="988">
        <v>3.6</v>
      </c>
      <c r="G6" s="988">
        <v>4.2</v>
      </c>
      <c r="H6" s="988">
        <v>4.8</v>
      </c>
      <c r="I6" s="983"/>
    </row>
    <row r="7" spans="1:9" ht="26.25">
      <c r="B7" s="978" t="s">
        <v>1512</v>
      </c>
      <c r="C7" s="989">
        <v>5.3</v>
      </c>
      <c r="D7" s="989">
        <v>5.3</v>
      </c>
      <c r="E7" s="989">
        <v>5.0999999999999996</v>
      </c>
      <c r="F7" s="989">
        <v>4.9000000000000004</v>
      </c>
      <c r="G7" s="989">
        <v>4.8</v>
      </c>
      <c r="H7" s="989">
        <v>4.8</v>
      </c>
    </row>
    <row r="10" spans="1:9">
      <c r="B10" s="972" t="s">
        <v>1513</v>
      </c>
    </row>
    <row r="27" spans="2:2" s="967" customFormat="1" ht="12">
      <c r="B27" s="954" t="s">
        <v>184</v>
      </c>
    </row>
    <row r="28" spans="2:2" s="544" customFormat="1"/>
    <row r="29" spans="2:2">
      <c r="B29" s="206" t="s">
        <v>129</v>
      </c>
    </row>
  </sheetData>
  <hyperlinks>
    <hyperlink ref="B29" location="Содержание!B199" display="к содержанию"/>
  </hyperlinks>
  <pageMargins left="0.7" right="0.7" top="0.75" bottom="0.75" header="0.3" footer="0.3"/>
  <drawing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zoomScale="80" zoomScaleNormal="80" workbookViewId="0">
      <selection activeCell="B27" sqref="B27"/>
    </sheetView>
  </sheetViews>
  <sheetFormatPr defaultRowHeight="12.75"/>
  <cols>
    <col min="1" max="1" width="9.140625" style="716"/>
    <col min="2" max="2" width="23" style="716" customWidth="1"/>
    <col min="3" max="16384" width="9.140625" style="716"/>
  </cols>
  <sheetData>
    <row r="2" spans="1:7">
      <c r="A2" s="12" t="s">
        <v>123</v>
      </c>
      <c r="B2" s="1076" t="s">
        <v>1875</v>
      </c>
    </row>
    <row r="4" spans="1:7">
      <c r="B4" s="683" t="s">
        <v>141</v>
      </c>
      <c r="C4" s="683">
        <v>2010</v>
      </c>
      <c r="D4" s="683">
        <v>2011</v>
      </c>
      <c r="E4" s="683">
        <v>2012</v>
      </c>
      <c r="F4" s="683">
        <v>2013</v>
      </c>
      <c r="G4" s="683">
        <v>2014</v>
      </c>
    </row>
    <row r="5" spans="1:7">
      <c r="B5" s="652" t="s">
        <v>1515</v>
      </c>
      <c r="C5" s="1143">
        <v>0.99341000000000002</v>
      </c>
      <c r="D5" s="1143">
        <v>0.99838000000000005</v>
      </c>
      <c r="E5" s="1143">
        <v>0.99988999999999995</v>
      </c>
      <c r="F5" s="1143">
        <v>0.99934000000000001</v>
      </c>
      <c r="G5" s="1143">
        <v>0.99948999999999999</v>
      </c>
    </row>
    <row r="6" spans="1:7">
      <c r="B6" s="652" t="s">
        <v>1516</v>
      </c>
      <c r="C6" s="1143">
        <v>0.99765999999999999</v>
      </c>
      <c r="D6" s="1143">
        <v>0.99963000000000002</v>
      </c>
      <c r="E6" s="1143">
        <v>0.99997999999999998</v>
      </c>
      <c r="F6" s="1143">
        <v>0.99978999999999996</v>
      </c>
      <c r="G6" s="1143">
        <v>0.99997000000000003</v>
      </c>
    </row>
    <row r="7" spans="1:7">
      <c r="B7" s="655"/>
      <c r="C7" s="1144"/>
      <c r="D7" s="1144"/>
      <c r="E7" s="1144"/>
      <c r="F7" s="1144"/>
      <c r="G7" s="1144"/>
    </row>
    <row r="9" spans="1:7">
      <c r="B9" s="1238" t="s">
        <v>1875</v>
      </c>
    </row>
    <row r="10" spans="1:7">
      <c r="B10" s="1076"/>
    </row>
    <row r="18" spans="2:2">
      <c r="B18" s="1241" t="s">
        <v>1850</v>
      </c>
    </row>
    <row r="25" spans="2:2">
      <c r="B25" s="1141" t="s">
        <v>184</v>
      </c>
    </row>
    <row r="26" spans="2:2">
      <c r="B26" s="952"/>
    </row>
    <row r="27" spans="2:2">
      <c r="B27" s="206" t="s">
        <v>129</v>
      </c>
    </row>
  </sheetData>
  <hyperlinks>
    <hyperlink ref="B27" location="Содержание!B200" display="к содержанию"/>
    <hyperlink ref="B18" location="'График 3.3.1.5'!B200" display="'График 3.3.1.5'!B200"/>
  </hyperlinks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zoomScale="80" zoomScaleNormal="80" workbookViewId="0">
      <selection activeCell="B31" sqref="B31"/>
    </sheetView>
  </sheetViews>
  <sheetFormatPr defaultRowHeight="12.75"/>
  <cols>
    <col min="1" max="1" width="9.140625" style="716"/>
    <col min="2" max="2" width="22.28515625" style="716" customWidth="1"/>
    <col min="3" max="14" width="9.85546875" style="716" bestFit="1" customWidth="1"/>
    <col min="15" max="16384" width="9.140625" style="716"/>
  </cols>
  <sheetData>
    <row r="1" spans="1:18" s="12" customFormat="1"/>
    <row r="2" spans="1:18" s="12" customFormat="1">
      <c r="A2" s="12" t="s">
        <v>123</v>
      </c>
      <c r="B2" s="13" t="s">
        <v>1517</v>
      </c>
      <c r="C2" s="990"/>
      <c r="D2" s="990"/>
      <c r="E2" s="990"/>
      <c r="F2" s="13"/>
      <c r="H2" s="13"/>
    </row>
    <row r="3" spans="1:18" s="12" customFormat="1">
      <c r="A3" s="13"/>
      <c r="B3" s="990"/>
      <c r="C3" s="990"/>
      <c r="D3" s="990"/>
      <c r="E3" s="990"/>
      <c r="F3" s="13"/>
    </row>
    <row r="4" spans="1:18" s="12" customFormat="1">
      <c r="A4" s="53"/>
      <c r="B4" s="1280" t="s">
        <v>141</v>
      </c>
      <c r="C4" s="991">
        <v>41640</v>
      </c>
      <c r="D4" s="992">
        <v>41671</v>
      </c>
      <c r="E4" s="991">
        <v>41699</v>
      </c>
      <c r="F4" s="992">
        <v>41730</v>
      </c>
      <c r="G4" s="991">
        <v>41760</v>
      </c>
      <c r="H4" s="992">
        <v>41791</v>
      </c>
      <c r="I4" s="991">
        <v>41821</v>
      </c>
      <c r="J4" s="992">
        <v>41852</v>
      </c>
      <c r="K4" s="991">
        <v>41883</v>
      </c>
      <c r="L4" s="992">
        <v>41913</v>
      </c>
      <c r="M4" s="991">
        <v>41944</v>
      </c>
      <c r="N4" s="992">
        <v>41974</v>
      </c>
      <c r="R4" s="993"/>
    </row>
    <row r="5" spans="1:18" s="12" customFormat="1" ht="25.5">
      <c r="B5" s="994" t="s">
        <v>1518</v>
      </c>
      <c r="C5" s="166">
        <v>6.07</v>
      </c>
      <c r="D5" s="164">
        <v>7.03</v>
      </c>
      <c r="E5" s="164">
        <v>8.32</v>
      </c>
      <c r="F5" s="164">
        <v>9.5399999999999991</v>
      </c>
      <c r="G5" s="164">
        <v>9.59</v>
      </c>
      <c r="H5" s="164">
        <v>10.95</v>
      </c>
      <c r="I5" s="164">
        <v>13.05</v>
      </c>
      <c r="J5" s="164">
        <v>12.29</v>
      </c>
      <c r="K5" s="164">
        <v>13.07</v>
      </c>
      <c r="L5" s="164">
        <v>12.35</v>
      </c>
      <c r="M5" s="164">
        <v>8.7200000000000006</v>
      </c>
      <c r="N5" s="164">
        <v>9.83</v>
      </c>
    </row>
    <row r="6" spans="1:18" s="12" customFormat="1" ht="25.5">
      <c r="B6" s="994" t="s">
        <v>1519</v>
      </c>
      <c r="C6" s="166">
        <v>13.34</v>
      </c>
      <c r="D6" s="164">
        <v>14.06</v>
      </c>
      <c r="E6" s="164">
        <v>17.649999999999999</v>
      </c>
      <c r="F6" s="164">
        <v>20.63</v>
      </c>
      <c r="G6" s="164">
        <v>19.98</v>
      </c>
      <c r="H6" s="164">
        <v>24.36</v>
      </c>
      <c r="I6" s="164">
        <v>27.08</v>
      </c>
      <c r="J6" s="164">
        <v>26.81</v>
      </c>
      <c r="K6" s="164">
        <v>28.29</v>
      </c>
      <c r="L6" s="164">
        <v>28.15</v>
      </c>
      <c r="M6" s="164">
        <v>23.36</v>
      </c>
      <c r="N6" s="164">
        <v>34.840000000000003</v>
      </c>
    </row>
    <row r="7" spans="1:18" s="12" customFormat="1">
      <c r="B7" s="995"/>
      <c r="C7" s="770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8" s="12" customFormat="1">
      <c r="C8" s="53"/>
      <c r="D8" s="996"/>
      <c r="E8" s="996"/>
    </row>
    <row r="9" spans="1:18" s="997" customFormat="1">
      <c r="B9" s="13" t="s">
        <v>1517</v>
      </c>
      <c r="C9" s="998"/>
      <c r="D9" s="1147"/>
      <c r="E9" s="1147"/>
    </row>
    <row r="10" spans="1:18" s="997" customFormat="1">
      <c r="C10" s="998"/>
    </row>
    <row r="11" spans="1:18" s="997" customFormat="1">
      <c r="C11" s="998"/>
    </row>
    <row r="12" spans="1:18" s="997" customFormat="1"/>
    <row r="13" spans="1:18" s="997" customFormat="1"/>
    <row r="14" spans="1:18" s="997" customFormat="1"/>
    <row r="15" spans="1:18" s="997" customFormat="1"/>
    <row r="16" spans="1:18" s="997" customFormat="1"/>
    <row r="17" spans="2:2" s="997" customFormat="1"/>
    <row r="18" spans="2:2" s="997" customFormat="1"/>
    <row r="19" spans="2:2" s="997" customFormat="1"/>
    <row r="20" spans="2:2" s="997" customFormat="1"/>
    <row r="21" spans="2:2" s="997" customFormat="1"/>
    <row r="22" spans="2:2" s="997" customFormat="1"/>
    <row r="23" spans="2:2" s="997" customFormat="1"/>
    <row r="24" spans="2:2" s="997" customFormat="1"/>
    <row r="25" spans="2:2" s="997" customFormat="1"/>
    <row r="26" spans="2:2" s="997" customFormat="1"/>
    <row r="27" spans="2:2" s="997" customFormat="1"/>
    <row r="28" spans="2:2" s="997" customFormat="1"/>
    <row r="29" spans="2:2" s="997" customFormat="1">
      <c r="B29" s="1141" t="s">
        <v>184</v>
      </c>
    </row>
    <row r="30" spans="2:2" s="997" customFormat="1"/>
    <row r="31" spans="2:2" s="997" customFormat="1">
      <c r="B31" s="206" t="s">
        <v>129</v>
      </c>
    </row>
  </sheetData>
  <hyperlinks>
    <hyperlink ref="B31" location="Содержание!B202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zoomScale="80" zoomScaleNormal="80" workbookViewId="0">
      <selection activeCell="B19" sqref="B19"/>
    </sheetView>
  </sheetViews>
  <sheetFormatPr defaultRowHeight="12.75"/>
  <cols>
    <col min="1" max="1" width="9.140625" style="716"/>
    <col min="2" max="2" width="24.7109375" style="716" customWidth="1"/>
    <col min="3" max="3" width="16.7109375" style="716" customWidth="1"/>
    <col min="4" max="4" width="19.85546875" style="716" customWidth="1"/>
    <col min="5" max="5" width="20.28515625" style="716" customWidth="1"/>
    <col min="6" max="6" width="15.28515625" style="716" customWidth="1"/>
    <col min="7" max="16384" width="9.140625" style="716"/>
  </cols>
  <sheetData>
    <row r="2" spans="1:5">
      <c r="A2" s="12" t="s">
        <v>123</v>
      </c>
      <c r="B2" s="13" t="s">
        <v>1520</v>
      </c>
    </row>
    <row r="3" spans="1:5">
      <c r="B3" s="957"/>
    </row>
    <row r="4" spans="1:5">
      <c r="B4" s="1520" t="s">
        <v>1521</v>
      </c>
      <c r="C4" s="1520"/>
      <c r="D4" s="1520" t="s">
        <v>1522</v>
      </c>
      <c r="E4" s="1520"/>
    </row>
    <row r="5" spans="1:5">
      <c r="B5" s="999" t="s">
        <v>1523</v>
      </c>
      <c r="C5" s="1077" t="s">
        <v>1524</v>
      </c>
      <c r="D5" s="999" t="s">
        <v>1525</v>
      </c>
      <c r="E5" s="1000" t="s">
        <v>1524</v>
      </c>
    </row>
    <row r="6" spans="1:5">
      <c r="B6" s="1001" t="s">
        <v>1526</v>
      </c>
      <c r="C6" s="961">
        <v>108.9522</v>
      </c>
      <c r="D6" s="1001" t="s">
        <v>1526</v>
      </c>
      <c r="E6" s="962">
        <v>73.023399999999995</v>
      </c>
    </row>
    <row r="7" spans="1:5">
      <c r="B7" s="1002" t="s">
        <v>1527</v>
      </c>
      <c r="C7" s="961">
        <v>55.725000000000001</v>
      </c>
      <c r="D7" s="1001" t="s">
        <v>1527</v>
      </c>
      <c r="E7" s="962">
        <v>9.3597000000000001</v>
      </c>
    </row>
    <row r="8" spans="1:5">
      <c r="B8" s="1001" t="s">
        <v>162</v>
      </c>
      <c r="C8" s="961">
        <v>28.514700000000001</v>
      </c>
      <c r="D8" s="1001" t="s">
        <v>1528</v>
      </c>
      <c r="E8" s="962">
        <v>5.6147999999999998</v>
      </c>
    </row>
    <row r="9" spans="1:5">
      <c r="B9" s="1001" t="s">
        <v>1528</v>
      </c>
      <c r="C9" s="961">
        <v>19.9238</v>
      </c>
      <c r="D9" s="1001" t="s">
        <v>1529</v>
      </c>
      <c r="E9" s="962">
        <v>3.3837000000000002</v>
      </c>
    </row>
    <row r="10" spans="1:5">
      <c r="B10" s="1001" t="s">
        <v>296</v>
      </c>
      <c r="C10" s="961">
        <v>8.6395</v>
      </c>
      <c r="D10" s="1001" t="s">
        <v>165</v>
      </c>
      <c r="E10" s="962">
        <v>2.8107000000000002</v>
      </c>
    </row>
    <row r="11" spans="1:5">
      <c r="B11" s="1001" t="s">
        <v>164</v>
      </c>
      <c r="C11" s="961">
        <v>7.3575999999999997</v>
      </c>
      <c r="D11" s="1001" t="s">
        <v>1530</v>
      </c>
      <c r="E11" s="962">
        <v>2.7873999999999999</v>
      </c>
    </row>
    <row r="12" spans="1:5">
      <c r="B12" s="1001" t="s">
        <v>1531</v>
      </c>
      <c r="C12" s="961">
        <v>7.0529999999999999</v>
      </c>
      <c r="D12" s="1001" t="s">
        <v>1531</v>
      </c>
      <c r="E12" s="962">
        <v>2.1193</v>
      </c>
    </row>
    <row r="13" spans="1:5">
      <c r="B13" s="1001" t="s">
        <v>1532</v>
      </c>
      <c r="C13" s="961">
        <v>4.5354999999999999</v>
      </c>
      <c r="D13" s="1001" t="s">
        <v>162</v>
      </c>
      <c r="E13" s="962">
        <v>1.7551000000000001</v>
      </c>
    </row>
    <row r="14" spans="1:5" ht="25.5">
      <c r="B14" s="1001" t="s">
        <v>1530</v>
      </c>
      <c r="C14" s="961">
        <v>3.5954000000000002</v>
      </c>
      <c r="D14" s="1001" t="s">
        <v>1533</v>
      </c>
      <c r="E14" s="962">
        <v>1.2533000000000001</v>
      </c>
    </row>
    <row r="15" spans="1:5">
      <c r="B15" s="1001" t="s">
        <v>1179</v>
      </c>
      <c r="C15" s="961">
        <v>36.058999999999997</v>
      </c>
      <c r="D15" s="1001" t="s">
        <v>1179</v>
      </c>
      <c r="E15" s="962">
        <v>19.290900000000001</v>
      </c>
    </row>
    <row r="16" spans="1:5">
      <c r="B16" s="999" t="s">
        <v>336</v>
      </c>
      <c r="C16" s="965">
        <f>SUM(C6:C15)</f>
        <v>280.35570000000001</v>
      </c>
      <c r="D16" s="999" t="s">
        <v>336</v>
      </c>
      <c r="E16" s="1003">
        <f>SUM(E6:E15)</f>
        <v>121.39830000000001</v>
      </c>
    </row>
    <row r="17" spans="2:2">
      <c r="B17" s="1146" t="s">
        <v>184</v>
      </c>
    </row>
    <row r="19" spans="2:2">
      <c r="B19" s="206" t="s">
        <v>129</v>
      </c>
    </row>
  </sheetData>
  <mergeCells count="2">
    <mergeCell ref="B4:C4"/>
    <mergeCell ref="D4:E4"/>
  </mergeCells>
  <hyperlinks>
    <hyperlink ref="B19" location="Содержание!B203" display="к содержанию"/>
  </hyperlinks>
  <pageMargins left="0.7" right="0.7" top="0.75" bottom="0.75" header="0.3" footer="0.3"/>
  <pageSetup paperSize="9" orientation="portrait" verticalDpi="0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"/>
  <sheetViews>
    <sheetView zoomScale="80" zoomScaleNormal="80" workbookViewId="0">
      <selection activeCell="B11" sqref="B11"/>
    </sheetView>
  </sheetViews>
  <sheetFormatPr defaultRowHeight="12.75"/>
  <cols>
    <col min="1" max="1" width="9.140625" style="716"/>
    <col min="2" max="2" width="11.140625" style="716" customWidth="1"/>
    <col min="3" max="3" width="12" style="716" customWidth="1"/>
    <col min="4" max="16384" width="9.140625" style="716"/>
  </cols>
  <sheetData>
    <row r="2" spans="1:8">
      <c r="A2" s="12" t="s">
        <v>123</v>
      </c>
      <c r="B2" s="13" t="s">
        <v>1534</v>
      </c>
    </row>
    <row r="3" spans="1:8">
      <c r="A3" s="12"/>
    </row>
    <row r="4" spans="1:8">
      <c r="B4" s="1521" t="s">
        <v>141</v>
      </c>
      <c r="C4" s="1521"/>
      <c r="D4" s="1073">
        <v>2010</v>
      </c>
      <c r="E4" s="1073">
        <v>2011</v>
      </c>
      <c r="F4" s="1073">
        <v>2012</v>
      </c>
      <c r="G4" s="1073">
        <v>2013</v>
      </c>
      <c r="H4" s="1073">
        <v>2014</v>
      </c>
    </row>
    <row r="5" spans="1:8">
      <c r="B5" s="1511" t="s">
        <v>1535</v>
      </c>
      <c r="C5" s="1074" t="s">
        <v>1536</v>
      </c>
      <c r="D5" s="1145">
        <v>0.254</v>
      </c>
      <c r="E5" s="1145">
        <v>0.20399999999999999</v>
      </c>
      <c r="F5" s="1145">
        <v>0.33900000000000002</v>
      </c>
      <c r="G5" s="1145">
        <v>0.313</v>
      </c>
      <c r="H5" s="1145">
        <v>0.19700000000000001</v>
      </c>
    </row>
    <row r="6" spans="1:8">
      <c r="B6" s="1511"/>
      <c r="C6" s="1074" t="s">
        <v>1537</v>
      </c>
      <c r="D6" s="1145">
        <v>0.13300000000000001</v>
      </c>
      <c r="E6" s="1145">
        <v>0.128</v>
      </c>
      <c r="F6" s="1145">
        <v>0.17199999999999999</v>
      </c>
      <c r="G6" s="1145">
        <v>9.9000000000000005E-2</v>
      </c>
      <c r="H6" s="1145">
        <v>9.2999999999999999E-2</v>
      </c>
    </row>
    <row r="7" spans="1:8">
      <c r="B7" s="1511" t="s">
        <v>1538</v>
      </c>
      <c r="C7" s="1074" t="s">
        <v>1536</v>
      </c>
      <c r="D7" s="1145">
        <v>0.34899999999999998</v>
      </c>
      <c r="E7" s="1145">
        <v>0.42199999999999999</v>
      </c>
      <c r="F7" s="1145">
        <v>0.316</v>
      </c>
      <c r="G7" s="1145">
        <v>0.19800000000000001</v>
      </c>
      <c r="H7" s="1145">
        <v>7.2999999999999995E-2</v>
      </c>
    </row>
    <row r="8" spans="1:8">
      <c r="B8" s="1511"/>
      <c r="C8" s="1074" t="s">
        <v>1537</v>
      </c>
      <c r="D8" s="1145">
        <v>0.252</v>
      </c>
      <c r="E8" s="1145">
        <v>0.28199999999999997</v>
      </c>
      <c r="F8" s="1145">
        <v>0.27400000000000002</v>
      </c>
      <c r="G8" s="1145">
        <v>0.17199999999999999</v>
      </c>
      <c r="H8" s="1145">
        <v>0.20100000000000001</v>
      </c>
    </row>
    <row r="9" spans="1:8">
      <c r="B9" s="1142" t="s">
        <v>184</v>
      </c>
    </row>
    <row r="11" spans="1:8">
      <c r="B11" s="206" t="s">
        <v>129</v>
      </c>
    </row>
  </sheetData>
  <mergeCells count="3">
    <mergeCell ref="B4:C4"/>
    <mergeCell ref="B5:B6"/>
    <mergeCell ref="B7:B8"/>
  </mergeCells>
  <hyperlinks>
    <hyperlink ref="B11" location="Содержание!B204" display="к содержанию"/>
  </hyperlinks>
  <pageMargins left="0.7" right="0.7" top="0.75" bottom="0.75" header="0.3" footer="0.3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"/>
  <sheetViews>
    <sheetView zoomScale="80" zoomScaleNormal="80" workbookViewId="0">
      <selection activeCell="B20" sqref="B20"/>
    </sheetView>
  </sheetViews>
  <sheetFormatPr defaultRowHeight="12.75"/>
  <cols>
    <col min="1" max="1" width="9.140625" style="716"/>
    <col min="2" max="2" width="10.140625" style="716" customWidth="1"/>
    <col min="3" max="3" width="10.42578125" style="716" customWidth="1"/>
    <col min="4" max="4" width="10.140625" style="716" customWidth="1"/>
    <col min="5" max="5" width="11.42578125" style="716" customWidth="1"/>
    <col min="6" max="6" width="11.28515625" style="716" customWidth="1"/>
    <col min="7" max="16384" width="9.140625" style="716"/>
  </cols>
  <sheetData>
    <row r="2" spans="1:6">
      <c r="A2" s="12" t="s">
        <v>123</v>
      </c>
      <c r="B2" s="13" t="s">
        <v>1539</v>
      </c>
    </row>
    <row r="3" spans="1:6">
      <c r="A3" s="12"/>
      <c r="B3" s="13"/>
    </row>
    <row r="4" spans="1:6" ht="36" customHeight="1">
      <c r="B4" s="1522" t="s">
        <v>1540</v>
      </c>
      <c r="C4" s="1523" t="s">
        <v>1536</v>
      </c>
      <c r="D4" s="1523"/>
      <c r="E4" s="1523" t="s">
        <v>1541</v>
      </c>
      <c r="F4" s="1523"/>
    </row>
    <row r="5" spans="1:6">
      <c r="B5" s="1522"/>
      <c r="C5" s="1523" t="s">
        <v>1542</v>
      </c>
      <c r="D5" s="1523" t="s">
        <v>1543</v>
      </c>
      <c r="E5" s="1523" t="s">
        <v>1544</v>
      </c>
      <c r="F5" s="1523" t="s">
        <v>1543</v>
      </c>
    </row>
    <row r="6" spans="1:6">
      <c r="B6" s="1522"/>
      <c r="C6" s="1523"/>
      <c r="D6" s="1523"/>
      <c r="E6" s="1523"/>
      <c r="F6" s="1523"/>
    </row>
    <row r="7" spans="1:6">
      <c r="B7" s="960" t="s">
        <v>1545</v>
      </c>
      <c r="C7" s="1004">
        <v>17.370899999999999</v>
      </c>
      <c r="D7" s="1004">
        <v>185.68989999999999</v>
      </c>
      <c r="E7" s="1004">
        <v>169.24860000000001</v>
      </c>
      <c r="F7" s="1004">
        <v>5694.8074999999999</v>
      </c>
    </row>
    <row r="8" spans="1:6">
      <c r="B8" s="1005" t="s">
        <v>1546</v>
      </c>
      <c r="C8" s="1006">
        <v>0.311</v>
      </c>
      <c r="D8" s="1006">
        <v>0.22600000000000001</v>
      </c>
      <c r="E8" s="1006">
        <v>0.96799999999999997</v>
      </c>
      <c r="F8" s="1006">
        <v>0.85199999999999998</v>
      </c>
    </row>
    <row r="9" spans="1:6" ht="25.5">
      <c r="B9" s="960" t="s">
        <v>1547</v>
      </c>
      <c r="C9" s="1004">
        <v>29.681100000000001</v>
      </c>
      <c r="D9" s="1004">
        <v>570.13160000000005</v>
      </c>
      <c r="E9" s="1004">
        <v>5.6235999999999997</v>
      </c>
      <c r="F9" s="1004">
        <v>986.4932</v>
      </c>
    </row>
    <row r="10" spans="1:6">
      <c r="B10" s="1005" t="s">
        <v>1546</v>
      </c>
      <c r="C10" s="1006">
        <v>0.53100000000000003</v>
      </c>
      <c r="D10" s="1006">
        <v>0.69299999999999995</v>
      </c>
      <c r="E10" s="1006">
        <v>3.2000000000000001E-2</v>
      </c>
      <c r="F10" s="1006">
        <v>0.14799999999999999</v>
      </c>
    </row>
    <row r="11" spans="1:6">
      <c r="B11" s="960" t="s">
        <v>1548</v>
      </c>
      <c r="C11" s="1004">
        <v>7.4660000000000002</v>
      </c>
      <c r="D11" s="1004">
        <v>37.395800000000001</v>
      </c>
      <c r="E11" s="1007" t="s">
        <v>1549</v>
      </c>
      <c r="F11" s="1007" t="s">
        <v>1549</v>
      </c>
    </row>
    <row r="12" spans="1:6">
      <c r="B12" s="1005" t="s">
        <v>1546</v>
      </c>
      <c r="C12" s="1006">
        <v>0.13400000000000001</v>
      </c>
      <c r="D12" s="1006">
        <v>4.4999999999999998E-2</v>
      </c>
      <c r="E12" s="1007" t="s">
        <v>1549</v>
      </c>
      <c r="F12" s="1007" t="s">
        <v>1549</v>
      </c>
    </row>
    <row r="13" spans="1:6" ht="25.5">
      <c r="B13" s="960" t="s">
        <v>1550</v>
      </c>
      <c r="C13" s="1004">
        <v>0.22009999999999999</v>
      </c>
      <c r="D13" s="1004">
        <v>0.2145</v>
      </c>
      <c r="E13" s="1007" t="s">
        <v>1549</v>
      </c>
      <c r="F13" s="1007" t="s">
        <v>1549</v>
      </c>
    </row>
    <row r="14" spans="1:6">
      <c r="B14" s="1005" t="s">
        <v>1546</v>
      </c>
      <c r="C14" s="1006">
        <v>4.0000000000000001E-3</v>
      </c>
      <c r="D14" s="1008">
        <v>2.9999999999999997E-4</v>
      </c>
      <c r="E14" s="1007" t="s">
        <v>1549</v>
      </c>
      <c r="F14" s="1007" t="s">
        <v>1549</v>
      </c>
    </row>
    <row r="15" spans="1:6">
      <c r="B15" s="960" t="s">
        <v>1551</v>
      </c>
      <c r="C15" s="1004">
        <v>1.1815</v>
      </c>
      <c r="D15" s="1004">
        <v>29.389900000000001</v>
      </c>
      <c r="E15" s="1007" t="s">
        <v>1549</v>
      </c>
      <c r="F15" s="1007" t="s">
        <v>1549</v>
      </c>
    </row>
    <row r="16" spans="1:6">
      <c r="B16" s="1005" t="s">
        <v>1546</v>
      </c>
      <c r="C16" s="1006">
        <v>2.1000000000000001E-2</v>
      </c>
      <c r="D16" s="1006">
        <v>3.5999999999999997E-2</v>
      </c>
      <c r="E16" s="1007" t="s">
        <v>1549</v>
      </c>
      <c r="F16" s="1007" t="s">
        <v>1549</v>
      </c>
    </row>
    <row r="17" spans="2:6">
      <c r="B17" s="1009" t="s">
        <v>1552</v>
      </c>
      <c r="C17" s="1010">
        <f>C7+C9+C11+C13+C15</f>
        <v>55.919600000000003</v>
      </c>
      <c r="D17" s="1010">
        <v>822821.6</v>
      </c>
      <c r="E17" s="1011">
        <v>174872.2</v>
      </c>
      <c r="F17" s="1011">
        <v>6681.2975999999999</v>
      </c>
    </row>
    <row r="18" spans="2:6">
      <c r="B18" s="1141" t="s">
        <v>184</v>
      </c>
    </row>
    <row r="20" spans="2:6">
      <c r="B20" s="206" t="s">
        <v>129</v>
      </c>
    </row>
  </sheetData>
  <mergeCells count="7">
    <mergeCell ref="B4:B6"/>
    <mergeCell ref="C4:D4"/>
    <mergeCell ref="E4:F4"/>
    <mergeCell ref="C5:C6"/>
    <mergeCell ref="D5:D6"/>
    <mergeCell ref="E5:E6"/>
    <mergeCell ref="F5:F6"/>
  </mergeCells>
  <hyperlinks>
    <hyperlink ref="B15" location="_ftn1" display="_ftn1"/>
    <hyperlink ref="B20" location="Содержание!B205" display="к содержанию"/>
  </hyperlinks>
  <pageMargins left="0.7" right="0.7" top="0.75" bottom="0.75" header="0.3" footer="0.3"/>
  <pageSetup paperSize="9" orientation="portrait" verticalDpi="0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"/>
  <sheetViews>
    <sheetView zoomScale="80" zoomScaleNormal="80" workbookViewId="0">
      <selection activeCell="B16" sqref="B16"/>
    </sheetView>
  </sheetViews>
  <sheetFormatPr defaultRowHeight="12.75"/>
  <cols>
    <col min="1" max="1" width="9.140625" style="955"/>
    <col min="2" max="2" width="4.7109375" style="955" customWidth="1"/>
    <col min="3" max="3" width="19.42578125" style="955" customWidth="1"/>
    <col min="4" max="4" width="50.140625" style="955" customWidth="1"/>
    <col min="5" max="16384" width="9.140625" style="955"/>
  </cols>
  <sheetData>
    <row r="2" spans="1:4">
      <c r="A2" s="12" t="s">
        <v>123</v>
      </c>
      <c r="B2" s="1076" t="s">
        <v>1553</v>
      </c>
    </row>
    <row r="4" spans="1:4">
      <c r="B4" s="1079" t="s">
        <v>1416</v>
      </c>
      <c r="C4" s="959" t="s">
        <v>1554</v>
      </c>
      <c r="D4" s="959" t="s">
        <v>1555</v>
      </c>
    </row>
    <row r="5" spans="1:4">
      <c r="B5" s="1079">
        <v>1</v>
      </c>
      <c r="C5" s="1012" t="s">
        <v>1556</v>
      </c>
      <c r="D5" s="1012" t="s">
        <v>1557</v>
      </c>
    </row>
    <row r="6" spans="1:4">
      <c r="B6" s="1079">
        <v>2</v>
      </c>
      <c r="C6" s="1012" t="s">
        <v>1558</v>
      </c>
      <c r="D6" s="1012" t="s">
        <v>1559</v>
      </c>
    </row>
    <row r="7" spans="1:4">
      <c r="B7" s="1079">
        <v>3</v>
      </c>
      <c r="C7" s="1012" t="s">
        <v>1560</v>
      </c>
      <c r="D7" s="1012" t="s">
        <v>1561</v>
      </c>
    </row>
    <row r="8" spans="1:4">
      <c r="B8" s="1079">
        <v>4</v>
      </c>
      <c r="C8" s="1012" t="s">
        <v>1562</v>
      </c>
      <c r="D8" s="1012" t="s">
        <v>1563</v>
      </c>
    </row>
    <row r="9" spans="1:4">
      <c r="B9" s="1079">
        <v>5</v>
      </c>
      <c r="C9" s="1012" t="s">
        <v>1564</v>
      </c>
      <c r="D9" s="1012" t="s">
        <v>1565</v>
      </c>
    </row>
    <row r="10" spans="1:4">
      <c r="B10" s="1079">
        <v>6</v>
      </c>
      <c r="C10" s="1012" t="s">
        <v>1566</v>
      </c>
      <c r="D10" s="1012" t="s">
        <v>1567</v>
      </c>
    </row>
    <row r="11" spans="1:4">
      <c r="B11" s="1079">
        <v>7</v>
      </c>
      <c r="C11" s="1012" t="s">
        <v>1568</v>
      </c>
      <c r="D11" s="1012" t="s">
        <v>1567</v>
      </c>
    </row>
    <row r="12" spans="1:4">
      <c r="B12" s="1079">
        <v>8</v>
      </c>
      <c r="C12" s="1012" t="s">
        <v>1569</v>
      </c>
      <c r="D12" s="1012" t="s">
        <v>1567</v>
      </c>
    </row>
    <row r="13" spans="1:4">
      <c r="B13" s="1079"/>
      <c r="C13" s="1012"/>
      <c r="D13" s="1012"/>
    </row>
    <row r="14" spans="1:4" s="716" customFormat="1">
      <c r="B14" s="875" t="s">
        <v>184</v>
      </c>
    </row>
    <row r="15" spans="1:4" s="716" customFormat="1"/>
    <row r="16" spans="1:4">
      <c r="B16" s="206" t="s">
        <v>129</v>
      </c>
    </row>
  </sheetData>
  <hyperlinks>
    <hyperlink ref="B16" location="Содержание!B206" display="к содержанию"/>
  </hyperlinks>
  <pageMargins left="0.7" right="0.7" top="0.75" bottom="0.75" header="0.3" footer="0.3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zoomScale="80" zoomScaleNormal="80" workbookViewId="0">
      <selection activeCell="B20" sqref="B20"/>
    </sheetView>
  </sheetViews>
  <sheetFormatPr defaultRowHeight="12.75"/>
  <cols>
    <col min="1" max="1" width="9.140625" style="294"/>
    <col min="2" max="2" width="19.140625" style="294" customWidth="1"/>
    <col min="3" max="4" width="12.42578125" style="294" customWidth="1"/>
    <col min="5" max="16384" width="9.140625" style="294"/>
  </cols>
  <sheetData>
    <row r="2" spans="1:4">
      <c r="A2" s="294" t="s">
        <v>123</v>
      </c>
      <c r="B2" s="2" t="s">
        <v>868</v>
      </c>
    </row>
    <row r="4" spans="1:4">
      <c r="B4" s="1526" t="s">
        <v>141</v>
      </c>
      <c r="C4" s="1524" t="s">
        <v>1585</v>
      </c>
      <c r="D4" s="1525"/>
    </row>
    <row r="5" spans="1:4">
      <c r="B5" s="1527"/>
      <c r="C5" s="1014" t="s">
        <v>1586</v>
      </c>
      <c r="D5" s="1014" t="s">
        <v>1587</v>
      </c>
    </row>
    <row r="6" spans="1:4">
      <c r="B6" s="1013" t="s">
        <v>1588</v>
      </c>
      <c r="C6" s="1015">
        <v>5.6438000000000002E-2</v>
      </c>
      <c r="D6" s="1015" t="s">
        <v>1589</v>
      </c>
    </row>
    <row r="7" spans="1:4">
      <c r="B7" s="1013" t="s">
        <v>1590</v>
      </c>
      <c r="C7" s="1015">
        <v>0.62033700000000003</v>
      </c>
      <c r="D7" s="1015" t="s">
        <v>1591</v>
      </c>
    </row>
    <row r="8" spans="1:4">
      <c r="B8" s="1013" t="s">
        <v>1592</v>
      </c>
      <c r="C8" s="1015">
        <v>-6.3769000000000006E-2</v>
      </c>
      <c r="D8" s="1015" t="s">
        <v>1593</v>
      </c>
    </row>
    <row r="9" spans="1:4">
      <c r="B9" s="1013" t="s">
        <v>1594</v>
      </c>
      <c r="C9" s="1015">
        <v>1.3609420000000001</v>
      </c>
      <c r="D9" s="1015" t="s">
        <v>1595</v>
      </c>
    </row>
    <row r="10" spans="1:4">
      <c r="B10" s="1013" t="s">
        <v>1596</v>
      </c>
      <c r="C10" s="1015">
        <v>-0.79085899999999998</v>
      </c>
      <c r="D10" s="1015" t="s">
        <v>1597</v>
      </c>
    </row>
    <row r="11" spans="1:4">
      <c r="B11" s="1013" t="s">
        <v>1598</v>
      </c>
      <c r="C11" s="1015">
        <v>-19257.48</v>
      </c>
      <c r="D11" s="1015" t="s">
        <v>1599</v>
      </c>
    </row>
    <row r="12" spans="1:4">
      <c r="B12" s="1013" t="s">
        <v>1600</v>
      </c>
      <c r="C12" s="1015">
        <v>40105.54</v>
      </c>
      <c r="D12" s="1015" t="s">
        <v>1601</v>
      </c>
    </row>
    <row r="13" spans="1:4">
      <c r="B13" s="1013" t="s">
        <v>1602</v>
      </c>
      <c r="C13" s="1015">
        <v>42321.93</v>
      </c>
      <c r="D13" s="1015" t="s">
        <v>1603</v>
      </c>
    </row>
    <row r="14" spans="1:4">
      <c r="B14" s="1013"/>
      <c r="C14" s="1013"/>
      <c r="D14" s="1013"/>
    </row>
    <row r="15" spans="1:4" ht="15.75">
      <c r="B15" s="1013" t="s">
        <v>1604</v>
      </c>
      <c r="C15" s="1015" t="s">
        <v>1605</v>
      </c>
      <c r="D15" s="1013"/>
    </row>
    <row r="16" spans="1:4" ht="15.75">
      <c r="B16" s="1013" t="s">
        <v>1606</v>
      </c>
      <c r="C16" s="1015" t="s">
        <v>1607</v>
      </c>
      <c r="D16" s="1013"/>
    </row>
    <row r="17" spans="2:4">
      <c r="B17" s="1013" t="s">
        <v>1608</v>
      </c>
      <c r="C17" s="1015" t="s">
        <v>1609</v>
      </c>
      <c r="D17" s="1013"/>
    </row>
    <row r="18" spans="2:4">
      <c r="B18" s="292" t="s">
        <v>1610</v>
      </c>
    </row>
    <row r="20" spans="2:4">
      <c r="B20" s="1312" t="s">
        <v>129</v>
      </c>
    </row>
  </sheetData>
  <mergeCells count="2">
    <mergeCell ref="C4:D4"/>
    <mergeCell ref="B4:B5"/>
  </mergeCells>
  <hyperlinks>
    <hyperlink ref="B20" location="Содержание!B210" display="к содержанию"/>
  </hyperlinks>
  <pageMargins left="0.75" right="0.75" top="1" bottom="1" header="0.5" footer="0.5"/>
  <pageSetup paperSize="9" orientation="portrait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zoomScale="80" zoomScaleNormal="80" workbookViewId="0">
      <selection activeCell="B28" sqref="B28"/>
    </sheetView>
  </sheetViews>
  <sheetFormatPr defaultRowHeight="12.75"/>
  <cols>
    <col min="1" max="1" width="9.140625" style="294"/>
    <col min="2" max="2" width="22.140625" style="294" customWidth="1"/>
    <col min="3" max="16384" width="9.140625" style="294"/>
  </cols>
  <sheetData>
    <row r="2" spans="1:11">
      <c r="A2" s="294" t="s">
        <v>123</v>
      </c>
      <c r="B2" s="2" t="s">
        <v>870</v>
      </c>
    </row>
    <row r="3" spans="1:11">
      <c r="J3" s="650" t="s">
        <v>1755</v>
      </c>
    </row>
    <row r="4" spans="1:11">
      <c r="B4" s="589" t="s">
        <v>141</v>
      </c>
      <c r="C4" s="589" t="s">
        <v>1611</v>
      </c>
      <c r="D4" s="589" t="s">
        <v>1612</v>
      </c>
      <c r="E4" s="589" t="s">
        <v>1613</v>
      </c>
      <c r="F4" s="589" t="s">
        <v>1614</v>
      </c>
      <c r="G4" s="589" t="s">
        <v>1615</v>
      </c>
      <c r="H4" s="589" t="s">
        <v>1616</v>
      </c>
      <c r="I4" s="589" t="s">
        <v>1617</v>
      </c>
      <c r="J4" s="589" t="s">
        <v>1618</v>
      </c>
    </row>
    <row r="5" spans="1:11">
      <c r="B5" s="644" t="s">
        <v>1619</v>
      </c>
      <c r="C5" s="1016">
        <v>349.62091299999992</v>
      </c>
      <c r="D5" s="1016">
        <v>533.55378100000007</v>
      </c>
      <c r="E5" s="1016">
        <v>554.7247460000001</v>
      </c>
      <c r="F5" s="1016">
        <v>522.17183299999999</v>
      </c>
      <c r="G5" s="1016">
        <v>498.86959099999996</v>
      </c>
      <c r="H5" s="1016">
        <v>559.997748</v>
      </c>
      <c r="I5" s="1016">
        <v>625.22956599999998</v>
      </c>
      <c r="J5" s="1016">
        <v>576.01734199999999</v>
      </c>
      <c r="K5" s="1150"/>
    </row>
    <row r="6" spans="1:11">
      <c r="B6" s="644" t="s">
        <v>1620</v>
      </c>
      <c r="C6" s="1016"/>
      <c r="D6" s="1016"/>
      <c r="E6" s="1016"/>
      <c r="F6" s="1016"/>
      <c r="G6" s="1016">
        <v>533.52876149834196</v>
      </c>
      <c r="H6" s="1016">
        <v>705.29560049886993</v>
      </c>
      <c r="I6" s="1016">
        <v>697.81537047045902</v>
      </c>
      <c r="J6" s="1016">
        <v>694.06361786846594</v>
      </c>
      <c r="K6" s="1150"/>
    </row>
    <row r="7" spans="1:11">
      <c r="B7" s="567"/>
      <c r="C7" s="1017"/>
      <c r="D7" s="1017"/>
      <c r="E7" s="1017"/>
      <c r="F7" s="1017"/>
      <c r="G7" s="1017"/>
      <c r="H7" s="1017"/>
      <c r="I7" s="1017"/>
      <c r="J7" s="1017"/>
      <c r="K7" s="1150"/>
    </row>
    <row r="9" spans="1:11">
      <c r="B9" s="2" t="s">
        <v>870</v>
      </c>
    </row>
    <row r="10" spans="1:11">
      <c r="B10" s="2"/>
    </row>
    <row r="26" spans="2:2">
      <c r="B26" s="292" t="s">
        <v>1621</v>
      </c>
    </row>
    <row r="28" spans="2:2">
      <c r="B28" s="1312" t="s">
        <v>129</v>
      </c>
    </row>
  </sheetData>
  <hyperlinks>
    <hyperlink ref="B28" location="Содержание!B211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2:H49"/>
  <sheetViews>
    <sheetView zoomScale="80" zoomScaleNormal="80" workbookViewId="0">
      <selection activeCell="H15" sqref="H15"/>
    </sheetView>
  </sheetViews>
  <sheetFormatPr defaultRowHeight="12.75"/>
  <cols>
    <col min="1" max="1" width="9.140625" style="116"/>
    <col min="2" max="2" width="43.85546875" style="116" customWidth="1"/>
    <col min="3" max="6" width="8" style="116" customWidth="1"/>
    <col min="7" max="7" width="10.5703125" style="116" customWidth="1"/>
    <col min="8" max="8" width="41.28515625" style="116" customWidth="1"/>
    <col min="9" max="11" width="9.140625" style="116"/>
    <col min="12" max="12" width="12.140625" style="116" customWidth="1"/>
    <col min="13" max="13" width="9.140625" style="116"/>
    <col min="14" max="14" width="41.7109375" style="116" customWidth="1"/>
    <col min="15" max="17" width="9.140625" style="116"/>
    <col min="18" max="18" width="12.85546875" style="116" customWidth="1"/>
    <col min="19" max="16384" width="9.140625" style="116"/>
  </cols>
  <sheetData>
    <row r="2" spans="1:8">
      <c r="A2" s="85" t="s">
        <v>123</v>
      </c>
      <c r="B2" s="86" t="s">
        <v>354</v>
      </c>
    </row>
    <row r="3" spans="1:8">
      <c r="A3" s="85"/>
      <c r="B3" s="86"/>
    </row>
    <row r="4" spans="1:8">
      <c r="B4" s="1358"/>
      <c r="C4" s="1360">
        <v>2011</v>
      </c>
      <c r="D4" s="1360">
        <v>2012</v>
      </c>
      <c r="E4" s="1360">
        <v>2013</v>
      </c>
      <c r="F4" s="1360" t="s">
        <v>151</v>
      </c>
      <c r="G4" s="1362" t="s">
        <v>342</v>
      </c>
    </row>
    <row r="5" spans="1:8" ht="13.5" thickBot="1">
      <c r="B5" s="1359"/>
      <c r="C5" s="1361"/>
      <c r="D5" s="1361"/>
      <c r="E5" s="1361"/>
      <c r="F5" s="1361"/>
      <c r="G5" s="1363"/>
      <c r="H5" s="124"/>
    </row>
    <row r="6" spans="1:8">
      <c r="B6" s="1364" t="s">
        <v>343</v>
      </c>
      <c r="C6" s="1364"/>
      <c r="D6" s="1364"/>
      <c r="E6" s="1364"/>
      <c r="F6" s="1364"/>
      <c r="G6" s="1364"/>
      <c r="H6" s="125"/>
    </row>
    <row r="7" spans="1:8" ht="13.5">
      <c r="B7" s="1365" t="s">
        <v>344</v>
      </c>
      <c r="C7" s="1365"/>
      <c r="D7" s="1365"/>
      <c r="E7" s="1365"/>
      <c r="F7" s="1365"/>
      <c r="G7" s="1365"/>
    </row>
    <row r="8" spans="1:8">
      <c r="B8" s="427" t="s">
        <v>345</v>
      </c>
      <c r="C8" s="428">
        <v>0.20900000000000005</v>
      </c>
      <c r="D8" s="428">
        <v>0.20499999999999999</v>
      </c>
      <c r="E8" s="428">
        <v>0.12799999999999997</v>
      </c>
      <c r="F8" s="428">
        <v>8.5000000000000006E-2</v>
      </c>
      <c r="G8" s="429">
        <f t="shared" ref="G8:G14" si="0">AVERAGE(C8:F8)</f>
        <v>0.15675</v>
      </c>
    </row>
    <row r="9" spans="1:8">
      <c r="B9" s="427" t="s">
        <v>346</v>
      </c>
      <c r="C9" s="428">
        <v>0.14000000000000001</v>
      </c>
      <c r="D9" s="428">
        <v>0.14599999999999994</v>
      </c>
      <c r="E9" s="428">
        <v>0.12099999999999994</v>
      </c>
      <c r="F9" s="428">
        <v>0.09</v>
      </c>
      <c r="G9" s="429">
        <f t="shared" si="0"/>
        <v>0.12424999999999997</v>
      </c>
    </row>
    <row r="10" spans="1:8">
      <c r="B10" s="427" t="s">
        <v>347</v>
      </c>
      <c r="C10" s="428">
        <v>6.2000000000000027E-2</v>
      </c>
      <c r="D10" s="428">
        <v>7.9000000000000056E-2</v>
      </c>
      <c r="E10" s="428">
        <v>7.7000000000000027E-2</v>
      </c>
      <c r="F10" s="428">
        <v>7.0000000000000007E-2</v>
      </c>
      <c r="G10" s="429">
        <f t="shared" si="0"/>
        <v>7.2000000000000022E-2</v>
      </c>
    </row>
    <row r="11" spans="1:8">
      <c r="B11" s="427" t="s">
        <v>348</v>
      </c>
      <c r="C11" s="428">
        <v>0.26500000000000001</v>
      </c>
      <c r="D11" s="428">
        <v>-0.17400000000000004</v>
      </c>
      <c r="E11" s="428">
        <v>0.11200000000000003</v>
      </c>
      <c r="F11" s="428">
        <v>7.9999999999999724E-3</v>
      </c>
      <c r="G11" s="429">
        <f t="shared" si="0"/>
        <v>5.2749999999999998E-2</v>
      </c>
    </row>
    <row r="12" spans="1:8">
      <c r="B12" s="430" t="s">
        <v>349</v>
      </c>
      <c r="C12" s="428">
        <v>7.4999999999999997E-2</v>
      </c>
      <c r="D12" s="428">
        <v>0.03</v>
      </c>
      <c r="E12" s="428">
        <v>2.9000000000000057E-2</v>
      </c>
      <c r="F12" s="428">
        <v>0.01</v>
      </c>
      <c r="G12" s="429">
        <f t="shared" si="0"/>
        <v>3.6000000000000018E-2</v>
      </c>
    </row>
    <row r="13" spans="1:8">
      <c r="B13" s="427" t="s">
        <v>350</v>
      </c>
      <c r="C13" s="428">
        <v>2.7999999999999973E-2</v>
      </c>
      <c r="D13" s="428">
        <v>3.0999999999999944E-2</v>
      </c>
      <c r="E13" s="428">
        <v>3.5000000000000003E-2</v>
      </c>
      <c r="F13" s="428">
        <v>4.0999999999999946E-2</v>
      </c>
      <c r="G13" s="429">
        <f t="shared" si="0"/>
        <v>3.3749999999999968E-2</v>
      </c>
    </row>
    <row r="14" spans="1:8">
      <c r="B14" s="430" t="s">
        <v>351</v>
      </c>
      <c r="C14" s="428">
        <v>0.01</v>
      </c>
      <c r="D14" s="428">
        <v>4.0000000000000565E-3</v>
      </c>
      <c r="E14" s="428">
        <v>3.5000000000000003E-2</v>
      </c>
      <c r="F14" s="428">
        <v>-2.9999999999999714E-3</v>
      </c>
      <c r="G14" s="429">
        <f t="shared" si="0"/>
        <v>1.1500000000000021E-2</v>
      </c>
    </row>
    <row r="15" spans="1:8" ht="13.5">
      <c r="B15" s="1366" t="s">
        <v>352</v>
      </c>
      <c r="C15" s="1366"/>
      <c r="D15" s="1366"/>
      <c r="E15" s="1366"/>
      <c r="F15" s="1366"/>
      <c r="G15" s="1366"/>
    </row>
    <row r="16" spans="1:8">
      <c r="B16" s="427" t="s">
        <v>345</v>
      </c>
      <c r="C16" s="428">
        <v>5.0999999999999941E-2</v>
      </c>
      <c r="D16" s="428">
        <v>2.7000000000000027E-2</v>
      </c>
      <c r="E16" s="428">
        <v>0.13900000000000007</v>
      </c>
      <c r="F16" s="428">
        <v>0.11</v>
      </c>
      <c r="G16" s="429">
        <f t="shared" ref="G16:G22" si="1">AVERAGE(C16:F16)</f>
        <v>8.1750000000000003E-2</v>
      </c>
    </row>
    <row r="17" spans="2:7">
      <c r="B17" s="427" t="s">
        <v>346</v>
      </c>
      <c r="C17" s="428">
        <v>0.13099999999999995</v>
      </c>
      <c r="D17" s="428">
        <v>0.17799999999999996</v>
      </c>
      <c r="E17" s="428">
        <v>7.0999999999999938E-2</v>
      </c>
      <c r="F17" s="428">
        <v>8.5000000000000006E-2</v>
      </c>
      <c r="G17" s="429">
        <f t="shared" si="1"/>
        <v>0.11624999999999998</v>
      </c>
    </row>
    <row r="18" spans="2:7">
      <c r="B18" s="427" t="s">
        <v>347</v>
      </c>
      <c r="C18" s="428">
        <v>-5.0000000000000001E-3</v>
      </c>
      <c r="D18" s="428">
        <v>2.7000000000000027E-2</v>
      </c>
      <c r="E18" s="428">
        <v>0.08</v>
      </c>
      <c r="F18" s="428">
        <v>-7.0000000000000288E-3</v>
      </c>
      <c r="G18" s="429">
        <f t="shared" si="1"/>
        <v>2.375E-2</v>
      </c>
    </row>
    <row r="19" spans="2:7">
      <c r="B19" s="427" t="s">
        <v>348</v>
      </c>
      <c r="C19" s="428">
        <v>0.3219999999999999</v>
      </c>
      <c r="D19" s="428">
        <v>-0.16599999999999995</v>
      </c>
      <c r="E19" s="428">
        <v>0.16599999999999995</v>
      </c>
      <c r="F19" s="428">
        <v>9.2999999999999972E-2</v>
      </c>
      <c r="G19" s="429">
        <f t="shared" si="1"/>
        <v>0.10374999999999997</v>
      </c>
    </row>
    <row r="20" spans="2:7">
      <c r="B20" s="430" t="s">
        <v>349</v>
      </c>
      <c r="C20" s="428">
        <v>0.12099999999999994</v>
      </c>
      <c r="D20" s="428">
        <v>0.03</v>
      </c>
      <c r="E20" s="428">
        <v>2.0999999999999942E-2</v>
      </c>
      <c r="F20" s="428">
        <v>0.03</v>
      </c>
      <c r="G20" s="429">
        <f t="shared" si="1"/>
        <v>5.0499999999999969E-2</v>
      </c>
    </row>
    <row r="21" spans="2:7">
      <c r="B21" s="427" t="s">
        <v>350</v>
      </c>
      <c r="C21" s="428">
        <v>-4.5999999999999944E-2</v>
      </c>
      <c r="D21" s="428">
        <v>-0.02</v>
      </c>
      <c r="E21" s="428">
        <v>1.0999999999999944E-2</v>
      </c>
      <c r="F21" s="428">
        <v>1.2000000000000028E-2</v>
      </c>
      <c r="G21" s="429">
        <f t="shared" si="1"/>
        <v>-1.0749999999999996E-2</v>
      </c>
    </row>
    <row r="22" spans="2:7">
      <c r="B22" s="430" t="s">
        <v>351</v>
      </c>
      <c r="C22" s="431">
        <v>-5.4000000000000055E-2</v>
      </c>
      <c r="D22" s="431">
        <v>-8.0999999999999947E-2</v>
      </c>
      <c r="E22" s="431">
        <v>-6.5999999999999948E-2</v>
      </c>
      <c r="F22" s="431">
        <v>-7.9999999999999724E-3</v>
      </c>
      <c r="G22" s="432">
        <f t="shared" si="1"/>
        <v>-5.2249999999999984E-2</v>
      </c>
    </row>
    <row r="23" spans="2:7" ht="13.5">
      <c r="B23" s="433" t="s">
        <v>295</v>
      </c>
      <c r="C23" s="434"/>
      <c r="D23" s="434"/>
      <c r="E23" s="434"/>
      <c r="F23" s="434"/>
      <c r="G23" s="434"/>
    </row>
    <row r="24" spans="2:7">
      <c r="B24" s="427" t="s">
        <v>345</v>
      </c>
      <c r="C24" s="428">
        <v>0.15004574565416284</v>
      </c>
      <c r="D24" s="428">
        <v>6.769291964996027E-2</v>
      </c>
      <c r="E24" s="428">
        <v>-9.6789336035586482E-3</v>
      </c>
      <c r="F24" s="428">
        <v>-1.1361071401700285E-2</v>
      </c>
      <c r="G24" s="429">
        <f t="shared" ref="G24:G30" si="2">AVERAGE(C24:F24)</f>
        <v>4.9174665074716045E-2</v>
      </c>
    </row>
    <row r="25" spans="2:7">
      <c r="B25" s="427" t="s">
        <v>346</v>
      </c>
      <c r="C25" s="428">
        <v>7.7601699068778895E-3</v>
      </c>
      <c r="D25" s="428">
        <v>-2.6777984923401221E-2</v>
      </c>
      <c r="E25" s="428">
        <v>4.6511763490868496E-2</v>
      </c>
      <c r="F25" s="428">
        <v>9.1451792227512652E-3</v>
      </c>
      <c r="G25" s="429">
        <f t="shared" si="2"/>
        <v>9.1597819242741074E-3</v>
      </c>
    </row>
    <row r="26" spans="2:7">
      <c r="B26" s="427" t="s">
        <v>347</v>
      </c>
      <c r="C26" s="428">
        <v>6.7409144196951765E-2</v>
      </c>
      <c r="D26" s="428">
        <v>4.4953322350356872E-2</v>
      </c>
      <c r="E26" s="428">
        <v>-3.1303756801164262E-3</v>
      </c>
      <c r="F26" s="428">
        <v>7.1395309196919277E-2</v>
      </c>
      <c r="G26" s="429">
        <f t="shared" si="2"/>
        <v>4.5156850016027872E-2</v>
      </c>
    </row>
    <row r="27" spans="2:7">
      <c r="B27" s="427" t="s">
        <v>348</v>
      </c>
      <c r="C27" s="428">
        <v>-4.3051984835940638E-2</v>
      </c>
      <c r="D27" s="428">
        <v>-1.0649788261008153E-2</v>
      </c>
      <c r="E27" s="428">
        <v>-4.563651326084639E-2</v>
      </c>
      <c r="F27" s="428">
        <v>-0.12040035552434769</v>
      </c>
      <c r="G27" s="429">
        <f t="shared" si="2"/>
        <v>-5.4934660470535718E-2</v>
      </c>
    </row>
    <row r="28" spans="2:7">
      <c r="B28" s="430" t="s">
        <v>349</v>
      </c>
      <c r="C28" s="428">
        <v>-4.1371994342291329E-2</v>
      </c>
      <c r="D28" s="428">
        <v>2.3404647731464223E-3</v>
      </c>
      <c r="E28" s="428">
        <v>8.3519023164153605E-3</v>
      </c>
      <c r="F28" s="428">
        <v>-2.5744149720442144E-2</v>
      </c>
      <c r="G28" s="429">
        <f t="shared" si="2"/>
        <v>-1.4105944243292923E-2</v>
      </c>
    </row>
    <row r="29" spans="2:7">
      <c r="B29" s="427" t="s">
        <v>350</v>
      </c>
      <c r="C29" s="428">
        <v>7.7571077571077618E-2</v>
      </c>
      <c r="D29" s="428">
        <v>4.9692182410423502E-2</v>
      </c>
      <c r="E29" s="428">
        <v>2.4032173229006304E-2</v>
      </c>
      <c r="F29" s="428">
        <v>5.7121212121212128E-2</v>
      </c>
      <c r="G29" s="429">
        <f t="shared" si="2"/>
        <v>5.2104161332929888E-2</v>
      </c>
    </row>
    <row r="30" spans="2:7">
      <c r="B30" s="435" t="s">
        <v>351</v>
      </c>
      <c r="C30" s="431">
        <v>6.7630356220960364E-2</v>
      </c>
      <c r="D30" s="431">
        <v>8.837524177949696E-2</v>
      </c>
      <c r="E30" s="431">
        <v>0.10779470045673456</v>
      </c>
      <c r="F30" s="431">
        <v>2.6550305208190572E-3</v>
      </c>
      <c r="G30" s="432">
        <f t="shared" si="2"/>
        <v>6.6613832244502735E-2</v>
      </c>
    </row>
    <row r="31" spans="2:7" ht="13.5">
      <c r="B31" s="436" t="s">
        <v>353</v>
      </c>
      <c r="C31" s="12"/>
      <c r="D31" s="12"/>
      <c r="E31" s="12"/>
      <c r="F31" s="12"/>
      <c r="G31" s="12"/>
    </row>
    <row r="32" spans="2:7">
      <c r="B32" s="437" t="s">
        <v>345</v>
      </c>
      <c r="C32" s="438">
        <v>0.17098101962029302</v>
      </c>
      <c r="D32" s="438">
        <v>0.10912449537596083</v>
      </c>
      <c r="E32" s="438">
        <v>0.13570430067020006</v>
      </c>
      <c r="F32" s="438">
        <v>0.11457673299233526</v>
      </c>
      <c r="G32" s="439">
        <f t="shared" ref="G32:G38" si="3">AVERAGE(C32:F32)</f>
        <v>0.1325966371646973</v>
      </c>
    </row>
    <row r="33" spans="2:7">
      <c r="B33" s="427" t="s">
        <v>346</v>
      </c>
      <c r="C33" s="428">
        <v>7.4775126454991861E-2</v>
      </c>
      <c r="D33" s="428">
        <v>9.391711183782972E-2</v>
      </c>
      <c r="E33" s="428">
        <v>6.6940408556023873E-2</v>
      </c>
      <c r="F33" s="428">
        <v>6.8411964780405052E-2</v>
      </c>
      <c r="G33" s="429">
        <f t="shared" si="3"/>
        <v>7.6011152907312626E-2</v>
      </c>
    </row>
    <row r="34" spans="2:7">
      <c r="B34" s="427" t="s">
        <v>347</v>
      </c>
      <c r="C34" s="428">
        <v>6.7656728857167184E-2</v>
      </c>
      <c r="D34" s="428">
        <v>6.5992894518152129E-2</v>
      </c>
      <c r="E34" s="428">
        <v>5.9172513952943026E-2</v>
      </c>
      <c r="F34" s="428">
        <v>3.35134527783994E-2</v>
      </c>
      <c r="G34" s="429">
        <f t="shared" si="3"/>
        <v>5.6583897526665441E-2</v>
      </c>
    </row>
    <row r="35" spans="2:7">
      <c r="B35" s="427" t="s">
        <v>348</v>
      </c>
      <c r="C35" s="428">
        <v>5.3229718839229848E-2</v>
      </c>
      <c r="D35" s="428">
        <v>2.5472824385374803E-2</v>
      </c>
      <c r="E35" s="428">
        <v>-1.4534719410818416E-2</v>
      </c>
      <c r="F35" s="428">
        <v>2.3150961796291697E-2</v>
      </c>
      <c r="G35" s="429">
        <f t="shared" si="3"/>
        <v>2.1829696402519486E-2</v>
      </c>
    </row>
    <row r="36" spans="2:7">
      <c r="B36" s="430" t="s">
        <v>349</v>
      </c>
      <c r="C36" s="428">
        <v>0.11771905247724972</v>
      </c>
      <c r="D36" s="428">
        <v>5.9441174620463826E-2</v>
      </c>
      <c r="E36" s="428">
        <v>5.3743552823407016E-2</v>
      </c>
      <c r="F36" s="428">
        <v>4.927192697328283E-2</v>
      </c>
      <c r="G36" s="429">
        <f t="shared" si="3"/>
        <v>7.0043926723600838E-2</v>
      </c>
    </row>
    <row r="37" spans="2:7">
      <c r="B37" s="427" t="s">
        <v>350</v>
      </c>
      <c r="C37" s="428">
        <v>8.9866073979810168E-2</v>
      </c>
      <c r="D37" s="428">
        <v>6.8813327852472253E-2</v>
      </c>
      <c r="E37" s="428">
        <v>6.4099095797204048E-2</v>
      </c>
      <c r="F37" s="428">
        <v>7.0722419790789817E-2</v>
      </c>
      <c r="G37" s="429">
        <f t="shared" si="3"/>
        <v>7.3375229355069072E-2</v>
      </c>
    </row>
    <row r="38" spans="2:7">
      <c r="B38" s="435" t="s">
        <v>351</v>
      </c>
      <c r="C38" s="431">
        <v>0.50934138792985806</v>
      </c>
      <c r="D38" s="431">
        <v>0.46156847625844488</v>
      </c>
      <c r="E38" s="431">
        <v>0.35006108632170013</v>
      </c>
      <c r="F38" s="431">
        <v>0.36684324885458602</v>
      </c>
      <c r="G38" s="432">
        <f t="shared" si="3"/>
        <v>0.4219535498411473</v>
      </c>
    </row>
    <row r="39" spans="2:7" ht="27" customHeight="1">
      <c r="B39" s="1356" t="s">
        <v>355</v>
      </c>
      <c r="C39" s="1356"/>
      <c r="D39" s="1356"/>
      <c r="E39" s="1356"/>
      <c r="F39" s="1356"/>
      <c r="G39" s="1356"/>
    </row>
    <row r="40" spans="2:7">
      <c r="B40" s="1357" t="s">
        <v>356</v>
      </c>
      <c r="C40" s="1357"/>
      <c r="D40" s="1357"/>
      <c r="E40" s="1357"/>
      <c r="F40" s="1357"/>
      <c r="G40" s="1357"/>
    </row>
    <row r="41" spans="2:7">
      <c r="B41" s="415" t="s">
        <v>142</v>
      </c>
      <c r="C41" s="416"/>
      <c r="D41" s="416"/>
      <c r="E41" s="416"/>
      <c r="F41" s="416"/>
      <c r="G41" s="416"/>
    </row>
    <row r="42" spans="2:7">
      <c r="B42" s="121"/>
      <c r="C42" s="126"/>
      <c r="D42" s="126"/>
      <c r="E42" s="126"/>
      <c r="F42" s="126"/>
      <c r="G42" s="440"/>
    </row>
    <row r="43" spans="2:7">
      <c r="B43" s="215" t="s">
        <v>129</v>
      </c>
      <c r="C43" s="126"/>
      <c r="D43" s="126"/>
      <c r="E43" s="126"/>
      <c r="F43" s="126"/>
      <c r="G43" s="440"/>
    </row>
    <row r="44" spans="2:7">
      <c r="B44" s="121"/>
      <c r="C44" s="126"/>
      <c r="D44" s="126"/>
      <c r="E44" s="126"/>
      <c r="F44" s="126"/>
      <c r="G44" s="440"/>
    </row>
    <row r="45" spans="2:7">
      <c r="B45" s="121"/>
      <c r="C45" s="126"/>
      <c r="D45" s="126"/>
      <c r="E45" s="126"/>
      <c r="F45" s="126"/>
      <c r="G45" s="440"/>
    </row>
    <row r="46" spans="2:7">
      <c r="B46" s="121"/>
      <c r="C46" s="126"/>
      <c r="D46" s="126"/>
      <c r="E46" s="126"/>
      <c r="F46" s="126"/>
      <c r="G46" s="440"/>
    </row>
    <row r="47" spans="2:7">
      <c r="B47" s="121"/>
      <c r="C47" s="126"/>
      <c r="D47" s="126"/>
      <c r="E47" s="126"/>
      <c r="F47" s="126"/>
      <c r="G47" s="440"/>
    </row>
    <row r="48" spans="2:7">
      <c r="B48" s="121"/>
      <c r="C48" s="126"/>
      <c r="D48" s="126"/>
      <c r="E48" s="126"/>
      <c r="F48" s="126"/>
      <c r="G48" s="440"/>
    </row>
    <row r="49" spans="2:7">
      <c r="B49" s="121"/>
      <c r="C49" s="126"/>
      <c r="D49" s="126"/>
      <c r="E49" s="126"/>
      <c r="F49" s="126"/>
      <c r="G49" s="440"/>
    </row>
  </sheetData>
  <mergeCells count="11">
    <mergeCell ref="B39:G39"/>
    <mergeCell ref="B40:G40"/>
    <mergeCell ref="B4:B5"/>
    <mergeCell ref="C4:C5"/>
    <mergeCell ref="D4:D5"/>
    <mergeCell ref="E4:E5"/>
    <mergeCell ref="F4:F5"/>
    <mergeCell ref="G4:G5"/>
    <mergeCell ref="B6:G6"/>
    <mergeCell ref="B7:G7"/>
    <mergeCell ref="B15:G15"/>
  </mergeCells>
  <hyperlinks>
    <hyperlink ref="B43" location="Содержание!B19" display="к содержанию"/>
  </hyperlinks>
  <pageMargins left="0.7" right="0.7" top="0.75" bottom="0.75" header="0.3" footer="0.3"/>
  <pageSetup paperSize="9" orientation="portrait" verticalDpi="0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1"/>
  <sheetViews>
    <sheetView zoomScale="80" zoomScaleNormal="80" workbookViewId="0">
      <selection activeCell="N38" sqref="N38"/>
    </sheetView>
  </sheetViews>
  <sheetFormatPr defaultRowHeight="12.75"/>
  <cols>
    <col min="1" max="1" width="9.140625" style="319"/>
    <col min="2" max="2" width="27.140625" style="319" customWidth="1"/>
    <col min="3" max="16384" width="9.140625" style="319"/>
  </cols>
  <sheetData>
    <row r="2" spans="1:4">
      <c r="A2" s="294" t="s">
        <v>123</v>
      </c>
      <c r="B2" s="2" t="s">
        <v>872</v>
      </c>
    </row>
    <row r="4" spans="1:4">
      <c r="B4" s="1239" t="s">
        <v>141</v>
      </c>
      <c r="C4" s="589">
        <v>2013</v>
      </c>
      <c r="D4" s="589">
        <v>2014</v>
      </c>
    </row>
    <row r="5" spans="1:4">
      <c r="B5" s="644" t="s">
        <v>1622</v>
      </c>
      <c r="C5" s="1018">
        <v>7.2199698967856635E-2</v>
      </c>
      <c r="D5" s="1018">
        <v>7.8113202796960712E-2</v>
      </c>
    </row>
    <row r="6" spans="1:4">
      <c r="B6" s="644" t="s">
        <v>1623</v>
      </c>
      <c r="C6" s="1018">
        <v>4.0111024460892514E-2</v>
      </c>
      <c r="D6" s="1018">
        <v>7.3458245293444593E-2</v>
      </c>
    </row>
    <row r="7" spans="1:4">
      <c r="B7" s="644" t="s">
        <v>1624</v>
      </c>
      <c r="C7" s="1018">
        <v>0.51716936365472055</v>
      </c>
      <c r="D7" s="1018">
        <v>0.44790984540558315</v>
      </c>
    </row>
    <row r="8" spans="1:4">
      <c r="B8" s="644" t="s">
        <v>1625</v>
      </c>
      <c r="C8" s="1018">
        <v>0.3705199129165303</v>
      </c>
      <c r="D8" s="1018">
        <v>0.4005187065040115</v>
      </c>
    </row>
    <row r="9" spans="1:4">
      <c r="B9" s="567"/>
      <c r="C9" s="1019"/>
      <c r="D9" s="1019"/>
    </row>
    <row r="11" spans="1:4">
      <c r="B11" s="2" t="s">
        <v>872</v>
      </c>
    </row>
    <row r="29" spans="2:2">
      <c r="B29" s="295" t="s">
        <v>1626</v>
      </c>
    </row>
    <row r="31" spans="2:2">
      <c r="B31" s="1312" t="s">
        <v>129</v>
      </c>
    </row>
  </sheetData>
  <hyperlinks>
    <hyperlink ref="B31" location="Содержание!B212" display="к содержанию"/>
  </hyperlinks>
  <pageMargins left="0.75" right="0.75" top="1" bottom="1" header="0.5" footer="0.5"/>
  <headerFooter alignWithMargins="0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zoomScale="80" zoomScaleNormal="80" workbookViewId="0">
      <selection activeCell="B31" sqref="B31"/>
    </sheetView>
  </sheetViews>
  <sheetFormatPr defaultRowHeight="12.75"/>
  <cols>
    <col min="1" max="1" width="9.140625" style="1148"/>
    <col min="2" max="2" width="17" style="1148" customWidth="1"/>
    <col min="3" max="16384" width="9.140625" style="1148"/>
  </cols>
  <sheetData>
    <row r="2" spans="1:6">
      <c r="A2" s="294" t="s">
        <v>123</v>
      </c>
      <c r="B2" s="2" t="s">
        <v>873</v>
      </c>
    </row>
    <row r="3" spans="1:6">
      <c r="A3" s="294"/>
      <c r="B3" s="2"/>
      <c r="F3" s="650" t="s">
        <v>1755</v>
      </c>
    </row>
    <row r="4" spans="1:6">
      <c r="B4" s="1438" t="s">
        <v>248</v>
      </c>
      <c r="C4" s="1528" t="s">
        <v>1627</v>
      </c>
      <c r="D4" s="1528"/>
      <c r="E4" s="1528" t="s">
        <v>1628</v>
      </c>
      <c r="F4" s="1528"/>
    </row>
    <row r="5" spans="1:6">
      <c r="B5" s="1440"/>
      <c r="C5" s="589">
        <v>2013</v>
      </c>
      <c r="D5" s="589">
        <v>2014</v>
      </c>
      <c r="E5" s="589">
        <v>2013</v>
      </c>
      <c r="F5" s="589">
        <v>2014</v>
      </c>
    </row>
    <row r="6" spans="1:6">
      <c r="B6" s="644" t="s">
        <v>1629</v>
      </c>
      <c r="C6" s="1016">
        <v>40.542165321089989</v>
      </c>
      <c r="D6" s="1016">
        <v>45.321564492919997</v>
      </c>
      <c r="E6" s="1016">
        <v>204.27312778757096</v>
      </c>
      <c r="F6" s="1016">
        <v>178.75244153893999</v>
      </c>
    </row>
    <row r="7" spans="1:6">
      <c r="B7" s="644" t="s">
        <v>1630</v>
      </c>
      <c r="C7" s="1016">
        <v>59.647967987010006</v>
      </c>
      <c r="D7" s="1016">
        <v>51.209081014382008</v>
      </c>
      <c r="E7" s="1016">
        <v>302.4488579247527</v>
      </c>
      <c r="F7" s="1016">
        <v>231.63925313324799</v>
      </c>
    </row>
    <row r="8" spans="1:6">
      <c r="B8" s="644" t="s">
        <v>1631</v>
      </c>
      <c r="C8" s="1016">
        <v>61.145072002180001</v>
      </c>
      <c r="D8" s="1016">
        <v>64.685394069330016</v>
      </c>
      <c r="E8" s="1016">
        <v>285.49902045991109</v>
      </c>
      <c r="F8" s="1016">
        <v>271.3210608231999</v>
      </c>
    </row>
    <row r="9" spans="1:6">
      <c r="B9" s="644" t="s">
        <v>1632</v>
      </c>
      <c r="C9" s="1016">
        <v>46.831165694340001</v>
      </c>
      <c r="D9" s="1016">
        <v>73.962651166340009</v>
      </c>
      <c r="E9" s="1016">
        <v>229.96716848475052</v>
      </c>
      <c r="F9" s="1016">
        <v>257.08834923747753</v>
      </c>
    </row>
    <row r="10" spans="1:6">
      <c r="C10" s="1149"/>
      <c r="D10" s="1149"/>
      <c r="E10" s="1151"/>
    </row>
    <row r="12" spans="1:6">
      <c r="B12" s="2" t="s">
        <v>873</v>
      </c>
    </row>
    <row r="29" spans="2:2">
      <c r="B29" s="295" t="s">
        <v>1626</v>
      </c>
    </row>
    <row r="31" spans="2:2">
      <c r="B31" s="1312" t="s">
        <v>129</v>
      </c>
    </row>
  </sheetData>
  <mergeCells count="3">
    <mergeCell ref="B4:B5"/>
    <mergeCell ref="C4:D4"/>
    <mergeCell ref="E4:F4"/>
  </mergeCells>
  <hyperlinks>
    <hyperlink ref="B31" location="Содержание!B213" display="к содержанию"/>
  </hyperlinks>
  <pageMargins left="0.75" right="0.75" top="1" bottom="1" header="0.5" footer="0.5"/>
  <headerFooter alignWithMargins="0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8"/>
  <sheetViews>
    <sheetView zoomScale="80" zoomScaleNormal="80" workbookViewId="0">
      <selection activeCell="B18" sqref="B18"/>
    </sheetView>
  </sheetViews>
  <sheetFormatPr defaultRowHeight="12.75"/>
  <cols>
    <col min="1" max="1" width="9.140625" style="319"/>
    <col min="2" max="2" width="40.28515625" style="319" customWidth="1"/>
    <col min="3" max="3" width="10.7109375" style="319" customWidth="1"/>
    <col min="4" max="4" width="10.42578125" style="319" customWidth="1"/>
    <col min="5" max="5" width="10.85546875" style="319" customWidth="1"/>
    <col min="6" max="6" width="10.42578125" style="319" customWidth="1"/>
    <col min="7" max="16384" width="9.140625" style="319"/>
  </cols>
  <sheetData>
    <row r="2" spans="1:6">
      <c r="A2" s="294" t="s">
        <v>123</v>
      </c>
      <c r="B2" s="2" t="s">
        <v>874</v>
      </c>
    </row>
    <row r="4" spans="1:6">
      <c r="B4" s="1438" t="s">
        <v>141</v>
      </c>
      <c r="C4" s="1528" t="s">
        <v>1633</v>
      </c>
      <c r="D4" s="1528"/>
      <c r="E4" s="1528" t="s">
        <v>1634</v>
      </c>
      <c r="F4" s="1528"/>
    </row>
    <row r="5" spans="1:6" ht="38.25">
      <c r="B5" s="1440"/>
      <c r="C5" s="1020" t="s">
        <v>1635</v>
      </c>
      <c r="D5" s="1020" t="s">
        <v>1636</v>
      </c>
      <c r="E5" s="1020" t="s">
        <v>1635</v>
      </c>
      <c r="F5" s="1020" t="s">
        <v>1636</v>
      </c>
    </row>
    <row r="6" spans="1:6">
      <c r="B6" s="1013" t="s">
        <v>1637</v>
      </c>
      <c r="C6" s="1529"/>
      <c r="D6" s="1530"/>
      <c r="E6" s="1530"/>
      <c r="F6" s="1531"/>
    </row>
    <row r="7" spans="1:6">
      <c r="B7" s="1021" t="s">
        <v>1638</v>
      </c>
      <c r="C7" s="1016">
        <v>180.34382049701239</v>
      </c>
      <c r="D7" s="1016">
        <v>940.97754644550969</v>
      </c>
      <c r="E7" s="1016">
        <v>116.21683727538336</v>
      </c>
      <c r="F7" s="1016">
        <v>501.9735621150889</v>
      </c>
    </row>
    <row r="8" spans="1:6">
      <c r="B8" s="1021" t="s">
        <v>1639</v>
      </c>
      <c r="C8" s="1016">
        <v>170.64118657123367</v>
      </c>
      <c r="D8" s="1016">
        <v>707.48419092872302</v>
      </c>
      <c r="E8" s="1016">
        <v>113.49661428440776</v>
      </c>
      <c r="F8" s="1016">
        <v>457.37080208383071</v>
      </c>
    </row>
    <row r="9" spans="1:6">
      <c r="B9" s="1013" t="s">
        <v>1640</v>
      </c>
      <c r="C9" s="1529"/>
      <c r="D9" s="1530"/>
      <c r="E9" s="1530"/>
      <c r="F9" s="1531"/>
    </row>
    <row r="10" spans="1:6">
      <c r="B10" s="1021" t="s">
        <v>1638</v>
      </c>
      <c r="C10" s="1016">
        <v>9.9825773856584128</v>
      </c>
      <c r="D10" s="1016">
        <v>35.234405133462701</v>
      </c>
      <c r="E10" s="1016">
        <v>10.396132830970501</v>
      </c>
      <c r="F10" s="1016">
        <v>34.096399096859606</v>
      </c>
    </row>
    <row r="11" spans="1:6">
      <c r="B11" s="1021" t="s">
        <v>1639</v>
      </c>
      <c r="C11" s="1016">
        <v>9.8518939759135069</v>
      </c>
      <c r="D11" s="1016">
        <v>35.566243354713045</v>
      </c>
      <c r="E11" s="1016">
        <v>10.493336678930168</v>
      </c>
      <c r="F11" s="1016">
        <v>33.671303373815995</v>
      </c>
    </row>
    <row r="12" spans="1:6" ht="25.5">
      <c r="B12" s="1013" t="s">
        <v>1641</v>
      </c>
      <c r="C12" s="1529"/>
      <c r="D12" s="1530"/>
      <c r="E12" s="1530"/>
      <c r="F12" s="1531"/>
    </row>
    <row r="13" spans="1:6">
      <c r="B13" s="1021" t="s">
        <v>1638</v>
      </c>
      <c r="C13" s="1018">
        <v>0.29137344368153595</v>
      </c>
      <c r="D13" s="1018">
        <v>0.36413782022891333</v>
      </c>
      <c r="E13" s="1018">
        <v>0.31940159513435523</v>
      </c>
      <c r="F13" s="1018">
        <v>0.39979175927640909</v>
      </c>
    </row>
    <row r="14" spans="1:6">
      <c r="B14" s="1021" t="s">
        <v>1639</v>
      </c>
      <c r="C14" s="1018">
        <v>0.29596523802887065</v>
      </c>
      <c r="D14" s="1018">
        <v>0.31090493599219809</v>
      </c>
      <c r="E14" s="1018">
        <v>0.27672987040555685</v>
      </c>
      <c r="F14" s="1018">
        <v>0.34699106603047547</v>
      </c>
    </row>
    <row r="15" spans="1:6">
      <c r="B15" s="295" t="s">
        <v>1876</v>
      </c>
    </row>
    <row r="16" spans="1:6">
      <c r="B16" s="295" t="s">
        <v>1626</v>
      </c>
    </row>
    <row r="18" spans="2:2">
      <c r="B18" s="1312" t="s">
        <v>129</v>
      </c>
    </row>
  </sheetData>
  <mergeCells count="6">
    <mergeCell ref="C12:F12"/>
    <mergeCell ref="B4:B5"/>
    <mergeCell ref="C4:D4"/>
    <mergeCell ref="E4:F4"/>
    <mergeCell ref="C6:F6"/>
    <mergeCell ref="C9:F9"/>
  </mergeCells>
  <hyperlinks>
    <hyperlink ref="B18" location="Содержание!B214" display="к содержанию"/>
  </hyperlinks>
  <pageMargins left="0.75" right="0.75" top="1" bottom="1" header="0.5" footer="0.5"/>
  <pageSetup paperSize="9" orientation="portrait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1"/>
  <sheetViews>
    <sheetView zoomScale="80" zoomScaleNormal="80" workbookViewId="0">
      <selection activeCell="B27" sqref="B27"/>
    </sheetView>
  </sheetViews>
  <sheetFormatPr defaultRowHeight="12.75"/>
  <cols>
    <col min="1" max="1" width="9.140625" style="716"/>
    <col min="2" max="2" width="49.5703125" style="12" customWidth="1"/>
    <col min="3" max="3" width="47.42578125" style="716" customWidth="1"/>
    <col min="4" max="6" width="5.85546875" style="716" customWidth="1"/>
    <col min="7" max="16384" width="9.140625" style="716"/>
  </cols>
  <sheetData>
    <row r="2" spans="1:3" ht="14.25" customHeight="1">
      <c r="A2" s="5" t="s">
        <v>123</v>
      </c>
      <c r="B2" s="13" t="s">
        <v>1812</v>
      </c>
    </row>
    <row r="3" spans="1:3" ht="14.25" customHeight="1" thickBot="1">
      <c r="A3" s="5"/>
      <c r="B3" s="13"/>
    </row>
    <row r="4" spans="1:3">
      <c r="A4" s="5"/>
      <c r="B4" s="1022" t="s">
        <v>1652</v>
      </c>
      <c r="C4" s="1023" t="s">
        <v>1652</v>
      </c>
    </row>
    <row r="5" spans="1:3" ht="13.5" thickBot="1">
      <c r="A5" s="5"/>
      <c r="B5" s="1024" t="s">
        <v>1653</v>
      </c>
      <c r="C5" s="1025" t="s">
        <v>1654</v>
      </c>
    </row>
    <row r="6" spans="1:3" ht="13.5" thickBot="1">
      <c r="A6" s="5"/>
      <c r="B6" s="1372" t="s">
        <v>1655</v>
      </c>
      <c r="C6" s="1374"/>
    </row>
    <row r="7" spans="1:3">
      <c r="A7" s="5"/>
      <c r="B7" s="1026" t="s">
        <v>1656</v>
      </c>
      <c r="C7" s="1533" t="s">
        <v>1657</v>
      </c>
    </row>
    <row r="8" spans="1:3" ht="13.5" thickBot="1">
      <c r="A8" s="5"/>
      <c r="B8" s="1027" t="s">
        <v>1658</v>
      </c>
      <c r="C8" s="1534"/>
    </row>
    <row r="9" spans="1:3" ht="13.5" thickBot="1">
      <c r="A9" s="5"/>
      <c r="B9" s="1372" t="s">
        <v>1659</v>
      </c>
      <c r="C9" s="1374"/>
    </row>
    <row r="10" spans="1:3">
      <c r="A10" s="5"/>
      <c r="B10" s="1533" t="s">
        <v>1660</v>
      </c>
      <c r="C10" s="1028" t="s">
        <v>1878</v>
      </c>
    </row>
    <row r="11" spans="1:3" ht="13.5" thickBot="1">
      <c r="A11" s="5"/>
      <c r="B11" s="1534"/>
      <c r="C11" s="1029" t="s">
        <v>1879</v>
      </c>
    </row>
    <row r="12" spans="1:3" ht="13.5" thickBot="1">
      <c r="A12" s="5"/>
      <c r="B12" s="1372" t="s">
        <v>1661</v>
      </c>
      <c r="C12" s="1374"/>
    </row>
    <row r="13" spans="1:3" ht="25.5">
      <c r="A13" s="5"/>
      <c r="B13" s="1030" t="s">
        <v>1662</v>
      </c>
      <c r="C13" s="1031" t="s">
        <v>1663</v>
      </c>
    </row>
    <row r="14" spans="1:3" ht="51">
      <c r="A14" s="5"/>
      <c r="B14" s="1030" t="s">
        <v>1664</v>
      </c>
      <c r="C14" s="1031" t="s">
        <v>1665</v>
      </c>
    </row>
    <row r="15" spans="1:3" ht="26.25" thickBot="1">
      <c r="A15" s="5"/>
      <c r="B15" s="1032"/>
      <c r="C15" s="1033" t="s">
        <v>1666</v>
      </c>
    </row>
    <row r="16" spans="1:3" ht="13.5" thickBot="1">
      <c r="A16" s="5"/>
      <c r="B16" s="1372" t="s">
        <v>1667</v>
      </c>
      <c r="C16" s="1374"/>
    </row>
    <row r="17" spans="1:3" ht="15" customHeight="1">
      <c r="A17" s="5"/>
      <c r="B17" s="1030" t="s">
        <v>1668</v>
      </c>
      <c r="C17" s="1034" t="s">
        <v>1669</v>
      </c>
    </row>
    <row r="18" spans="1:3">
      <c r="A18" s="5"/>
      <c r="B18" s="1030" t="s">
        <v>1670</v>
      </c>
      <c r="C18" s="1034" t="s">
        <v>1671</v>
      </c>
    </row>
    <row r="19" spans="1:3" ht="13.5" thickBot="1">
      <c r="A19" s="5"/>
      <c r="B19" s="1030" t="s">
        <v>1672</v>
      </c>
      <c r="C19" s="1034" t="s">
        <v>1673</v>
      </c>
    </row>
    <row r="20" spans="1:3" ht="13.5" thickBot="1">
      <c r="A20" s="5"/>
      <c r="B20" s="1372" t="s">
        <v>1674</v>
      </c>
      <c r="C20" s="1374"/>
    </row>
    <row r="21" spans="1:3" ht="25.5">
      <c r="A21" s="5"/>
      <c r="B21" s="1035" t="s">
        <v>1675</v>
      </c>
      <c r="C21" s="1036" t="s">
        <v>1676</v>
      </c>
    </row>
    <row r="22" spans="1:3" ht="51">
      <c r="A22" s="5"/>
      <c r="B22" s="1030" t="s">
        <v>1677</v>
      </c>
      <c r="C22" s="1034" t="s">
        <v>1678</v>
      </c>
    </row>
    <row r="23" spans="1:3" ht="51.75" thickBot="1">
      <c r="A23" s="5"/>
      <c r="B23" s="1037" t="s">
        <v>1679</v>
      </c>
      <c r="C23" s="1038" t="s">
        <v>1680</v>
      </c>
    </row>
    <row r="24" spans="1:3" ht="39" customHeight="1">
      <c r="B24" s="1532" t="s">
        <v>1681</v>
      </c>
      <c r="C24" s="1532"/>
    </row>
    <row r="25" spans="1:3" s="1233" customFormat="1">
      <c r="B25" s="1308" t="s">
        <v>1877</v>
      </c>
      <c r="C25" s="1308"/>
    </row>
    <row r="26" spans="1:3" s="1233" customFormat="1">
      <c r="B26" s="1308"/>
      <c r="C26" s="1308"/>
    </row>
    <row r="27" spans="1:3">
      <c r="B27" s="11" t="s">
        <v>129</v>
      </c>
    </row>
    <row r="28" spans="1:3">
      <c r="B28" s="716"/>
    </row>
    <row r="29" spans="1:3">
      <c r="B29" s="716"/>
    </row>
    <row r="30" spans="1:3">
      <c r="B30" s="716"/>
    </row>
    <row r="31" spans="1:3">
      <c r="B31" s="716"/>
    </row>
    <row r="32" spans="1:3">
      <c r="B32" s="716"/>
    </row>
    <row r="33" spans="2:2">
      <c r="B33" s="716"/>
    </row>
    <row r="34" spans="2:2">
      <c r="B34" s="716"/>
    </row>
    <row r="35" spans="2:2">
      <c r="B35" s="716"/>
    </row>
    <row r="36" spans="2:2">
      <c r="B36" s="716"/>
    </row>
    <row r="37" spans="2:2">
      <c r="B37" s="716"/>
    </row>
    <row r="38" spans="2:2">
      <c r="B38" s="716"/>
    </row>
    <row r="39" spans="2:2">
      <c r="B39" s="716"/>
    </row>
    <row r="40" spans="2:2">
      <c r="B40" s="716"/>
    </row>
    <row r="41" spans="2:2">
      <c r="B41" s="716"/>
    </row>
  </sheetData>
  <mergeCells count="8">
    <mergeCell ref="B20:C20"/>
    <mergeCell ref="B24:C24"/>
    <mergeCell ref="B6:C6"/>
    <mergeCell ref="C7:C8"/>
    <mergeCell ref="B9:C9"/>
    <mergeCell ref="B10:B11"/>
    <mergeCell ref="B12:C12"/>
    <mergeCell ref="B16:C16"/>
  </mergeCells>
  <hyperlinks>
    <hyperlink ref="B27" location="Содержание!B215" display="к содержанию"/>
  </hyperlinks>
  <pageMargins left="0.7" right="0.7" top="0.75" bottom="0.75" header="0.3" footer="0.3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zoomScale="80" zoomScaleNormal="80" workbookViewId="0">
      <selection activeCell="B10" sqref="B10"/>
    </sheetView>
  </sheetViews>
  <sheetFormatPr defaultRowHeight="12.75"/>
  <cols>
    <col min="1" max="1" width="9.140625" style="716"/>
    <col min="2" max="2" width="18.7109375" style="12" customWidth="1"/>
    <col min="3" max="3" width="49.85546875" style="716" customWidth="1"/>
    <col min="4" max="4" width="18.5703125" style="716" customWidth="1"/>
    <col min="5" max="6" width="5.85546875" style="716" customWidth="1"/>
    <col min="7" max="16384" width="9.140625" style="716"/>
  </cols>
  <sheetData>
    <row r="2" spans="1:4">
      <c r="A2" s="5" t="s">
        <v>123</v>
      </c>
      <c r="B2" s="13" t="s">
        <v>865</v>
      </c>
    </row>
    <row r="3" spans="1:4" ht="13.5" thickBot="1">
      <c r="A3" s="5"/>
      <c r="B3" s="13"/>
    </row>
    <row r="4" spans="1:4" ht="30.75" customHeight="1" thickBot="1">
      <c r="A4" s="5"/>
      <c r="B4" s="1039" t="s">
        <v>1682</v>
      </c>
      <c r="C4" s="1040" t="s">
        <v>1683</v>
      </c>
      <c r="D4" s="1041" t="s">
        <v>1684</v>
      </c>
    </row>
    <row r="5" spans="1:4" ht="12.75" customHeight="1">
      <c r="A5" s="5"/>
      <c r="B5" s="1042" t="s">
        <v>1685</v>
      </c>
      <c r="C5" s="1043" t="s">
        <v>1686</v>
      </c>
      <c r="D5" s="1044">
        <v>2</v>
      </c>
    </row>
    <row r="6" spans="1:4" ht="38.25">
      <c r="A6" s="5"/>
      <c r="B6" s="1045" t="s">
        <v>1687</v>
      </c>
      <c r="C6" s="913" t="s">
        <v>1688</v>
      </c>
      <c r="D6" s="1046">
        <v>5</v>
      </c>
    </row>
    <row r="7" spans="1:4" ht="25.5" customHeight="1" thickBot="1">
      <c r="A7" s="5"/>
      <c r="B7" s="1047" t="s">
        <v>1689</v>
      </c>
      <c r="C7" s="1048" t="s">
        <v>1690</v>
      </c>
      <c r="D7" s="1049">
        <v>31</v>
      </c>
    </row>
    <row r="8" spans="1:4">
      <c r="B8" s="1110" t="s">
        <v>1332</v>
      </c>
    </row>
    <row r="9" spans="1:4">
      <c r="B9" s="8"/>
    </row>
    <row r="10" spans="1:4">
      <c r="B10" s="11" t="s">
        <v>129</v>
      </c>
    </row>
    <row r="11" spans="1:4">
      <c r="B11" s="716"/>
    </row>
    <row r="12" spans="1:4">
      <c r="B12" s="716"/>
    </row>
    <row r="13" spans="1:4">
      <c r="B13" s="716"/>
    </row>
    <row r="14" spans="1:4">
      <c r="B14" s="716"/>
    </row>
    <row r="15" spans="1:4">
      <c r="B15" s="716"/>
    </row>
    <row r="16" spans="1:4">
      <c r="B16" s="716"/>
    </row>
    <row r="17" spans="2:2">
      <c r="B17" s="716"/>
    </row>
    <row r="18" spans="2:2">
      <c r="B18" s="716"/>
    </row>
    <row r="19" spans="2:2">
      <c r="B19" s="716"/>
    </row>
    <row r="20" spans="2:2">
      <c r="B20" s="716"/>
    </row>
    <row r="21" spans="2:2">
      <c r="B21" s="716"/>
    </row>
    <row r="22" spans="2:2">
      <c r="B22" s="716"/>
    </row>
    <row r="23" spans="2:2">
      <c r="B23" s="716"/>
    </row>
    <row r="24" spans="2:2">
      <c r="B24" s="716"/>
    </row>
  </sheetData>
  <hyperlinks>
    <hyperlink ref="B10" location="Содержание!B216" display="к содержанию"/>
  </hyperlinks>
  <pageMargins left="0.7" right="0.7" top="0.75" bottom="0.75" header="0.3" footer="0.3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zoomScale="80" zoomScaleNormal="80" workbookViewId="0">
      <selection activeCell="B18" sqref="B18"/>
    </sheetView>
  </sheetViews>
  <sheetFormatPr defaultRowHeight="12.75"/>
  <cols>
    <col min="1" max="2" width="9.140625" style="716"/>
    <col min="3" max="3" width="18.42578125" style="716" customWidth="1"/>
    <col min="4" max="4" width="9.140625" style="716" customWidth="1"/>
    <col min="5" max="5" width="3.140625" style="716" customWidth="1"/>
    <col min="6" max="6" width="7.28515625" style="716" customWidth="1"/>
    <col min="7" max="7" width="18.140625" style="716" customWidth="1"/>
    <col min="8" max="16384" width="9.140625" style="716"/>
  </cols>
  <sheetData>
    <row r="1" spans="1:12">
      <c r="C1" s="12"/>
    </row>
    <row r="2" spans="1:12" ht="25.5" customHeight="1">
      <c r="A2" s="1050" t="s">
        <v>123</v>
      </c>
      <c r="B2" s="1536" t="s">
        <v>875</v>
      </c>
      <c r="C2" s="1536"/>
      <c r="D2" s="1536"/>
      <c r="E2" s="1536"/>
      <c r="F2" s="1536"/>
      <c r="G2" s="1536"/>
      <c r="H2" s="1536"/>
      <c r="I2" s="1536"/>
      <c r="J2" s="1536"/>
      <c r="K2" s="1536"/>
      <c r="L2" s="1536"/>
    </row>
    <row r="3" spans="1:12">
      <c r="A3" s="1050"/>
      <c r="B3" s="1080"/>
      <c r="C3" s="1080"/>
      <c r="D3" s="1080"/>
      <c r="E3" s="1080"/>
      <c r="F3" s="1080"/>
      <c r="G3" s="1080"/>
      <c r="H3" s="1080"/>
      <c r="I3" s="1080"/>
      <c r="J3" s="1080"/>
      <c r="K3" s="1080"/>
      <c r="L3" s="1080"/>
    </row>
    <row r="4" spans="1:12" ht="10.5" customHeight="1">
      <c r="B4" s="957"/>
      <c r="C4" s="1152"/>
      <c r="D4" s="1152"/>
      <c r="E4" s="1152"/>
      <c r="F4" s="1152"/>
      <c r="G4" s="1152"/>
      <c r="H4" s="1152"/>
      <c r="I4" s="1152"/>
      <c r="J4" s="1152"/>
    </row>
    <row r="5" spans="1:12" ht="14.25" customHeight="1">
      <c r="B5" s="1152"/>
      <c r="C5" s="1158"/>
      <c r="D5" s="1152"/>
      <c r="E5" s="1152"/>
      <c r="F5" s="1152"/>
      <c r="G5" s="1537" t="s">
        <v>1691</v>
      </c>
      <c r="H5" s="1152"/>
      <c r="I5" s="1152"/>
      <c r="J5" s="1152"/>
    </row>
    <row r="6" spans="1:12" ht="9.75" customHeight="1">
      <c r="B6" s="1152"/>
      <c r="C6" s="1158"/>
      <c r="D6" s="1152"/>
      <c r="E6" s="1152"/>
      <c r="F6" s="1152"/>
      <c r="G6" s="1537"/>
      <c r="H6" s="1152"/>
      <c r="I6" s="1153"/>
      <c r="J6" s="1152"/>
    </row>
    <row r="7" spans="1:12" ht="18" customHeight="1">
      <c r="B7" s="1152"/>
      <c r="C7" s="1158"/>
      <c r="D7" s="1152"/>
      <c r="E7" s="1152"/>
      <c r="F7" s="1152"/>
      <c r="G7" s="1538" t="s">
        <v>1692</v>
      </c>
      <c r="H7" s="1152"/>
      <c r="I7" s="1152"/>
      <c r="J7" s="1152"/>
    </row>
    <row r="8" spans="1:12" ht="6.75" customHeight="1">
      <c r="B8" s="1152"/>
      <c r="C8" s="1537" t="s">
        <v>1691</v>
      </c>
      <c r="D8" s="1152"/>
      <c r="E8" s="1152"/>
      <c r="F8" s="1152"/>
      <c r="G8" s="1538"/>
      <c r="H8" s="1152"/>
      <c r="I8" s="1152"/>
      <c r="J8" s="1152"/>
    </row>
    <row r="9" spans="1:12" ht="13.5" thickBot="1">
      <c r="B9" s="1152"/>
      <c r="C9" s="1537"/>
      <c r="D9" s="1152"/>
      <c r="E9" s="1152"/>
      <c r="F9" s="1154"/>
      <c r="G9" s="1539" t="s">
        <v>1693</v>
      </c>
      <c r="H9" s="1154"/>
      <c r="I9" s="1154"/>
      <c r="J9" s="1152"/>
    </row>
    <row r="10" spans="1:12" ht="11.25" customHeight="1">
      <c r="B10" s="1152"/>
      <c r="C10" s="1539" t="s">
        <v>1693</v>
      </c>
      <c r="D10" s="1152"/>
      <c r="E10" s="1152"/>
      <c r="F10" s="1152"/>
      <c r="G10" s="1539"/>
      <c r="H10" s="1155"/>
      <c r="I10" s="1152"/>
      <c r="J10" s="1152"/>
    </row>
    <row r="11" spans="1:12" ht="11.25" customHeight="1" thickBot="1">
      <c r="B11" s="1154"/>
      <c r="C11" s="1540"/>
      <c r="D11" s="1154"/>
      <c r="E11" s="1152"/>
      <c r="F11" s="1152"/>
      <c r="G11" s="1541" t="s">
        <v>1694</v>
      </c>
      <c r="H11" s="1152"/>
      <c r="I11" s="1152"/>
      <c r="J11" s="1152"/>
    </row>
    <row r="12" spans="1:12" ht="27.75" customHeight="1">
      <c r="B12" s="1152"/>
      <c r="C12" s="1159" t="s">
        <v>1695</v>
      </c>
      <c r="D12" s="1156"/>
      <c r="E12" s="1542"/>
      <c r="F12" s="1542"/>
      <c r="G12" s="1541"/>
      <c r="H12" s="1152"/>
      <c r="I12" s="1544"/>
      <c r="J12" s="1544"/>
    </row>
    <row r="13" spans="1:12" ht="33" customHeight="1" thickBot="1">
      <c r="B13" s="1157"/>
      <c r="C13" s="1160" t="s">
        <v>1696</v>
      </c>
      <c r="D13" s="1157"/>
      <c r="E13" s="1543"/>
      <c r="F13" s="1543"/>
      <c r="G13" s="1160" t="s">
        <v>1696</v>
      </c>
      <c r="H13" s="1157"/>
      <c r="I13" s="1545"/>
      <c r="J13" s="1545"/>
    </row>
    <row r="14" spans="1:12">
      <c r="B14" s="1535" t="s">
        <v>1697</v>
      </c>
      <c r="C14" s="1535"/>
      <c r="D14" s="1535"/>
      <c r="E14" s="1152"/>
      <c r="F14" s="1535" t="s">
        <v>1686</v>
      </c>
      <c r="G14" s="1535"/>
      <c r="H14" s="1535"/>
      <c r="I14" s="1152"/>
      <c r="J14" s="1152"/>
    </row>
    <row r="16" spans="1:12">
      <c r="B16" s="875" t="s">
        <v>1733</v>
      </c>
    </row>
    <row r="17" spans="2:2">
      <c r="B17" s="875"/>
    </row>
    <row r="18" spans="2:2">
      <c r="B18" s="11" t="s">
        <v>129</v>
      </c>
    </row>
  </sheetData>
  <mergeCells count="12">
    <mergeCell ref="B14:D14"/>
    <mergeCell ref="F14:H14"/>
    <mergeCell ref="B2:L2"/>
    <mergeCell ref="G5:G6"/>
    <mergeCell ref="G7:G8"/>
    <mergeCell ref="C8:C9"/>
    <mergeCell ref="G9:G10"/>
    <mergeCell ref="C10:C11"/>
    <mergeCell ref="G11:G12"/>
    <mergeCell ref="E12:F13"/>
    <mergeCell ref="I12:J12"/>
    <mergeCell ref="I13:J13"/>
  </mergeCells>
  <hyperlinks>
    <hyperlink ref="B18" location="Содержание!B21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zoomScale="80" zoomScaleNormal="80" workbookViewId="0">
      <selection activeCell="B18" sqref="B18"/>
    </sheetView>
  </sheetViews>
  <sheetFormatPr defaultRowHeight="12.75"/>
  <cols>
    <col min="1" max="1" width="9.140625" style="319"/>
    <col min="2" max="2" width="80.7109375" style="319" customWidth="1"/>
    <col min="3" max="16384" width="9.140625" style="319"/>
  </cols>
  <sheetData>
    <row r="2" spans="1:2">
      <c r="A2" s="294" t="s">
        <v>123</v>
      </c>
      <c r="B2" s="2" t="s">
        <v>1723</v>
      </c>
    </row>
    <row r="3" spans="1:2" ht="13.5" thickBot="1"/>
    <row r="4" spans="1:2" ht="13.5" thickBot="1">
      <c r="B4" s="1063" t="s">
        <v>1642</v>
      </c>
    </row>
    <row r="5" spans="1:2" ht="26.25" thickBot="1">
      <c r="B5" s="1062" t="s">
        <v>1643</v>
      </c>
    </row>
    <row r="6" spans="1:2" ht="13.5" thickBot="1">
      <c r="B6" s="1064" t="s">
        <v>1644</v>
      </c>
    </row>
    <row r="7" spans="1:2" ht="39" thickBot="1">
      <c r="B7" s="1062" t="s">
        <v>1645</v>
      </c>
    </row>
    <row r="8" spans="1:2" ht="26.25" thickBot="1">
      <c r="B8" s="1064" t="s">
        <v>1646</v>
      </c>
    </row>
    <row r="9" spans="1:2" ht="20.25" customHeight="1" thickBot="1">
      <c r="B9" s="1062" t="s">
        <v>1647</v>
      </c>
    </row>
    <row r="10" spans="1:2" ht="13.5" thickBot="1">
      <c r="B10" s="1064" t="s">
        <v>1648</v>
      </c>
    </row>
    <row r="11" spans="1:2" ht="26.25" thickBot="1">
      <c r="B11" s="1062" t="s">
        <v>1649</v>
      </c>
    </row>
    <row r="12" spans="1:2" ht="13.5" thickBot="1">
      <c r="B12" s="1064" t="s">
        <v>1650</v>
      </c>
    </row>
    <row r="13" spans="1:2" ht="26.25" thickBot="1">
      <c r="B13" s="1062" t="s">
        <v>1651</v>
      </c>
    </row>
    <row r="14" spans="1:2" ht="26.25" thickBot="1">
      <c r="B14" s="1064" t="s">
        <v>1721</v>
      </c>
    </row>
    <row r="15" spans="1:2" ht="39" thickBot="1">
      <c r="B15" s="1062" t="s">
        <v>1722</v>
      </c>
    </row>
    <row r="16" spans="1:2">
      <c r="B16" s="295" t="s">
        <v>184</v>
      </c>
    </row>
    <row r="18" spans="2:2">
      <c r="B18" s="206" t="s">
        <v>129</v>
      </c>
    </row>
  </sheetData>
  <hyperlinks>
    <hyperlink ref="B18" location="Содержание!B218" display="к содержанию"/>
  </hyperlinks>
  <pageMargins left="0.75" right="0.75" top="1" bottom="1" header="0.5" footer="0.5"/>
  <pageSetup paperSize="9" orientation="portrait" verticalDpi="0" r:id="rId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3"/>
  <sheetViews>
    <sheetView topLeftCell="A19" zoomScale="80" zoomScaleNormal="80" workbookViewId="0">
      <selection activeCell="B29" sqref="B29"/>
    </sheetView>
  </sheetViews>
  <sheetFormatPr defaultRowHeight="12.75"/>
  <cols>
    <col min="1" max="1" width="9.140625" style="716"/>
    <col min="2" max="2" width="82.85546875" style="12" customWidth="1"/>
    <col min="3" max="3" width="12.28515625" style="716" customWidth="1"/>
    <col min="4" max="6" width="5.85546875" style="716" customWidth="1"/>
    <col min="7" max="16384" width="9.140625" style="716"/>
  </cols>
  <sheetData>
    <row r="2" spans="1:3">
      <c r="A2" s="5" t="s">
        <v>123</v>
      </c>
      <c r="B2" s="13" t="s">
        <v>867</v>
      </c>
    </row>
    <row r="3" spans="1:3" ht="13.5" thickBot="1">
      <c r="A3" s="5"/>
      <c r="B3" s="13"/>
    </row>
    <row r="4" spans="1:3" ht="16.5" thickBot="1">
      <c r="A4" s="5"/>
      <c r="B4" s="1051" t="s">
        <v>1698</v>
      </c>
      <c r="C4" s="1052" t="s">
        <v>1880</v>
      </c>
    </row>
    <row r="5" spans="1:3">
      <c r="A5" s="5"/>
      <c r="B5" s="1053" t="s">
        <v>1699</v>
      </c>
      <c r="C5" s="1054" t="s">
        <v>1700</v>
      </c>
    </row>
    <row r="6" spans="1:3">
      <c r="A6" s="5"/>
      <c r="B6" s="1055" t="s">
        <v>1701</v>
      </c>
      <c r="C6" s="1056" t="s">
        <v>1700</v>
      </c>
    </row>
    <row r="7" spans="1:3">
      <c r="A7" s="5"/>
      <c r="B7" s="1055" t="s">
        <v>1702</v>
      </c>
      <c r="C7" s="1056" t="s">
        <v>43</v>
      </c>
    </row>
    <row r="8" spans="1:3">
      <c r="A8" s="5"/>
      <c r="B8" s="1055" t="s">
        <v>1703</v>
      </c>
      <c r="C8" s="1056" t="s">
        <v>1700</v>
      </c>
    </row>
    <row r="9" spans="1:3" ht="25.5" customHeight="1">
      <c r="A9" s="5"/>
      <c r="B9" s="1055" t="s">
        <v>1704</v>
      </c>
      <c r="C9" s="1056" t="s">
        <v>0</v>
      </c>
    </row>
    <row r="10" spans="1:3" ht="24.75" customHeight="1">
      <c r="A10" s="5"/>
      <c r="B10" s="1055" t="s">
        <v>1705</v>
      </c>
      <c r="C10" s="1056" t="s">
        <v>1700</v>
      </c>
    </row>
    <row r="11" spans="1:3" ht="13.5" thickBot="1">
      <c r="A11" s="5"/>
      <c r="B11" s="1057" t="s">
        <v>1706</v>
      </c>
      <c r="C11" s="1058" t="s">
        <v>43</v>
      </c>
    </row>
    <row r="12" spans="1:3" ht="26.25" thickBot="1">
      <c r="A12" s="5"/>
      <c r="B12" s="1051" t="s">
        <v>1707</v>
      </c>
      <c r="C12" s="1059"/>
    </row>
    <row r="13" spans="1:3" ht="28.5" customHeight="1">
      <c r="A13" s="5"/>
      <c r="B13" s="1053" t="s">
        <v>1708</v>
      </c>
      <c r="C13" s="1054" t="s">
        <v>43</v>
      </c>
    </row>
    <row r="14" spans="1:3" ht="22.5" customHeight="1">
      <c r="A14" s="5"/>
      <c r="B14" s="1055" t="s">
        <v>1709</v>
      </c>
      <c r="C14" s="1056" t="s">
        <v>0</v>
      </c>
    </row>
    <row r="15" spans="1:3" ht="25.5">
      <c r="A15" s="5"/>
      <c r="B15" s="1055" t="s">
        <v>1710</v>
      </c>
      <c r="C15" s="1056" t="s">
        <v>0</v>
      </c>
    </row>
    <row r="16" spans="1:3">
      <c r="A16" s="5"/>
      <c r="B16" s="1055" t="s">
        <v>1711</v>
      </c>
      <c r="C16" s="1056" t="s">
        <v>0</v>
      </c>
    </row>
    <row r="17" spans="1:3">
      <c r="A17" s="5"/>
      <c r="B17" s="1055" t="s">
        <v>1712</v>
      </c>
      <c r="C17" s="1056" t="s">
        <v>0</v>
      </c>
    </row>
    <row r="18" spans="1:3" ht="25.5">
      <c r="A18" s="5"/>
      <c r="B18" s="1055" t="s">
        <v>1713</v>
      </c>
      <c r="C18" s="1056" t="s">
        <v>0</v>
      </c>
    </row>
    <row r="19" spans="1:3" ht="38.25">
      <c r="A19" s="5"/>
      <c r="B19" s="1055" t="s">
        <v>1714</v>
      </c>
      <c r="C19" s="1056" t="s">
        <v>0</v>
      </c>
    </row>
    <row r="20" spans="1:3" ht="25.5">
      <c r="A20" s="5"/>
      <c r="B20" s="1055" t="s">
        <v>1715</v>
      </c>
      <c r="C20" s="1056" t="s">
        <v>0</v>
      </c>
    </row>
    <row r="21" spans="1:3" ht="26.25" thickBot="1">
      <c r="A21" s="5"/>
      <c r="B21" s="1057" t="s">
        <v>1716</v>
      </c>
      <c r="C21" s="1058" t="s">
        <v>0</v>
      </c>
    </row>
    <row r="22" spans="1:3" ht="13.5" thickBot="1">
      <c r="A22" s="5"/>
      <c r="B22" s="1051" t="s">
        <v>1717</v>
      </c>
      <c r="C22" s="1060"/>
    </row>
    <row r="23" spans="1:3" ht="25.5">
      <c r="A23" s="5"/>
      <c r="B23" s="1053" t="s">
        <v>1718</v>
      </c>
      <c r="C23" s="1054" t="s">
        <v>1700</v>
      </c>
    </row>
    <row r="24" spans="1:3" ht="25.5">
      <c r="A24" s="5"/>
      <c r="B24" s="1055" t="s">
        <v>1719</v>
      </c>
      <c r="C24" s="1056" t="s">
        <v>1700</v>
      </c>
    </row>
    <row r="25" spans="1:3" ht="13.5" thickBot="1">
      <c r="A25" s="5"/>
      <c r="B25" s="1057" t="s">
        <v>1720</v>
      </c>
      <c r="C25" s="1058" t="s">
        <v>1700</v>
      </c>
    </row>
    <row r="26" spans="1:3" ht="15.75">
      <c r="A26" s="5"/>
      <c r="B26" s="10" t="s">
        <v>1881</v>
      </c>
      <c r="C26" s="1061"/>
    </row>
    <row r="27" spans="1:3">
      <c r="B27" s="10" t="s">
        <v>185</v>
      </c>
    </row>
    <row r="28" spans="1:3">
      <c r="B28" s="8"/>
    </row>
    <row r="29" spans="1:3">
      <c r="B29" s="11" t="s">
        <v>129</v>
      </c>
    </row>
    <row r="30" spans="1:3">
      <c r="B30" s="716"/>
    </row>
    <row r="31" spans="1:3">
      <c r="B31" s="716"/>
    </row>
    <row r="32" spans="1:3">
      <c r="B32" s="716"/>
    </row>
    <row r="33" spans="2:2">
      <c r="B33" s="716"/>
    </row>
    <row r="34" spans="2:2">
      <c r="B34" s="716"/>
    </row>
    <row r="35" spans="2:2">
      <c r="B35" s="716"/>
    </row>
    <row r="36" spans="2:2">
      <c r="B36" s="716"/>
    </row>
    <row r="37" spans="2:2">
      <c r="B37" s="716"/>
    </row>
    <row r="38" spans="2:2">
      <c r="B38" s="716"/>
    </row>
    <row r="39" spans="2:2">
      <c r="B39" s="716"/>
    </row>
    <row r="40" spans="2:2">
      <c r="B40" s="716"/>
    </row>
    <row r="41" spans="2:2">
      <c r="B41" s="716"/>
    </row>
    <row r="42" spans="2:2">
      <c r="B42" s="716"/>
    </row>
    <row r="43" spans="2:2">
      <c r="B43" s="716"/>
    </row>
  </sheetData>
  <hyperlinks>
    <hyperlink ref="B29" location="Содержание!B219" display="к содержанию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2:I52"/>
  <sheetViews>
    <sheetView zoomScale="80" zoomScaleNormal="80" workbookViewId="0">
      <selection activeCell="A52" sqref="A52"/>
    </sheetView>
  </sheetViews>
  <sheetFormatPr defaultRowHeight="12.75"/>
  <cols>
    <col min="1" max="1" width="9.140625" style="207"/>
    <col min="2" max="2" width="19.7109375" style="207" customWidth="1"/>
    <col min="3" max="3" width="18.28515625" style="207" bestFit="1" customWidth="1"/>
    <col min="4" max="4" width="16.85546875" style="207" bestFit="1" customWidth="1"/>
    <col min="5" max="5" width="18.28515625" style="207" bestFit="1" customWidth="1"/>
    <col min="6" max="6" width="14.85546875" style="207" customWidth="1"/>
    <col min="7" max="7" width="15" style="207" customWidth="1"/>
    <col min="8" max="8" width="10.7109375" style="207" customWidth="1"/>
    <col min="9" max="9" width="19.5703125" style="207" bestFit="1" customWidth="1"/>
    <col min="10" max="11" width="22.28515625" style="207" bestFit="1" customWidth="1"/>
    <col min="12" max="25" width="17.28515625" style="207" bestFit="1" customWidth="1"/>
    <col min="26" max="34" width="18.85546875" style="207" bestFit="1" customWidth="1"/>
    <col min="35" max="35" width="9.140625" style="207"/>
    <col min="36" max="36" width="29" style="207" customWidth="1"/>
    <col min="37" max="16384" width="9.140625" style="207"/>
  </cols>
  <sheetData>
    <row r="2" spans="1:9">
      <c r="A2" s="207" t="s">
        <v>123</v>
      </c>
      <c r="B2" s="96" t="s">
        <v>308</v>
      </c>
      <c r="I2" s="96"/>
    </row>
    <row r="3" spans="1:9">
      <c r="G3" s="1168" t="s">
        <v>1737</v>
      </c>
    </row>
    <row r="4" spans="1:9" ht="38.25">
      <c r="B4" s="90"/>
      <c r="C4" s="91" t="s">
        <v>297</v>
      </c>
      <c r="D4" s="91" t="s">
        <v>298</v>
      </c>
      <c r="E4" s="91" t="s">
        <v>299</v>
      </c>
      <c r="F4" s="91" t="s">
        <v>300</v>
      </c>
      <c r="G4" s="91" t="s">
        <v>301</v>
      </c>
    </row>
    <row r="5" spans="1:9">
      <c r="B5" s="1367">
        <v>2007</v>
      </c>
      <c r="C5" s="208"/>
      <c r="D5" s="209"/>
      <c r="E5" s="210">
        <v>1037094009</v>
      </c>
      <c r="F5" s="210">
        <v>157120709</v>
      </c>
      <c r="G5" s="211">
        <v>209593532.69999999</v>
      </c>
    </row>
    <row r="6" spans="1:9">
      <c r="B6" s="1368"/>
      <c r="C6" s="208">
        <v>-48451803.600000203</v>
      </c>
      <c r="D6" s="208">
        <v>2629828594.0999994</v>
      </c>
      <c r="E6" s="209"/>
      <c r="F6" s="209"/>
      <c r="G6" s="209"/>
    </row>
    <row r="7" spans="1:9">
      <c r="B7" s="92"/>
      <c r="C7" s="212"/>
      <c r="D7" s="212"/>
    </row>
    <row r="8" spans="1:9">
      <c r="B8" s="1367">
        <v>2008</v>
      </c>
      <c r="C8" s="208"/>
      <c r="D8" s="209"/>
      <c r="E8" s="210">
        <v>1700475542</v>
      </c>
      <c r="F8" s="210">
        <v>-114302559</v>
      </c>
      <c r="G8" s="211">
        <v>640346953.89999998</v>
      </c>
    </row>
    <row r="9" spans="1:9">
      <c r="B9" s="1368"/>
      <c r="C9" s="208">
        <v>-432074379.10000002</v>
      </c>
      <c r="D9" s="208">
        <v>2961989142.5999999</v>
      </c>
      <c r="E9" s="209"/>
      <c r="F9" s="209"/>
      <c r="G9" s="209"/>
    </row>
    <row r="10" spans="1:9">
      <c r="B10" s="92"/>
      <c r="C10" s="212"/>
      <c r="D10" s="212"/>
    </row>
    <row r="11" spans="1:9">
      <c r="B11" s="1367">
        <v>2009</v>
      </c>
      <c r="C11" s="208"/>
      <c r="D11" s="209"/>
      <c r="E11" s="210">
        <v>1371362802</v>
      </c>
      <c r="F11" s="210">
        <v>961397341</v>
      </c>
      <c r="G11" s="211">
        <v>-241495490.21230099</v>
      </c>
    </row>
    <row r="12" spans="1:9">
      <c r="B12" s="1368"/>
      <c r="C12" s="208">
        <v>-1346095490.2123001</v>
      </c>
      <c r="D12" s="208">
        <v>2400744693.7692995</v>
      </c>
      <c r="E12" s="209"/>
      <c r="F12" s="209"/>
      <c r="G12" s="209"/>
    </row>
    <row r="13" spans="1:9">
      <c r="B13" s="92"/>
      <c r="C13" s="212"/>
      <c r="D13" s="212"/>
    </row>
    <row r="14" spans="1:9">
      <c r="B14" s="1367">
        <v>2010</v>
      </c>
      <c r="C14" s="208"/>
      <c r="D14" s="209"/>
      <c r="E14" s="210">
        <v>2256345640</v>
      </c>
      <c r="F14" s="210">
        <v>120975025</v>
      </c>
      <c r="G14" s="211">
        <v>-158032342.6638</v>
      </c>
    </row>
    <row r="15" spans="1:9">
      <c r="B15" s="1368"/>
      <c r="C15" s="208">
        <v>-1358032342.6638</v>
      </c>
      <c r="D15" s="208">
        <v>3099132215.2228999</v>
      </c>
      <c r="E15" s="209"/>
      <c r="F15" s="209"/>
      <c r="G15" s="209"/>
    </row>
    <row r="16" spans="1:9">
      <c r="B16" s="92"/>
      <c r="C16" s="212"/>
      <c r="D16" s="212"/>
    </row>
    <row r="17" spans="2:7">
      <c r="B17" s="1367">
        <v>2011</v>
      </c>
      <c r="C17" s="208"/>
      <c r="D17" s="209"/>
      <c r="E17" s="210">
        <v>3360214852</v>
      </c>
      <c r="F17" s="210">
        <v>57684930</v>
      </c>
      <c r="G17" s="211">
        <v>-52409188.590500198</v>
      </c>
    </row>
    <row r="18" spans="2:7">
      <c r="B18" s="1368"/>
      <c r="C18" s="208">
        <v>-1252409188.5905001</v>
      </c>
      <c r="D18" s="208">
        <v>4170826001.3448997</v>
      </c>
      <c r="E18" s="209"/>
      <c r="F18" s="209"/>
      <c r="G18" s="209"/>
    </row>
    <row r="19" spans="2:7">
      <c r="B19" s="92"/>
      <c r="C19" s="212"/>
      <c r="D19" s="212"/>
    </row>
    <row r="20" spans="2:7">
      <c r="B20" s="1367">
        <v>2012</v>
      </c>
      <c r="C20" s="208"/>
      <c r="D20" s="209"/>
      <c r="E20" s="210">
        <v>3411930969</v>
      </c>
      <c r="F20" s="210">
        <v>291400997</v>
      </c>
      <c r="G20" s="211">
        <v>-455968916.51539999</v>
      </c>
    </row>
    <row r="21" spans="2:7">
      <c r="B21" s="1368"/>
      <c r="C21" s="208">
        <v>-1835968916.5153999</v>
      </c>
      <c r="D21" s="208">
        <v>4433003089.6019993</v>
      </c>
      <c r="E21" s="209"/>
      <c r="F21" s="209"/>
      <c r="G21" s="209"/>
    </row>
    <row r="22" spans="2:7">
      <c r="B22" s="92"/>
      <c r="C22" s="212"/>
      <c r="D22" s="212"/>
    </row>
    <row r="23" spans="2:7">
      <c r="B23" s="1367">
        <v>2013</v>
      </c>
      <c r="C23" s="208"/>
      <c r="D23" s="209"/>
      <c r="E23" s="210">
        <v>3396515722</v>
      </c>
      <c r="F23" s="210">
        <v>401966691</v>
      </c>
      <c r="G23" s="211">
        <v>-470358381.35685003</v>
      </c>
    </row>
    <row r="24" spans="2:7">
      <c r="B24" s="1368"/>
      <c r="C24" s="208">
        <v>-1875858381.3568499</v>
      </c>
      <c r="D24" s="208">
        <v>4976852924.350769</v>
      </c>
      <c r="E24" s="209"/>
      <c r="F24" s="209"/>
      <c r="G24" s="209"/>
    </row>
    <row r="25" spans="2:7">
      <c r="B25" s="92"/>
      <c r="C25" s="212"/>
      <c r="D25" s="212"/>
    </row>
    <row r="26" spans="2:7">
      <c r="B26" s="1367">
        <v>2014</v>
      </c>
      <c r="C26" s="209"/>
      <c r="D26" s="209"/>
      <c r="E26" s="210">
        <v>3467394959</v>
      </c>
      <c r="F26" s="210">
        <v>1954989480</v>
      </c>
      <c r="G26" s="211">
        <v>-470590840.72843099</v>
      </c>
    </row>
    <row r="27" spans="2:7">
      <c r="B27" s="1368"/>
      <c r="C27" s="208">
        <v>-2425590840.7284298</v>
      </c>
      <c r="D27" s="208">
        <v>5366276656.6413889</v>
      </c>
      <c r="E27" s="209"/>
      <c r="F27" s="209"/>
      <c r="G27" s="209"/>
    </row>
    <row r="28" spans="2:7">
      <c r="B28" s="127"/>
      <c r="C28" s="213"/>
      <c r="D28" s="213"/>
      <c r="E28" s="214"/>
      <c r="F28" s="214"/>
      <c r="G28" s="214"/>
    </row>
    <row r="30" spans="2:7">
      <c r="B30" s="96" t="s">
        <v>308</v>
      </c>
    </row>
    <row r="50" spans="2:2">
      <c r="B50" s="33" t="s">
        <v>309</v>
      </c>
    </row>
    <row r="52" spans="2:2">
      <c r="B52" s="204" t="s">
        <v>129</v>
      </c>
    </row>
  </sheetData>
  <mergeCells count="8">
    <mergeCell ref="B23:B24"/>
    <mergeCell ref="B26:B27"/>
    <mergeCell ref="B5:B6"/>
    <mergeCell ref="B8:B9"/>
    <mergeCell ref="B11:B12"/>
    <mergeCell ref="B14:B15"/>
    <mergeCell ref="B17:B18"/>
    <mergeCell ref="B20:B21"/>
  </mergeCells>
  <hyperlinks>
    <hyperlink ref="B52" location="Содержание!B20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2:Y33"/>
  <sheetViews>
    <sheetView zoomScale="80" zoomScaleNormal="80" workbookViewId="0">
      <selection activeCell="B33" sqref="B33"/>
    </sheetView>
  </sheetViews>
  <sheetFormatPr defaultRowHeight="12.75"/>
  <cols>
    <col min="1" max="1" width="9.140625" style="129"/>
    <col min="2" max="2" width="32.85546875" style="129" customWidth="1"/>
    <col min="3" max="9" width="16.28515625" style="129" bestFit="1" customWidth="1"/>
    <col min="10" max="16384" width="9.140625" style="129"/>
  </cols>
  <sheetData>
    <row r="2" spans="1:25">
      <c r="A2" s="85" t="s">
        <v>123</v>
      </c>
      <c r="B2" s="86" t="s">
        <v>360</v>
      </c>
    </row>
    <row r="3" spans="1:25">
      <c r="I3" s="1169" t="s">
        <v>1736</v>
      </c>
    </row>
    <row r="4" spans="1:25">
      <c r="B4" s="1253" t="s">
        <v>141</v>
      </c>
      <c r="C4" s="128">
        <v>2008</v>
      </c>
      <c r="D4" s="128">
        <v>2009</v>
      </c>
      <c r="E4" s="128">
        <v>2010</v>
      </c>
      <c r="F4" s="128">
        <v>2011</v>
      </c>
      <c r="G4" s="128">
        <v>2012</v>
      </c>
      <c r="H4" s="128">
        <v>2013</v>
      </c>
      <c r="I4" s="132">
        <v>2014</v>
      </c>
    </row>
    <row r="5" spans="1:25">
      <c r="B5" s="1281" t="s">
        <v>358</v>
      </c>
      <c r="C5" s="441">
        <v>27015965968.369629</v>
      </c>
      <c r="D5" s="441">
        <v>30620010494.742516</v>
      </c>
      <c r="E5" s="441">
        <v>38610893303.934875</v>
      </c>
      <c r="F5" s="441">
        <v>53458474272.237198</v>
      </c>
      <c r="G5" s="441">
        <v>68689665543.319611</v>
      </c>
      <c r="H5" s="441">
        <v>83775886075.125305</v>
      </c>
      <c r="I5" s="441">
        <v>90606304326.843979</v>
      </c>
    </row>
    <row r="6" spans="1:25">
      <c r="B6" s="1281" t="s">
        <v>302</v>
      </c>
      <c r="C6" s="442">
        <v>0.20473203451441438</v>
      </c>
      <c r="D6" s="443">
        <v>0.28215416477540506</v>
      </c>
      <c r="E6" s="443">
        <v>0.26088014617678634</v>
      </c>
      <c r="F6" s="443">
        <v>0.2905887287593803</v>
      </c>
      <c r="G6" s="443">
        <v>0.34119689336541487</v>
      </c>
      <c r="H6" s="443">
        <v>0.38390082675278497</v>
      </c>
      <c r="I6" s="444">
        <v>0.43441305229141619</v>
      </c>
    </row>
    <row r="7" spans="1:25">
      <c r="B7" s="1281" t="s">
        <v>357</v>
      </c>
      <c r="C7" s="442">
        <v>0.42859715998490328</v>
      </c>
      <c r="D7" s="443">
        <v>0.48707328995540178</v>
      </c>
      <c r="E7" s="443">
        <v>0.56754466942554882</v>
      </c>
      <c r="F7" s="443">
        <v>0.42600314752024787</v>
      </c>
      <c r="G7" s="443">
        <v>0.38117304721676543</v>
      </c>
      <c r="H7" s="443">
        <v>0.35281861175396162</v>
      </c>
      <c r="I7" s="443">
        <v>0.34973904410188877</v>
      </c>
    </row>
    <row r="10" spans="1:25">
      <c r="B10" s="86" t="s">
        <v>360</v>
      </c>
    </row>
    <row r="13" spans="1:25">
      <c r="I13" s="130"/>
      <c r="J13" s="445"/>
      <c r="K13" s="131"/>
      <c r="L13" s="445"/>
      <c r="M13" s="131"/>
      <c r="N13" s="445"/>
      <c r="O13" s="131"/>
      <c r="P13" s="445"/>
      <c r="Q13" s="131"/>
      <c r="R13" s="445"/>
      <c r="S13" s="131"/>
      <c r="T13" s="445"/>
      <c r="U13" s="131"/>
      <c r="V13" s="446"/>
      <c r="W13" s="131"/>
      <c r="X13" s="131"/>
      <c r="Y13" s="131"/>
    </row>
    <row r="31" spans="2:2">
      <c r="B31" s="415" t="s">
        <v>359</v>
      </c>
    </row>
    <row r="33" spans="2:2">
      <c r="B33" s="206" t="s">
        <v>129</v>
      </c>
    </row>
  </sheetData>
  <hyperlinks>
    <hyperlink ref="B33" location="Содержание!B21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6"/>
  <sheetViews>
    <sheetView zoomScale="80" zoomScaleNormal="80" workbookViewId="0">
      <selection activeCell="B2" sqref="B2"/>
    </sheetView>
  </sheetViews>
  <sheetFormatPr defaultRowHeight="12.75"/>
  <cols>
    <col min="1" max="1" width="9.140625" style="1201"/>
    <col min="2" max="2" width="23.140625" style="12" customWidth="1"/>
    <col min="3" max="5" width="5.28515625" style="1201" bestFit="1" customWidth="1"/>
    <col min="6" max="6" width="5" style="1201" bestFit="1" customWidth="1"/>
    <col min="7" max="8" width="5.28515625" style="1201" bestFit="1" customWidth="1"/>
    <col min="9" max="9" width="5.5703125" style="1201" bestFit="1" customWidth="1"/>
    <col min="10" max="10" width="5" style="1201" bestFit="1" customWidth="1"/>
    <col min="11" max="13" width="9.28515625" style="1201" bestFit="1" customWidth="1"/>
    <col min="14" max="14" width="9.140625" style="1201"/>
    <col min="15" max="17" width="9.28515625" style="1201" bestFit="1" customWidth="1"/>
    <col min="18" max="18" width="9.140625" style="1201"/>
    <col min="19" max="21" width="9.28515625" style="1201" bestFit="1" customWidth="1"/>
    <col min="22" max="257" width="9.140625" style="1201"/>
    <col min="258" max="258" width="23.140625" style="1201" customWidth="1"/>
    <col min="259" max="261" width="5.28515625" style="1201" bestFit="1" customWidth="1"/>
    <col min="262" max="262" width="5" style="1201" bestFit="1" customWidth="1"/>
    <col min="263" max="264" width="5.28515625" style="1201" bestFit="1" customWidth="1"/>
    <col min="265" max="265" width="5.5703125" style="1201" bestFit="1" customWidth="1"/>
    <col min="266" max="266" width="5" style="1201" bestFit="1" customWidth="1"/>
    <col min="267" max="269" width="9.28515625" style="1201" bestFit="1" customWidth="1"/>
    <col min="270" max="270" width="9.140625" style="1201"/>
    <col min="271" max="273" width="9.28515625" style="1201" bestFit="1" customWidth="1"/>
    <col min="274" max="274" width="9.140625" style="1201"/>
    <col min="275" max="277" width="9.28515625" style="1201" bestFit="1" customWidth="1"/>
    <col min="278" max="513" width="9.140625" style="1201"/>
    <col min="514" max="514" width="23.140625" style="1201" customWidth="1"/>
    <col min="515" max="517" width="5.28515625" style="1201" bestFit="1" customWidth="1"/>
    <col min="518" max="518" width="5" style="1201" bestFit="1" customWidth="1"/>
    <col min="519" max="520" width="5.28515625" style="1201" bestFit="1" customWidth="1"/>
    <col min="521" max="521" width="5.5703125" style="1201" bestFit="1" customWidth="1"/>
    <col min="522" max="522" width="5" style="1201" bestFit="1" customWidth="1"/>
    <col min="523" max="525" width="9.28515625" style="1201" bestFit="1" customWidth="1"/>
    <col min="526" max="526" width="9.140625" style="1201"/>
    <col min="527" max="529" width="9.28515625" style="1201" bestFit="1" customWidth="1"/>
    <col min="530" max="530" width="9.140625" style="1201"/>
    <col min="531" max="533" width="9.28515625" style="1201" bestFit="1" customWidth="1"/>
    <col min="534" max="769" width="9.140625" style="1201"/>
    <col min="770" max="770" width="23.140625" style="1201" customWidth="1"/>
    <col min="771" max="773" width="5.28515625" style="1201" bestFit="1" customWidth="1"/>
    <col min="774" max="774" width="5" style="1201" bestFit="1" customWidth="1"/>
    <col min="775" max="776" width="5.28515625" style="1201" bestFit="1" customWidth="1"/>
    <col min="777" max="777" width="5.5703125" style="1201" bestFit="1" customWidth="1"/>
    <col min="778" max="778" width="5" style="1201" bestFit="1" customWidth="1"/>
    <col min="779" max="781" width="9.28515625" style="1201" bestFit="1" customWidth="1"/>
    <col min="782" max="782" width="9.140625" style="1201"/>
    <col min="783" max="785" width="9.28515625" style="1201" bestFit="1" customWidth="1"/>
    <col min="786" max="786" width="9.140625" style="1201"/>
    <col min="787" max="789" width="9.28515625" style="1201" bestFit="1" customWidth="1"/>
    <col min="790" max="1025" width="9.140625" style="1201"/>
    <col min="1026" max="1026" width="23.140625" style="1201" customWidth="1"/>
    <col min="1027" max="1029" width="5.28515625" style="1201" bestFit="1" customWidth="1"/>
    <col min="1030" max="1030" width="5" style="1201" bestFit="1" customWidth="1"/>
    <col min="1031" max="1032" width="5.28515625" style="1201" bestFit="1" customWidth="1"/>
    <col min="1033" max="1033" width="5.5703125" style="1201" bestFit="1" customWidth="1"/>
    <col min="1034" max="1034" width="5" style="1201" bestFit="1" customWidth="1"/>
    <col min="1035" max="1037" width="9.28515625" style="1201" bestFit="1" customWidth="1"/>
    <col min="1038" max="1038" width="9.140625" style="1201"/>
    <col min="1039" max="1041" width="9.28515625" style="1201" bestFit="1" customWidth="1"/>
    <col min="1042" max="1042" width="9.140625" style="1201"/>
    <col min="1043" max="1045" width="9.28515625" style="1201" bestFit="1" customWidth="1"/>
    <col min="1046" max="1281" width="9.140625" style="1201"/>
    <col min="1282" max="1282" width="23.140625" style="1201" customWidth="1"/>
    <col min="1283" max="1285" width="5.28515625" style="1201" bestFit="1" customWidth="1"/>
    <col min="1286" max="1286" width="5" style="1201" bestFit="1" customWidth="1"/>
    <col min="1287" max="1288" width="5.28515625" style="1201" bestFit="1" customWidth="1"/>
    <col min="1289" max="1289" width="5.5703125" style="1201" bestFit="1" customWidth="1"/>
    <col min="1290" max="1290" width="5" style="1201" bestFit="1" customWidth="1"/>
    <col min="1291" max="1293" width="9.28515625" style="1201" bestFit="1" customWidth="1"/>
    <col min="1294" max="1294" width="9.140625" style="1201"/>
    <col min="1295" max="1297" width="9.28515625" style="1201" bestFit="1" customWidth="1"/>
    <col min="1298" max="1298" width="9.140625" style="1201"/>
    <col min="1299" max="1301" width="9.28515625" style="1201" bestFit="1" customWidth="1"/>
    <col min="1302" max="1537" width="9.140625" style="1201"/>
    <col min="1538" max="1538" width="23.140625" style="1201" customWidth="1"/>
    <col min="1539" max="1541" width="5.28515625" style="1201" bestFit="1" customWidth="1"/>
    <col min="1542" max="1542" width="5" style="1201" bestFit="1" customWidth="1"/>
    <col min="1543" max="1544" width="5.28515625" style="1201" bestFit="1" customWidth="1"/>
    <col min="1545" max="1545" width="5.5703125" style="1201" bestFit="1" customWidth="1"/>
    <col min="1546" max="1546" width="5" style="1201" bestFit="1" customWidth="1"/>
    <col min="1547" max="1549" width="9.28515625" style="1201" bestFit="1" customWidth="1"/>
    <col min="1550" max="1550" width="9.140625" style="1201"/>
    <col min="1551" max="1553" width="9.28515625" style="1201" bestFit="1" customWidth="1"/>
    <col min="1554" max="1554" width="9.140625" style="1201"/>
    <col min="1555" max="1557" width="9.28515625" style="1201" bestFit="1" customWidth="1"/>
    <col min="1558" max="1793" width="9.140625" style="1201"/>
    <col min="1794" max="1794" width="23.140625" style="1201" customWidth="1"/>
    <col min="1795" max="1797" width="5.28515625" style="1201" bestFit="1" customWidth="1"/>
    <col min="1798" max="1798" width="5" style="1201" bestFit="1" customWidth="1"/>
    <col min="1799" max="1800" width="5.28515625" style="1201" bestFit="1" customWidth="1"/>
    <col min="1801" max="1801" width="5.5703125" style="1201" bestFit="1" customWidth="1"/>
    <col min="1802" max="1802" width="5" style="1201" bestFit="1" customWidth="1"/>
    <col min="1803" max="1805" width="9.28515625" style="1201" bestFit="1" customWidth="1"/>
    <col min="1806" max="1806" width="9.140625" style="1201"/>
    <col min="1807" max="1809" width="9.28515625" style="1201" bestFit="1" customWidth="1"/>
    <col min="1810" max="1810" width="9.140625" style="1201"/>
    <col min="1811" max="1813" width="9.28515625" style="1201" bestFit="1" customWidth="1"/>
    <col min="1814" max="2049" width="9.140625" style="1201"/>
    <col min="2050" max="2050" width="23.140625" style="1201" customWidth="1"/>
    <col min="2051" max="2053" width="5.28515625" style="1201" bestFit="1" customWidth="1"/>
    <col min="2054" max="2054" width="5" style="1201" bestFit="1" customWidth="1"/>
    <col min="2055" max="2056" width="5.28515625" style="1201" bestFit="1" customWidth="1"/>
    <col min="2057" max="2057" width="5.5703125" style="1201" bestFit="1" customWidth="1"/>
    <col min="2058" max="2058" width="5" style="1201" bestFit="1" customWidth="1"/>
    <col min="2059" max="2061" width="9.28515625" style="1201" bestFit="1" customWidth="1"/>
    <col min="2062" max="2062" width="9.140625" style="1201"/>
    <col min="2063" max="2065" width="9.28515625" style="1201" bestFit="1" customWidth="1"/>
    <col min="2066" max="2066" width="9.140625" style="1201"/>
    <col min="2067" max="2069" width="9.28515625" style="1201" bestFit="1" customWidth="1"/>
    <col min="2070" max="2305" width="9.140625" style="1201"/>
    <col min="2306" max="2306" width="23.140625" style="1201" customWidth="1"/>
    <col min="2307" max="2309" width="5.28515625" style="1201" bestFit="1" customWidth="1"/>
    <col min="2310" max="2310" width="5" style="1201" bestFit="1" customWidth="1"/>
    <col min="2311" max="2312" width="5.28515625" style="1201" bestFit="1" customWidth="1"/>
    <col min="2313" max="2313" width="5.5703125" style="1201" bestFit="1" customWidth="1"/>
    <col min="2314" max="2314" width="5" style="1201" bestFit="1" customWidth="1"/>
    <col min="2315" max="2317" width="9.28515625" style="1201" bestFit="1" customWidth="1"/>
    <col min="2318" max="2318" width="9.140625" style="1201"/>
    <col min="2319" max="2321" width="9.28515625" style="1201" bestFit="1" customWidth="1"/>
    <col min="2322" max="2322" width="9.140625" style="1201"/>
    <col min="2323" max="2325" width="9.28515625" style="1201" bestFit="1" customWidth="1"/>
    <col min="2326" max="2561" width="9.140625" style="1201"/>
    <col min="2562" max="2562" width="23.140625" style="1201" customWidth="1"/>
    <col min="2563" max="2565" width="5.28515625" style="1201" bestFit="1" customWidth="1"/>
    <col min="2566" max="2566" width="5" style="1201" bestFit="1" customWidth="1"/>
    <col min="2567" max="2568" width="5.28515625" style="1201" bestFit="1" customWidth="1"/>
    <col min="2569" max="2569" width="5.5703125" style="1201" bestFit="1" customWidth="1"/>
    <col min="2570" max="2570" width="5" style="1201" bestFit="1" customWidth="1"/>
    <col min="2571" max="2573" width="9.28515625" style="1201" bestFit="1" customWidth="1"/>
    <col min="2574" max="2574" width="9.140625" style="1201"/>
    <col min="2575" max="2577" width="9.28515625" style="1201" bestFit="1" customWidth="1"/>
    <col min="2578" max="2578" width="9.140625" style="1201"/>
    <col min="2579" max="2581" width="9.28515625" style="1201" bestFit="1" customWidth="1"/>
    <col min="2582" max="2817" width="9.140625" style="1201"/>
    <col min="2818" max="2818" width="23.140625" style="1201" customWidth="1"/>
    <col min="2819" max="2821" width="5.28515625" style="1201" bestFit="1" customWidth="1"/>
    <col min="2822" max="2822" width="5" style="1201" bestFit="1" customWidth="1"/>
    <col min="2823" max="2824" width="5.28515625" style="1201" bestFit="1" customWidth="1"/>
    <col min="2825" max="2825" width="5.5703125" style="1201" bestFit="1" customWidth="1"/>
    <col min="2826" max="2826" width="5" style="1201" bestFit="1" customWidth="1"/>
    <col min="2827" max="2829" width="9.28515625" style="1201" bestFit="1" customWidth="1"/>
    <col min="2830" max="2830" width="9.140625" style="1201"/>
    <col min="2831" max="2833" width="9.28515625" style="1201" bestFit="1" customWidth="1"/>
    <col min="2834" max="2834" width="9.140625" style="1201"/>
    <col min="2835" max="2837" width="9.28515625" style="1201" bestFit="1" customWidth="1"/>
    <col min="2838" max="3073" width="9.140625" style="1201"/>
    <col min="3074" max="3074" width="23.140625" style="1201" customWidth="1"/>
    <col min="3075" max="3077" width="5.28515625" style="1201" bestFit="1" customWidth="1"/>
    <col min="3078" max="3078" width="5" style="1201" bestFit="1" customWidth="1"/>
    <col min="3079" max="3080" width="5.28515625" style="1201" bestFit="1" customWidth="1"/>
    <col min="3081" max="3081" width="5.5703125" style="1201" bestFit="1" customWidth="1"/>
    <col min="3082" max="3082" width="5" style="1201" bestFit="1" customWidth="1"/>
    <col min="3083" max="3085" width="9.28515625" style="1201" bestFit="1" customWidth="1"/>
    <col min="3086" max="3086" width="9.140625" style="1201"/>
    <col min="3087" max="3089" width="9.28515625" style="1201" bestFit="1" customWidth="1"/>
    <col min="3090" max="3090" width="9.140625" style="1201"/>
    <col min="3091" max="3093" width="9.28515625" style="1201" bestFit="1" customWidth="1"/>
    <col min="3094" max="3329" width="9.140625" style="1201"/>
    <col min="3330" max="3330" width="23.140625" style="1201" customWidth="1"/>
    <col min="3331" max="3333" width="5.28515625" style="1201" bestFit="1" customWidth="1"/>
    <col min="3334" max="3334" width="5" style="1201" bestFit="1" customWidth="1"/>
    <col min="3335" max="3336" width="5.28515625" style="1201" bestFit="1" customWidth="1"/>
    <col min="3337" max="3337" width="5.5703125" style="1201" bestFit="1" customWidth="1"/>
    <col min="3338" max="3338" width="5" style="1201" bestFit="1" customWidth="1"/>
    <col min="3339" max="3341" width="9.28515625" style="1201" bestFit="1" customWidth="1"/>
    <col min="3342" max="3342" width="9.140625" style="1201"/>
    <col min="3343" max="3345" width="9.28515625" style="1201" bestFit="1" customWidth="1"/>
    <col min="3346" max="3346" width="9.140625" style="1201"/>
    <col min="3347" max="3349" width="9.28515625" style="1201" bestFit="1" customWidth="1"/>
    <col min="3350" max="3585" width="9.140625" style="1201"/>
    <col min="3586" max="3586" width="23.140625" style="1201" customWidth="1"/>
    <col min="3587" max="3589" width="5.28515625" style="1201" bestFit="1" customWidth="1"/>
    <col min="3590" max="3590" width="5" style="1201" bestFit="1" customWidth="1"/>
    <col min="3591" max="3592" width="5.28515625" style="1201" bestFit="1" customWidth="1"/>
    <col min="3593" max="3593" width="5.5703125" style="1201" bestFit="1" customWidth="1"/>
    <col min="3594" max="3594" width="5" style="1201" bestFit="1" customWidth="1"/>
    <col min="3595" max="3597" width="9.28515625" style="1201" bestFit="1" customWidth="1"/>
    <col min="3598" max="3598" width="9.140625" style="1201"/>
    <col min="3599" max="3601" width="9.28515625" style="1201" bestFit="1" customWidth="1"/>
    <col min="3602" max="3602" width="9.140625" style="1201"/>
    <col min="3603" max="3605" width="9.28515625" style="1201" bestFit="1" customWidth="1"/>
    <col min="3606" max="3841" width="9.140625" style="1201"/>
    <col min="3842" max="3842" width="23.140625" style="1201" customWidth="1"/>
    <col min="3843" max="3845" width="5.28515625" style="1201" bestFit="1" customWidth="1"/>
    <col min="3846" max="3846" width="5" style="1201" bestFit="1" customWidth="1"/>
    <col min="3847" max="3848" width="5.28515625" style="1201" bestFit="1" customWidth="1"/>
    <col min="3849" max="3849" width="5.5703125" style="1201" bestFit="1" customWidth="1"/>
    <col min="3850" max="3850" width="5" style="1201" bestFit="1" customWidth="1"/>
    <col min="3851" max="3853" width="9.28515625" style="1201" bestFit="1" customWidth="1"/>
    <col min="3854" max="3854" width="9.140625" style="1201"/>
    <col min="3855" max="3857" width="9.28515625" style="1201" bestFit="1" customWidth="1"/>
    <col min="3858" max="3858" width="9.140625" style="1201"/>
    <col min="3859" max="3861" width="9.28515625" style="1201" bestFit="1" customWidth="1"/>
    <col min="3862" max="4097" width="9.140625" style="1201"/>
    <col min="4098" max="4098" width="23.140625" style="1201" customWidth="1"/>
    <col min="4099" max="4101" width="5.28515625" style="1201" bestFit="1" customWidth="1"/>
    <col min="4102" max="4102" width="5" style="1201" bestFit="1" customWidth="1"/>
    <col min="4103" max="4104" width="5.28515625" style="1201" bestFit="1" customWidth="1"/>
    <col min="4105" max="4105" width="5.5703125" style="1201" bestFit="1" customWidth="1"/>
    <col min="4106" max="4106" width="5" style="1201" bestFit="1" customWidth="1"/>
    <col min="4107" max="4109" width="9.28515625" style="1201" bestFit="1" customWidth="1"/>
    <col min="4110" max="4110" width="9.140625" style="1201"/>
    <col min="4111" max="4113" width="9.28515625" style="1201" bestFit="1" customWidth="1"/>
    <col min="4114" max="4114" width="9.140625" style="1201"/>
    <col min="4115" max="4117" width="9.28515625" style="1201" bestFit="1" customWidth="1"/>
    <col min="4118" max="4353" width="9.140625" style="1201"/>
    <col min="4354" max="4354" width="23.140625" style="1201" customWidth="1"/>
    <col min="4355" max="4357" width="5.28515625" style="1201" bestFit="1" customWidth="1"/>
    <col min="4358" max="4358" width="5" style="1201" bestFit="1" customWidth="1"/>
    <col min="4359" max="4360" width="5.28515625" style="1201" bestFit="1" customWidth="1"/>
    <col min="4361" max="4361" width="5.5703125" style="1201" bestFit="1" customWidth="1"/>
    <col min="4362" max="4362" width="5" style="1201" bestFit="1" customWidth="1"/>
    <col min="4363" max="4365" width="9.28515625" style="1201" bestFit="1" customWidth="1"/>
    <col min="4366" max="4366" width="9.140625" style="1201"/>
    <col min="4367" max="4369" width="9.28515625" style="1201" bestFit="1" customWidth="1"/>
    <col min="4370" max="4370" width="9.140625" style="1201"/>
    <col min="4371" max="4373" width="9.28515625" style="1201" bestFit="1" customWidth="1"/>
    <col min="4374" max="4609" width="9.140625" style="1201"/>
    <col min="4610" max="4610" width="23.140625" style="1201" customWidth="1"/>
    <col min="4611" max="4613" width="5.28515625" style="1201" bestFit="1" customWidth="1"/>
    <col min="4614" max="4614" width="5" style="1201" bestFit="1" customWidth="1"/>
    <col min="4615" max="4616" width="5.28515625" style="1201" bestFit="1" customWidth="1"/>
    <col min="4617" max="4617" width="5.5703125" style="1201" bestFit="1" customWidth="1"/>
    <col min="4618" max="4618" width="5" style="1201" bestFit="1" customWidth="1"/>
    <col min="4619" max="4621" width="9.28515625" style="1201" bestFit="1" customWidth="1"/>
    <col min="4622" max="4622" width="9.140625" style="1201"/>
    <col min="4623" max="4625" width="9.28515625" style="1201" bestFit="1" customWidth="1"/>
    <col min="4626" max="4626" width="9.140625" style="1201"/>
    <col min="4627" max="4629" width="9.28515625" style="1201" bestFit="1" customWidth="1"/>
    <col min="4630" max="4865" width="9.140625" style="1201"/>
    <col min="4866" max="4866" width="23.140625" style="1201" customWidth="1"/>
    <col min="4867" max="4869" width="5.28515625" style="1201" bestFit="1" customWidth="1"/>
    <col min="4870" max="4870" width="5" style="1201" bestFit="1" customWidth="1"/>
    <col min="4871" max="4872" width="5.28515625" style="1201" bestFit="1" customWidth="1"/>
    <col min="4873" max="4873" width="5.5703125" style="1201" bestFit="1" customWidth="1"/>
    <col min="4874" max="4874" width="5" style="1201" bestFit="1" customWidth="1"/>
    <col min="4875" max="4877" width="9.28515625" style="1201" bestFit="1" customWidth="1"/>
    <col min="4878" max="4878" width="9.140625" style="1201"/>
    <col min="4879" max="4881" width="9.28515625" style="1201" bestFit="1" customWidth="1"/>
    <col min="4882" max="4882" width="9.140625" style="1201"/>
    <col min="4883" max="4885" width="9.28515625" style="1201" bestFit="1" customWidth="1"/>
    <col min="4886" max="5121" width="9.140625" style="1201"/>
    <col min="5122" max="5122" width="23.140625" style="1201" customWidth="1"/>
    <col min="5123" max="5125" width="5.28515625" style="1201" bestFit="1" customWidth="1"/>
    <col min="5126" max="5126" width="5" style="1201" bestFit="1" customWidth="1"/>
    <col min="5127" max="5128" width="5.28515625" style="1201" bestFit="1" customWidth="1"/>
    <col min="5129" max="5129" width="5.5703125" style="1201" bestFit="1" customWidth="1"/>
    <col min="5130" max="5130" width="5" style="1201" bestFit="1" customWidth="1"/>
    <col min="5131" max="5133" width="9.28515625" style="1201" bestFit="1" customWidth="1"/>
    <col min="5134" max="5134" width="9.140625" style="1201"/>
    <col min="5135" max="5137" width="9.28515625" style="1201" bestFit="1" customWidth="1"/>
    <col min="5138" max="5138" width="9.140625" style="1201"/>
    <col min="5139" max="5141" width="9.28515625" style="1201" bestFit="1" customWidth="1"/>
    <col min="5142" max="5377" width="9.140625" style="1201"/>
    <col min="5378" max="5378" width="23.140625" style="1201" customWidth="1"/>
    <col min="5379" max="5381" width="5.28515625" style="1201" bestFit="1" customWidth="1"/>
    <col min="5382" max="5382" width="5" style="1201" bestFit="1" customWidth="1"/>
    <col min="5383" max="5384" width="5.28515625" style="1201" bestFit="1" customWidth="1"/>
    <col min="5385" max="5385" width="5.5703125" style="1201" bestFit="1" customWidth="1"/>
    <col min="5386" max="5386" width="5" style="1201" bestFit="1" customWidth="1"/>
    <col min="5387" max="5389" width="9.28515625" style="1201" bestFit="1" customWidth="1"/>
    <col min="5390" max="5390" width="9.140625" style="1201"/>
    <col min="5391" max="5393" width="9.28515625" style="1201" bestFit="1" customWidth="1"/>
    <col min="5394" max="5394" width="9.140625" style="1201"/>
    <col min="5395" max="5397" width="9.28515625" style="1201" bestFit="1" customWidth="1"/>
    <col min="5398" max="5633" width="9.140625" style="1201"/>
    <col min="5634" max="5634" width="23.140625" style="1201" customWidth="1"/>
    <col min="5635" max="5637" width="5.28515625" style="1201" bestFit="1" customWidth="1"/>
    <col min="5638" max="5638" width="5" style="1201" bestFit="1" customWidth="1"/>
    <col min="5639" max="5640" width="5.28515625" style="1201" bestFit="1" customWidth="1"/>
    <col min="5641" max="5641" width="5.5703125" style="1201" bestFit="1" customWidth="1"/>
    <col min="5642" max="5642" width="5" style="1201" bestFit="1" customWidth="1"/>
    <col min="5643" max="5645" width="9.28515625" style="1201" bestFit="1" customWidth="1"/>
    <col min="5646" max="5646" width="9.140625" style="1201"/>
    <col min="5647" max="5649" width="9.28515625" style="1201" bestFit="1" customWidth="1"/>
    <col min="5650" max="5650" width="9.140625" style="1201"/>
    <col min="5651" max="5653" width="9.28515625" style="1201" bestFit="1" customWidth="1"/>
    <col min="5654" max="5889" width="9.140625" style="1201"/>
    <col min="5890" max="5890" width="23.140625" style="1201" customWidth="1"/>
    <col min="5891" max="5893" width="5.28515625" style="1201" bestFit="1" customWidth="1"/>
    <col min="5894" max="5894" width="5" style="1201" bestFit="1" customWidth="1"/>
    <col min="5895" max="5896" width="5.28515625" style="1201" bestFit="1" customWidth="1"/>
    <col min="5897" max="5897" width="5.5703125" style="1201" bestFit="1" customWidth="1"/>
    <col min="5898" max="5898" width="5" style="1201" bestFit="1" customWidth="1"/>
    <col min="5899" max="5901" width="9.28515625" style="1201" bestFit="1" customWidth="1"/>
    <col min="5902" max="5902" width="9.140625" style="1201"/>
    <col min="5903" max="5905" width="9.28515625" style="1201" bestFit="1" customWidth="1"/>
    <col min="5906" max="5906" width="9.140625" style="1201"/>
    <col min="5907" max="5909" width="9.28515625" style="1201" bestFit="1" customWidth="1"/>
    <col min="5910" max="6145" width="9.140625" style="1201"/>
    <col min="6146" max="6146" width="23.140625" style="1201" customWidth="1"/>
    <col min="6147" max="6149" width="5.28515625" style="1201" bestFit="1" customWidth="1"/>
    <col min="6150" max="6150" width="5" style="1201" bestFit="1" customWidth="1"/>
    <col min="6151" max="6152" width="5.28515625" style="1201" bestFit="1" customWidth="1"/>
    <col min="6153" max="6153" width="5.5703125" style="1201" bestFit="1" customWidth="1"/>
    <col min="6154" max="6154" width="5" style="1201" bestFit="1" customWidth="1"/>
    <col min="6155" max="6157" width="9.28515625" style="1201" bestFit="1" customWidth="1"/>
    <col min="6158" max="6158" width="9.140625" style="1201"/>
    <col min="6159" max="6161" width="9.28515625" style="1201" bestFit="1" customWidth="1"/>
    <col min="6162" max="6162" width="9.140625" style="1201"/>
    <col min="6163" max="6165" width="9.28515625" style="1201" bestFit="1" customWidth="1"/>
    <col min="6166" max="6401" width="9.140625" style="1201"/>
    <col min="6402" max="6402" width="23.140625" style="1201" customWidth="1"/>
    <col min="6403" max="6405" width="5.28515625" style="1201" bestFit="1" customWidth="1"/>
    <col min="6406" max="6406" width="5" style="1201" bestFit="1" customWidth="1"/>
    <col min="6407" max="6408" width="5.28515625" style="1201" bestFit="1" customWidth="1"/>
    <col min="6409" max="6409" width="5.5703125" style="1201" bestFit="1" customWidth="1"/>
    <col min="6410" max="6410" width="5" style="1201" bestFit="1" customWidth="1"/>
    <col min="6411" max="6413" width="9.28515625" style="1201" bestFit="1" customWidth="1"/>
    <col min="6414" max="6414" width="9.140625" style="1201"/>
    <col min="6415" max="6417" width="9.28515625" style="1201" bestFit="1" customWidth="1"/>
    <col min="6418" max="6418" width="9.140625" style="1201"/>
    <col min="6419" max="6421" width="9.28515625" style="1201" bestFit="1" customWidth="1"/>
    <col min="6422" max="6657" width="9.140625" style="1201"/>
    <col min="6658" max="6658" width="23.140625" style="1201" customWidth="1"/>
    <col min="6659" max="6661" width="5.28515625" style="1201" bestFit="1" customWidth="1"/>
    <col min="6662" max="6662" width="5" style="1201" bestFit="1" customWidth="1"/>
    <col min="6663" max="6664" width="5.28515625" style="1201" bestFit="1" customWidth="1"/>
    <col min="6665" max="6665" width="5.5703125" style="1201" bestFit="1" customWidth="1"/>
    <col min="6666" max="6666" width="5" style="1201" bestFit="1" customWidth="1"/>
    <col min="6667" max="6669" width="9.28515625" style="1201" bestFit="1" customWidth="1"/>
    <col min="6670" max="6670" width="9.140625" style="1201"/>
    <col min="6671" max="6673" width="9.28515625" style="1201" bestFit="1" customWidth="1"/>
    <col min="6674" max="6674" width="9.140625" style="1201"/>
    <col min="6675" max="6677" width="9.28515625" style="1201" bestFit="1" customWidth="1"/>
    <col min="6678" max="6913" width="9.140625" style="1201"/>
    <col min="6914" max="6914" width="23.140625" style="1201" customWidth="1"/>
    <col min="6915" max="6917" width="5.28515625" style="1201" bestFit="1" customWidth="1"/>
    <col min="6918" max="6918" width="5" style="1201" bestFit="1" customWidth="1"/>
    <col min="6919" max="6920" width="5.28515625" style="1201" bestFit="1" customWidth="1"/>
    <col min="6921" max="6921" width="5.5703125" style="1201" bestFit="1" customWidth="1"/>
    <col min="6922" max="6922" width="5" style="1201" bestFit="1" customWidth="1"/>
    <col min="6923" max="6925" width="9.28515625" style="1201" bestFit="1" customWidth="1"/>
    <col min="6926" max="6926" width="9.140625" style="1201"/>
    <col min="6927" max="6929" width="9.28515625" style="1201" bestFit="1" customWidth="1"/>
    <col min="6930" max="6930" width="9.140625" style="1201"/>
    <col min="6931" max="6933" width="9.28515625" style="1201" bestFit="1" customWidth="1"/>
    <col min="6934" max="7169" width="9.140625" style="1201"/>
    <col min="7170" max="7170" width="23.140625" style="1201" customWidth="1"/>
    <col min="7171" max="7173" width="5.28515625" style="1201" bestFit="1" customWidth="1"/>
    <col min="7174" max="7174" width="5" style="1201" bestFit="1" customWidth="1"/>
    <col min="7175" max="7176" width="5.28515625" style="1201" bestFit="1" customWidth="1"/>
    <col min="7177" max="7177" width="5.5703125" style="1201" bestFit="1" customWidth="1"/>
    <col min="7178" max="7178" width="5" style="1201" bestFit="1" customWidth="1"/>
    <col min="7179" max="7181" width="9.28515625" style="1201" bestFit="1" customWidth="1"/>
    <col min="7182" max="7182" width="9.140625" style="1201"/>
    <col min="7183" max="7185" width="9.28515625" style="1201" bestFit="1" customWidth="1"/>
    <col min="7186" max="7186" width="9.140625" style="1201"/>
    <col min="7187" max="7189" width="9.28515625" style="1201" bestFit="1" customWidth="1"/>
    <col min="7190" max="7425" width="9.140625" style="1201"/>
    <col min="7426" max="7426" width="23.140625" style="1201" customWidth="1"/>
    <col min="7427" max="7429" width="5.28515625" style="1201" bestFit="1" customWidth="1"/>
    <col min="7430" max="7430" width="5" style="1201" bestFit="1" customWidth="1"/>
    <col min="7431" max="7432" width="5.28515625" style="1201" bestFit="1" customWidth="1"/>
    <col min="7433" max="7433" width="5.5703125" style="1201" bestFit="1" customWidth="1"/>
    <col min="7434" max="7434" width="5" style="1201" bestFit="1" customWidth="1"/>
    <col min="7435" max="7437" width="9.28515625" style="1201" bestFit="1" customWidth="1"/>
    <col min="7438" max="7438" width="9.140625" style="1201"/>
    <col min="7439" max="7441" width="9.28515625" style="1201" bestFit="1" customWidth="1"/>
    <col min="7442" max="7442" width="9.140625" style="1201"/>
    <col min="7443" max="7445" width="9.28515625" style="1201" bestFit="1" customWidth="1"/>
    <col min="7446" max="7681" width="9.140625" style="1201"/>
    <col min="7682" max="7682" width="23.140625" style="1201" customWidth="1"/>
    <col min="7683" max="7685" width="5.28515625" style="1201" bestFit="1" customWidth="1"/>
    <col min="7686" max="7686" width="5" style="1201" bestFit="1" customWidth="1"/>
    <col min="7687" max="7688" width="5.28515625" style="1201" bestFit="1" customWidth="1"/>
    <col min="7689" max="7689" width="5.5703125" style="1201" bestFit="1" customWidth="1"/>
    <col min="7690" max="7690" width="5" style="1201" bestFit="1" customWidth="1"/>
    <col min="7691" max="7693" width="9.28515625" style="1201" bestFit="1" customWidth="1"/>
    <col min="7694" max="7694" width="9.140625" style="1201"/>
    <col min="7695" max="7697" width="9.28515625" style="1201" bestFit="1" customWidth="1"/>
    <col min="7698" max="7698" width="9.140625" style="1201"/>
    <col min="7699" max="7701" width="9.28515625" style="1201" bestFit="1" customWidth="1"/>
    <col min="7702" max="7937" width="9.140625" style="1201"/>
    <col min="7938" max="7938" width="23.140625" style="1201" customWidth="1"/>
    <col min="7939" max="7941" width="5.28515625" style="1201" bestFit="1" customWidth="1"/>
    <col min="7942" max="7942" width="5" style="1201" bestFit="1" customWidth="1"/>
    <col min="7943" max="7944" width="5.28515625" style="1201" bestFit="1" customWidth="1"/>
    <col min="7945" max="7945" width="5.5703125" style="1201" bestFit="1" customWidth="1"/>
    <col min="7946" max="7946" width="5" style="1201" bestFit="1" customWidth="1"/>
    <col min="7947" max="7949" width="9.28515625" style="1201" bestFit="1" customWidth="1"/>
    <col min="7950" max="7950" width="9.140625" style="1201"/>
    <col min="7951" max="7953" width="9.28515625" style="1201" bestFit="1" customWidth="1"/>
    <col min="7954" max="7954" width="9.140625" style="1201"/>
    <col min="7955" max="7957" width="9.28515625" style="1201" bestFit="1" customWidth="1"/>
    <col min="7958" max="8193" width="9.140625" style="1201"/>
    <col min="8194" max="8194" width="23.140625" style="1201" customWidth="1"/>
    <col min="8195" max="8197" width="5.28515625" style="1201" bestFit="1" customWidth="1"/>
    <col min="8198" max="8198" width="5" style="1201" bestFit="1" customWidth="1"/>
    <col min="8199" max="8200" width="5.28515625" style="1201" bestFit="1" customWidth="1"/>
    <col min="8201" max="8201" width="5.5703125" style="1201" bestFit="1" customWidth="1"/>
    <col min="8202" max="8202" width="5" style="1201" bestFit="1" customWidth="1"/>
    <col min="8203" max="8205" width="9.28515625" style="1201" bestFit="1" customWidth="1"/>
    <col min="8206" max="8206" width="9.140625" style="1201"/>
    <col min="8207" max="8209" width="9.28515625" style="1201" bestFit="1" customWidth="1"/>
    <col min="8210" max="8210" width="9.140625" style="1201"/>
    <col min="8211" max="8213" width="9.28515625" style="1201" bestFit="1" customWidth="1"/>
    <col min="8214" max="8449" width="9.140625" style="1201"/>
    <col min="8450" max="8450" width="23.140625" style="1201" customWidth="1"/>
    <col min="8451" max="8453" width="5.28515625" style="1201" bestFit="1" customWidth="1"/>
    <col min="8454" max="8454" width="5" style="1201" bestFit="1" customWidth="1"/>
    <col min="8455" max="8456" width="5.28515625" style="1201" bestFit="1" customWidth="1"/>
    <col min="8457" max="8457" width="5.5703125" style="1201" bestFit="1" customWidth="1"/>
    <col min="8458" max="8458" width="5" style="1201" bestFit="1" customWidth="1"/>
    <col min="8459" max="8461" width="9.28515625" style="1201" bestFit="1" customWidth="1"/>
    <col min="8462" max="8462" width="9.140625" style="1201"/>
    <col min="8463" max="8465" width="9.28515625" style="1201" bestFit="1" customWidth="1"/>
    <col min="8466" max="8466" width="9.140625" style="1201"/>
    <col min="8467" max="8469" width="9.28515625" style="1201" bestFit="1" customWidth="1"/>
    <col min="8470" max="8705" width="9.140625" style="1201"/>
    <col min="8706" max="8706" width="23.140625" style="1201" customWidth="1"/>
    <col min="8707" max="8709" width="5.28515625" style="1201" bestFit="1" customWidth="1"/>
    <col min="8710" max="8710" width="5" style="1201" bestFit="1" customWidth="1"/>
    <col min="8711" max="8712" width="5.28515625" style="1201" bestFit="1" customWidth="1"/>
    <col min="8713" max="8713" width="5.5703125" style="1201" bestFit="1" customWidth="1"/>
    <col min="8714" max="8714" width="5" style="1201" bestFit="1" customWidth="1"/>
    <col min="8715" max="8717" width="9.28515625" style="1201" bestFit="1" customWidth="1"/>
    <col min="8718" max="8718" width="9.140625" style="1201"/>
    <col min="8719" max="8721" width="9.28515625" style="1201" bestFit="1" customWidth="1"/>
    <col min="8722" max="8722" width="9.140625" style="1201"/>
    <col min="8723" max="8725" width="9.28515625" style="1201" bestFit="1" customWidth="1"/>
    <col min="8726" max="8961" width="9.140625" style="1201"/>
    <col min="8962" max="8962" width="23.140625" style="1201" customWidth="1"/>
    <col min="8963" max="8965" width="5.28515625" style="1201" bestFit="1" customWidth="1"/>
    <col min="8966" max="8966" width="5" style="1201" bestFit="1" customWidth="1"/>
    <col min="8967" max="8968" width="5.28515625" style="1201" bestFit="1" customWidth="1"/>
    <col min="8969" max="8969" width="5.5703125" style="1201" bestFit="1" customWidth="1"/>
    <col min="8970" max="8970" width="5" style="1201" bestFit="1" customWidth="1"/>
    <col min="8971" max="8973" width="9.28515625" style="1201" bestFit="1" customWidth="1"/>
    <col min="8974" max="8974" width="9.140625" style="1201"/>
    <col min="8975" max="8977" width="9.28515625" style="1201" bestFit="1" customWidth="1"/>
    <col min="8978" max="8978" width="9.140625" style="1201"/>
    <col min="8979" max="8981" width="9.28515625" style="1201" bestFit="1" customWidth="1"/>
    <col min="8982" max="9217" width="9.140625" style="1201"/>
    <col min="9218" max="9218" width="23.140625" style="1201" customWidth="1"/>
    <col min="9219" max="9221" width="5.28515625" style="1201" bestFit="1" customWidth="1"/>
    <col min="9222" max="9222" width="5" style="1201" bestFit="1" customWidth="1"/>
    <col min="9223" max="9224" width="5.28515625" style="1201" bestFit="1" customWidth="1"/>
    <col min="9225" max="9225" width="5.5703125" style="1201" bestFit="1" customWidth="1"/>
    <col min="9226" max="9226" width="5" style="1201" bestFit="1" customWidth="1"/>
    <col min="9227" max="9229" width="9.28515625" style="1201" bestFit="1" customWidth="1"/>
    <col min="9230" max="9230" width="9.140625" style="1201"/>
    <col min="9231" max="9233" width="9.28515625" style="1201" bestFit="1" customWidth="1"/>
    <col min="9234" max="9234" width="9.140625" style="1201"/>
    <col min="9235" max="9237" width="9.28515625" style="1201" bestFit="1" customWidth="1"/>
    <col min="9238" max="9473" width="9.140625" style="1201"/>
    <col min="9474" max="9474" width="23.140625" style="1201" customWidth="1"/>
    <col min="9475" max="9477" width="5.28515625" style="1201" bestFit="1" customWidth="1"/>
    <col min="9478" max="9478" width="5" style="1201" bestFit="1" customWidth="1"/>
    <col min="9479" max="9480" width="5.28515625" style="1201" bestFit="1" customWidth="1"/>
    <col min="9481" max="9481" width="5.5703125" style="1201" bestFit="1" customWidth="1"/>
    <col min="9482" max="9482" width="5" style="1201" bestFit="1" customWidth="1"/>
    <col min="9483" max="9485" width="9.28515625" style="1201" bestFit="1" customWidth="1"/>
    <col min="9486" max="9486" width="9.140625" style="1201"/>
    <col min="9487" max="9489" width="9.28515625" style="1201" bestFit="1" customWidth="1"/>
    <col min="9490" max="9490" width="9.140625" style="1201"/>
    <col min="9491" max="9493" width="9.28515625" style="1201" bestFit="1" customWidth="1"/>
    <col min="9494" max="9729" width="9.140625" style="1201"/>
    <col min="9730" max="9730" width="23.140625" style="1201" customWidth="1"/>
    <col min="9731" max="9733" width="5.28515625" style="1201" bestFit="1" customWidth="1"/>
    <col min="9734" max="9734" width="5" style="1201" bestFit="1" customWidth="1"/>
    <col min="9735" max="9736" width="5.28515625" style="1201" bestFit="1" customWidth="1"/>
    <col min="9737" max="9737" width="5.5703125" style="1201" bestFit="1" customWidth="1"/>
    <col min="9738" max="9738" width="5" style="1201" bestFit="1" customWidth="1"/>
    <col min="9739" max="9741" width="9.28515625" style="1201" bestFit="1" customWidth="1"/>
    <col min="9742" max="9742" width="9.140625" style="1201"/>
    <col min="9743" max="9745" width="9.28515625" style="1201" bestFit="1" customWidth="1"/>
    <col min="9746" max="9746" width="9.140625" style="1201"/>
    <col min="9747" max="9749" width="9.28515625" style="1201" bestFit="1" customWidth="1"/>
    <col min="9750" max="9985" width="9.140625" style="1201"/>
    <col min="9986" max="9986" width="23.140625" style="1201" customWidth="1"/>
    <col min="9987" max="9989" width="5.28515625" style="1201" bestFit="1" customWidth="1"/>
    <col min="9990" max="9990" width="5" style="1201" bestFit="1" customWidth="1"/>
    <col min="9991" max="9992" width="5.28515625" style="1201" bestFit="1" customWidth="1"/>
    <col min="9993" max="9993" width="5.5703125" style="1201" bestFit="1" customWidth="1"/>
    <col min="9994" max="9994" width="5" style="1201" bestFit="1" customWidth="1"/>
    <col min="9995" max="9997" width="9.28515625" style="1201" bestFit="1" customWidth="1"/>
    <col min="9998" max="9998" width="9.140625" style="1201"/>
    <col min="9999" max="10001" width="9.28515625" style="1201" bestFit="1" customWidth="1"/>
    <col min="10002" max="10002" width="9.140625" style="1201"/>
    <col min="10003" max="10005" width="9.28515625" style="1201" bestFit="1" customWidth="1"/>
    <col min="10006" max="10241" width="9.140625" style="1201"/>
    <col min="10242" max="10242" width="23.140625" style="1201" customWidth="1"/>
    <col min="10243" max="10245" width="5.28515625" style="1201" bestFit="1" customWidth="1"/>
    <col min="10246" max="10246" width="5" style="1201" bestFit="1" customWidth="1"/>
    <col min="10247" max="10248" width="5.28515625" style="1201" bestFit="1" customWidth="1"/>
    <col min="10249" max="10249" width="5.5703125" style="1201" bestFit="1" customWidth="1"/>
    <col min="10250" max="10250" width="5" style="1201" bestFit="1" customWidth="1"/>
    <col min="10251" max="10253" width="9.28515625" style="1201" bestFit="1" customWidth="1"/>
    <col min="10254" max="10254" width="9.140625" style="1201"/>
    <col min="10255" max="10257" width="9.28515625" style="1201" bestFit="1" customWidth="1"/>
    <col min="10258" max="10258" width="9.140625" style="1201"/>
    <col min="10259" max="10261" width="9.28515625" style="1201" bestFit="1" customWidth="1"/>
    <col min="10262" max="10497" width="9.140625" style="1201"/>
    <col min="10498" max="10498" width="23.140625" style="1201" customWidth="1"/>
    <col min="10499" max="10501" width="5.28515625" style="1201" bestFit="1" customWidth="1"/>
    <col min="10502" max="10502" width="5" style="1201" bestFit="1" customWidth="1"/>
    <col min="10503" max="10504" width="5.28515625" style="1201" bestFit="1" customWidth="1"/>
    <col min="10505" max="10505" width="5.5703125" style="1201" bestFit="1" customWidth="1"/>
    <col min="10506" max="10506" width="5" style="1201" bestFit="1" customWidth="1"/>
    <col min="10507" max="10509" width="9.28515625" style="1201" bestFit="1" customWidth="1"/>
    <col min="10510" max="10510" width="9.140625" style="1201"/>
    <col min="10511" max="10513" width="9.28515625" style="1201" bestFit="1" customWidth="1"/>
    <col min="10514" max="10514" width="9.140625" style="1201"/>
    <col min="10515" max="10517" width="9.28515625" style="1201" bestFit="1" customWidth="1"/>
    <col min="10518" max="10753" width="9.140625" style="1201"/>
    <col min="10754" max="10754" width="23.140625" style="1201" customWidth="1"/>
    <col min="10755" max="10757" width="5.28515625" style="1201" bestFit="1" customWidth="1"/>
    <col min="10758" max="10758" width="5" style="1201" bestFit="1" customWidth="1"/>
    <col min="10759" max="10760" width="5.28515625" style="1201" bestFit="1" customWidth="1"/>
    <col min="10761" max="10761" width="5.5703125" style="1201" bestFit="1" customWidth="1"/>
    <col min="10762" max="10762" width="5" style="1201" bestFit="1" customWidth="1"/>
    <col min="10763" max="10765" width="9.28515625" style="1201" bestFit="1" customWidth="1"/>
    <col min="10766" max="10766" width="9.140625" style="1201"/>
    <col min="10767" max="10769" width="9.28515625" style="1201" bestFit="1" customWidth="1"/>
    <col min="10770" max="10770" width="9.140625" style="1201"/>
    <col min="10771" max="10773" width="9.28515625" style="1201" bestFit="1" customWidth="1"/>
    <col min="10774" max="11009" width="9.140625" style="1201"/>
    <col min="11010" max="11010" width="23.140625" style="1201" customWidth="1"/>
    <col min="11011" max="11013" width="5.28515625" style="1201" bestFit="1" customWidth="1"/>
    <col min="11014" max="11014" width="5" style="1201" bestFit="1" customWidth="1"/>
    <col min="11015" max="11016" width="5.28515625" style="1201" bestFit="1" customWidth="1"/>
    <col min="11017" max="11017" width="5.5703125" style="1201" bestFit="1" customWidth="1"/>
    <col min="11018" max="11018" width="5" style="1201" bestFit="1" customWidth="1"/>
    <col min="11019" max="11021" width="9.28515625" style="1201" bestFit="1" customWidth="1"/>
    <col min="11022" max="11022" width="9.140625" style="1201"/>
    <col min="11023" max="11025" width="9.28515625" style="1201" bestFit="1" customWidth="1"/>
    <col min="11026" max="11026" width="9.140625" style="1201"/>
    <col min="11027" max="11029" width="9.28515625" style="1201" bestFit="1" customWidth="1"/>
    <col min="11030" max="11265" width="9.140625" style="1201"/>
    <col min="11266" max="11266" width="23.140625" style="1201" customWidth="1"/>
    <col min="11267" max="11269" width="5.28515625" style="1201" bestFit="1" customWidth="1"/>
    <col min="11270" max="11270" width="5" style="1201" bestFit="1" customWidth="1"/>
    <col min="11271" max="11272" width="5.28515625" style="1201" bestFit="1" customWidth="1"/>
    <col min="11273" max="11273" width="5.5703125" style="1201" bestFit="1" customWidth="1"/>
    <col min="11274" max="11274" width="5" style="1201" bestFit="1" customWidth="1"/>
    <col min="11275" max="11277" width="9.28515625" style="1201" bestFit="1" customWidth="1"/>
    <col min="11278" max="11278" width="9.140625" style="1201"/>
    <col min="11279" max="11281" width="9.28515625" style="1201" bestFit="1" customWidth="1"/>
    <col min="11282" max="11282" width="9.140625" style="1201"/>
    <col min="11283" max="11285" width="9.28515625" style="1201" bestFit="1" customWidth="1"/>
    <col min="11286" max="11521" width="9.140625" style="1201"/>
    <col min="11522" max="11522" width="23.140625" style="1201" customWidth="1"/>
    <col min="11523" max="11525" width="5.28515625" style="1201" bestFit="1" customWidth="1"/>
    <col min="11526" max="11526" width="5" style="1201" bestFit="1" customWidth="1"/>
    <col min="11527" max="11528" width="5.28515625" style="1201" bestFit="1" customWidth="1"/>
    <col min="11529" max="11529" width="5.5703125" style="1201" bestFit="1" customWidth="1"/>
    <col min="11530" max="11530" width="5" style="1201" bestFit="1" customWidth="1"/>
    <col min="11531" max="11533" width="9.28515625" style="1201" bestFit="1" customWidth="1"/>
    <col min="11534" max="11534" width="9.140625" style="1201"/>
    <col min="11535" max="11537" width="9.28515625" style="1201" bestFit="1" customWidth="1"/>
    <col min="11538" max="11538" width="9.140625" style="1201"/>
    <col min="11539" max="11541" width="9.28515625" style="1201" bestFit="1" customWidth="1"/>
    <col min="11542" max="11777" width="9.140625" style="1201"/>
    <col min="11778" max="11778" width="23.140625" style="1201" customWidth="1"/>
    <col min="11779" max="11781" width="5.28515625" style="1201" bestFit="1" customWidth="1"/>
    <col min="11782" max="11782" width="5" style="1201" bestFit="1" customWidth="1"/>
    <col min="11783" max="11784" width="5.28515625" style="1201" bestFit="1" customWidth="1"/>
    <col min="11785" max="11785" width="5.5703125" style="1201" bestFit="1" customWidth="1"/>
    <col min="11786" max="11786" width="5" style="1201" bestFit="1" customWidth="1"/>
    <col min="11787" max="11789" width="9.28515625" style="1201" bestFit="1" customWidth="1"/>
    <col min="11790" max="11790" width="9.140625" style="1201"/>
    <col min="11791" max="11793" width="9.28515625" style="1201" bestFit="1" customWidth="1"/>
    <col min="11794" max="11794" width="9.140625" style="1201"/>
    <col min="11795" max="11797" width="9.28515625" style="1201" bestFit="1" customWidth="1"/>
    <col min="11798" max="12033" width="9.140625" style="1201"/>
    <col min="12034" max="12034" width="23.140625" style="1201" customWidth="1"/>
    <col min="12035" max="12037" width="5.28515625" style="1201" bestFit="1" customWidth="1"/>
    <col min="12038" max="12038" width="5" style="1201" bestFit="1" customWidth="1"/>
    <col min="12039" max="12040" width="5.28515625" style="1201" bestFit="1" customWidth="1"/>
    <col min="12041" max="12041" width="5.5703125" style="1201" bestFit="1" customWidth="1"/>
    <col min="12042" max="12042" width="5" style="1201" bestFit="1" customWidth="1"/>
    <col min="12043" max="12045" width="9.28515625" style="1201" bestFit="1" customWidth="1"/>
    <col min="12046" max="12046" width="9.140625" style="1201"/>
    <col min="12047" max="12049" width="9.28515625" style="1201" bestFit="1" customWidth="1"/>
    <col min="12050" max="12050" width="9.140625" style="1201"/>
    <col min="12051" max="12053" width="9.28515625" style="1201" bestFit="1" customWidth="1"/>
    <col min="12054" max="12289" width="9.140625" style="1201"/>
    <col min="12290" max="12290" width="23.140625" style="1201" customWidth="1"/>
    <col min="12291" max="12293" width="5.28515625" style="1201" bestFit="1" customWidth="1"/>
    <col min="12294" max="12294" width="5" style="1201" bestFit="1" customWidth="1"/>
    <col min="12295" max="12296" width="5.28515625" style="1201" bestFit="1" customWidth="1"/>
    <col min="12297" max="12297" width="5.5703125" style="1201" bestFit="1" customWidth="1"/>
    <col min="12298" max="12298" width="5" style="1201" bestFit="1" customWidth="1"/>
    <col min="12299" max="12301" width="9.28515625" style="1201" bestFit="1" customWidth="1"/>
    <col min="12302" max="12302" width="9.140625" style="1201"/>
    <col min="12303" max="12305" width="9.28515625" style="1201" bestFit="1" customWidth="1"/>
    <col min="12306" max="12306" width="9.140625" style="1201"/>
    <col min="12307" max="12309" width="9.28515625" style="1201" bestFit="1" customWidth="1"/>
    <col min="12310" max="12545" width="9.140625" style="1201"/>
    <col min="12546" max="12546" width="23.140625" style="1201" customWidth="1"/>
    <col min="12547" max="12549" width="5.28515625" style="1201" bestFit="1" customWidth="1"/>
    <col min="12550" max="12550" width="5" style="1201" bestFit="1" customWidth="1"/>
    <col min="12551" max="12552" width="5.28515625" style="1201" bestFit="1" customWidth="1"/>
    <col min="12553" max="12553" width="5.5703125" style="1201" bestFit="1" customWidth="1"/>
    <col min="12554" max="12554" width="5" style="1201" bestFit="1" customWidth="1"/>
    <col min="12555" max="12557" width="9.28515625" style="1201" bestFit="1" customWidth="1"/>
    <col min="12558" max="12558" width="9.140625" style="1201"/>
    <col min="12559" max="12561" width="9.28515625" style="1201" bestFit="1" customWidth="1"/>
    <col min="12562" max="12562" width="9.140625" style="1201"/>
    <col min="12563" max="12565" width="9.28515625" style="1201" bestFit="1" customWidth="1"/>
    <col min="12566" max="12801" width="9.140625" style="1201"/>
    <col min="12802" max="12802" width="23.140625" style="1201" customWidth="1"/>
    <col min="12803" max="12805" width="5.28515625" style="1201" bestFit="1" customWidth="1"/>
    <col min="12806" max="12806" width="5" style="1201" bestFit="1" customWidth="1"/>
    <col min="12807" max="12808" width="5.28515625" style="1201" bestFit="1" customWidth="1"/>
    <col min="12809" max="12809" width="5.5703125" style="1201" bestFit="1" customWidth="1"/>
    <col min="12810" max="12810" width="5" style="1201" bestFit="1" customWidth="1"/>
    <col min="12811" max="12813" width="9.28515625" style="1201" bestFit="1" customWidth="1"/>
    <col min="12814" max="12814" width="9.140625" style="1201"/>
    <col min="12815" max="12817" width="9.28515625" style="1201" bestFit="1" customWidth="1"/>
    <col min="12818" max="12818" width="9.140625" style="1201"/>
    <col min="12819" max="12821" width="9.28515625" style="1201" bestFit="1" customWidth="1"/>
    <col min="12822" max="13057" width="9.140625" style="1201"/>
    <col min="13058" max="13058" width="23.140625" style="1201" customWidth="1"/>
    <col min="13059" max="13061" width="5.28515625" style="1201" bestFit="1" customWidth="1"/>
    <col min="13062" max="13062" width="5" style="1201" bestFit="1" customWidth="1"/>
    <col min="13063" max="13064" width="5.28515625" style="1201" bestFit="1" customWidth="1"/>
    <col min="13065" max="13065" width="5.5703125" style="1201" bestFit="1" customWidth="1"/>
    <col min="13066" max="13066" width="5" style="1201" bestFit="1" customWidth="1"/>
    <col min="13067" max="13069" width="9.28515625" style="1201" bestFit="1" customWidth="1"/>
    <col min="13070" max="13070" width="9.140625" style="1201"/>
    <col min="13071" max="13073" width="9.28515625" style="1201" bestFit="1" customWidth="1"/>
    <col min="13074" max="13074" width="9.140625" style="1201"/>
    <col min="13075" max="13077" width="9.28515625" style="1201" bestFit="1" customWidth="1"/>
    <col min="13078" max="13313" width="9.140625" style="1201"/>
    <col min="13314" max="13314" width="23.140625" style="1201" customWidth="1"/>
    <col min="13315" max="13317" width="5.28515625" style="1201" bestFit="1" customWidth="1"/>
    <col min="13318" max="13318" width="5" style="1201" bestFit="1" customWidth="1"/>
    <col min="13319" max="13320" width="5.28515625" style="1201" bestFit="1" customWidth="1"/>
    <col min="13321" max="13321" width="5.5703125" style="1201" bestFit="1" customWidth="1"/>
    <col min="13322" max="13322" width="5" style="1201" bestFit="1" customWidth="1"/>
    <col min="13323" max="13325" width="9.28515625" style="1201" bestFit="1" customWidth="1"/>
    <col min="13326" max="13326" width="9.140625" style="1201"/>
    <col min="13327" max="13329" width="9.28515625" style="1201" bestFit="1" customWidth="1"/>
    <col min="13330" max="13330" width="9.140625" style="1201"/>
    <col min="13331" max="13333" width="9.28515625" style="1201" bestFit="1" customWidth="1"/>
    <col min="13334" max="13569" width="9.140625" style="1201"/>
    <col min="13570" max="13570" width="23.140625" style="1201" customWidth="1"/>
    <col min="13571" max="13573" width="5.28515625" style="1201" bestFit="1" customWidth="1"/>
    <col min="13574" max="13574" width="5" style="1201" bestFit="1" customWidth="1"/>
    <col min="13575" max="13576" width="5.28515625" style="1201" bestFit="1" customWidth="1"/>
    <col min="13577" max="13577" width="5.5703125" style="1201" bestFit="1" customWidth="1"/>
    <col min="13578" max="13578" width="5" style="1201" bestFit="1" customWidth="1"/>
    <col min="13579" max="13581" width="9.28515625" style="1201" bestFit="1" customWidth="1"/>
    <col min="13582" max="13582" width="9.140625" style="1201"/>
    <col min="13583" max="13585" width="9.28515625" style="1201" bestFit="1" customWidth="1"/>
    <col min="13586" max="13586" width="9.140625" style="1201"/>
    <col min="13587" max="13589" width="9.28515625" style="1201" bestFit="1" customWidth="1"/>
    <col min="13590" max="13825" width="9.140625" style="1201"/>
    <col min="13826" max="13826" width="23.140625" style="1201" customWidth="1"/>
    <col min="13827" max="13829" width="5.28515625" style="1201" bestFit="1" customWidth="1"/>
    <col min="13830" max="13830" width="5" style="1201" bestFit="1" customWidth="1"/>
    <col min="13831" max="13832" width="5.28515625" style="1201" bestFit="1" customWidth="1"/>
    <col min="13833" max="13833" width="5.5703125" style="1201" bestFit="1" customWidth="1"/>
    <col min="13834" max="13834" width="5" style="1201" bestFit="1" customWidth="1"/>
    <col min="13835" max="13837" width="9.28515625" style="1201" bestFit="1" customWidth="1"/>
    <col min="13838" max="13838" width="9.140625" style="1201"/>
    <col min="13839" max="13841" width="9.28515625" style="1201" bestFit="1" customWidth="1"/>
    <col min="13842" max="13842" width="9.140625" style="1201"/>
    <col min="13843" max="13845" width="9.28515625" style="1201" bestFit="1" customWidth="1"/>
    <col min="13846" max="14081" width="9.140625" style="1201"/>
    <col min="14082" max="14082" width="23.140625" style="1201" customWidth="1"/>
    <col min="14083" max="14085" width="5.28515625" style="1201" bestFit="1" customWidth="1"/>
    <col min="14086" max="14086" width="5" style="1201" bestFit="1" customWidth="1"/>
    <col min="14087" max="14088" width="5.28515625" style="1201" bestFit="1" customWidth="1"/>
    <col min="14089" max="14089" width="5.5703125" style="1201" bestFit="1" customWidth="1"/>
    <col min="14090" max="14090" width="5" style="1201" bestFit="1" customWidth="1"/>
    <col min="14091" max="14093" width="9.28515625" style="1201" bestFit="1" customWidth="1"/>
    <col min="14094" max="14094" width="9.140625" style="1201"/>
    <col min="14095" max="14097" width="9.28515625" style="1201" bestFit="1" customWidth="1"/>
    <col min="14098" max="14098" width="9.140625" style="1201"/>
    <col min="14099" max="14101" width="9.28515625" style="1201" bestFit="1" customWidth="1"/>
    <col min="14102" max="14337" width="9.140625" style="1201"/>
    <col min="14338" max="14338" width="23.140625" style="1201" customWidth="1"/>
    <col min="14339" max="14341" width="5.28515625" style="1201" bestFit="1" customWidth="1"/>
    <col min="14342" max="14342" width="5" style="1201" bestFit="1" customWidth="1"/>
    <col min="14343" max="14344" width="5.28515625" style="1201" bestFit="1" customWidth="1"/>
    <col min="14345" max="14345" width="5.5703125" style="1201" bestFit="1" customWidth="1"/>
    <col min="14346" max="14346" width="5" style="1201" bestFit="1" customWidth="1"/>
    <col min="14347" max="14349" width="9.28515625" style="1201" bestFit="1" customWidth="1"/>
    <col min="14350" max="14350" width="9.140625" style="1201"/>
    <col min="14351" max="14353" width="9.28515625" style="1201" bestFit="1" customWidth="1"/>
    <col min="14354" max="14354" width="9.140625" style="1201"/>
    <col min="14355" max="14357" width="9.28515625" style="1201" bestFit="1" customWidth="1"/>
    <col min="14358" max="14593" width="9.140625" style="1201"/>
    <col min="14594" max="14594" width="23.140625" style="1201" customWidth="1"/>
    <col min="14595" max="14597" width="5.28515625" style="1201" bestFit="1" customWidth="1"/>
    <col min="14598" max="14598" width="5" style="1201" bestFit="1" customWidth="1"/>
    <col min="14599" max="14600" width="5.28515625" style="1201" bestFit="1" customWidth="1"/>
    <col min="14601" max="14601" width="5.5703125" style="1201" bestFit="1" customWidth="1"/>
    <col min="14602" max="14602" width="5" style="1201" bestFit="1" customWidth="1"/>
    <col min="14603" max="14605" width="9.28515625" style="1201" bestFit="1" customWidth="1"/>
    <col min="14606" max="14606" width="9.140625" style="1201"/>
    <col min="14607" max="14609" width="9.28515625" style="1201" bestFit="1" customWidth="1"/>
    <col min="14610" max="14610" width="9.140625" style="1201"/>
    <col min="14611" max="14613" width="9.28515625" style="1201" bestFit="1" customWidth="1"/>
    <col min="14614" max="14849" width="9.140625" style="1201"/>
    <col min="14850" max="14850" width="23.140625" style="1201" customWidth="1"/>
    <col min="14851" max="14853" width="5.28515625" style="1201" bestFit="1" customWidth="1"/>
    <col min="14854" max="14854" width="5" style="1201" bestFit="1" customWidth="1"/>
    <col min="14855" max="14856" width="5.28515625" style="1201" bestFit="1" customWidth="1"/>
    <col min="14857" max="14857" width="5.5703125" style="1201" bestFit="1" customWidth="1"/>
    <col min="14858" max="14858" width="5" style="1201" bestFit="1" customWidth="1"/>
    <col min="14859" max="14861" width="9.28515625" style="1201" bestFit="1" customWidth="1"/>
    <col min="14862" max="14862" width="9.140625" style="1201"/>
    <col min="14863" max="14865" width="9.28515625" style="1201" bestFit="1" customWidth="1"/>
    <col min="14866" max="14866" width="9.140625" style="1201"/>
    <col min="14867" max="14869" width="9.28515625" style="1201" bestFit="1" customWidth="1"/>
    <col min="14870" max="15105" width="9.140625" style="1201"/>
    <col min="15106" max="15106" width="23.140625" style="1201" customWidth="1"/>
    <col min="15107" max="15109" width="5.28515625" style="1201" bestFit="1" customWidth="1"/>
    <col min="15110" max="15110" width="5" style="1201" bestFit="1" customWidth="1"/>
    <col min="15111" max="15112" width="5.28515625" style="1201" bestFit="1" customWidth="1"/>
    <col min="15113" max="15113" width="5.5703125" style="1201" bestFit="1" customWidth="1"/>
    <col min="15114" max="15114" width="5" style="1201" bestFit="1" customWidth="1"/>
    <col min="15115" max="15117" width="9.28515625" style="1201" bestFit="1" customWidth="1"/>
    <col min="15118" max="15118" width="9.140625" style="1201"/>
    <col min="15119" max="15121" width="9.28515625" style="1201" bestFit="1" customWidth="1"/>
    <col min="15122" max="15122" width="9.140625" style="1201"/>
    <col min="15123" max="15125" width="9.28515625" style="1201" bestFit="1" customWidth="1"/>
    <col min="15126" max="15361" width="9.140625" style="1201"/>
    <col min="15362" max="15362" width="23.140625" style="1201" customWidth="1"/>
    <col min="15363" max="15365" width="5.28515625" style="1201" bestFit="1" customWidth="1"/>
    <col min="15366" max="15366" width="5" style="1201" bestFit="1" customWidth="1"/>
    <col min="15367" max="15368" width="5.28515625" style="1201" bestFit="1" customWidth="1"/>
    <col min="15369" max="15369" width="5.5703125" style="1201" bestFit="1" customWidth="1"/>
    <col min="15370" max="15370" width="5" style="1201" bestFit="1" customWidth="1"/>
    <col min="15371" max="15373" width="9.28515625" style="1201" bestFit="1" customWidth="1"/>
    <col min="15374" max="15374" width="9.140625" style="1201"/>
    <col min="15375" max="15377" width="9.28515625" style="1201" bestFit="1" customWidth="1"/>
    <col min="15378" max="15378" width="9.140625" style="1201"/>
    <col min="15379" max="15381" width="9.28515625" style="1201" bestFit="1" customWidth="1"/>
    <col min="15382" max="15617" width="9.140625" style="1201"/>
    <col min="15618" max="15618" width="23.140625" style="1201" customWidth="1"/>
    <col min="15619" max="15621" width="5.28515625" style="1201" bestFit="1" customWidth="1"/>
    <col min="15622" max="15622" width="5" style="1201" bestFit="1" customWidth="1"/>
    <col min="15623" max="15624" width="5.28515625" style="1201" bestFit="1" customWidth="1"/>
    <col min="15625" max="15625" width="5.5703125" style="1201" bestFit="1" customWidth="1"/>
    <col min="15626" max="15626" width="5" style="1201" bestFit="1" customWidth="1"/>
    <col min="15627" max="15629" width="9.28515625" style="1201" bestFit="1" customWidth="1"/>
    <col min="15630" max="15630" width="9.140625" style="1201"/>
    <col min="15631" max="15633" width="9.28515625" style="1201" bestFit="1" customWidth="1"/>
    <col min="15634" max="15634" width="9.140625" style="1201"/>
    <col min="15635" max="15637" width="9.28515625" style="1201" bestFit="1" customWidth="1"/>
    <col min="15638" max="15873" width="9.140625" style="1201"/>
    <col min="15874" max="15874" width="23.140625" style="1201" customWidth="1"/>
    <col min="15875" max="15877" width="5.28515625" style="1201" bestFit="1" customWidth="1"/>
    <col min="15878" max="15878" width="5" style="1201" bestFit="1" customWidth="1"/>
    <col min="15879" max="15880" width="5.28515625" style="1201" bestFit="1" customWidth="1"/>
    <col min="15881" max="15881" width="5.5703125" style="1201" bestFit="1" customWidth="1"/>
    <col min="15882" max="15882" width="5" style="1201" bestFit="1" customWidth="1"/>
    <col min="15883" max="15885" width="9.28515625" style="1201" bestFit="1" customWidth="1"/>
    <col min="15886" max="15886" width="9.140625" style="1201"/>
    <col min="15887" max="15889" width="9.28515625" style="1201" bestFit="1" customWidth="1"/>
    <col min="15890" max="15890" width="9.140625" style="1201"/>
    <col min="15891" max="15893" width="9.28515625" style="1201" bestFit="1" customWidth="1"/>
    <col min="15894" max="16129" width="9.140625" style="1201"/>
    <col min="16130" max="16130" width="23.140625" style="1201" customWidth="1"/>
    <col min="16131" max="16133" width="5.28515625" style="1201" bestFit="1" customWidth="1"/>
    <col min="16134" max="16134" width="5" style="1201" bestFit="1" customWidth="1"/>
    <col min="16135" max="16136" width="5.28515625" style="1201" bestFit="1" customWidth="1"/>
    <col min="16137" max="16137" width="5.5703125" style="1201" bestFit="1" customWidth="1"/>
    <col min="16138" max="16138" width="5" style="1201" bestFit="1" customWidth="1"/>
    <col min="16139" max="16141" width="9.28515625" style="1201" bestFit="1" customWidth="1"/>
    <col min="16142" max="16142" width="9.140625" style="1201"/>
    <col min="16143" max="16145" width="9.28515625" style="1201" bestFit="1" customWidth="1"/>
    <col min="16146" max="16146" width="9.140625" style="1201"/>
    <col min="16147" max="16149" width="9.28515625" style="1201" bestFit="1" customWidth="1"/>
    <col min="16150" max="16384" width="9.140625" style="1201"/>
  </cols>
  <sheetData>
    <row r="2" spans="1:17">
      <c r="A2" s="5" t="s">
        <v>123</v>
      </c>
      <c r="B2" s="13" t="s">
        <v>137</v>
      </c>
    </row>
    <row r="3" spans="1:17">
      <c r="A3" s="5"/>
      <c r="B3" s="6"/>
    </row>
    <row r="4" spans="1:17" s="1202" customFormat="1">
      <c r="B4" s="1337" t="s">
        <v>141</v>
      </c>
      <c r="C4" s="1339">
        <v>2011</v>
      </c>
      <c r="D4" s="1339"/>
      <c r="E4" s="1339"/>
      <c r="F4" s="1219"/>
      <c r="G4" s="1339">
        <v>2012</v>
      </c>
      <c r="H4" s="1339"/>
      <c r="I4" s="1339"/>
      <c r="J4" s="1219"/>
      <c r="K4" s="1339">
        <v>2013</v>
      </c>
      <c r="L4" s="1339"/>
      <c r="M4" s="1339"/>
      <c r="N4" s="1219"/>
      <c r="O4" s="1339" t="s">
        <v>151</v>
      </c>
      <c r="P4" s="1339"/>
      <c r="Q4" s="1339"/>
    </row>
    <row r="5" spans="1:17" s="1202" customFormat="1">
      <c r="B5" s="1338"/>
      <c r="C5" s="1219" t="s">
        <v>130</v>
      </c>
      <c r="D5" s="1219" t="s">
        <v>131</v>
      </c>
      <c r="E5" s="1219" t="s">
        <v>132</v>
      </c>
      <c r="F5" s="1219"/>
      <c r="G5" s="1219" t="s">
        <v>130</v>
      </c>
      <c r="H5" s="1219" t="s">
        <v>131</v>
      </c>
      <c r="I5" s="1219" t="s">
        <v>132</v>
      </c>
      <c r="J5" s="1219"/>
      <c r="K5" s="1219" t="s">
        <v>130</v>
      </c>
      <c r="L5" s="1219" t="s">
        <v>131</v>
      </c>
      <c r="M5" s="1219" t="s">
        <v>132</v>
      </c>
      <c r="N5" s="1219"/>
      <c r="O5" s="1219" t="s">
        <v>130</v>
      </c>
      <c r="P5" s="1219" t="s">
        <v>131</v>
      </c>
      <c r="Q5" s="1219" t="s">
        <v>132</v>
      </c>
    </row>
    <row r="6" spans="1:17" ht="25.5">
      <c r="B6" s="737" t="s">
        <v>133</v>
      </c>
      <c r="C6" s="590">
        <v>3.3986616670663043E-2</v>
      </c>
      <c r="D6" s="590">
        <v>1.2701131067866021E-2</v>
      </c>
      <c r="E6" s="590">
        <v>5.9966165982137339E-2</v>
      </c>
      <c r="F6" s="590"/>
      <c r="G6" s="590">
        <v>4.0518188053634718E-2</v>
      </c>
      <c r="H6" s="590">
        <v>5.8018241671758758E-2</v>
      </c>
      <c r="I6" s="590">
        <v>0.10615162044286459</v>
      </c>
      <c r="J6" s="590"/>
      <c r="K6" s="590">
        <v>2.3070935482650726E-2</v>
      </c>
      <c r="L6" s="590">
        <v>6.2920985126609125E-2</v>
      </c>
      <c r="M6" s="590">
        <v>8.9286626392979559E-2</v>
      </c>
      <c r="N6" s="590"/>
      <c r="O6" s="590">
        <v>1.3842120911384318E-2</v>
      </c>
      <c r="P6" s="590">
        <v>2.9701528675673217E-2</v>
      </c>
      <c r="Q6" s="590">
        <v>-2.3090991592576451E-2</v>
      </c>
    </row>
    <row r="7" spans="1:17" ht="25.5">
      <c r="B7" s="737" t="s">
        <v>134</v>
      </c>
      <c r="C7" s="590">
        <v>2.5280121422357549E-3</v>
      </c>
      <c r="D7" s="590">
        <v>-5.7056495317099557E-3</v>
      </c>
      <c r="E7" s="590">
        <v>1.2175992697960488E-2</v>
      </c>
      <c r="F7" s="590"/>
      <c r="G7" s="590">
        <v>7.9873424996307705E-3</v>
      </c>
      <c r="H7" s="590">
        <v>-1.5068094349944495E-3</v>
      </c>
      <c r="I7" s="590">
        <v>1.4803687890517711E-2</v>
      </c>
      <c r="J7" s="590"/>
      <c r="K7" s="590">
        <v>7.2053531433468449E-5</v>
      </c>
      <c r="L7" s="590">
        <v>-3.206930147363049E-3</v>
      </c>
      <c r="M7" s="590">
        <v>2.2667545354060751E-3</v>
      </c>
      <c r="N7" s="590"/>
      <c r="O7" s="590">
        <v>-4.0878978150292385E-4</v>
      </c>
      <c r="P7" s="590">
        <v>-2.4498957156192966E-3</v>
      </c>
      <c r="Q7" s="590">
        <v>9.2901341150164029E-3</v>
      </c>
    </row>
    <row r="8" spans="1:17" ht="25.5">
      <c r="B8" s="737" t="s">
        <v>1797</v>
      </c>
      <c r="C8" s="590">
        <v>1.900498463364704E-2</v>
      </c>
      <c r="D8" s="590">
        <v>5.4443066072488562E-2</v>
      </c>
      <c r="E8" s="590">
        <v>1.2595822249005711E-2</v>
      </c>
      <c r="F8" s="590"/>
      <c r="G8" s="590">
        <v>1.4140161803086495E-2</v>
      </c>
      <c r="H8" s="590">
        <v>-4.7763619669781592E-2</v>
      </c>
      <c r="I8" s="590">
        <v>3.0102797611831902E-2</v>
      </c>
      <c r="J8" s="590"/>
      <c r="K8" s="590">
        <v>-1.4013523108694834E-3</v>
      </c>
      <c r="L8" s="590">
        <v>3.5380024088580583E-2</v>
      </c>
      <c r="M8" s="590">
        <v>2.1819915530362381E-2</v>
      </c>
      <c r="N8" s="590"/>
      <c r="O8" s="590">
        <v>-7.8596960984454115E-4</v>
      </c>
      <c r="P8" s="590">
        <v>-3.5729602764763259E-2</v>
      </c>
      <c r="Q8" s="590">
        <v>-3.5729602764763259E-2</v>
      </c>
    </row>
    <row r="9" spans="1:17">
      <c r="B9" s="737" t="s">
        <v>1798</v>
      </c>
      <c r="C9" s="590">
        <v>2.3097816519206699E-2</v>
      </c>
      <c r="D9" s="590">
        <v>-2.2464686628223821E-2</v>
      </c>
      <c r="E9" s="590">
        <v>6.1568811746464643E-3</v>
      </c>
      <c r="F9" s="590"/>
      <c r="G9" s="590">
        <v>-1.0734288843112765E-2</v>
      </c>
      <c r="H9" s="590">
        <v>2.0362082148307158E-2</v>
      </c>
      <c r="I9" s="590">
        <v>8.7080927761995861E-3</v>
      </c>
      <c r="J9" s="590"/>
      <c r="K9" s="590">
        <v>-1.3518890695465772E-2</v>
      </c>
      <c r="L9" s="590">
        <v>3.5283795555248013E-4</v>
      </c>
      <c r="M9" s="590">
        <v>-4.8762806258059841E-4</v>
      </c>
      <c r="N9" s="590"/>
      <c r="O9" s="590">
        <v>-8.3620144065142572E-3</v>
      </c>
      <c r="P9" s="590">
        <v>1.2425145008261539E-2</v>
      </c>
      <c r="Q9" s="590">
        <v>7.9541799340226906E-4</v>
      </c>
    </row>
    <row r="10" spans="1:17">
      <c r="B10" s="737" t="s">
        <v>135</v>
      </c>
      <c r="C10" s="590">
        <v>-3.9659238459034137E-2</v>
      </c>
      <c r="D10" s="590">
        <v>3.445742305071605E-2</v>
      </c>
      <c r="E10" s="590">
        <v>-6.3144911675571801E-3</v>
      </c>
      <c r="F10" s="590"/>
      <c r="G10" s="590">
        <v>-1.6083809156554187E-2</v>
      </c>
      <c r="H10" s="590">
        <v>-8.8802582370649513E-3</v>
      </c>
      <c r="I10" s="590">
        <v>-6.5902768079179441E-2</v>
      </c>
      <c r="J10" s="590"/>
      <c r="K10" s="590">
        <v>4.124175124907304E-3</v>
      </c>
      <c r="L10" s="590">
        <v>-6.6263262726231759E-2</v>
      </c>
      <c r="M10" s="590">
        <v>-3.1831949865033175E-2</v>
      </c>
      <c r="N10" s="590"/>
      <c r="O10" s="590">
        <v>1.0875559596237847E-2</v>
      </c>
      <c r="P10" s="590">
        <v>1.2425145008261539E-2</v>
      </c>
      <c r="Q10" s="590">
        <v>4.5793674948461191E-2</v>
      </c>
    </row>
    <row r="11" spans="1:17" ht="25.5">
      <c r="B11" s="737" t="s">
        <v>136</v>
      </c>
      <c r="C11" s="590">
        <v>3.7458777303620832E-3</v>
      </c>
      <c r="D11" s="590">
        <v>-1.7994169419096134E-2</v>
      </c>
      <c r="E11" s="590">
        <v>-9.9314468243585155E-3</v>
      </c>
      <c r="F11" s="590"/>
      <c r="G11" s="590">
        <v>-1.5626868535889165E-3</v>
      </c>
      <c r="H11" s="590">
        <v>-2.915724244275884E-3</v>
      </c>
      <c r="I11" s="590">
        <v>-4.3657096296374896E-2</v>
      </c>
      <c r="J11" s="590"/>
      <c r="K11" s="590">
        <v>7.0947880702172496E-5</v>
      </c>
      <c r="L11" s="590">
        <v>-1.9700108329744222E-2</v>
      </c>
      <c r="M11" s="590">
        <v>-2.0804864874215963E-2</v>
      </c>
      <c r="N11" s="590"/>
      <c r="O11" s="590">
        <v>-4.9825804572935558E-3</v>
      </c>
      <c r="P11" s="590">
        <v>1.1905389356173827E-2</v>
      </c>
      <c r="Q11" s="590">
        <v>-4.9797468176508335E-3</v>
      </c>
    </row>
    <row r="12" spans="1:17">
      <c r="B12" s="737" t="s">
        <v>128</v>
      </c>
      <c r="C12" s="590">
        <v>4.2643515700841655E-2</v>
      </c>
      <c r="D12" s="590">
        <v>5.54371146120409E-2</v>
      </c>
      <c r="E12" s="590">
        <v>7.4648924111834492E-2</v>
      </c>
      <c r="F12" s="590"/>
      <c r="G12" s="590">
        <v>3.4132893185848841E-2</v>
      </c>
      <c r="H12" s="590">
        <v>1.7313912233948962E-2</v>
      </c>
      <c r="I12" s="590">
        <v>5.0206334345859166E-2</v>
      </c>
      <c r="J12" s="590"/>
      <c r="K12" s="590">
        <v>1.2559701466362188E-2</v>
      </c>
      <c r="L12" s="590">
        <v>8.9454799319481151E-3</v>
      </c>
      <c r="M12" s="590">
        <v>6.0248853656918573E-2</v>
      </c>
      <c r="N12" s="590"/>
      <c r="O12" s="590">
        <v>5.6403420170690402E-3</v>
      </c>
      <c r="P12" s="590">
        <v>1.7181278004822453E-2</v>
      </c>
      <c r="Q12" s="590">
        <v>4.2999999999999997E-2</v>
      </c>
    </row>
    <row r="13" spans="1:17">
      <c r="B13" s="1201"/>
    </row>
    <row r="14" spans="1:17">
      <c r="A14" s="5"/>
      <c r="B14" s="13" t="s">
        <v>137</v>
      </c>
      <c r="D14" s="8"/>
      <c r="E14" s="8"/>
      <c r="F14" s="8"/>
      <c r="G14" s="8"/>
      <c r="H14" s="9"/>
      <c r="I14" s="8"/>
      <c r="J14" s="8"/>
      <c r="K14" s="8"/>
    </row>
    <row r="15" spans="1:17">
      <c r="B15" s="8"/>
      <c r="C15" s="8"/>
      <c r="D15" s="8"/>
      <c r="E15" s="8"/>
      <c r="F15" s="8"/>
      <c r="G15" s="8"/>
      <c r="H15" s="9"/>
      <c r="I15" s="8"/>
      <c r="J15" s="8"/>
      <c r="K15" s="8"/>
    </row>
    <row r="16" spans="1:17">
      <c r="B16" s="8"/>
      <c r="C16" s="8"/>
      <c r="D16" s="8"/>
      <c r="E16" s="8"/>
      <c r="F16" s="8"/>
      <c r="G16" s="8"/>
      <c r="H16" s="9"/>
      <c r="I16" s="8"/>
      <c r="J16" s="8"/>
      <c r="K16" s="8"/>
    </row>
    <row r="17" spans="2:11">
      <c r="B17" s="8"/>
      <c r="C17" s="8"/>
      <c r="D17" s="8"/>
      <c r="E17" s="8"/>
      <c r="F17" s="8"/>
      <c r="G17" s="8"/>
      <c r="H17" s="9"/>
      <c r="I17" s="8"/>
      <c r="J17" s="8"/>
      <c r="K17" s="8"/>
    </row>
    <row r="18" spans="2:11">
      <c r="B18" s="8"/>
      <c r="C18" s="8"/>
      <c r="D18" s="8"/>
      <c r="E18" s="8"/>
      <c r="F18" s="8"/>
      <c r="G18" s="8"/>
      <c r="H18" s="9"/>
      <c r="I18" s="8"/>
      <c r="J18" s="8"/>
      <c r="K18" s="8"/>
    </row>
    <row r="19" spans="2:11">
      <c r="B19" s="8"/>
      <c r="C19" s="8"/>
      <c r="D19" s="8"/>
      <c r="E19" s="8"/>
      <c r="F19" s="8"/>
      <c r="G19" s="8"/>
      <c r="H19" s="9"/>
      <c r="I19" s="8"/>
      <c r="J19" s="8"/>
      <c r="K19" s="8"/>
    </row>
    <row r="20" spans="2:11">
      <c r="B20" s="8"/>
      <c r="C20" s="8"/>
      <c r="D20" s="8"/>
      <c r="E20" s="8"/>
      <c r="F20" s="8"/>
      <c r="G20" s="8"/>
      <c r="H20" s="9"/>
      <c r="I20" s="8"/>
      <c r="J20" s="8"/>
      <c r="K20" s="8"/>
    </row>
    <row r="21" spans="2:11">
      <c r="B21" s="8"/>
      <c r="C21" s="8"/>
      <c r="D21" s="8"/>
      <c r="E21" s="8"/>
      <c r="F21" s="8"/>
      <c r="G21" s="8"/>
      <c r="H21" s="9"/>
      <c r="I21" s="8"/>
      <c r="J21" s="8"/>
      <c r="K21" s="8"/>
    </row>
    <row r="22" spans="2:11">
      <c r="B22" s="8"/>
      <c r="C22" s="8"/>
      <c r="D22" s="8"/>
      <c r="E22" s="8"/>
      <c r="F22" s="8"/>
      <c r="G22" s="8"/>
      <c r="H22" s="9"/>
      <c r="I22" s="8"/>
      <c r="J22" s="8"/>
      <c r="K22" s="8"/>
    </row>
    <row r="23" spans="2:11">
      <c r="B23" s="8"/>
      <c r="C23" s="8"/>
      <c r="D23" s="8"/>
      <c r="E23" s="8"/>
      <c r="F23" s="8"/>
      <c r="G23" s="8"/>
      <c r="H23" s="9"/>
      <c r="I23" s="8"/>
      <c r="J23" s="8"/>
      <c r="K23" s="8"/>
    </row>
    <row r="24" spans="2:11">
      <c r="B24" s="8"/>
      <c r="C24" s="8"/>
      <c r="D24" s="8"/>
      <c r="E24" s="8"/>
      <c r="F24" s="8"/>
      <c r="G24" s="8"/>
      <c r="H24" s="9"/>
      <c r="I24" s="8"/>
      <c r="J24" s="8"/>
      <c r="K24" s="8"/>
    </row>
    <row r="25" spans="2:11">
      <c r="B25" s="8"/>
      <c r="C25" s="8"/>
      <c r="D25" s="8"/>
      <c r="E25" s="8"/>
      <c r="F25" s="8"/>
      <c r="G25" s="8"/>
      <c r="H25" s="9"/>
      <c r="I25" s="8"/>
      <c r="J25" s="8"/>
      <c r="K25" s="8"/>
    </row>
    <row r="26" spans="2:11">
      <c r="B26" s="8"/>
      <c r="C26" s="8"/>
      <c r="D26" s="8"/>
      <c r="E26" s="8"/>
      <c r="F26" s="8"/>
      <c r="G26" s="8"/>
      <c r="H26" s="9"/>
      <c r="I26" s="8"/>
      <c r="J26" s="8"/>
      <c r="K26" s="8"/>
    </row>
    <row r="27" spans="2:11">
      <c r="B27" s="8"/>
      <c r="C27" s="8"/>
      <c r="D27" s="8"/>
      <c r="E27" s="8"/>
      <c r="F27" s="8"/>
      <c r="G27" s="8"/>
      <c r="H27" s="9"/>
      <c r="I27" s="8"/>
      <c r="J27" s="8"/>
      <c r="K27" s="8"/>
    </row>
    <row r="28" spans="2:11">
      <c r="B28" s="8"/>
      <c r="C28" s="8"/>
      <c r="D28" s="8"/>
      <c r="E28" s="8"/>
      <c r="F28" s="8"/>
      <c r="G28" s="8"/>
      <c r="H28" s="9"/>
      <c r="I28" s="8"/>
      <c r="J28" s="8"/>
      <c r="K28" s="8"/>
    </row>
    <row r="29" spans="2:11">
      <c r="B29" s="8"/>
      <c r="C29" s="8"/>
      <c r="D29" s="8"/>
      <c r="E29" s="8"/>
      <c r="F29" s="8"/>
      <c r="G29" s="8"/>
      <c r="H29" s="9"/>
      <c r="I29" s="8"/>
      <c r="J29" s="8"/>
      <c r="K29" s="8"/>
    </row>
    <row r="30" spans="2:11">
      <c r="B30" s="8"/>
      <c r="C30" s="8"/>
      <c r="D30" s="8"/>
      <c r="E30" s="8"/>
      <c r="F30" s="8"/>
      <c r="G30" s="8"/>
      <c r="H30" s="9"/>
      <c r="I30" s="8"/>
      <c r="J30" s="8"/>
      <c r="K30" s="8"/>
    </row>
    <row r="31" spans="2:11">
      <c r="B31" s="8"/>
      <c r="C31" s="8"/>
      <c r="D31" s="8"/>
      <c r="E31" s="8"/>
      <c r="F31" s="8"/>
      <c r="G31" s="8"/>
      <c r="H31" s="9"/>
      <c r="I31" s="8"/>
      <c r="J31" s="8"/>
      <c r="K31" s="8"/>
    </row>
    <row r="32" spans="2:11">
      <c r="B32" s="8"/>
      <c r="C32" s="8"/>
      <c r="D32" s="8"/>
      <c r="E32" s="8"/>
      <c r="F32" s="8"/>
      <c r="G32" s="8"/>
      <c r="H32" s="9"/>
      <c r="I32" s="8"/>
      <c r="J32" s="8"/>
      <c r="K32" s="8"/>
    </row>
    <row r="33" spans="2:11">
      <c r="B33" s="8"/>
      <c r="C33" s="8"/>
      <c r="D33" s="8"/>
      <c r="E33" s="8"/>
      <c r="F33" s="8"/>
      <c r="G33" s="8"/>
      <c r="H33" s="9"/>
      <c r="I33" s="8"/>
      <c r="J33" s="8"/>
      <c r="K33" s="8"/>
    </row>
    <row r="34" spans="2:11">
      <c r="B34" s="8"/>
      <c r="C34" s="8"/>
      <c r="D34" s="8"/>
      <c r="E34" s="8"/>
      <c r="F34" s="8"/>
      <c r="G34" s="8"/>
      <c r="H34" s="9"/>
      <c r="I34" s="8"/>
      <c r="J34" s="8"/>
      <c r="K34" s="8"/>
    </row>
    <row r="35" spans="2:11">
      <c r="B35" s="8"/>
      <c r="C35" s="8"/>
      <c r="D35" s="8"/>
      <c r="E35" s="8"/>
      <c r="F35" s="8"/>
      <c r="G35" s="8"/>
      <c r="H35" s="9"/>
      <c r="I35" s="8"/>
      <c r="J35" s="8"/>
      <c r="K35" s="8"/>
    </row>
    <row r="36" spans="2:11">
      <c r="B36" s="8"/>
      <c r="C36" s="8"/>
      <c r="D36" s="8"/>
      <c r="E36" s="8"/>
      <c r="F36" s="8"/>
      <c r="G36" s="8"/>
      <c r="H36" s="9"/>
      <c r="I36" s="8"/>
      <c r="J36" s="8"/>
      <c r="K36" s="8"/>
    </row>
    <row r="37" spans="2:11">
      <c r="C37" s="8"/>
      <c r="D37" s="8"/>
      <c r="E37" s="8"/>
      <c r="F37" s="8"/>
      <c r="G37" s="8"/>
      <c r="H37" s="9"/>
      <c r="I37" s="8"/>
      <c r="J37" s="8"/>
      <c r="K37" s="8"/>
    </row>
    <row r="38" spans="2:11">
      <c r="B38" s="1201"/>
      <c r="C38" s="8"/>
      <c r="D38" s="8"/>
      <c r="E38" s="8"/>
      <c r="F38" s="8"/>
      <c r="G38" s="8"/>
      <c r="H38" s="9"/>
      <c r="I38" s="8"/>
      <c r="J38" s="8"/>
      <c r="K38" s="8"/>
    </row>
    <row r="39" spans="2:11">
      <c r="B39" s="10" t="s">
        <v>1897</v>
      </c>
      <c r="C39" s="8"/>
      <c r="D39" s="8"/>
      <c r="E39" s="8"/>
      <c r="F39" s="8"/>
      <c r="G39" s="8"/>
      <c r="H39" s="9"/>
      <c r="I39" s="8"/>
      <c r="J39" s="8"/>
      <c r="K39" s="8"/>
    </row>
    <row r="40" spans="2:11">
      <c r="B40" s="10" t="s">
        <v>139</v>
      </c>
      <c r="C40" s="8"/>
      <c r="D40" s="8"/>
      <c r="E40" s="8"/>
      <c r="F40" s="8"/>
      <c r="G40" s="8"/>
      <c r="H40" s="9"/>
      <c r="I40" s="8"/>
      <c r="J40" s="8"/>
      <c r="K40" s="8"/>
    </row>
    <row r="41" spans="2:11">
      <c r="B41" s="8"/>
    </row>
    <row r="42" spans="2:11">
      <c r="B42" s="11" t="s">
        <v>129</v>
      </c>
    </row>
    <row r="49" spans="2:2">
      <c r="B49" s="1201"/>
    </row>
    <row r="50" spans="2:2">
      <c r="B50" s="1201"/>
    </row>
    <row r="51" spans="2:2">
      <c r="B51" s="1201"/>
    </row>
    <row r="52" spans="2:2">
      <c r="B52" s="1201"/>
    </row>
    <row r="53" spans="2:2">
      <c r="B53" s="1201"/>
    </row>
    <row r="54" spans="2:2">
      <c r="B54" s="1201"/>
    </row>
    <row r="55" spans="2:2">
      <c r="B55" s="1201"/>
    </row>
    <row r="56" spans="2:2">
      <c r="B56" s="1201"/>
    </row>
    <row r="57" spans="2:2">
      <c r="B57" s="1201"/>
    </row>
    <row r="58" spans="2:2">
      <c r="B58" s="1201"/>
    </row>
    <row r="59" spans="2:2">
      <c r="B59" s="1201"/>
    </row>
    <row r="60" spans="2:2">
      <c r="B60" s="1201"/>
    </row>
    <row r="61" spans="2:2">
      <c r="B61" s="1201"/>
    </row>
    <row r="62" spans="2:2">
      <c r="B62" s="1201"/>
    </row>
    <row r="63" spans="2:2">
      <c r="B63" s="1201"/>
    </row>
    <row r="64" spans="2:2">
      <c r="B64" s="1201"/>
    </row>
    <row r="65" spans="2:2">
      <c r="B65" s="1201"/>
    </row>
    <row r="66" spans="2:2">
      <c r="B66" s="1201"/>
    </row>
  </sheetData>
  <mergeCells count="5">
    <mergeCell ref="B4:B5"/>
    <mergeCell ref="C4:E4"/>
    <mergeCell ref="G4:I4"/>
    <mergeCell ref="K4:M4"/>
    <mergeCell ref="O4:Q4"/>
  </mergeCells>
  <hyperlinks>
    <hyperlink ref="B42" location="Содержание!B4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/>
  <dimension ref="A2:J42"/>
  <sheetViews>
    <sheetView zoomScale="80" zoomScaleNormal="80" workbookViewId="0">
      <selection activeCell="B35" sqref="B35"/>
    </sheetView>
  </sheetViews>
  <sheetFormatPr defaultRowHeight="12.75"/>
  <cols>
    <col min="1" max="1" width="9.140625" style="116"/>
    <col min="2" max="2" width="22.42578125" style="12" customWidth="1"/>
    <col min="3" max="3" width="5.85546875" style="116" customWidth="1"/>
    <col min="4" max="4" width="6.42578125" style="116" customWidth="1"/>
    <col min="5" max="5" width="5.85546875" style="116" customWidth="1"/>
    <col min="6" max="16384" width="9.140625" style="116"/>
  </cols>
  <sheetData>
    <row r="2" spans="1:10">
      <c r="A2" s="5" t="s">
        <v>123</v>
      </c>
      <c r="B2" s="13" t="s">
        <v>179</v>
      </c>
    </row>
    <row r="3" spans="1:10">
      <c r="A3" s="5"/>
      <c r="B3" s="42"/>
    </row>
    <row r="4" spans="1:10">
      <c r="B4" s="28" t="s">
        <v>141</v>
      </c>
      <c r="C4" s="205">
        <v>2007</v>
      </c>
      <c r="D4" s="205">
        <v>2008</v>
      </c>
      <c r="E4" s="205">
        <v>2009</v>
      </c>
      <c r="F4" s="205">
        <v>2010</v>
      </c>
      <c r="G4" s="205">
        <v>2011</v>
      </c>
      <c r="H4" s="205">
        <v>2012</v>
      </c>
      <c r="I4" s="205">
        <v>2013</v>
      </c>
      <c r="J4" s="205">
        <v>2014</v>
      </c>
    </row>
    <row r="5" spans="1:10" ht="25.5">
      <c r="B5" s="994" t="s">
        <v>180</v>
      </c>
      <c r="C5" s="30">
        <v>-8.026193347463316E-2</v>
      </c>
      <c r="D5" s="30">
        <v>4.6827200534751923E-2</v>
      </c>
      <c r="E5" s="30">
        <v>-3.5887011259387674E-2</v>
      </c>
      <c r="F5" s="30">
        <v>9.3603836496566235E-3</v>
      </c>
      <c r="G5" s="30">
        <v>5.4289094528795337E-2</v>
      </c>
      <c r="H5" s="30">
        <v>5.157617454160832E-3</v>
      </c>
      <c r="I5" s="30">
        <v>4.845674384368762E-3</v>
      </c>
      <c r="J5" s="30">
        <v>2.1923804519246283E-2</v>
      </c>
    </row>
    <row r="6" spans="1:10">
      <c r="B6" s="994" t="s">
        <v>181</v>
      </c>
      <c r="C6" s="30">
        <v>0.14596808409083259</v>
      </c>
      <c r="D6" s="30">
        <v>0.251828526116054</v>
      </c>
      <c r="E6" s="30">
        <v>0.13066614765930495</v>
      </c>
      <c r="F6" s="30">
        <v>0.19251624509760762</v>
      </c>
      <c r="G6" s="30">
        <v>0.23874567033598923</v>
      </c>
      <c r="H6" s="30">
        <v>0.18766005882570697</v>
      </c>
      <c r="I6" s="30">
        <v>0.15029056055786025</v>
      </c>
      <c r="J6" s="30">
        <v>0.16823090162611953</v>
      </c>
    </row>
    <row r="7" spans="1:10">
      <c r="B7" s="994" t="s">
        <v>182</v>
      </c>
      <c r="C7" s="30">
        <v>-8.0942252969940356E-2</v>
      </c>
      <c r="D7" s="30">
        <v>-5.1894973919557025E-2</v>
      </c>
      <c r="E7" s="30">
        <v>-5.2061641366400166E-2</v>
      </c>
      <c r="F7" s="30">
        <v>-4.8970287007028157E-2</v>
      </c>
      <c r="G7" s="30">
        <v>-3.532524601224888E-2</v>
      </c>
      <c r="H7" s="30">
        <v>-3.9109421232608375E-2</v>
      </c>
      <c r="I7" s="30">
        <v>-2.980898359568343E-2</v>
      </c>
      <c r="J7" s="30">
        <v>-3.0383474617508642E-2</v>
      </c>
    </row>
    <row r="8" spans="1:10" ht="25.5">
      <c r="B8" s="994" t="s">
        <v>183</v>
      </c>
      <c r="C8" s="30">
        <v>-7.8894454444300807E-2</v>
      </c>
      <c r="D8" s="30">
        <v>-1.1966140113200584E-2</v>
      </c>
      <c r="E8" s="30">
        <v>-6.3491364841600048E-2</v>
      </c>
      <c r="F8" s="30">
        <v>5.196670080504999E-2</v>
      </c>
      <c r="G8" s="30">
        <v>3.2049163940246393E-2</v>
      </c>
      <c r="H8" s="30">
        <v>4.2544219658271695E-3</v>
      </c>
      <c r="I8" s="30">
        <v>-1.8502052701174637E-2</v>
      </c>
      <c r="J8" s="30">
        <v>-3.4760013375023768E-2</v>
      </c>
    </row>
    <row r="9" spans="1:10">
      <c r="B9" s="99"/>
      <c r="C9" s="36"/>
      <c r="D9" s="36"/>
      <c r="E9" s="36"/>
      <c r="F9" s="36"/>
      <c r="G9" s="36"/>
      <c r="H9" s="36"/>
      <c r="I9" s="36"/>
      <c r="J9" s="36"/>
    </row>
    <row r="10" spans="1:10">
      <c r="B10" s="8"/>
      <c r="C10" s="8"/>
      <c r="D10" s="8"/>
      <c r="E10" s="8"/>
    </row>
    <row r="11" spans="1:10">
      <c r="B11" s="13" t="s">
        <v>179</v>
      </c>
      <c r="C11" s="8"/>
      <c r="D11" s="8"/>
      <c r="E11" s="8"/>
    </row>
    <row r="12" spans="1:10">
      <c r="B12" s="8"/>
      <c r="C12" s="8"/>
      <c r="D12" s="8"/>
      <c r="E12" s="8"/>
    </row>
    <row r="13" spans="1:10">
      <c r="B13" s="8"/>
      <c r="C13" s="8"/>
      <c r="D13" s="8"/>
      <c r="E13" s="8"/>
    </row>
    <row r="14" spans="1:10">
      <c r="B14" s="8"/>
      <c r="C14" s="8"/>
      <c r="D14" s="8"/>
      <c r="E14" s="8"/>
    </row>
    <row r="15" spans="1:10">
      <c r="B15" s="8"/>
      <c r="C15" s="8"/>
      <c r="D15" s="8"/>
      <c r="E15" s="8"/>
    </row>
    <row r="16" spans="1:10">
      <c r="B16" s="8"/>
      <c r="C16" s="8"/>
      <c r="D16" s="8"/>
      <c r="E16" s="8"/>
    </row>
    <row r="17" spans="2:5">
      <c r="B17" s="8"/>
      <c r="C17" s="8"/>
      <c r="D17" s="8"/>
      <c r="E17" s="8"/>
    </row>
    <row r="18" spans="2:5">
      <c r="B18" s="8"/>
      <c r="C18" s="8"/>
      <c r="D18" s="8"/>
      <c r="E18" s="8"/>
    </row>
    <row r="19" spans="2:5">
      <c r="B19" s="8"/>
      <c r="C19" s="8"/>
      <c r="D19" s="8"/>
      <c r="E19" s="8"/>
    </row>
    <row r="20" spans="2:5">
      <c r="B20" s="8"/>
      <c r="C20" s="8"/>
      <c r="D20" s="8"/>
      <c r="E20" s="8"/>
    </row>
    <row r="21" spans="2:5">
      <c r="B21" s="8"/>
      <c r="C21" s="8"/>
      <c r="D21" s="8"/>
      <c r="E21" s="8"/>
    </row>
    <row r="22" spans="2:5">
      <c r="B22" s="8"/>
      <c r="C22" s="8"/>
      <c r="D22" s="8"/>
      <c r="E22" s="8"/>
    </row>
    <row r="23" spans="2:5">
      <c r="B23" s="10"/>
      <c r="C23" s="8"/>
      <c r="D23" s="8"/>
      <c r="E23" s="8"/>
    </row>
    <row r="24" spans="2:5">
      <c r="B24" s="116"/>
      <c r="C24" s="8"/>
      <c r="D24" s="8"/>
      <c r="E24" s="8"/>
    </row>
    <row r="25" spans="2:5">
      <c r="B25" s="116"/>
      <c r="C25" s="8"/>
      <c r="D25" s="8"/>
      <c r="E25" s="8"/>
    </row>
    <row r="26" spans="2:5">
      <c r="B26" s="116"/>
      <c r="C26" s="8"/>
      <c r="D26" s="8"/>
      <c r="E26" s="8"/>
    </row>
    <row r="27" spans="2:5">
      <c r="B27" s="116"/>
      <c r="C27" s="8"/>
      <c r="D27" s="8"/>
      <c r="E27" s="8"/>
    </row>
    <row r="33" spans="2:2">
      <c r="B33" s="415" t="s">
        <v>184</v>
      </c>
    </row>
    <row r="34" spans="2:2">
      <c r="B34" s="116"/>
    </row>
    <row r="35" spans="2:2">
      <c r="B35" s="11" t="s">
        <v>129</v>
      </c>
    </row>
    <row r="36" spans="2:2">
      <c r="B36" s="116"/>
    </row>
    <row r="37" spans="2:2">
      <c r="B37" s="116"/>
    </row>
    <row r="38" spans="2:2">
      <c r="B38" s="116"/>
    </row>
    <row r="39" spans="2:2">
      <c r="B39" s="116"/>
    </row>
    <row r="40" spans="2:2">
      <c r="B40" s="116"/>
    </row>
    <row r="41" spans="2:2">
      <c r="B41" s="116"/>
    </row>
    <row r="42" spans="2:2">
      <c r="B42" s="116"/>
    </row>
  </sheetData>
  <hyperlinks>
    <hyperlink ref="B35" location="Содержание!B22" display="к содержанию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2:DC137"/>
  <sheetViews>
    <sheetView zoomScale="80" zoomScaleNormal="80" workbookViewId="0"/>
  </sheetViews>
  <sheetFormatPr defaultRowHeight="12.75"/>
  <cols>
    <col min="1" max="1" width="10.42578125" style="100" customWidth="1"/>
    <col min="2" max="2" width="11.28515625" style="100" customWidth="1"/>
    <col min="3" max="4" width="19.85546875" style="100" customWidth="1"/>
    <col min="5" max="5" width="20.28515625" style="100" customWidth="1"/>
    <col min="6" max="6" width="24.140625" style="100" customWidth="1"/>
    <col min="7" max="16384" width="9.140625" style="100"/>
  </cols>
  <sheetData>
    <row r="2" spans="1:107">
      <c r="A2" s="100" t="s">
        <v>123</v>
      </c>
      <c r="B2" s="13" t="s">
        <v>333</v>
      </c>
      <c r="I2" s="13" t="s">
        <v>333</v>
      </c>
    </row>
    <row r="4" spans="1:107" ht="76.5">
      <c r="B4" s="1282" t="s">
        <v>248</v>
      </c>
      <c r="C4" s="108" t="s">
        <v>910</v>
      </c>
      <c r="D4" s="108" t="s">
        <v>911</v>
      </c>
      <c r="E4" s="108" t="s">
        <v>912</v>
      </c>
      <c r="F4" s="108" t="s">
        <v>316</v>
      </c>
      <c r="G4" s="1246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</row>
    <row r="5" spans="1:107" ht="16.5" customHeight="1">
      <c r="B5" s="107"/>
      <c r="C5" s="109" t="s">
        <v>317</v>
      </c>
      <c r="D5" s="109" t="s">
        <v>318</v>
      </c>
      <c r="E5" s="107"/>
      <c r="F5" s="109" t="s">
        <v>319</v>
      </c>
      <c r="G5" s="1247" t="s">
        <v>320</v>
      </c>
      <c r="H5" s="102"/>
      <c r="I5" s="102"/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</row>
    <row r="6" spans="1:107">
      <c r="B6" s="50">
        <v>38353</v>
      </c>
      <c r="C6" s="110">
        <v>93.13883378034879</v>
      </c>
      <c r="D6" s="110">
        <v>81.678369475712074</v>
      </c>
      <c r="E6" s="110">
        <v>153.59311962500001</v>
      </c>
      <c r="F6" s="110">
        <v>100.757166630559</v>
      </c>
      <c r="G6" s="1247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2"/>
      <c r="U6" s="102"/>
      <c r="V6" s="102"/>
      <c r="W6" s="102"/>
      <c r="X6" s="102"/>
      <c r="Y6" s="102"/>
      <c r="Z6" s="102"/>
      <c r="AA6" s="102"/>
      <c r="AB6" s="102"/>
      <c r="AC6" s="102"/>
      <c r="AD6" s="102"/>
      <c r="AE6" s="102"/>
      <c r="AF6" s="102"/>
      <c r="AG6" s="102"/>
      <c r="AH6" s="102"/>
      <c r="AI6" s="102"/>
      <c r="AJ6" s="102"/>
      <c r="AK6" s="102"/>
      <c r="AL6" s="102"/>
      <c r="AM6" s="102"/>
      <c r="AN6" s="102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  <c r="BD6" s="102"/>
      <c r="BE6" s="102"/>
      <c r="BF6" s="102"/>
      <c r="BG6" s="102"/>
      <c r="BH6" s="102"/>
      <c r="BI6" s="102"/>
      <c r="BJ6" s="102"/>
      <c r="BK6" s="102"/>
      <c r="BL6" s="102"/>
      <c r="BM6" s="102"/>
      <c r="BN6" s="102"/>
      <c r="BO6" s="102"/>
      <c r="BP6" s="102"/>
      <c r="BQ6" s="102"/>
      <c r="BR6" s="102"/>
      <c r="BS6" s="102"/>
      <c r="BT6" s="102"/>
      <c r="BU6" s="102"/>
      <c r="BV6" s="102"/>
      <c r="BW6" s="102"/>
      <c r="BX6" s="102"/>
      <c r="BY6" s="102"/>
      <c r="BZ6" s="102"/>
      <c r="CA6" s="102"/>
      <c r="CB6" s="102"/>
      <c r="CC6" s="102"/>
      <c r="CD6" s="102"/>
      <c r="CE6" s="102"/>
      <c r="CF6" s="102"/>
      <c r="CG6" s="102"/>
      <c r="CH6" s="102"/>
      <c r="CI6" s="102"/>
      <c r="CJ6" s="102"/>
      <c r="CK6" s="102"/>
      <c r="CL6" s="102"/>
      <c r="CM6" s="102"/>
      <c r="CN6" s="102"/>
      <c r="CO6" s="102"/>
      <c r="CP6" s="102"/>
      <c r="CQ6" s="102"/>
      <c r="CR6" s="102"/>
      <c r="CS6" s="102"/>
      <c r="CT6" s="102"/>
      <c r="CU6" s="102"/>
      <c r="CV6" s="102"/>
      <c r="CW6" s="102"/>
      <c r="CX6" s="102"/>
      <c r="CY6" s="102"/>
      <c r="CZ6" s="102"/>
      <c r="DA6" s="102"/>
      <c r="DB6" s="102"/>
      <c r="DC6" s="102"/>
    </row>
    <row r="7" spans="1:107">
      <c r="B7" s="50">
        <v>38384</v>
      </c>
      <c r="C7" s="110">
        <v>95.759725007784127</v>
      </c>
      <c r="D7" s="110">
        <v>83.877999080325509</v>
      </c>
      <c r="E7" s="110">
        <v>151.30470365185201</v>
      </c>
      <c r="F7" s="110">
        <v>99.255964557904591</v>
      </c>
      <c r="G7" s="1247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</row>
    <row r="8" spans="1:107">
      <c r="B8" s="50">
        <v>38412</v>
      </c>
      <c r="C8" s="110">
        <v>99.750444947468353</v>
      </c>
      <c r="D8" s="110">
        <v>94.583558856007755</v>
      </c>
      <c r="E8" s="110">
        <v>150.98585027777801</v>
      </c>
      <c r="F8" s="110">
        <v>99.046796578110133</v>
      </c>
      <c r="G8" s="1248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</row>
    <row r="9" spans="1:107">
      <c r="B9" s="50">
        <v>38443</v>
      </c>
      <c r="C9" s="110">
        <v>97.71354071530871</v>
      </c>
      <c r="D9" s="110">
        <v>95.058448570292995</v>
      </c>
      <c r="E9" s="110">
        <v>140.87696769841301</v>
      </c>
      <c r="F9" s="110">
        <v>92.415364330463746</v>
      </c>
      <c r="G9" s="1249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4"/>
      <c r="CO9" s="104"/>
      <c r="CP9" s="104"/>
      <c r="CQ9" s="104"/>
      <c r="CR9" s="104"/>
      <c r="CS9" s="104"/>
      <c r="CT9" s="104"/>
      <c r="CU9" s="104"/>
      <c r="CV9" s="104"/>
      <c r="CW9" s="104"/>
      <c r="CX9" s="104"/>
      <c r="CY9" s="104"/>
      <c r="CZ9" s="104"/>
      <c r="DA9" s="104"/>
      <c r="DB9" s="104"/>
      <c r="DC9" s="104"/>
    </row>
    <row r="10" spans="1:107">
      <c r="B10" s="50">
        <v>38473</v>
      </c>
      <c r="C10" s="110">
        <v>94.987527220343466</v>
      </c>
      <c r="D10" s="110">
        <v>90.452475976267195</v>
      </c>
      <c r="E10" s="110">
        <v>144.25388563492101</v>
      </c>
      <c r="F10" s="110">
        <v>94.630624259145321</v>
      </c>
      <c r="G10" s="1250"/>
    </row>
    <row r="11" spans="1:107">
      <c r="B11" s="50">
        <v>38504</v>
      </c>
      <c r="C11" s="110">
        <v>96.414092124673161</v>
      </c>
      <c r="D11" s="110">
        <v>100.11403742360821</v>
      </c>
      <c r="E11" s="110">
        <v>141.930763333333</v>
      </c>
      <c r="F11" s="110">
        <v>93.106654816921889</v>
      </c>
      <c r="G11" s="1250"/>
    </row>
    <row r="12" spans="1:107">
      <c r="B12" s="50">
        <v>38534</v>
      </c>
      <c r="C12" s="110">
        <v>96.280778217535428</v>
      </c>
      <c r="D12" s="110">
        <v>104.95991087315349</v>
      </c>
      <c r="E12" s="110">
        <v>143.86982683333301</v>
      </c>
      <c r="F12" s="110">
        <v>94.378681484872544</v>
      </c>
      <c r="G12" s="1250"/>
    </row>
    <row r="13" spans="1:107">
      <c r="B13" s="50">
        <v>38565</v>
      </c>
      <c r="C13" s="110">
        <v>100.13662466565084</v>
      </c>
      <c r="D13" s="110">
        <v>114.20826892919958</v>
      </c>
      <c r="E13" s="110">
        <v>149.359011123188</v>
      </c>
      <c r="F13" s="110">
        <v>97.97958924369081</v>
      </c>
      <c r="G13" s="1250"/>
    </row>
    <row r="14" spans="1:107">
      <c r="B14" s="50">
        <v>38596</v>
      </c>
      <c r="C14" s="110">
        <v>99.899626628423761</v>
      </c>
      <c r="D14" s="110">
        <v>114.71657223852384</v>
      </c>
      <c r="E14" s="110">
        <v>159.70864364583301</v>
      </c>
      <c r="F14" s="110">
        <v>104.7689535797705</v>
      </c>
      <c r="G14" s="1250"/>
    </row>
    <row r="15" spans="1:107">
      <c r="B15" s="50">
        <v>38626</v>
      </c>
      <c r="C15" s="110">
        <v>102.87050027370005</v>
      </c>
      <c r="D15" s="110">
        <v>110.13519215090169</v>
      </c>
      <c r="E15" s="110">
        <v>167.82669749999999</v>
      </c>
      <c r="F15" s="110">
        <v>110.0944011447213</v>
      </c>
      <c r="G15" s="1250"/>
    </row>
    <row r="16" spans="1:107">
      <c r="B16" s="50">
        <v>38657</v>
      </c>
      <c r="C16" s="110">
        <v>107.36650139857142</v>
      </c>
      <c r="D16" s="110">
        <v>103.70826053057756</v>
      </c>
      <c r="E16" s="110">
        <v>161.11633702807001</v>
      </c>
      <c r="F16" s="110">
        <v>105.69240117315933</v>
      </c>
      <c r="G16" s="1250"/>
    </row>
    <row r="17" spans="2:19">
      <c r="B17" s="50">
        <v>38687</v>
      </c>
      <c r="C17" s="110">
        <v>115.68180502019163</v>
      </c>
      <c r="D17" s="110">
        <v>106.50690589543019</v>
      </c>
      <c r="E17" s="110">
        <v>164.44103107142899</v>
      </c>
      <c r="F17" s="110">
        <v>107.87340220068076</v>
      </c>
      <c r="G17" s="1250"/>
    </row>
    <row r="18" spans="2:19">
      <c r="B18" s="50">
        <v>38718</v>
      </c>
      <c r="C18" s="110">
        <v>124.33080894927349</v>
      </c>
      <c r="D18" s="110">
        <v>115.73412454488557</v>
      </c>
      <c r="E18" s="110">
        <v>167.16071854166699</v>
      </c>
      <c r="F18" s="110">
        <v>109.65751860049645</v>
      </c>
      <c r="G18" s="1250"/>
    </row>
    <row r="19" spans="2:19">
      <c r="B19" s="50">
        <v>38749</v>
      </c>
      <c r="C19" s="110">
        <v>128.44003855654071</v>
      </c>
      <c r="D19" s="110">
        <v>111.72734847260506</v>
      </c>
      <c r="E19" s="110">
        <v>179.84090956140301</v>
      </c>
      <c r="F19" s="110">
        <v>117.97573052693031</v>
      </c>
      <c r="G19" s="1250"/>
    </row>
    <row r="20" spans="2:19">
      <c r="B20" s="50">
        <v>38777</v>
      </c>
      <c r="C20" s="110">
        <v>130.1934860051708</v>
      </c>
      <c r="D20" s="110">
        <v>113.64372629616909</v>
      </c>
      <c r="E20" s="110">
        <v>174.435964541667</v>
      </c>
      <c r="F20" s="110">
        <v>114.43008377327256</v>
      </c>
      <c r="G20" s="1250"/>
    </row>
    <row r="21" spans="2:19">
      <c r="B21" s="50">
        <v>38808</v>
      </c>
      <c r="C21" s="110">
        <v>148.39829440659204</v>
      </c>
      <c r="D21" s="110">
        <v>125.61035195433365</v>
      </c>
      <c r="E21" s="110">
        <v>180.34603828421001</v>
      </c>
      <c r="F21" s="110">
        <v>118.30709523270626</v>
      </c>
      <c r="G21" s="1250"/>
    </row>
    <row r="22" spans="2:19">
      <c r="B22" s="50">
        <v>38838</v>
      </c>
      <c r="C22" s="110">
        <v>169.14195579600067</v>
      </c>
      <c r="D22" s="110">
        <v>126.57465430451352</v>
      </c>
      <c r="E22" s="110">
        <v>193.16670476190501</v>
      </c>
      <c r="F22" s="110">
        <v>126.71745913287198</v>
      </c>
      <c r="G22" s="1250"/>
    </row>
    <row r="23" spans="2:19">
      <c r="B23" s="50">
        <v>38869</v>
      </c>
      <c r="C23" s="110">
        <v>153.98062101511994</v>
      </c>
      <c r="D23" s="110">
        <v>126.01984038643566</v>
      </c>
      <c r="E23" s="110">
        <v>195.1639855</v>
      </c>
      <c r="F23" s="110">
        <v>128.02767633939513</v>
      </c>
      <c r="G23" s="1250"/>
    </row>
    <row r="24" spans="2:19">
      <c r="B24" s="50">
        <v>38899</v>
      </c>
      <c r="C24" s="110">
        <v>163.13035063871666</v>
      </c>
      <c r="D24" s="110">
        <v>132.8331729603976</v>
      </c>
      <c r="E24" s="110">
        <v>202.428595175439</v>
      </c>
      <c r="F24" s="110">
        <v>132.79326407770839</v>
      </c>
      <c r="G24" s="1250"/>
      <c r="I24" s="1369" t="s">
        <v>330</v>
      </c>
      <c r="J24" s="1369"/>
      <c r="K24" s="1369"/>
      <c r="L24" s="1369"/>
      <c r="M24" s="1369"/>
      <c r="N24" s="1369"/>
      <c r="O24" s="1369"/>
      <c r="P24" s="1369"/>
      <c r="Q24" s="1369"/>
      <c r="R24" s="1369"/>
      <c r="S24" s="1369"/>
    </row>
    <row r="25" spans="2:19">
      <c r="B25" s="50">
        <v>38930</v>
      </c>
      <c r="C25" s="110">
        <v>165.39492665465443</v>
      </c>
      <c r="D25" s="110">
        <v>132.0131429953139</v>
      </c>
      <c r="E25" s="110">
        <v>189.914651666667</v>
      </c>
      <c r="F25" s="110">
        <v>124.58411060522747</v>
      </c>
      <c r="G25" s="1250"/>
      <c r="I25" s="1369"/>
      <c r="J25" s="1369"/>
      <c r="K25" s="1369"/>
      <c r="L25" s="1369"/>
      <c r="M25" s="1369"/>
      <c r="N25" s="1369"/>
      <c r="O25" s="1369"/>
      <c r="P25" s="1369"/>
      <c r="Q25" s="1369"/>
      <c r="R25" s="1369"/>
      <c r="S25" s="1369"/>
    </row>
    <row r="26" spans="2:19">
      <c r="B26" s="50">
        <v>38961</v>
      </c>
      <c r="C26" s="110">
        <v>166.34476609609672</v>
      </c>
      <c r="D26" s="110">
        <v>115.66607931162265</v>
      </c>
      <c r="E26" s="110">
        <v>195.98153208333301</v>
      </c>
      <c r="F26" s="110">
        <v>128.56398732471951</v>
      </c>
      <c r="G26" s="1250"/>
      <c r="I26" s="414" t="s">
        <v>329</v>
      </c>
      <c r="J26" s="414"/>
      <c r="K26" s="414"/>
      <c r="L26" s="414"/>
      <c r="M26" s="414"/>
      <c r="N26" s="414"/>
      <c r="O26" s="414"/>
      <c r="P26" s="414"/>
      <c r="Q26" s="414"/>
      <c r="R26" s="414"/>
      <c r="S26" s="414"/>
    </row>
    <row r="27" spans="2:19">
      <c r="B27" s="50">
        <v>38991</v>
      </c>
      <c r="C27" s="110">
        <v>173.73054637917181</v>
      </c>
      <c r="D27" s="110">
        <v>108.96021076931792</v>
      </c>
      <c r="E27" s="110">
        <v>212.09406734127001</v>
      </c>
      <c r="F27" s="110">
        <v>139.13381886267123</v>
      </c>
      <c r="G27" s="1250"/>
      <c r="I27" s="414" t="s">
        <v>331</v>
      </c>
      <c r="J27" s="414"/>
      <c r="K27" s="414"/>
      <c r="L27" s="414"/>
      <c r="M27" s="414"/>
      <c r="N27" s="414"/>
      <c r="O27" s="414"/>
      <c r="P27" s="414"/>
      <c r="Q27" s="414"/>
      <c r="R27" s="414"/>
      <c r="S27" s="414"/>
    </row>
    <row r="28" spans="2:19">
      <c r="B28" s="50">
        <v>39022</v>
      </c>
      <c r="C28" s="110">
        <v>174.22843048399031</v>
      </c>
      <c r="D28" s="110">
        <v>109.79271895987635</v>
      </c>
      <c r="E28" s="110">
        <v>205.81288026315801</v>
      </c>
      <c r="F28" s="110">
        <v>135.01335686142912</v>
      </c>
      <c r="G28" s="1250"/>
      <c r="I28" s="415" t="s">
        <v>332</v>
      </c>
      <c r="J28" s="414"/>
      <c r="K28" s="414"/>
      <c r="L28" s="414"/>
      <c r="M28" s="414"/>
      <c r="N28" s="414"/>
      <c r="O28" s="414"/>
      <c r="P28" s="414"/>
      <c r="Q28" s="414"/>
      <c r="R28" s="414"/>
      <c r="S28" s="414"/>
    </row>
    <row r="29" spans="2:19">
      <c r="B29" s="50">
        <v>39052</v>
      </c>
      <c r="C29" s="110">
        <v>177.03984891504021</v>
      </c>
      <c r="D29" s="110">
        <v>114.27909836557778</v>
      </c>
      <c r="E29" s="110">
        <v>204.30626906250001</v>
      </c>
      <c r="F29" s="110">
        <v>134.02501912753328</v>
      </c>
      <c r="G29" s="1250"/>
      <c r="I29" s="415" t="s">
        <v>185</v>
      </c>
      <c r="J29" s="414"/>
      <c r="K29" s="414"/>
      <c r="L29" s="414"/>
      <c r="M29" s="414"/>
      <c r="N29" s="414"/>
      <c r="O29" s="414"/>
      <c r="P29" s="414"/>
      <c r="Q29" s="414"/>
      <c r="R29" s="414"/>
      <c r="S29" s="414"/>
    </row>
    <row r="30" spans="2:19">
      <c r="B30" s="50">
        <v>39083</v>
      </c>
      <c r="C30" s="110">
        <v>170.77746454080091</v>
      </c>
      <c r="D30" s="110">
        <v>102.35982985396399</v>
      </c>
      <c r="E30" s="110">
        <v>196.06613921052599</v>
      </c>
      <c r="F30" s="110">
        <f t="shared" ref="F30:F61" si="0">E30/AVERAGE($E$6:$E$17)*100</f>
        <v>128.61948964431252</v>
      </c>
      <c r="G30" s="1250"/>
    </row>
    <row r="31" spans="2:19">
      <c r="B31" s="50">
        <v>39114</v>
      </c>
      <c r="C31" s="110">
        <v>174.00654808108786</v>
      </c>
      <c r="D31" s="110">
        <v>109.20695398743453</v>
      </c>
      <c r="E31" s="110">
        <v>199.98224052631599</v>
      </c>
      <c r="F31" s="110">
        <f t="shared" si="0"/>
        <v>131.18845415118997</v>
      </c>
      <c r="G31" s="1250"/>
      <c r="I31" s="204" t="s">
        <v>129</v>
      </c>
    </row>
    <row r="32" spans="2:19">
      <c r="B32" s="50">
        <v>39142</v>
      </c>
      <c r="C32" s="110">
        <v>183.76342910815779</v>
      </c>
      <c r="D32" s="110">
        <v>114.08729817009733</v>
      </c>
      <c r="E32" s="110">
        <v>199.09818238095201</v>
      </c>
      <c r="F32" s="110">
        <f t="shared" si="0"/>
        <v>130.60851154646249</v>
      </c>
      <c r="G32" s="1250"/>
    </row>
    <row r="33" spans="2:7">
      <c r="B33" s="50">
        <v>39173</v>
      </c>
      <c r="C33" s="110">
        <v>201.95030040287421</v>
      </c>
      <c r="D33" s="110">
        <v>121.10307176242172</v>
      </c>
      <c r="E33" s="110">
        <v>198.30777362000001</v>
      </c>
      <c r="F33" s="110">
        <f t="shared" si="0"/>
        <v>130.09000298678262</v>
      </c>
      <c r="G33" s="1250"/>
    </row>
    <row r="34" spans="2:7">
      <c r="B34" s="50">
        <v>39203</v>
      </c>
      <c r="C34" s="110">
        <v>205.37793474989084</v>
      </c>
      <c r="D34" s="110">
        <v>121.49299021365562</v>
      </c>
      <c r="E34" s="110">
        <v>195.72126444444399</v>
      </c>
      <c r="F34" s="110">
        <f t="shared" si="0"/>
        <v>128.39325161778089</v>
      </c>
      <c r="G34" s="1250"/>
    </row>
    <row r="35" spans="2:7">
      <c r="B35" s="50">
        <v>39234</v>
      </c>
      <c r="C35" s="110">
        <v>197.35544723695497</v>
      </c>
      <c r="D35" s="110">
        <v>126.74141551452436</v>
      </c>
      <c r="E35" s="110">
        <v>223.039159953704</v>
      </c>
      <c r="F35" s="110">
        <f t="shared" si="0"/>
        <v>146.31380532840879</v>
      </c>
      <c r="G35" s="1250"/>
    </row>
    <row r="36" spans="2:7">
      <c r="B36" s="50">
        <v>39264</v>
      </c>
      <c r="C36" s="110">
        <v>196.53403519847316</v>
      </c>
      <c r="D36" s="110">
        <v>135.16559000211316</v>
      </c>
      <c r="E36" s="110">
        <v>238.40668820833301</v>
      </c>
      <c r="F36" s="110">
        <f t="shared" si="0"/>
        <v>156.3949118833892</v>
      </c>
      <c r="G36" s="1250"/>
    </row>
    <row r="37" spans="2:7">
      <c r="B37" s="50">
        <v>39295</v>
      </c>
      <c r="C37" s="110">
        <v>179.94227914052391</v>
      </c>
      <c r="D37" s="110">
        <v>130.00558045335558</v>
      </c>
      <c r="E37" s="110">
        <v>259.72728430000001</v>
      </c>
      <c r="F37" s="110">
        <f t="shared" si="0"/>
        <v>170.38123404622962</v>
      </c>
      <c r="G37" s="1250"/>
    </row>
    <row r="38" spans="2:7">
      <c r="B38" s="50">
        <v>39326</v>
      </c>
      <c r="C38" s="110">
        <v>174.84356364983634</v>
      </c>
      <c r="D38" s="110">
        <v>140.45303184370775</v>
      </c>
      <c r="E38" s="110">
        <v>326.54483342105198</v>
      </c>
      <c r="F38" s="110">
        <f t="shared" si="0"/>
        <v>214.21358114011326</v>
      </c>
      <c r="G38" s="1250"/>
    </row>
    <row r="39" spans="2:7">
      <c r="B39" s="50">
        <v>39356</v>
      </c>
      <c r="C39" s="110">
        <v>179.85918383413861</v>
      </c>
      <c r="D39" s="110">
        <v>150.53026211284552</v>
      </c>
      <c r="E39" s="110">
        <v>335.14617264492699</v>
      </c>
      <c r="F39" s="110">
        <f t="shared" si="0"/>
        <v>219.85606415980757</v>
      </c>
      <c r="G39" s="1250"/>
    </row>
    <row r="40" spans="2:7">
      <c r="B40" s="50">
        <v>39387</v>
      </c>
      <c r="C40" s="110">
        <v>172.77235186196577</v>
      </c>
      <c r="D40" s="110">
        <v>166.67930091163001</v>
      </c>
      <c r="E40" s="110">
        <v>321.81328055555502</v>
      </c>
      <c r="F40" s="110">
        <f t="shared" si="0"/>
        <v>211.1096799910635</v>
      </c>
      <c r="G40" s="1250"/>
    </row>
    <row r="41" spans="2:7">
      <c r="B41" s="50">
        <v>39417</v>
      </c>
      <c r="C41" s="110">
        <v>162.56443193645777</v>
      </c>
      <c r="D41" s="110">
        <v>164.70124695088063</v>
      </c>
      <c r="E41" s="110">
        <v>368.62002887254903</v>
      </c>
      <c r="F41" s="110">
        <f t="shared" si="0"/>
        <v>241.81493131432896</v>
      </c>
      <c r="G41" s="1250"/>
    </row>
    <row r="42" spans="2:7">
      <c r="B42" s="50">
        <v>39448</v>
      </c>
      <c r="C42" s="110">
        <v>178.40126438131264</v>
      </c>
      <c r="D42" s="110">
        <v>168.57770616326781</v>
      </c>
      <c r="E42" s="110">
        <v>369.58617116666699</v>
      </c>
      <c r="F42" s="110">
        <f t="shared" si="0"/>
        <v>242.44872116347679</v>
      </c>
      <c r="G42" s="1250"/>
    </row>
    <row r="43" spans="2:7">
      <c r="B43" s="50">
        <v>39479</v>
      </c>
      <c r="C43" s="110">
        <v>190.82835779966697</v>
      </c>
      <c r="D43" s="110">
        <v>176.2669556234712</v>
      </c>
      <c r="E43" s="110">
        <v>424.99562049999997</v>
      </c>
      <c r="F43" s="110">
        <f t="shared" si="0"/>
        <v>278.79734884300359</v>
      </c>
      <c r="G43" s="1250"/>
    </row>
    <row r="44" spans="2:7">
      <c r="B44" s="50">
        <v>39508</v>
      </c>
      <c r="C44" s="110">
        <v>201.06681840856729</v>
      </c>
      <c r="D44" s="110">
        <v>188.84767129989791</v>
      </c>
      <c r="E44" s="110">
        <v>439.71605195833303</v>
      </c>
      <c r="F44" s="110">
        <f t="shared" si="0"/>
        <v>288.45395956190958</v>
      </c>
      <c r="G44" s="1250"/>
    </row>
    <row r="45" spans="2:7">
      <c r="B45" s="50">
        <v>39539</v>
      </c>
      <c r="C45" s="110">
        <v>198.9523009347601</v>
      </c>
      <c r="D45" s="110">
        <v>202.29560599993519</v>
      </c>
      <c r="E45" s="110">
        <v>362.22921425079397</v>
      </c>
      <c r="F45" s="110">
        <f t="shared" si="0"/>
        <v>237.62255358724508</v>
      </c>
      <c r="G45" s="1250"/>
    </row>
    <row r="46" spans="2:7">
      <c r="B46" s="50">
        <v>39569</v>
      </c>
      <c r="C46" s="110">
        <v>190.45658215248824</v>
      </c>
      <c r="D46" s="110">
        <v>226.2446893280713</v>
      </c>
      <c r="E46" s="110">
        <v>328.76168289206299</v>
      </c>
      <c r="F46" s="110">
        <f t="shared" si="0"/>
        <v>215.66783555001697</v>
      </c>
      <c r="G46" s="1250"/>
    </row>
    <row r="47" spans="2:7">
      <c r="B47" s="50">
        <v>39600</v>
      </c>
      <c r="C47" s="110">
        <v>186.2725261233216</v>
      </c>
      <c r="D47" s="110">
        <v>243.38717375218894</v>
      </c>
      <c r="E47" s="110">
        <v>348.55304654761898</v>
      </c>
      <c r="F47" s="110">
        <f t="shared" si="0"/>
        <v>228.65098043669892</v>
      </c>
      <c r="G47" s="1250"/>
    </row>
    <row r="48" spans="2:7">
      <c r="B48" s="50">
        <v>39630</v>
      </c>
      <c r="C48" s="110">
        <v>187.9625522717696</v>
      </c>
      <c r="D48" s="110">
        <v>249.39999664082833</v>
      </c>
      <c r="E48" s="110">
        <v>328.18357458333298</v>
      </c>
      <c r="F48" s="110">
        <f t="shared" si="0"/>
        <v>215.28859619778925</v>
      </c>
      <c r="G48" s="1250"/>
    </row>
    <row r="49" spans="2:7">
      <c r="B49" s="50">
        <v>39661</v>
      </c>
      <c r="C49" s="110">
        <v>174.99033127171921</v>
      </c>
      <c r="D49" s="110">
        <v>217.45796288704253</v>
      </c>
      <c r="E49" s="110">
        <v>329.34412065789502</v>
      </c>
      <c r="F49" s="110">
        <f t="shared" si="0"/>
        <v>216.04991502836305</v>
      </c>
      <c r="G49" s="1250"/>
    </row>
    <row r="50" spans="2:7">
      <c r="B50" s="50">
        <v>39692</v>
      </c>
      <c r="C50" s="110">
        <v>164.10163454597543</v>
      </c>
      <c r="D50" s="110">
        <v>192.01592882752885</v>
      </c>
      <c r="E50" s="110">
        <v>295.55030738095201</v>
      </c>
      <c r="F50" s="110">
        <f t="shared" si="0"/>
        <v>193.8811558825092</v>
      </c>
      <c r="G50" s="1250"/>
    </row>
    <row r="51" spans="2:7">
      <c r="B51" s="50">
        <v>39722</v>
      </c>
      <c r="C51" s="110">
        <v>131.48013934408431</v>
      </c>
      <c r="D51" s="110">
        <v>146.67590196111453</v>
      </c>
      <c r="E51" s="110">
        <v>237.38405605072501</v>
      </c>
      <c r="F51" s="110">
        <f t="shared" si="0"/>
        <v>155.72406465431118</v>
      </c>
      <c r="G51" s="1250"/>
    </row>
    <row r="52" spans="2:7">
      <c r="B52" s="50">
        <v>39753</v>
      </c>
      <c r="C52" s="110">
        <v>116.13889001590557</v>
      </c>
      <c r="D52" s="110">
        <v>113.70351756102143</v>
      </c>
      <c r="E52" s="110">
        <v>226.846212083333</v>
      </c>
      <c r="F52" s="110">
        <f t="shared" si="0"/>
        <v>148.81123351225446</v>
      </c>
      <c r="G52" s="1250"/>
    </row>
    <row r="53" spans="2:7">
      <c r="B53" s="50">
        <v>39783</v>
      </c>
      <c r="C53" s="110">
        <v>107.50560383561114</v>
      </c>
      <c r="D53" s="110">
        <v>91.545668624645842</v>
      </c>
      <c r="E53" s="110">
        <v>220.13538962963</v>
      </c>
      <c r="F53" s="110">
        <f t="shared" si="0"/>
        <v>144.40893048040829</v>
      </c>
      <c r="G53" s="1250"/>
    </row>
    <row r="54" spans="2:7">
      <c r="B54" s="50">
        <v>39814</v>
      </c>
      <c r="C54" s="110">
        <v>109.66259525986234</v>
      </c>
      <c r="D54" s="110">
        <v>94.951389458168677</v>
      </c>
      <c r="E54" s="110">
        <v>239.35743058333301</v>
      </c>
      <c r="F54" s="110">
        <f t="shared" si="0"/>
        <v>157.01859937755879</v>
      </c>
      <c r="G54" s="1250"/>
    </row>
    <row r="55" spans="2:7">
      <c r="B55" s="50">
        <v>39845</v>
      </c>
      <c r="C55" s="110">
        <v>107.84775705154266</v>
      </c>
      <c r="D55" s="110">
        <v>89.696554492678743</v>
      </c>
      <c r="E55" s="110">
        <v>224.68752166666701</v>
      </c>
      <c r="F55" s="110">
        <f t="shared" si="0"/>
        <v>147.39513147235292</v>
      </c>
      <c r="G55" s="1250"/>
    </row>
    <row r="56" spans="2:7">
      <c r="B56" s="50">
        <v>39873</v>
      </c>
      <c r="C56" s="110">
        <v>105.53759810062539</v>
      </c>
      <c r="D56" s="110">
        <v>93.643494168204271</v>
      </c>
      <c r="E56" s="110">
        <v>230.98171176666699</v>
      </c>
      <c r="F56" s="110">
        <f t="shared" si="0"/>
        <v>151.52412346273948</v>
      </c>
      <c r="G56" s="1250"/>
    </row>
    <row r="57" spans="2:7">
      <c r="B57" s="50">
        <v>39904</v>
      </c>
      <c r="C57" s="110">
        <v>112.36496758326645</v>
      </c>
      <c r="D57" s="110">
        <v>97.045978402634532</v>
      </c>
      <c r="E57" s="110">
        <v>233.47310733650801</v>
      </c>
      <c r="F57" s="110">
        <f t="shared" si="0"/>
        <v>153.15848025675467</v>
      </c>
      <c r="G57" s="1250"/>
    </row>
    <row r="58" spans="2:7">
      <c r="B58" s="50">
        <v>39934</v>
      </c>
      <c r="C58" s="110">
        <v>118.5482608222415</v>
      </c>
      <c r="D58" s="110">
        <v>109.77937110283766</v>
      </c>
      <c r="E58" s="110">
        <v>256.70285859649101</v>
      </c>
      <c r="F58" s="110">
        <f t="shared" si="0"/>
        <v>168.39720920635261</v>
      </c>
      <c r="G58" s="1250"/>
    </row>
    <row r="59" spans="2:7">
      <c r="B59" s="50">
        <v>39965</v>
      </c>
      <c r="C59" s="110">
        <v>130.89336352623761</v>
      </c>
      <c r="D59" s="110">
        <v>127.94349593624335</v>
      </c>
      <c r="E59" s="110">
        <v>253.40794626190501</v>
      </c>
      <c r="F59" s="110">
        <f t="shared" si="0"/>
        <v>166.23574499532862</v>
      </c>
      <c r="G59" s="1250"/>
    </row>
    <row r="60" spans="2:7">
      <c r="B60" s="50">
        <v>39995</v>
      </c>
      <c r="C60" s="110">
        <v>140.02479616255985</v>
      </c>
      <c r="D60" s="110">
        <v>119.82524605968557</v>
      </c>
      <c r="E60" s="110">
        <v>224.95435067460301</v>
      </c>
      <c r="F60" s="110">
        <f t="shared" si="0"/>
        <v>147.57017144081058</v>
      </c>
      <c r="G60" s="1250"/>
    </row>
    <row r="61" spans="2:7">
      <c r="B61" s="50">
        <v>40026</v>
      </c>
      <c r="C61" s="110">
        <v>161.31132253483761</v>
      </c>
      <c r="D61" s="110">
        <v>130.43894582893569</v>
      </c>
      <c r="E61" s="110">
        <v>210.37288901269801</v>
      </c>
      <c r="F61" s="110">
        <f t="shared" si="0"/>
        <v>138.00472498088635</v>
      </c>
      <c r="G61" s="1250"/>
    </row>
    <row r="62" spans="2:7">
      <c r="B62" s="50">
        <v>40057</v>
      </c>
      <c r="C62" s="110">
        <v>151.26721199400785</v>
      </c>
      <c r="D62" s="110">
        <v>124.74081912667778</v>
      </c>
      <c r="E62" s="110">
        <v>191.093312142857</v>
      </c>
      <c r="F62" s="110">
        <f t="shared" ref="F62:F93" si="1">E62/AVERAGE($E$6:$E$17)*100</f>
        <v>125.35731249272271</v>
      </c>
      <c r="G62" s="1250"/>
    </row>
    <row r="63" spans="2:7">
      <c r="B63" s="50">
        <v>40087</v>
      </c>
      <c r="C63" s="110">
        <v>157.47238795560395</v>
      </c>
      <c r="D63" s="110">
        <v>134.81316034434624</v>
      </c>
      <c r="E63" s="110">
        <v>198.84885035714299</v>
      </c>
      <c r="F63" s="110">
        <f t="shared" si="1"/>
        <v>130.44494960872336</v>
      </c>
      <c r="G63" s="1250"/>
    </row>
    <row r="64" spans="2:7">
      <c r="B64" s="50">
        <v>40118</v>
      </c>
      <c r="C64" s="110">
        <v>166.65129391940224</v>
      </c>
      <c r="D64" s="110">
        <v>140.8193568910315</v>
      </c>
      <c r="E64" s="110">
        <v>211.03833019607799</v>
      </c>
      <c r="F64" s="110">
        <f t="shared" si="1"/>
        <v>138.44125474446142</v>
      </c>
      <c r="G64" s="1250"/>
    </row>
    <row r="65" spans="2:7">
      <c r="B65" s="50">
        <v>40148</v>
      </c>
      <c r="C65" s="110">
        <v>176.78207721529392</v>
      </c>
      <c r="D65" s="110">
        <v>137.84341954584676</v>
      </c>
      <c r="E65" s="110">
        <v>206.251386916667</v>
      </c>
      <c r="F65" s="110">
        <f t="shared" si="1"/>
        <v>135.30101745497711</v>
      </c>
      <c r="G65" s="1250"/>
    </row>
    <row r="66" spans="2:7">
      <c r="B66" s="50">
        <v>40179</v>
      </c>
      <c r="C66" s="110">
        <v>191.18396074997844</v>
      </c>
      <c r="D66" s="110">
        <v>143.73903758205162</v>
      </c>
      <c r="E66" s="110">
        <v>201.51000350877183</v>
      </c>
      <c r="F66" s="110">
        <f t="shared" si="1"/>
        <v>132.19066746498379</v>
      </c>
      <c r="G66" s="1250"/>
    </row>
    <row r="67" spans="2:7">
      <c r="B67" s="50">
        <v>40210</v>
      </c>
      <c r="C67" s="110">
        <v>183.23377275308474</v>
      </c>
      <c r="D67" s="110">
        <v>139.29823074489806</v>
      </c>
      <c r="E67" s="110">
        <v>194.53730185185188</v>
      </c>
      <c r="F67" s="110">
        <f t="shared" si="1"/>
        <v>127.61657153915881</v>
      </c>
      <c r="G67" s="1250"/>
    </row>
    <row r="68" spans="2:7">
      <c r="B68" s="50">
        <v>40238</v>
      </c>
      <c r="C68" s="110">
        <v>198.98009182799277</v>
      </c>
      <c r="D68" s="110">
        <v>146.28580989034452</v>
      </c>
      <c r="E68" s="110">
        <v>191.06706666666662</v>
      </c>
      <c r="F68" s="110">
        <f t="shared" si="1"/>
        <v>125.34009544664492</v>
      </c>
      <c r="G68" s="1250"/>
    </row>
    <row r="69" spans="2:7">
      <c r="B69" s="50">
        <v>40269</v>
      </c>
      <c r="C69" s="110">
        <v>220.7799335141442</v>
      </c>
      <c r="D69" s="110">
        <v>155.22324728223944</v>
      </c>
      <c r="E69" s="110">
        <v>192.81676507936507</v>
      </c>
      <c r="F69" s="110">
        <f t="shared" si="1"/>
        <v>126.48789851850066</v>
      </c>
      <c r="G69" s="1250"/>
    </row>
    <row r="70" spans="2:7">
      <c r="B70" s="50">
        <v>40299</v>
      </c>
      <c r="C70" s="110">
        <v>198.63841736900147</v>
      </c>
      <c r="D70" s="110">
        <v>141.62201930213214</v>
      </c>
      <c r="E70" s="110">
        <v>181.88114999999999</v>
      </c>
      <c r="F70" s="110">
        <f t="shared" si="1"/>
        <v>119.3141293194024</v>
      </c>
      <c r="G70" s="1250"/>
    </row>
    <row r="71" spans="2:7">
      <c r="B71" s="50">
        <v>40330</v>
      </c>
      <c r="C71" s="110">
        <v>182.87641541924694</v>
      </c>
      <c r="D71" s="110">
        <v>140.13598485745158</v>
      </c>
      <c r="E71" s="110">
        <v>157.67208416666668</v>
      </c>
      <c r="F71" s="110">
        <f t="shared" si="1"/>
        <v>103.43296949860591</v>
      </c>
      <c r="G71" s="1250"/>
    </row>
    <row r="72" spans="2:7">
      <c r="B72" s="50">
        <v>40360</v>
      </c>
      <c r="C72" s="110">
        <v>179.36920905313423</v>
      </c>
      <c r="D72" s="110">
        <v>139.74650006487332</v>
      </c>
      <c r="E72" s="110">
        <v>195.81767282698414</v>
      </c>
      <c r="F72" s="110">
        <f t="shared" si="1"/>
        <v>128.45649556704043</v>
      </c>
      <c r="G72" s="1250"/>
    </row>
    <row r="73" spans="2:7">
      <c r="B73" s="50">
        <v>40391</v>
      </c>
      <c r="C73" s="110">
        <v>198.02044656614899</v>
      </c>
      <c r="D73" s="110">
        <v>141.34746418313006</v>
      </c>
      <c r="E73" s="110">
        <v>246.24720211666661</v>
      </c>
      <c r="F73" s="110">
        <f t="shared" si="1"/>
        <v>161.5382930990319</v>
      </c>
      <c r="G73" s="1250"/>
    </row>
    <row r="74" spans="2:7">
      <c r="B74" s="50">
        <v>40422</v>
      </c>
      <c r="C74" s="110">
        <v>202.23718332231587</v>
      </c>
      <c r="D74" s="110">
        <v>141.95355470694744</v>
      </c>
      <c r="E74" s="110">
        <v>271.69106988571428</v>
      </c>
      <c r="F74" s="110">
        <f t="shared" si="1"/>
        <v>178.22948363407045</v>
      </c>
      <c r="G74" s="1250"/>
    </row>
    <row r="75" spans="2:7">
      <c r="B75" s="50">
        <v>40452</v>
      </c>
      <c r="C75" s="110">
        <v>216.28306138738554</v>
      </c>
      <c r="D75" s="110">
        <v>151.32847999057699</v>
      </c>
      <c r="E75" s="110">
        <v>270.23217134920628</v>
      </c>
      <c r="F75" s="110">
        <f t="shared" si="1"/>
        <v>177.27244543275711</v>
      </c>
      <c r="G75" s="1250"/>
    </row>
    <row r="76" spans="2:7">
      <c r="B76" s="50">
        <v>40483</v>
      </c>
      <c r="C76" s="110">
        <v>222.65215642469641</v>
      </c>
      <c r="D76" s="110">
        <v>157.11840930046156</v>
      </c>
      <c r="E76" s="110">
        <v>274.08073593137254</v>
      </c>
      <c r="F76" s="110">
        <f t="shared" si="1"/>
        <v>179.79710580713154</v>
      </c>
      <c r="G76" s="1250"/>
    </row>
    <row r="77" spans="2:7">
      <c r="B77" s="50">
        <v>40513</v>
      </c>
      <c r="C77" s="110">
        <v>233.5825253200984</v>
      </c>
      <c r="D77" s="110">
        <v>167.12547972628781</v>
      </c>
      <c r="E77" s="110">
        <v>306.52926249000001</v>
      </c>
      <c r="F77" s="110">
        <f t="shared" si="1"/>
        <v>201.0833561636976</v>
      </c>
      <c r="G77" s="1250"/>
    </row>
    <row r="78" spans="2:7">
      <c r="B78" s="50">
        <v>40544</v>
      </c>
      <c r="C78" s="110">
        <v>245.48079770235375</v>
      </c>
      <c r="D78" s="110">
        <v>173.29610939302174</v>
      </c>
      <c r="E78" s="110">
        <v>326.55426337460312</v>
      </c>
      <c r="F78" s="110">
        <f t="shared" si="1"/>
        <v>214.21976719456407</v>
      </c>
      <c r="G78" s="1250"/>
    </row>
    <row r="79" spans="2:7">
      <c r="B79" s="50">
        <v>40575</v>
      </c>
      <c r="C79" s="110">
        <v>256.23604909877196</v>
      </c>
      <c r="D79" s="110">
        <v>181.52999909104793</v>
      </c>
      <c r="E79" s="110">
        <v>348.14603753518514</v>
      </c>
      <c r="F79" s="110">
        <f t="shared" si="1"/>
        <v>228.38398231213409</v>
      </c>
      <c r="G79" s="1250"/>
    </row>
    <row r="80" spans="2:7">
      <c r="B80" s="50">
        <v>40603</v>
      </c>
      <c r="C80" s="110">
        <v>244.20963582715652</v>
      </c>
      <c r="D80" s="110">
        <v>198.74660596851237</v>
      </c>
      <c r="E80" s="110">
        <v>316.74654192898555</v>
      </c>
      <c r="F80" s="110">
        <f t="shared" si="1"/>
        <v>207.78589680782477</v>
      </c>
      <c r="G80" s="1250"/>
    </row>
    <row r="81" spans="2:7">
      <c r="B81" s="50">
        <v>40634</v>
      </c>
      <c r="C81" s="110">
        <v>250.08412331872611</v>
      </c>
      <c r="D81" s="110">
        <v>212.57410324337459</v>
      </c>
      <c r="E81" s="110">
        <v>336.12426508833329</v>
      </c>
      <c r="F81" s="110">
        <f t="shared" si="1"/>
        <v>220.49769331312504</v>
      </c>
      <c r="G81" s="1250"/>
    </row>
    <row r="82" spans="2:7">
      <c r="B82" s="50">
        <v>40664</v>
      </c>
      <c r="C82" s="110">
        <v>239.4637230453734</v>
      </c>
      <c r="D82" s="110">
        <v>199.94737191805154</v>
      </c>
      <c r="E82" s="110">
        <v>354.47140142857143</v>
      </c>
      <c r="F82" s="110">
        <f t="shared" si="1"/>
        <v>232.53342432725094</v>
      </c>
      <c r="G82" s="1250"/>
    </row>
    <row r="83" spans="2:7">
      <c r="B83" s="50">
        <v>40695</v>
      </c>
      <c r="C83" s="110">
        <v>235.71055684290874</v>
      </c>
      <c r="D83" s="110">
        <v>196.64882905028352</v>
      </c>
      <c r="E83" s="110">
        <v>326.42989958333334</v>
      </c>
      <c r="F83" s="110">
        <f t="shared" si="1"/>
        <v>214.13818448258866</v>
      </c>
      <c r="G83" s="1250"/>
    </row>
    <row r="84" spans="2:7">
      <c r="B84" s="50">
        <v>40725</v>
      </c>
      <c r="C84" s="110">
        <v>242.2292602812781</v>
      </c>
      <c r="D84" s="110">
        <v>200.91926632268056</v>
      </c>
      <c r="E84" s="110">
        <v>303.88390220833332</v>
      </c>
      <c r="F84" s="110">
        <f t="shared" si="1"/>
        <v>199.34799843837428</v>
      </c>
      <c r="G84" s="1250"/>
    </row>
    <row r="85" spans="2:7">
      <c r="B85" s="50">
        <v>40756</v>
      </c>
      <c r="C85" s="110">
        <v>232.82973804847239</v>
      </c>
      <c r="D85" s="110">
        <v>189.64944150258654</v>
      </c>
      <c r="E85" s="110">
        <v>327.0665598550724</v>
      </c>
      <c r="F85" s="110">
        <f t="shared" si="1"/>
        <v>214.55583395310717</v>
      </c>
      <c r="G85" s="1250"/>
    </row>
    <row r="86" spans="2:7">
      <c r="B86" s="50">
        <v>40787</v>
      </c>
      <c r="C86" s="110">
        <v>224.10250581629913</v>
      </c>
      <c r="D86" s="110">
        <v>190.44861313701148</v>
      </c>
      <c r="E86" s="110">
        <v>315.91620041666664</v>
      </c>
      <c r="F86" s="110">
        <f t="shared" si="1"/>
        <v>207.24119234240828</v>
      </c>
      <c r="G86" s="1250"/>
    </row>
    <row r="87" spans="2:7">
      <c r="B87" s="50">
        <v>40817</v>
      </c>
      <c r="C87" s="110">
        <v>200.89904157903479</v>
      </c>
      <c r="D87" s="110">
        <v>189.21551546835144</v>
      </c>
      <c r="E87" s="110">
        <v>289.0108095634921</v>
      </c>
      <c r="F87" s="110">
        <f t="shared" si="1"/>
        <v>189.59124190144871</v>
      </c>
      <c r="G87" s="1250"/>
    </row>
    <row r="88" spans="2:7">
      <c r="B88" s="50">
        <v>40848</v>
      </c>
      <c r="C88" s="110">
        <v>193.27511060299616</v>
      </c>
      <c r="D88" s="110">
        <v>197.2156676352482</v>
      </c>
      <c r="E88" s="110">
        <v>281.00637674999996</v>
      </c>
      <c r="F88" s="110">
        <f t="shared" si="1"/>
        <v>184.34032979847669</v>
      </c>
      <c r="G88" s="1250"/>
    </row>
    <row r="89" spans="2:7">
      <c r="B89" s="50">
        <v>40878</v>
      </c>
      <c r="C89" s="110">
        <v>192.10915226451661</v>
      </c>
      <c r="D89" s="110">
        <v>195.27910330415199</v>
      </c>
      <c r="E89" s="110">
        <v>269.02998273148154</v>
      </c>
      <c r="F89" s="110">
        <f t="shared" si="1"/>
        <v>176.48380907213632</v>
      </c>
      <c r="G89" s="1250"/>
    </row>
    <row r="90" spans="2:7">
      <c r="B90" s="50">
        <v>40909</v>
      </c>
      <c r="C90" s="110">
        <v>202.04053824178783</v>
      </c>
      <c r="D90" s="110">
        <v>199.69104442916662</v>
      </c>
      <c r="E90" s="110">
        <v>274.89314920833328</v>
      </c>
      <c r="F90" s="110">
        <f t="shared" si="1"/>
        <v>180.33004934079676</v>
      </c>
      <c r="G90" s="1250"/>
    </row>
    <row r="91" spans="2:7">
      <c r="B91" s="50">
        <v>40940</v>
      </c>
      <c r="C91" s="110">
        <v>207.10253734865739</v>
      </c>
      <c r="D91" s="110">
        <v>208.64637231686126</v>
      </c>
      <c r="E91" s="110">
        <v>277.77293408333333</v>
      </c>
      <c r="F91" s="110">
        <f t="shared" si="1"/>
        <v>182.21918972168734</v>
      </c>
      <c r="G91" s="1250"/>
    </row>
    <row r="92" spans="2:7">
      <c r="B92" s="50">
        <v>40969</v>
      </c>
      <c r="C92" s="110">
        <v>206.92333473630242</v>
      </c>
      <c r="D92" s="110">
        <v>216.9763816061058</v>
      </c>
      <c r="E92" s="110">
        <v>283.87822833333331</v>
      </c>
      <c r="F92" s="110">
        <f t="shared" si="1"/>
        <v>186.22426593589373</v>
      </c>
      <c r="G92" s="1250"/>
    </row>
    <row r="93" spans="2:7">
      <c r="B93" s="50">
        <v>41000</v>
      </c>
      <c r="C93" s="110">
        <v>203.48545335266471</v>
      </c>
      <c r="D93" s="110">
        <v>210.6219546971673</v>
      </c>
      <c r="E93" s="110">
        <v>266.32389763157892</v>
      </c>
      <c r="F93" s="110">
        <f t="shared" si="1"/>
        <v>174.70861583435939</v>
      </c>
      <c r="G93" s="1250"/>
    </row>
    <row r="94" spans="2:7">
      <c r="B94" s="50">
        <v>41030</v>
      </c>
      <c r="C94" s="110">
        <v>193.33700260974894</v>
      </c>
      <c r="D94" s="110">
        <v>194.23447324592209</v>
      </c>
      <c r="E94" s="110">
        <v>264.35870003623188</v>
      </c>
      <c r="F94" s="110">
        <f t="shared" ref="F94:F125" si="2">E94/AVERAGE($E$6:$E$17)*100</f>
        <v>173.41944518622233</v>
      </c>
      <c r="G94" s="1250"/>
    </row>
    <row r="95" spans="2:7">
      <c r="B95" s="50">
        <v>41061</v>
      </c>
      <c r="C95" s="110">
        <v>185.68982993389264</v>
      </c>
      <c r="D95" s="110">
        <v>172.46719178684938</v>
      </c>
      <c r="E95" s="110">
        <v>276.18989444444446</v>
      </c>
      <c r="F95" s="110">
        <f t="shared" si="2"/>
        <v>181.1807148924259</v>
      </c>
      <c r="G95" s="1250"/>
    </row>
    <row r="96" spans="2:7">
      <c r="B96" s="50">
        <v>41091</v>
      </c>
      <c r="C96" s="110">
        <v>183.15173793544201</v>
      </c>
      <c r="D96" s="110">
        <v>181.19039502300961</v>
      </c>
      <c r="E96" s="110">
        <v>345.68791539682536</v>
      </c>
      <c r="F96" s="110">
        <f t="shared" si="2"/>
        <v>226.77145290653519</v>
      </c>
      <c r="G96" s="1250"/>
    </row>
    <row r="97" spans="2:7">
      <c r="B97" s="50">
        <v>41122</v>
      </c>
      <c r="C97" s="110">
        <v>172.49342933968543</v>
      </c>
      <c r="D97" s="110">
        <v>194.78724055409813</v>
      </c>
      <c r="E97" s="110">
        <v>349.40031898550723</v>
      </c>
      <c r="F97" s="110">
        <f t="shared" si="2"/>
        <v>229.20679159812471</v>
      </c>
      <c r="G97" s="1250"/>
    </row>
    <row r="98" spans="2:7">
      <c r="B98" s="50">
        <v>41153</v>
      </c>
      <c r="C98" s="110">
        <v>179.91933946829693</v>
      </c>
      <c r="D98" s="110">
        <v>196.47914691959184</v>
      </c>
      <c r="E98" s="110">
        <v>353.42089171052623</v>
      </c>
      <c r="F98" s="110">
        <f t="shared" si="2"/>
        <v>231.84428940397751</v>
      </c>
      <c r="G98" s="1250"/>
    </row>
    <row r="99" spans="2:7">
      <c r="B99" s="50">
        <v>41183</v>
      </c>
      <c r="C99" s="110">
        <v>183.40372251624441</v>
      </c>
      <c r="D99" s="110">
        <v>191.01797329984197</v>
      </c>
      <c r="E99" s="110">
        <v>358.19563449999998</v>
      </c>
      <c r="F99" s="110">
        <f t="shared" si="2"/>
        <v>234.97652316569582</v>
      </c>
      <c r="G99" s="1250"/>
    </row>
    <row r="100" spans="2:7">
      <c r="B100" s="50">
        <v>41214</v>
      </c>
      <c r="C100" s="110">
        <v>182.12151841937026</v>
      </c>
      <c r="D100" s="110">
        <v>187.79993159269929</v>
      </c>
      <c r="E100" s="110">
        <v>360.99685561403504</v>
      </c>
      <c r="F100" s="110">
        <f t="shared" si="2"/>
        <v>236.81412567839283</v>
      </c>
      <c r="G100" s="1250"/>
    </row>
    <row r="101" spans="2:7">
      <c r="B101" s="50">
        <v>41244</v>
      </c>
      <c r="C101" s="110">
        <v>192.74123445815999</v>
      </c>
      <c r="D101" s="110">
        <v>188.4638819817788</v>
      </c>
      <c r="E101" s="110">
        <v>347.88516824561395</v>
      </c>
      <c r="F101" s="110">
        <f t="shared" si="2"/>
        <v>228.21285192203396</v>
      </c>
      <c r="G101" s="1250"/>
    </row>
    <row r="102" spans="2:7">
      <c r="B102" s="50">
        <v>41275</v>
      </c>
      <c r="C102" s="110">
        <v>202.34086127263265</v>
      </c>
      <c r="D102" s="110">
        <v>194.33115265295461</v>
      </c>
      <c r="E102" s="110">
        <v>335.50029638888884</v>
      </c>
      <c r="F102" s="110">
        <f t="shared" si="2"/>
        <v>220.08836952065519</v>
      </c>
      <c r="G102" s="1250"/>
    </row>
    <row r="103" spans="2:7">
      <c r="B103" s="50">
        <v>41306</v>
      </c>
      <c r="C103" s="110">
        <v>205.18572624963193</v>
      </c>
      <c r="D103" s="110">
        <v>198.68321146632201</v>
      </c>
      <c r="E103" s="110">
        <v>318.9188162254901</v>
      </c>
      <c r="F103" s="110">
        <f t="shared" si="2"/>
        <v>209.21090987998952</v>
      </c>
      <c r="G103" s="1250"/>
    </row>
    <row r="104" spans="2:7">
      <c r="B104" s="50">
        <v>41334</v>
      </c>
      <c r="C104" s="110">
        <v>190.63628359661811</v>
      </c>
      <c r="D104" s="110">
        <v>190.62857507177401</v>
      </c>
      <c r="E104" s="110">
        <v>309.92799364035079</v>
      </c>
      <c r="F104" s="110">
        <f t="shared" si="2"/>
        <v>203.31292557204384</v>
      </c>
      <c r="G104" s="1250"/>
    </row>
    <row r="105" spans="2:7">
      <c r="B105" s="50">
        <v>41365</v>
      </c>
      <c r="C105" s="110">
        <v>183.54571731349952</v>
      </c>
      <c r="D105" s="110">
        <v>184.43604890164741</v>
      </c>
      <c r="E105" s="110">
        <v>308.74349385964911</v>
      </c>
      <c r="F105" s="110">
        <f t="shared" si="2"/>
        <v>202.53589309774154</v>
      </c>
      <c r="G105" s="1250"/>
    </row>
    <row r="106" spans="2:7">
      <c r="B106" s="50">
        <v>41395</v>
      </c>
      <c r="C106" s="110">
        <v>176.3975889278197</v>
      </c>
      <c r="D106" s="110">
        <v>184.51579962112882</v>
      </c>
      <c r="E106" s="110">
        <v>319.11456958333332</v>
      </c>
      <c r="F106" s="110">
        <f t="shared" si="2"/>
        <v>209.33932418489368</v>
      </c>
      <c r="G106" s="1250"/>
    </row>
    <row r="107" spans="2:7">
      <c r="B107" s="50">
        <v>41426</v>
      </c>
      <c r="C107" s="110">
        <v>169.66279763124442</v>
      </c>
      <c r="D107" s="110">
        <v>184.85141477338112</v>
      </c>
      <c r="E107" s="110">
        <v>313.51533583333332</v>
      </c>
      <c r="F107" s="110">
        <f t="shared" si="2"/>
        <v>205.66622392278808</v>
      </c>
      <c r="G107" s="1250"/>
    </row>
    <row r="108" spans="2:7">
      <c r="B108" s="50">
        <v>41456</v>
      </c>
      <c r="C108" s="110">
        <v>172.6646081519624</v>
      </c>
      <c r="D108" s="110">
        <v>192.25660942072167</v>
      </c>
      <c r="E108" s="110">
        <v>304.67597875000001</v>
      </c>
      <c r="F108" s="110">
        <f t="shared" si="2"/>
        <v>199.86760106307335</v>
      </c>
      <c r="G108" s="1250"/>
    </row>
    <row r="109" spans="2:7">
      <c r="B109" s="50">
        <v>41487</v>
      </c>
      <c r="C109" s="110">
        <v>180.81206806553894</v>
      </c>
      <c r="D109" s="110">
        <v>196.76508000282732</v>
      </c>
      <c r="E109" s="110">
        <v>305.490185</v>
      </c>
      <c r="F109" s="110">
        <f t="shared" si="2"/>
        <v>200.40172078798801</v>
      </c>
      <c r="G109" s="1250"/>
    </row>
    <row r="110" spans="2:7">
      <c r="B110" s="50">
        <v>41518</v>
      </c>
      <c r="C110" s="110">
        <v>177.65009726312829</v>
      </c>
      <c r="D110" s="110">
        <v>198.0995851349785</v>
      </c>
      <c r="E110" s="110">
        <v>307.50774633333339</v>
      </c>
      <c r="F110" s="110">
        <f t="shared" si="2"/>
        <v>201.72524207557151</v>
      </c>
      <c r="G110" s="1250"/>
    </row>
    <row r="111" spans="2:7">
      <c r="B111" s="50">
        <v>41548</v>
      </c>
      <c r="C111" s="110">
        <v>178.89529581444967</v>
      </c>
      <c r="D111" s="110">
        <v>192.9519538092504</v>
      </c>
      <c r="E111" s="110">
        <v>325.07288916666664</v>
      </c>
      <c r="F111" s="110">
        <f t="shared" si="2"/>
        <v>213.24798494106415</v>
      </c>
      <c r="G111" s="1250"/>
    </row>
    <row r="112" spans="2:7">
      <c r="B112" s="50">
        <v>41579</v>
      </c>
      <c r="C112" s="110">
        <v>177.83213813038722</v>
      </c>
      <c r="D112" s="110">
        <v>188.91415820861076</v>
      </c>
      <c r="E112" s="110">
        <v>306.7516003508772</v>
      </c>
      <c r="F112" s="110">
        <f t="shared" si="2"/>
        <v>201.22920991646583</v>
      </c>
      <c r="G112" s="1250"/>
    </row>
    <row r="113" spans="2:7">
      <c r="B113" s="111">
        <v>41609</v>
      </c>
      <c r="C113" s="110">
        <v>179.13593084305577</v>
      </c>
      <c r="D113" s="110">
        <v>194.31191168307791</v>
      </c>
      <c r="E113" s="110">
        <v>291.55662075396822</v>
      </c>
      <c r="F113" s="110">
        <f t="shared" si="2"/>
        <v>191.26129537099874</v>
      </c>
      <c r="G113" s="1250"/>
    </row>
    <row r="114" spans="2:7">
      <c r="B114" s="50">
        <v>41640</v>
      </c>
      <c r="C114" s="110">
        <v>176.38541927568585</v>
      </c>
      <c r="D114" s="110">
        <v>188.97761794920521</v>
      </c>
      <c r="E114" s="110">
        <v>275.5337575396826</v>
      </c>
      <c r="F114" s="110">
        <f t="shared" si="2"/>
        <v>180.75028874048002</v>
      </c>
      <c r="G114" s="1250"/>
    </row>
    <row r="115" spans="2:7">
      <c r="B115" s="111">
        <v>41671</v>
      </c>
      <c r="C115" s="110">
        <v>171.95507366935482</v>
      </c>
      <c r="D115" s="110">
        <v>192.90071856761136</v>
      </c>
      <c r="E115" s="110">
        <v>292.26686017543858</v>
      </c>
      <c r="F115" s="110">
        <f t="shared" si="2"/>
        <v>191.7272128021402</v>
      </c>
      <c r="G115" s="1250"/>
    </row>
    <row r="116" spans="2:7">
      <c r="B116" s="50">
        <v>41699</v>
      </c>
      <c r="C116" s="110">
        <v>165.02116980692159</v>
      </c>
      <c r="D116" s="110">
        <v>190.83727362461673</v>
      </c>
      <c r="E116" s="110">
        <v>323.55423047619041</v>
      </c>
      <c r="F116" s="110">
        <f t="shared" si="2"/>
        <v>212.25174404756024</v>
      </c>
      <c r="G116" s="1250"/>
    </row>
    <row r="117" spans="2:7">
      <c r="B117" s="111">
        <v>41730</v>
      </c>
      <c r="C117" s="110">
        <v>169.50594560889439</v>
      </c>
      <c r="D117" s="110">
        <v>192.16371020487676</v>
      </c>
      <c r="E117" s="110">
        <v>324.93211797619045</v>
      </c>
      <c r="F117" s="110">
        <f t="shared" si="2"/>
        <v>213.15563896664668</v>
      </c>
      <c r="G117" s="1250"/>
    </row>
    <row r="118" spans="2:7">
      <c r="B118" s="50">
        <v>41760</v>
      </c>
      <c r="C118" s="110">
        <v>164.54735685321836</v>
      </c>
      <c r="D118" s="110">
        <v>193.36281732676329</v>
      </c>
      <c r="E118" s="110">
        <v>334.74792607142859</v>
      </c>
      <c r="F118" s="110">
        <f t="shared" si="2"/>
        <v>219.59481419975734</v>
      </c>
      <c r="G118" s="1250"/>
    </row>
    <row r="119" spans="2:7">
      <c r="B119" s="111">
        <v>41791</v>
      </c>
      <c r="C119" s="110">
        <v>161.84920155332867</v>
      </c>
      <c r="D119" s="110">
        <v>197.20289635700135</v>
      </c>
      <c r="E119" s="110">
        <v>306.53403916666667</v>
      </c>
      <c r="F119" s="110">
        <f t="shared" si="2"/>
        <v>201.08648966608376</v>
      </c>
      <c r="G119" s="1250"/>
    </row>
    <row r="120" spans="2:7">
      <c r="B120" s="50">
        <v>41821</v>
      </c>
      <c r="C120" s="110">
        <v>168.75319740926122</v>
      </c>
      <c r="D120" s="110">
        <v>190.79603742564996</v>
      </c>
      <c r="E120" s="110">
        <v>280.35991786458334</v>
      </c>
      <c r="F120" s="110">
        <f t="shared" si="2"/>
        <v>183.91625243227202</v>
      </c>
      <c r="G120" s="1250"/>
    </row>
    <row r="121" spans="2:7">
      <c r="B121" s="111">
        <v>41852</v>
      </c>
      <c r="C121" s="110">
        <v>168.1737470613306</v>
      </c>
      <c r="D121" s="110">
        <v>182.93643877864685</v>
      </c>
      <c r="E121" s="110">
        <v>263.40922238888896</v>
      </c>
      <c r="F121" s="110">
        <f t="shared" si="2"/>
        <v>172.79658735405582</v>
      </c>
      <c r="G121" s="1250"/>
    </row>
    <row r="122" spans="2:7">
      <c r="B122" s="50">
        <v>41883</v>
      </c>
      <c r="C122" s="110">
        <v>161.44753899826341</v>
      </c>
      <c r="D122" s="110">
        <v>175.76885649361648</v>
      </c>
      <c r="E122" s="110">
        <v>243.71986615079362</v>
      </c>
      <c r="F122" s="110">
        <f t="shared" si="2"/>
        <v>159.88035938646328</v>
      </c>
      <c r="G122" s="1250"/>
    </row>
    <row r="123" spans="2:7">
      <c r="B123" s="111">
        <v>41913</v>
      </c>
      <c r="C123" s="110">
        <v>156.82601528881867</v>
      </c>
      <c r="D123" s="110">
        <v>159.7011962772815</v>
      </c>
      <c r="E123" s="110">
        <v>245.38506208333337</v>
      </c>
      <c r="F123" s="110">
        <f t="shared" si="2"/>
        <v>160.9727287872351</v>
      </c>
      <c r="G123" s="1250"/>
    </row>
    <row r="124" spans="2:7">
      <c r="B124" s="50">
        <v>41944</v>
      </c>
      <c r="C124" s="110">
        <v>156.40442627053665</v>
      </c>
      <c r="D124" s="110">
        <v>145.32656892225748</v>
      </c>
      <c r="E124" s="110">
        <v>258.65920289215683</v>
      </c>
      <c r="F124" s="110">
        <f t="shared" si="2"/>
        <v>169.68057208527847</v>
      </c>
      <c r="G124" s="1250"/>
    </row>
    <row r="125" spans="2:7">
      <c r="B125" s="111">
        <v>41974</v>
      </c>
      <c r="C125" s="110">
        <v>148.72966290746024</v>
      </c>
      <c r="D125" s="110">
        <v>119.24014426474088</v>
      </c>
      <c r="E125" s="110">
        <v>269.6372738888889</v>
      </c>
      <c r="F125" s="110">
        <f t="shared" si="2"/>
        <v>176.88219238832622</v>
      </c>
      <c r="G125" s="1250"/>
    </row>
    <row r="126" spans="2:7">
      <c r="B126" s="50" t="s">
        <v>321</v>
      </c>
      <c r="C126" s="110">
        <v>138.50463994105286</v>
      </c>
      <c r="D126" s="110">
        <v>105.36553213069983</v>
      </c>
      <c r="E126" s="110"/>
      <c r="F126" s="54">
        <v>154.65212303226099</v>
      </c>
      <c r="G126" s="1250">
        <v>300</v>
      </c>
    </row>
    <row r="127" spans="2:7">
      <c r="B127" s="111" t="s">
        <v>322</v>
      </c>
      <c r="C127" s="110">
        <v>137.15196000773523</v>
      </c>
      <c r="D127" s="110">
        <v>111.69331890596492</v>
      </c>
      <c r="E127" s="110"/>
      <c r="F127" s="54">
        <v>115.81689213720333</v>
      </c>
      <c r="G127" s="1250">
        <v>300</v>
      </c>
    </row>
    <row r="128" spans="2:7">
      <c r="B128" s="50" t="s">
        <v>323</v>
      </c>
      <c r="C128" s="110">
        <v>135.78864899905034</v>
      </c>
      <c r="D128" s="110">
        <v>115.86035295700742</v>
      </c>
      <c r="E128" s="110"/>
      <c r="F128" s="54">
        <v>118.89353458480163</v>
      </c>
      <c r="G128" s="1250">
        <v>300</v>
      </c>
    </row>
    <row r="129" spans="2:7">
      <c r="B129" s="111" t="s">
        <v>324</v>
      </c>
      <c r="C129" s="110">
        <v>135.86648722207516</v>
      </c>
      <c r="D129" s="110">
        <v>119.59870874194904</v>
      </c>
      <c r="E129" s="110"/>
      <c r="F129" s="54">
        <v>124.13497875459065</v>
      </c>
      <c r="G129" s="1250">
        <v>300</v>
      </c>
    </row>
    <row r="130" spans="2:7">
      <c r="B130" s="50" t="s">
        <v>325</v>
      </c>
      <c r="C130" s="110">
        <v>137.20617360627114</v>
      </c>
      <c r="D130" s="110">
        <v>122.86616308266935</v>
      </c>
      <c r="E130" s="110"/>
      <c r="F130" s="54">
        <v>127.27066124915783</v>
      </c>
      <c r="G130" s="1250">
        <v>300</v>
      </c>
    </row>
    <row r="131" spans="2:7">
      <c r="B131" s="111" t="s">
        <v>326</v>
      </c>
      <c r="C131" s="110">
        <v>136.08875462502908</v>
      </c>
      <c r="D131" s="110">
        <v>124.56453981315815</v>
      </c>
      <c r="E131" s="110"/>
      <c r="F131" s="54">
        <v>129.19930278347317</v>
      </c>
      <c r="G131" s="1250">
        <v>300</v>
      </c>
    </row>
    <row r="132" spans="2:7">
      <c r="B132" s="50" t="s">
        <v>327</v>
      </c>
      <c r="C132" s="110">
        <v>135.69315655378216</v>
      </c>
      <c r="D132" s="110">
        <v>125.78944617005936</v>
      </c>
      <c r="E132" s="110"/>
      <c r="F132" s="54">
        <v>130.37026371502179</v>
      </c>
      <c r="G132" s="1250">
        <v>300</v>
      </c>
    </row>
    <row r="133" spans="2:7">
      <c r="B133" s="111" t="s">
        <v>328</v>
      </c>
      <c r="C133" s="110">
        <v>136.36035195735448</v>
      </c>
      <c r="D133" s="110">
        <v>127.63732129651984</v>
      </c>
      <c r="E133" s="110"/>
      <c r="F133" s="54">
        <v>134.74250719332517</v>
      </c>
      <c r="G133" s="1250">
        <v>300</v>
      </c>
    </row>
    <row r="134" spans="2:7">
      <c r="B134" s="105"/>
      <c r="C134" s="102"/>
      <c r="D134" s="102"/>
      <c r="E134" s="102"/>
    </row>
    <row r="135" spans="2:7">
      <c r="B135" s="106"/>
      <c r="C135" s="102"/>
      <c r="D135" s="102"/>
      <c r="E135" s="102"/>
    </row>
    <row r="136" spans="2:7">
      <c r="B136" s="105"/>
      <c r="C136" s="102"/>
      <c r="D136" s="102"/>
      <c r="E136" s="102"/>
    </row>
    <row r="137" spans="2:7">
      <c r="B137" s="106"/>
      <c r="C137" s="102"/>
      <c r="D137" s="102"/>
      <c r="E137" s="102"/>
    </row>
  </sheetData>
  <mergeCells count="1">
    <mergeCell ref="I24:S25"/>
  </mergeCells>
  <hyperlinks>
    <hyperlink ref="I31" location="Содержание!B23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2:I35"/>
  <sheetViews>
    <sheetView zoomScale="80" zoomScaleNormal="80" workbookViewId="0">
      <selection activeCell="A8" sqref="A8"/>
    </sheetView>
  </sheetViews>
  <sheetFormatPr defaultRowHeight="12.75"/>
  <cols>
    <col min="1" max="1" width="9.140625" style="7"/>
    <col min="2" max="2" width="31.7109375" style="12" customWidth="1"/>
    <col min="3" max="9" width="11" style="7" customWidth="1"/>
    <col min="10" max="10" width="9.42578125" style="7" bestFit="1" customWidth="1"/>
    <col min="11" max="11" width="9.28515625" style="7" bestFit="1" customWidth="1"/>
    <col min="12" max="16384" width="9.140625" style="7"/>
  </cols>
  <sheetData>
    <row r="2" spans="1:9">
      <c r="A2" s="5" t="s">
        <v>123</v>
      </c>
      <c r="B2" s="13" t="s">
        <v>186</v>
      </c>
    </row>
    <row r="3" spans="1:9">
      <c r="A3" s="5"/>
      <c r="B3" s="13" t="s">
        <v>187</v>
      </c>
    </row>
    <row r="4" spans="1:9" ht="13.5" thickBot="1">
      <c r="A4" s="5"/>
      <c r="B4" s="13"/>
    </row>
    <row r="5" spans="1:9" ht="13.5" thickBot="1">
      <c r="A5" s="5"/>
      <c r="B5" s="1370" t="s">
        <v>141</v>
      </c>
      <c r="C5" s="1220">
        <v>2015</v>
      </c>
      <c r="D5" s="1372">
        <v>2016</v>
      </c>
      <c r="E5" s="1373"/>
      <c r="F5" s="1374"/>
      <c r="G5" s="1372">
        <v>2017</v>
      </c>
      <c r="H5" s="1373"/>
      <c r="I5" s="1374"/>
    </row>
    <row r="6" spans="1:9" ht="26.25" thickBot="1">
      <c r="A6" s="5"/>
      <c r="B6" s="1371"/>
      <c r="C6" s="1025" t="s">
        <v>1800</v>
      </c>
      <c r="D6" s="1025" t="s">
        <v>1801</v>
      </c>
      <c r="E6" s="1025" t="s">
        <v>1800</v>
      </c>
      <c r="F6" s="1025" t="s">
        <v>1802</v>
      </c>
      <c r="G6" s="1025" t="s">
        <v>1801</v>
      </c>
      <c r="H6" s="1025" t="s">
        <v>1800</v>
      </c>
      <c r="I6" s="1025" t="s">
        <v>1802</v>
      </c>
    </row>
    <row r="7" spans="1:9" ht="15.75" customHeight="1">
      <c r="A7" s="5"/>
      <c r="B7" s="1223" t="s">
        <v>1803</v>
      </c>
      <c r="C7" s="1289">
        <v>-7358.8</v>
      </c>
      <c r="D7" s="1289">
        <v>-2937.6</v>
      </c>
      <c r="E7" s="1289">
        <v>-8023.4</v>
      </c>
      <c r="F7" s="1289">
        <v>-9662.4</v>
      </c>
      <c r="G7" s="1289">
        <v>-3704.1</v>
      </c>
      <c r="H7" s="1290">
        <v>-8532.6</v>
      </c>
      <c r="I7" s="1290">
        <v>-9920.7999999999993</v>
      </c>
    </row>
    <row r="8" spans="1:9" ht="15.75" customHeight="1">
      <c r="A8" s="5"/>
      <c r="B8" s="1224" t="s">
        <v>1804</v>
      </c>
      <c r="C8" s="1283">
        <v>-3.3000000000000002E-2</v>
      </c>
      <c r="D8" s="1283">
        <v>-1.2E-2</v>
      </c>
      <c r="E8" s="1283">
        <v>-3.3000000000000002E-2</v>
      </c>
      <c r="F8" s="1283">
        <v>-4.1000000000000002E-2</v>
      </c>
      <c r="G8" s="1283">
        <v>-1.2999999999999999E-2</v>
      </c>
      <c r="H8" s="1284">
        <v>-3.1E-2</v>
      </c>
      <c r="I8" s="1284">
        <v>-3.7999999999999999E-2</v>
      </c>
    </row>
    <row r="9" spans="1:9" ht="15.75" customHeight="1">
      <c r="A9" s="5"/>
      <c r="B9" s="1225" t="s">
        <v>1805</v>
      </c>
      <c r="C9" s="1287">
        <v>9869</v>
      </c>
      <c r="D9" s="1287">
        <v>16354.1</v>
      </c>
      <c r="E9" s="1287">
        <v>9751</v>
      </c>
      <c r="F9" s="1287">
        <v>6123.2</v>
      </c>
      <c r="G9" s="1287">
        <v>16520.400000000001</v>
      </c>
      <c r="H9" s="1288">
        <v>10091.200000000001</v>
      </c>
      <c r="I9" s="1288">
        <v>6869.2</v>
      </c>
    </row>
    <row r="10" spans="1:9" ht="15.75" customHeight="1">
      <c r="A10" s="5"/>
      <c r="B10" s="1225" t="s">
        <v>1806</v>
      </c>
      <c r="C10" s="1287">
        <v>42942</v>
      </c>
      <c r="D10" s="1287">
        <v>51569.1</v>
      </c>
      <c r="E10" s="1287">
        <v>43709</v>
      </c>
      <c r="F10" s="1287">
        <v>37861.9</v>
      </c>
      <c r="G10" s="1287">
        <v>53651.9</v>
      </c>
      <c r="H10" s="1288">
        <v>45761.4</v>
      </c>
      <c r="I10" s="1288">
        <v>40402.300000000003</v>
      </c>
    </row>
    <row r="11" spans="1:9" ht="15.75" customHeight="1">
      <c r="A11" s="5"/>
      <c r="B11" s="1225" t="s">
        <v>1807</v>
      </c>
      <c r="C11" s="1287">
        <v>33073</v>
      </c>
      <c r="D11" s="1287">
        <v>35215</v>
      </c>
      <c r="E11" s="1287">
        <v>33958</v>
      </c>
      <c r="F11" s="1287">
        <v>31738.7</v>
      </c>
      <c r="G11" s="1287">
        <v>37131.5</v>
      </c>
      <c r="H11" s="1288">
        <v>35670.1</v>
      </c>
      <c r="I11" s="1288">
        <v>33533.199999999997</v>
      </c>
    </row>
    <row r="12" spans="1:9" ht="15.75" customHeight="1">
      <c r="A12" s="5"/>
      <c r="B12" s="1225" t="s">
        <v>1808</v>
      </c>
      <c r="C12" s="1287">
        <v>4346.8999999999996</v>
      </c>
      <c r="D12" s="1287">
        <v>5041.3</v>
      </c>
      <c r="E12" s="1287">
        <v>4713</v>
      </c>
      <c r="F12" s="1287">
        <v>4380.5</v>
      </c>
      <c r="G12" s="1287">
        <v>5513.4</v>
      </c>
      <c r="H12" s="1288">
        <v>5164.3</v>
      </c>
      <c r="I12" s="1288">
        <v>4782.8</v>
      </c>
    </row>
    <row r="13" spans="1:9" ht="15.75" customHeight="1">
      <c r="A13" s="5"/>
      <c r="B13" s="1225" t="s">
        <v>1809</v>
      </c>
      <c r="C13" s="1287">
        <v>9024.7000000000007</v>
      </c>
      <c r="D13" s="1287">
        <v>10205.6</v>
      </c>
      <c r="E13" s="1287">
        <v>9780.7000000000007</v>
      </c>
      <c r="F13" s="1287">
        <v>9119.4</v>
      </c>
      <c r="G13" s="1287">
        <v>11423.6</v>
      </c>
      <c r="H13" s="1288">
        <v>10920.6</v>
      </c>
      <c r="I13" s="1288">
        <v>10289.299999999999</v>
      </c>
    </row>
    <row r="14" spans="1:9" ht="15.75" customHeight="1">
      <c r="A14" s="5"/>
      <c r="B14" s="1223" t="s">
        <v>1810</v>
      </c>
      <c r="C14" s="1289">
        <v>-7641.5</v>
      </c>
      <c r="D14" s="1289">
        <v>-7709.1</v>
      </c>
      <c r="E14" s="1289">
        <v>-9109</v>
      </c>
      <c r="F14" s="1289">
        <v>-10383.9</v>
      </c>
      <c r="G14" s="1289">
        <v>-6578.9</v>
      </c>
      <c r="H14" s="1290">
        <v>-8150</v>
      </c>
      <c r="I14" s="1290">
        <v>-9797</v>
      </c>
    </row>
    <row r="15" spans="1:9" ht="15.75" customHeight="1">
      <c r="A15" s="5"/>
      <c r="B15" s="1225" t="s">
        <v>188</v>
      </c>
      <c r="C15" s="1287">
        <v>-6285.7</v>
      </c>
      <c r="D15" s="1287">
        <v>-6452.5</v>
      </c>
      <c r="E15" s="1287">
        <v>-6152.5</v>
      </c>
      <c r="F15" s="1287">
        <v>-6050.5</v>
      </c>
      <c r="G15" s="1287">
        <v>-6356.4</v>
      </c>
      <c r="H15" s="1288">
        <v>-6177.6</v>
      </c>
      <c r="I15" s="1288">
        <v>-6482.6</v>
      </c>
    </row>
    <row r="16" spans="1:9" ht="15.75" customHeight="1">
      <c r="A16" s="5"/>
      <c r="B16" s="1223" t="s">
        <v>1811</v>
      </c>
      <c r="C16" s="1289">
        <v>4633.5</v>
      </c>
      <c r="D16" s="1289">
        <v>-690.2</v>
      </c>
      <c r="E16" s="1289">
        <v>2600.9</v>
      </c>
      <c r="F16" s="1289">
        <v>2187</v>
      </c>
      <c r="G16" s="1289">
        <v>895.5</v>
      </c>
      <c r="H16" s="1290">
        <v>3795.2</v>
      </c>
      <c r="I16" s="1290">
        <v>2794.1</v>
      </c>
    </row>
    <row r="17" spans="2:9" ht="15.75" customHeight="1" thickBot="1">
      <c r="B17" s="1226" t="s">
        <v>189</v>
      </c>
      <c r="C17" s="1285">
        <v>2.1000000000000001E-2</v>
      </c>
      <c r="D17" s="1285">
        <v>-3.0000000000000001E-3</v>
      </c>
      <c r="E17" s="1285">
        <v>1.0999999999999999E-2</v>
      </c>
      <c r="F17" s="1285">
        <v>8.9999999999999993E-3</v>
      </c>
      <c r="G17" s="1285">
        <v>3.0000000000000001E-3</v>
      </c>
      <c r="H17" s="1286">
        <v>1.4E-2</v>
      </c>
      <c r="I17" s="1286">
        <v>1.0999999999999999E-2</v>
      </c>
    </row>
    <row r="18" spans="2:9">
      <c r="B18" s="33" t="s">
        <v>184</v>
      </c>
    </row>
    <row r="19" spans="2:9">
      <c r="B19" s="8"/>
    </row>
    <row r="20" spans="2:9">
      <c r="B20" s="11" t="s">
        <v>129</v>
      </c>
    </row>
    <row r="21" spans="2:9">
      <c r="B21" s="7"/>
    </row>
    <row r="22" spans="2:9">
      <c r="B22" s="7"/>
    </row>
    <row r="23" spans="2:9">
      <c r="B23" s="7"/>
    </row>
    <row r="24" spans="2:9">
      <c r="B24" s="7"/>
    </row>
    <row r="25" spans="2:9" ht="16.5" customHeight="1">
      <c r="B25" s="7"/>
    </row>
    <row r="26" spans="2:9" ht="16.5" customHeight="1">
      <c r="B26" s="7"/>
    </row>
    <row r="27" spans="2:9" ht="16.5" customHeight="1">
      <c r="B27" s="7"/>
    </row>
    <row r="28" spans="2:9" ht="16.5" customHeight="1">
      <c r="B28" s="7"/>
    </row>
    <row r="29" spans="2:9" ht="16.5" customHeight="1">
      <c r="B29" s="7"/>
    </row>
    <row r="30" spans="2:9" ht="16.5" customHeight="1">
      <c r="B30" s="7"/>
    </row>
    <row r="31" spans="2:9" ht="16.5" customHeight="1">
      <c r="B31" s="7"/>
    </row>
    <row r="32" spans="2:9" ht="16.5" customHeight="1">
      <c r="B32" s="7"/>
    </row>
    <row r="33" spans="2:2" ht="16.5" customHeight="1">
      <c r="B33" s="7"/>
    </row>
    <row r="34" spans="2:2" ht="16.5" customHeight="1">
      <c r="B34" s="7"/>
    </row>
    <row r="35" spans="2:2" ht="16.5" customHeight="1">
      <c r="B35" s="7"/>
    </row>
  </sheetData>
  <mergeCells count="3">
    <mergeCell ref="B5:B6"/>
    <mergeCell ref="D5:F5"/>
    <mergeCell ref="G5:I5"/>
  </mergeCells>
  <hyperlinks>
    <hyperlink ref="B20" location="Содержание!B24" display="к содержанию"/>
  </hyperlink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2:J44"/>
  <sheetViews>
    <sheetView zoomScale="80" zoomScaleNormal="80" workbookViewId="0"/>
  </sheetViews>
  <sheetFormatPr defaultRowHeight="12.75"/>
  <cols>
    <col min="1" max="1" width="9.140625" style="116"/>
    <col min="2" max="2" width="22.42578125" style="12" customWidth="1"/>
    <col min="3" max="3" width="7.28515625" style="116" customWidth="1"/>
    <col min="4" max="4" width="13" style="116" customWidth="1"/>
    <col min="5" max="5" width="5.85546875" style="116" customWidth="1"/>
    <col min="6" max="6" width="9.140625" style="116"/>
    <col min="7" max="7" width="11" style="116" customWidth="1"/>
    <col min="8" max="9" width="9.140625" style="116"/>
    <col min="10" max="10" width="10.85546875" style="116" customWidth="1"/>
    <col min="11" max="16384" width="9.140625" style="116"/>
  </cols>
  <sheetData>
    <row r="2" spans="1:10">
      <c r="A2" s="5" t="s">
        <v>123</v>
      </c>
      <c r="B2" s="13" t="s">
        <v>190</v>
      </c>
    </row>
    <row r="3" spans="1:10">
      <c r="A3" s="5"/>
      <c r="B3" s="13"/>
    </row>
    <row r="4" spans="1:10" ht="15" customHeight="1">
      <c r="B4" s="1375" t="s">
        <v>141</v>
      </c>
      <c r="C4" s="1376" t="s">
        <v>191</v>
      </c>
      <c r="D4" s="1377"/>
      <c r="E4" s="447"/>
      <c r="F4" s="1376" t="s">
        <v>192</v>
      </c>
      <c r="G4" s="1377"/>
      <c r="H4" s="447"/>
      <c r="I4" s="1376" t="s">
        <v>193</v>
      </c>
      <c r="J4" s="1377"/>
    </row>
    <row r="5" spans="1:10" ht="25.5">
      <c r="B5" s="1375"/>
      <c r="C5" s="409" t="s">
        <v>194</v>
      </c>
      <c r="D5" s="409" t="s">
        <v>195</v>
      </c>
      <c r="E5" s="409"/>
      <c r="F5" s="409" t="s">
        <v>194</v>
      </c>
      <c r="G5" s="409" t="s">
        <v>195</v>
      </c>
      <c r="H5" s="409"/>
      <c r="I5" s="409" t="s">
        <v>194</v>
      </c>
      <c r="J5" s="409" t="s">
        <v>195</v>
      </c>
    </row>
    <row r="6" spans="1:10">
      <c r="B6" s="448" t="s">
        <v>196</v>
      </c>
      <c r="C6" s="410">
        <v>8.3069936928071107E-3</v>
      </c>
      <c r="D6" s="410">
        <v>0.70289178485885517</v>
      </c>
      <c r="E6" s="410"/>
      <c r="F6" s="410">
        <v>5.0121950335996054E-3</v>
      </c>
      <c r="G6" s="410">
        <v>0.72644548298946421</v>
      </c>
      <c r="H6" s="410"/>
      <c r="I6" s="410">
        <v>3.957431483133822E-2</v>
      </c>
      <c r="J6" s="410">
        <v>0.7315822682455444</v>
      </c>
    </row>
    <row r="7" spans="1:10">
      <c r="B7" s="448" t="s">
        <v>197</v>
      </c>
      <c r="C7" s="410">
        <v>0.41973599064570505</v>
      </c>
      <c r="D7" s="410">
        <v>0.10314351329027946</v>
      </c>
      <c r="E7" s="410"/>
      <c r="F7" s="410">
        <v>0.40082747148624809</v>
      </c>
      <c r="G7" s="410">
        <v>0.10467063986376345</v>
      </c>
      <c r="H7" s="410"/>
      <c r="I7" s="410">
        <v>0.43398220551406502</v>
      </c>
      <c r="J7" s="410">
        <v>0.10876940616360957</v>
      </c>
    </row>
    <row r="8" spans="1:10">
      <c r="B8" s="448" t="s">
        <v>198</v>
      </c>
      <c r="C8" s="410">
        <v>0.22159532392883624</v>
      </c>
      <c r="D8" s="410">
        <v>0.10761562995603981</v>
      </c>
      <c r="E8" s="410"/>
      <c r="F8" s="410">
        <v>0.21885792394381895</v>
      </c>
      <c r="G8" s="410">
        <v>9.3182064278743107E-2</v>
      </c>
      <c r="H8" s="410"/>
      <c r="I8" s="410">
        <v>0.24545163133551126</v>
      </c>
      <c r="J8" s="410">
        <v>7.8117193444025901E-2</v>
      </c>
    </row>
    <row r="9" spans="1:10">
      <c r="B9" s="448" t="s">
        <v>199</v>
      </c>
      <c r="C9" s="410">
        <v>1.7884441669726595E-2</v>
      </c>
      <c r="D9" s="410">
        <v>1.943670924104186E-2</v>
      </c>
      <c r="E9" s="410"/>
      <c r="F9" s="410">
        <v>5.3023441601196292E-2</v>
      </c>
      <c r="G9" s="410">
        <v>1.2993923277906582E-2</v>
      </c>
      <c r="H9" s="410"/>
      <c r="I9" s="410">
        <v>1.940173349464382E-2</v>
      </c>
      <c r="J9" s="410">
        <v>3.4715960782437334E-2</v>
      </c>
    </row>
    <row r="10" spans="1:10">
      <c r="B10" s="448" t="s">
        <v>200</v>
      </c>
      <c r="C10" s="410">
        <v>0.33247725006292478</v>
      </c>
      <c r="D10" s="410">
        <v>6.6912362653783822E-2</v>
      </c>
      <c r="E10" s="410"/>
      <c r="F10" s="410">
        <v>0.32227896793513716</v>
      </c>
      <c r="G10" s="410">
        <v>6.2707889590122495E-2</v>
      </c>
      <c r="H10" s="410"/>
      <c r="I10" s="410">
        <v>0.26159011482444161</v>
      </c>
      <c r="J10" s="410">
        <v>6.7371378192908365E-2</v>
      </c>
    </row>
    <row r="11" spans="1:10" ht="25.5">
      <c r="B11" s="448" t="s">
        <v>201</v>
      </c>
      <c r="C11" s="449">
        <v>6228.6853600000004</v>
      </c>
      <c r="D11" s="449">
        <v>80220.191909729969</v>
      </c>
      <c r="E11" s="449"/>
      <c r="F11" s="449">
        <v>5933.5617330599998</v>
      </c>
      <c r="G11" s="449">
        <v>78766.812219079991</v>
      </c>
      <c r="H11" s="449"/>
      <c r="I11" s="449">
        <v>5204.7851743700003</v>
      </c>
      <c r="J11" s="449">
        <v>73027.386594830008</v>
      </c>
    </row>
    <row r="12" spans="1:10">
      <c r="B12" s="450"/>
      <c r="C12" s="451"/>
      <c r="D12" s="451"/>
      <c r="E12" s="451"/>
      <c r="F12" s="451"/>
      <c r="G12" s="451"/>
      <c r="H12" s="451"/>
      <c r="I12" s="451"/>
      <c r="J12" s="451"/>
    </row>
    <row r="13" spans="1:10">
      <c r="B13" s="8"/>
      <c r="C13" s="8"/>
      <c r="D13" s="8"/>
      <c r="E13" s="8"/>
    </row>
    <row r="14" spans="1:10">
      <c r="B14" s="13" t="s">
        <v>190</v>
      </c>
      <c r="C14" s="8"/>
      <c r="D14" s="8"/>
      <c r="E14" s="8"/>
    </row>
    <row r="15" spans="1:10">
      <c r="B15" s="8"/>
      <c r="C15" s="8"/>
      <c r="D15" s="8"/>
      <c r="E15" s="8"/>
    </row>
    <row r="16" spans="1:10">
      <c r="B16" s="8"/>
      <c r="C16" s="8"/>
      <c r="D16" s="8"/>
      <c r="E16" s="8"/>
    </row>
    <row r="17" spans="2:5">
      <c r="B17" s="8"/>
      <c r="C17" s="8"/>
      <c r="D17" s="8"/>
      <c r="E17" s="8"/>
    </row>
    <row r="18" spans="2:5">
      <c r="B18" s="8"/>
      <c r="C18" s="8"/>
      <c r="D18" s="8"/>
      <c r="E18" s="8"/>
    </row>
    <row r="19" spans="2:5">
      <c r="B19" s="8"/>
      <c r="C19" s="8"/>
      <c r="D19" s="8"/>
      <c r="E19" s="8"/>
    </row>
    <row r="20" spans="2:5">
      <c r="B20" s="8"/>
      <c r="C20" s="8"/>
      <c r="D20" s="8"/>
      <c r="E20" s="8"/>
    </row>
    <row r="21" spans="2:5">
      <c r="B21" s="8"/>
      <c r="C21" s="8"/>
      <c r="D21" s="8"/>
      <c r="E21" s="8"/>
    </row>
    <row r="22" spans="2:5">
      <c r="B22" s="8"/>
      <c r="C22" s="8"/>
      <c r="D22" s="8"/>
      <c r="E22" s="8"/>
    </row>
    <row r="23" spans="2:5">
      <c r="B23" s="10"/>
      <c r="C23" s="8"/>
      <c r="D23" s="8"/>
      <c r="E23" s="8"/>
    </row>
    <row r="24" spans="2:5">
      <c r="B24" s="116"/>
      <c r="C24" s="8"/>
      <c r="D24" s="8"/>
      <c r="E24" s="8"/>
    </row>
    <row r="25" spans="2:5">
      <c r="B25" s="116"/>
      <c r="C25" s="8"/>
      <c r="D25" s="8"/>
      <c r="E25" s="8"/>
    </row>
    <row r="26" spans="2:5">
      <c r="B26" s="116"/>
      <c r="C26" s="8"/>
      <c r="D26" s="8"/>
      <c r="E26" s="8"/>
    </row>
    <row r="27" spans="2:5">
      <c r="B27" s="116"/>
      <c r="C27" s="8"/>
      <c r="D27" s="8"/>
      <c r="E27" s="8"/>
    </row>
    <row r="32" spans="2:5">
      <c r="B32" s="415"/>
    </row>
    <row r="33" spans="2:2">
      <c r="B33" s="415"/>
    </row>
    <row r="34" spans="2:2">
      <c r="B34" s="415"/>
    </row>
    <row r="35" spans="2:2">
      <c r="B35" s="415" t="s">
        <v>202</v>
      </c>
    </row>
    <row r="36" spans="2:2">
      <c r="B36" s="8"/>
    </row>
    <row r="37" spans="2:2">
      <c r="B37" s="11" t="s">
        <v>129</v>
      </c>
    </row>
    <row r="38" spans="2:2">
      <c r="B38" s="116"/>
    </row>
    <row r="39" spans="2:2">
      <c r="B39" s="116"/>
    </row>
    <row r="40" spans="2:2">
      <c r="B40" s="116"/>
    </row>
    <row r="41" spans="2:2">
      <c r="B41" s="116"/>
    </row>
    <row r="42" spans="2:2">
      <c r="B42" s="116"/>
    </row>
    <row r="43" spans="2:2">
      <c r="B43" s="116"/>
    </row>
    <row r="44" spans="2:2">
      <c r="B44" s="116"/>
    </row>
  </sheetData>
  <mergeCells count="4">
    <mergeCell ref="B4:B5"/>
    <mergeCell ref="C4:D4"/>
    <mergeCell ref="F4:G4"/>
    <mergeCell ref="I4:J4"/>
  </mergeCells>
  <hyperlinks>
    <hyperlink ref="B37" location="Содержание!B2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2:J41"/>
  <sheetViews>
    <sheetView zoomScale="80" zoomScaleNormal="80" workbookViewId="0">
      <selection activeCell="K31" sqref="K31"/>
    </sheetView>
  </sheetViews>
  <sheetFormatPr defaultRowHeight="12.75"/>
  <cols>
    <col min="1" max="1" width="9.140625" style="7"/>
    <col min="2" max="2" width="27.7109375" style="12" customWidth="1"/>
    <col min="3" max="3" width="7.28515625" style="7" customWidth="1"/>
    <col min="4" max="4" width="13" style="7" customWidth="1"/>
    <col min="5" max="5" width="5.85546875" style="7" customWidth="1"/>
    <col min="6" max="6" width="9.140625" style="7"/>
    <col min="7" max="7" width="11" style="7" customWidth="1"/>
    <col min="8" max="9" width="9.140625" style="7"/>
    <col min="10" max="10" width="10.85546875" style="7" customWidth="1"/>
    <col min="11" max="16384" width="9.140625" style="7"/>
  </cols>
  <sheetData>
    <row r="2" spans="1:10">
      <c r="A2" s="5" t="s">
        <v>123</v>
      </c>
      <c r="B2" s="13" t="s">
        <v>203</v>
      </c>
    </row>
    <row r="3" spans="1:10">
      <c r="A3" s="5"/>
      <c r="B3" s="13"/>
      <c r="J3" s="1182" t="s">
        <v>208</v>
      </c>
    </row>
    <row r="4" spans="1:10" ht="15" customHeight="1">
      <c r="B4" s="1375" t="s">
        <v>141</v>
      </c>
      <c r="C4" s="1378" t="s">
        <v>191</v>
      </c>
      <c r="D4" s="1379"/>
      <c r="E4" s="44"/>
      <c r="F4" s="1378" t="s">
        <v>192</v>
      </c>
      <c r="G4" s="1379"/>
      <c r="H4" s="44"/>
      <c r="I4" s="1378" t="s">
        <v>193</v>
      </c>
      <c r="J4" s="1379"/>
    </row>
    <row r="5" spans="1:10" ht="25.5">
      <c r="B5" s="1375"/>
      <c r="C5" s="25" t="s">
        <v>194</v>
      </c>
      <c r="D5" s="25" t="s">
        <v>195</v>
      </c>
      <c r="E5" s="25"/>
      <c r="F5" s="25" t="s">
        <v>194</v>
      </c>
      <c r="G5" s="25" t="s">
        <v>195</v>
      </c>
      <c r="H5" s="25"/>
      <c r="I5" s="25" t="s">
        <v>194</v>
      </c>
      <c r="J5" s="25" t="s">
        <v>195</v>
      </c>
    </row>
    <row r="6" spans="1:10">
      <c r="B6" s="46" t="s">
        <v>204</v>
      </c>
      <c r="C6" s="45">
        <v>3727.5047549999999</v>
      </c>
      <c r="D6" s="45">
        <v>7053.9628199800009</v>
      </c>
      <c r="E6" s="45"/>
      <c r="F6" s="45">
        <v>4375.7972309199995</v>
      </c>
      <c r="G6" s="45">
        <v>8391.4788634699999</v>
      </c>
      <c r="H6" s="45"/>
      <c r="I6" s="45">
        <v>4470.6172573000003</v>
      </c>
      <c r="J6" s="45">
        <v>15638.295453889999</v>
      </c>
    </row>
    <row r="7" spans="1:10">
      <c r="B7" s="46" t="s">
        <v>205</v>
      </c>
      <c r="C7" s="45">
        <v>9692.9187280000006</v>
      </c>
      <c r="D7" s="45">
        <v>7129.2453218999981</v>
      </c>
      <c r="E7" s="45"/>
      <c r="F7" s="45">
        <v>10661.053474050001</v>
      </c>
      <c r="G7" s="45">
        <v>7709.1601628099997</v>
      </c>
      <c r="H7" s="45"/>
      <c r="I7" s="45">
        <v>6457.2206901</v>
      </c>
      <c r="J7" s="45">
        <v>12750.391363000001</v>
      </c>
    </row>
    <row r="8" spans="1:10">
      <c r="B8" s="46" t="s">
        <v>206</v>
      </c>
      <c r="C8" s="45">
        <v>3974.8684370000001</v>
      </c>
      <c r="D8" s="45">
        <v>12395.778846149999</v>
      </c>
      <c r="E8" s="45"/>
      <c r="F8" s="45">
        <v>3459.0119463700003</v>
      </c>
      <c r="G8" s="45">
        <v>13434.01803178</v>
      </c>
      <c r="H8" s="45"/>
      <c r="I8" s="45">
        <v>3218.5108286899999</v>
      </c>
      <c r="J8" s="45">
        <v>23813.166080590003</v>
      </c>
    </row>
    <row r="9" spans="1:10">
      <c r="B9" s="46" t="s">
        <v>207</v>
      </c>
      <c r="C9" s="45">
        <v>264.31354499999998</v>
      </c>
      <c r="D9" s="45">
        <v>2120.1034685200175</v>
      </c>
      <c r="E9" s="45"/>
      <c r="F9" s="45">
        <v>174.24427880999997</v>
      </c>
      <c r="G9" s="45">
        <v>600.80443207002907</v>
      </c>
      <c r="H9" s="45"/>
      <c r="I9" s="45">
        <v>286.22412874999998</v>
      </c>
      <c r="J9" s="45">
        <v>1214.3847025199807</v>
      </c>
    </row>
    <row r="10" spans="1:10">
      <c r="B10" s="452"/>
      <c r="C10" s="453"/>
      <c r="D10" s="453"/>
      <c r="E10" s="453"/>
      <c r="F10" s="453"/>
      <c r="G10" s="453"/>
      <c r="H10" s="453"/>
      <c r="I10" s="453"/>
      <c r="J10" s="453"/>
    </row>
    <row r="11" spans="1:10">
      <c r="B11" s="8"/>
      <c r="C11" s="8"/>
      <c r="D11" s="8"/>
      <c r="E11" s="8"/>
    </row>
    <row r="12" spans="1:10">
      <c r="B12" s="13" t="s">
        <v>203</v>
      </c>
      <c r="C12" s="8"/>
      <c r="D12" s="8"/>
      <c r="E12" s="8"/>
    </row>
    <row r="13" spans="1:10">
      <c r="B13" s="8"/>
      <c r="C13" s="8"/>
      <c r="D13" s="8"/>
      <c r="E13" s="8"/>
    </row>
    <row r="14" spans="1:10">
      <c r="B14" s="8"/>
      <c r="C14" s="8"/>
      <c r="D14" s="8"/>
      <c r="E14" s="8"/>
    </row>
    <row r="15" spans="1:10">
      <c r="B15" s="8"/>
      <c r="C15" s="8"/>
      <c r="D15" s="8"/>
      <c r="E15" s="8"/>
    </row>
    <row r="16" spans="1:10">
      <c r="B16" s="8"/>
      <c r="C16" s="8"/>
      <c r="D16" s="8"/>
      <c r="E16" s="8"/>
    </row>
    <row r="17" spans="2:5">
      <c r="B17" s="8"/>
      <c r="C17" s="8"/>
      <c r="D17" s="8"/>
      <c r="E17" s="8"/>
    </row>
    <row r="18" spans="2:5">
      <c r="B18" s="8"/>
      <c r="C18" s="8"/>
      <c r="D18" s="8"/>
      <c r="E18" s="8"/>
    </row>
    <row r="19" spans="2:5">
      <c r="B19" s="8"/>
      <c r="C19" s="8"/>
      <c r="D19" s="8"/>
      <c r="E19" s="8"/>
    </row>
    <row r="20" spans="2:5">
      <c r="B20" s="8"/>
      <c r="C20" s="8"/>
      <c r="D20" s="8"/>
      <c r="E20" s="8"/>
    </row>
    <row r="21" spans="2:5">
      <c r="B21" s="10"/>
      <c r="C21" s="8"/>
      <c r="D21" s="8"/>
      <c r="E21" s="8"/>
    </row>
    <row r="22" spans="2:5">
      <c r="B22" s="7"/>
      <c r="C22" s="8"/>
      <c r="D22" s="8"/>
      <c r="E22" s="8"/>
    </row>
    <row r="23" spans="2:5">
      <c r="B23" s="7"/>
      <c r="C23" s="8"/>
      <c r="D23" s="8"/>
      <c r="E23" s="8"/>
    </row>
    <row r="24" spans="2:5">
      <c r="B24" s="7"/>
      <c r="C24" s="8"/>
      <c r="D24" s="8"/>
      <c r="E24" s="8"/>
    </row>
    <row r="25" spans="2:5">
      <c r="B25" s="7"/>
      <c r="C25" s="8"/>
      <c r="D25" s="8"/>
      <c r="E25" s="8"/>
    </row>
    <row r="30" spans="2:5">
      <c r="B30" s="33"/>
    </row>
    <row r="31" spans="2:5">
      <c r="B31" s="33"/>
    </row>
    <row r="32" spans="2:5">
      <c r="B32" s="33" t="s">
        <v>202</v>
      </c>
    </row>
    <row r="33" spans="2:2">
      <c r="B33" s="8"/>
    </row>
    <row r="34" spans="2:2">
      <c r="B34" s="11" t="s">
        <v>129</v>
      </c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</sheetData>
  <mergeCells count="4">
    <mergeCell ref="B4:B5"/>
    <mergeCell ref="C4:D4"/>
    <mergeCell ref="F4:G4"/>
    <mergeCell ref="I4:J4"/>
  </mergeCells>
  <hyperlinks>
    <hyperlink ref="B34" location="Содержание!B26" display="к содержанию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2:J17"/>
  <sheetViews>
    <sheetView zoomScale="80" zoomScaleNormal="80" workbookViewId="0">
      <selection activeCell="I31" sqref="I31"/>
    </sheetView>
  </sheetViews>
  <sheetFormatPr defaultRowHeight="12.75"/>
  <cols>
    <col min="1" max="1" width="9.140625" style="7"/>
    <col min="2" max="2" width="27.7109375" style="12" customWidth="1"/>
    <col min="3" max="3" width="7.28515625" style="7" customWidth="1"/>
    <col min="4" max="4" width="13" style="7" customWidth="1"/>
    <col min="5" max="5" width="7.7109375" style="7" customWidth="1"/>
    <col min="6" max="6" width="9.140625" style="7"/>
    <col min="7" max="7" width="11" style="7" customWidth="1"/>
    <col min="8" max="9" width="9.140625" style="7"/>
    <col min="10" max="10" width="10.85546875" style="7" customWidth="1"/>
    <col min="11" max="16384" width="9.140625" style="7"/>
  </cols>
  <sheetData>
    <row r="2" spans="1:10">
      <c r="A2" s="5" t="s">
        <v>123</v>
      </c>
      <c r="B2" s="13" t="s">
        <v>245</v>
      </c>
    </row>
    <row r="3" spans="1:10" ht="13.5" thickBot="1">
      <c r="A3" s="5"/>
      <c r="B3" s="13"/>
      <c r="J3" s="47"/>
    </row>
    <row r="4" spans="1:10" ht="15" customHeight="1" thickBot="1">
      <c r="B4" s="1323"/>
      <c r="C4" s="1324">
        <v>2011</v>
      </c>
      <c r="D4" s="1324">
        <v>2012</v>
      </c>
      <c r="E4" s="1324">
        <v>2013</v>
      </c>
      <c r="F4" s="1324">
        <v>2014</v>
      </c>
    </row>
    <row r="5" spans="1:10">
      <c r="B5" s="1325" t="s">
        <v>209</v>
      </c>
      <c r="C5" s="1326">
        <v>84336</v>
      </c>
      <c r="D5" s="1326">
        <v>86449</v>
      </c>
      <c r="E5" s="1326">
        <v>84700</v>
      </c>
      <c r="F5" s="1326">
        <v>78238</v>
      </c>
    </row>
    <row r="6" spans="1:10">
      <c r="B6" s="1327" t="s">
        <v>169</v>
      </c>
      <c r="C6" s="1328" t="s">
        <v>210</v>
      </c>
      <c r="D6" s="1328" t="s">
        <v>211</v>
      </c>
      <c r="E6" s="1328" t="s">
        <v>212</v>
      </c>
      <c r="F6" s="1328" t="s">
        <v>213</v>
      </c>
    </row>
    <row r="7" spans="1:10">
      <c r="B7" s="1329" t="s">
        <v>162</v>
      </c>
      <c r="C7" s="1330" t="s">
        <v>214</v>
      </c>
      <c r="D7" s="1330" t="s">
        <v>215</v>
      </c>
      <c r="E7" s="1330" t="s">
        <v>216</v>
      </c>
      <c r="F7" s="1330" t="s">
        <v>217</v>
      </c>
    </row>
    <row r="8" spans="1:10">
      <c r="B8" s="1327" t="s">
        <v>218</v>
      </c>
      <c r="C8" s="1328" t="s">
        <v>219</v>
      </c>
      <c r="D8" s="1328" t="s">
        <v>220</v>
      </c>
      <c r="E8" s="1328" t="s">
        <v>221</v>
      </c>
      <c r="F8" s="1328" t="s">
        <v>222</v>
      </c>
    </row>
    <row r="9" spans="1:10">
      <c r="B9" s="1329" t="s">
        <v>223</v>
      </c>
      <c r="C9" s="1330" t="s">
        <v>224</v>
      </c>
      <c r="D9" s="1330" t="s">
        <v>225</v>
      </c>
      <c r="E9" s="1330" t="s">
        <v>226</v>
      </c>
      <c r="F9" s="1330" t="s">
        <v>225</v>
      </c>
    </row>
    <row r="10" spans="1:10">
      <c r="B10" s="1331" t="s">
        <v>227</v>
      </c>
      <c r="C10" s="1332">
        <v>36906</v>
      </c>
      <c r="D10" s="1332">
        <v>46358</v>
      </c>
      <c r="E10" s="1332">
        <v>48806</v>
      </c>
      <c r="F10" s="1332">
        <v>41213</v>
      </c>
    </row>
    <row r="11" spans="1:10">
      <c r="B11" s="1329" t="s">
        <v>169</v>
      </c>
      <c r="C11" s="1330" t="s">
        <v>228</v>
      </c>
      <c r="D11" s="1330" t="s">
        <v>229</v>
      </c>
      <c r="E11" s="1330" t="s">
        <v>230</v>
      </c>
      <c r="F11" s="1330" t="s">
        <v>231</v>
      </c>
    </row>
    <row r="12" spans="1:10">
      <c r="B12" s="1327" t="s">
        <v>162</v>
      </c>
      <c r="C12" s="1328" t="s">
        <v>232</v>
      </c>
      <c r="D12" s="1328" t="s">
        <v>233</v>
      </c>
      <c r="E12" s="1328" t="s">
        <v>234</v>
      </c>
      <c r="F12" s="1328" t="s">
        <v>235</v>
      </c>
    </row>
    <row r="13" spans="1:10">
      <c r="B13" s="1329" t="s">
        <v>218</v>
      </c>
      <c r="C13" s="1330" t="s">
        <v>236</v>
      </c>
      <c r="D13" s="1330" t="s">
        <v>237</v>
      </c>
      <c r="E13" s="1330" t="s">
        <v>238</v>
      </c>
      <c r="F13" s="1330" t="s">
        <v>239</v>
      </c>
    </row>
    <row r="14" spans="1:10" ht="13.5" thickBot="1">
      <c r="B14" s="1333" t="s">
        <v>223</v>
      </c>
      <c r="C14" s="1334" t="s">
        <v>240</v>
      </c>
      <c r="D14" s="1334" t="s">
        <v>241</v>
      </c>
      <c r="E14" s="1334" t="s">
        <v>242</v>
      </c>
      <c r="F14" s="1334" t="s">
        <v>243</v>
      </c>
    </row>
    <row r="15" spans="1:10">
      <c r="B15" s="966" t="s">
        <v>244</v>
      </c>
      <c r="C15" s="12"/>
      <c r="D15" s="12"/>
      <c r="E15" s="12"/>
      <c r="F15" s="12"/>
    </row>
    <row r="16" spans="1:10">
      <c r="B16" s="8"/>
    </row>
    <row r="17" spans="2:2">
      <c r="B17" s="11" t="s">
        <v>129</v>
      </c>
    </row>
  </sheetData>
  <hyperlinks>
    <hyperlink ref="B17" location="Содержание!B27" display="к содержанию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2:J65"/>
  <sheetViews>
    <sheetView zoomScale="80" zoomScaleNormal="80" workbookViewId="0"/>
  </sheetViews>
  <sheetFormatPr defaultRowHeight="12.75"/>
  <cols>
    <col min="1" max="1" width="9.140625" style="7"/>
    <col min="2" max="2" width="11.5703125" style="12" customWidth="1"/>
    <col min="3" max="3" width="13" style="7" customWidth="1"/>
    <col min="4" max="4" width="15.7109375" style="7" customWidth="1"/>
    <col min="5" max="5" width="11.85546875" style="7" customWidth="1"/>
    <col min="6" max="6" width="9.140625" style="7"/>
    <col min="7" max="7" width="11" style="7" customWidth="1"/>
    <col min="8" max="9" width="9.140625" style="7"/>
    <col min="10" max="10" width="10.85546875" style="7" customWidth="1"/>
    <col min="11" max="16384" width="9.140625" style="7"/>
  </cols>
  <sheetData>
    <row r="2" spans="1:10">
      <c r="A2" s="5" t="s">
        <v>123</v>
      </c>
      <c r="B2" s="13" t="s">
        <v>247</v>
      </c>
    </row>
    <row r="3" spans="1:10">
      <c r="A3" s="5"/>
      <c r="B3" s="13"/>
      <c r="J3" s="47"/>
    </row>
    <row r="4" spans="1:10" ht="52.5" customHeight="1">
      <c r="B4" s="48" t="s">
        <v>248</v>
      </c>
      <c r="C4" s="48" t="s">
        <v>249</v>
      </c>
      <c r="D4" s="48" t="s">
        <v>250</v>
      </c>
      <c r="E4" s="49" t="s">
        <v>251</v>
      </c>
    </row>
    <row r="5" spans="1:10">
      <c r="B5" s="50">
        <v>39508</v>
      </c>
      <c r="C5" s="51">
        <v>110.78349670226235</v>
      </c>
      <c r="D5" s="51">
        <v>110.19182823200191</v>
      </c>
      <c r="E5" s="51">
        <v>100.53694405452165</v>
      </c>
    </row>
    <row r="6" spans="1:10">
      <c r="B6" s="50">
        <v>39600</v>
      </c>
      <c r="C6" s="51">
        <v>110.69857042028654</v>
      </c>
      <c r="D6" s="51">
        <v>112.06918073785049</v>
      </c>
      <c r="E6" s="51">
        <v>98.77699621917462</v>
      </c>
    </row>
    <row r="7" spans="1:10">
      <c r="B7" s="50">
        <v>39692</v>
      </c>
      <c r="C7" s="51">
        <v>110.52857493145861</v>
      </c>
      <c r="D7" s="51">
        <v>103.20278951738857</v>
      </c>
      <c r="E7" s="51">
        <v>107.09843740496542</v>
      </c>
    </row>
    <row r="8" spans="1:10">
      <c r="B8" s="50">
        <v>39783</v>
      </c>
      <c r="C8" s="51">
        <v>70.011782885817212</v>
      </c>
      <c r="D8" s="51">
        <v>83.700099912245719</v>
      </c>
      <c r="E8" s="51">
        <v>83.645996789992068</v>
      </c>
    </row>
    <row r="9" spans="1:10">
      <c r="B9" s="50">
        <v>39873</v>
      </c>
      <c r="C9" s="51">
        <v>54.37574618282266</v>
      </c>
      <c r="D9" s="51">
        <v>83.968505610671926</v>
      </c>
      <c r="E9" s="51">
        <v>64.757310836209285</v>
      </c>
    </row>
    <row r="10" spans="1:10">
      <c r="B10" s="50">
        <v>39965</v>
      </c>
      <c r="C10" s="51">
        <v>99.162638595847014</v>
      </c>
      <c r="D10" s="51">
        <v>95.514070295616278</v>
      </c>
      <c r="E10" s="51">
        <v>103.81992756558107</v>
      </c>
    </row>
    <row r="11" spans="1:10">
      <c r="B11" s="50">
        <v>40057</v>
      </c>
      <c r="C11" s="51">
        <v>128.16177293745105</v>
      </c>
      <c r="D11" s="51">
        <v>100.29906401045994</v>
      </c>
      <c r="E11" s="51">
        <v>127.77963005126884</v>
      </c>
    </row>
    <row r="12" spans="1:10">
      <c r="B12" s="50">
        <v>40148</v>
      </c>
      <c r="C12" s="51">
        <v>106.04641750995556</v>
      </c>
      <c r="D12" s="51">
        <v>98.844496882869606</v>
      </c>
      <c r="E12" s="51">
        <v>107.28611187694162</v>
      </c>
    </row>
    <row r="13" spans="1:10">
      <c r="B13" s="50">
        <v>40238</v>
      </c>
      <c r="C13" s="51">
        <v>96.629842504505064</v>
      </c>
      <c r="D13" s="51">
        <v>95.403788990780114</v>
      </c>
      <c r="E13" s="51">
        <v>101.28512035705776</v>
      </c>
    </row>
    <row r="14" spans="1:10">
      <c r="B14" s="50">
        <v>40330</v>
      </c>
      <c r="C14" s="51">
        <v>107.1190431359442</v>
      </c>
      <c r="D14" s="51">
        <v>98.465027032816948</v>
      </c>
      <c r="E14" s="51">
        <v>108.78892370612256</v>
      </c>
    </row>
    <row r="15" spans="1:10">
      <c r="B15" s="50">
        <v>40422</v>
      </c>
      <c r="C15" s="51">
        <v>92.989836929290917</v>
      </c>
      <c r="D15" s="51">
        <v>91.045420760127385</v>
      </c>
      <c r="E15" s="51">
        <v>102.13565509712606</v>
      </c>
    </row>
    <row r="16" spans="1:10">
      <c r="B16" s="50">
        <v>40513</v>
      </c>
      <c r="C16" s="51">
        <v>108.28854717896097</v>
      </c>
      <c r="D16" s="51">
        <v>106.08041927075934</v>
      </c>
      <c r="E16" s="51">
        <v>102.08156031375179</v>
      </c>
    </row>
    <row r="17" spans="2:5">
      <c r="B17" s="50">
        <v>40603</v>
      </c>
      <c r="C17" s="51">
        <v>114.19248816078633</v>
      </c>
      <c r="D17" s="51">
        <v>91.090024838793482</v>
      </c>
      <c r="E17" s="51">
        <v>125.36223188310511</v>
      </c>
    </row>
    <row r="18" spans="2:5">
      <c r="B18" s="50">
        <v>40695</v>
      </c>
      <c r="C18" s="51">
        <v>112.42098216782937</v>
      </c>
      <c r="D18" s="51">
        <v>109.81843544332222</v>
      </c>
      <c r="E18" s="51">
        <v>102.36986323289075</v>
      </c>
    </row>
    <row r="19" spans="2:5">
      <c r="B19" s="50">
        <v>40787</v>
      </c>
      <c r="C19" s="51">
        <v>98.140195545646264</v>
      </c>
      <c r="D19" s="51">
        <v>85.670726484741138</v>
      </c>
      <c r="E19" s="51">
        <v>114.55511068080655</v>
      </c>
    </row>
    <row r="20" spans="2:5">
      <c r="B20" s="50">
        <v>40878</v>
      </c>
      <c r="C20" s="51">
        <v>93.034719297117917</v>
      </c>
      <c r="D20" s="51">
        <v>104.30987380549215</v>
      </c>
      <c r="E20" s="51">
        <v>89.19071215693431</v>
      </c>
    </row>
    <row r="21" spans="2:5">
      <c r="B21" s="50">
        <v>40969</v>
      </c>
      <c r="C21" s="51">
        <v>95.040423051358445</v>
      </c>
      <c r="D21" s="51">
        <v>88.958315771066665</v>
      </c>
      <c r="E21" s="51">
        <v>106.83703061099314</v>
      </c>
    </row>
    <row r="22" spans="2:5">
      <c r="B22" s="50">
        <v>41061</v>
      </c>
      <c r="C22" s="51">
        <v>102.23668507652248</v>
      </c>
      <c r="D22" s="51">
        <v>90.884286220281979</v>
      </c>
      <c r="E22" s="51">
        <v>112.49104694372025</v>
      </c>
    </row>
    <row r="23" spans="2:5">
      <c r="B23" s="50">
        <v>41153</v>
      </c>
      <c r="C23" s="51">
        <v>88.014055334870193</v>
      </c>
      <c r="D23" s="51">
        <v>96.246794910156538</v>
      </c>
      <c r="E23" s="51">
        <v>91.446219499598541</v>
      </c>
    </row>
    <row r="24" spans="2:5">
      <c r="B24" s="50">
        <v>41244</v>
      </c>
      <c r="C24" s="51">
        <v>100.50133021277826</v>
      </c>
      <c r="D24" s="51">
        <v>103.10555919793714</v>
      </c>
      <c r="E24" s="51">
        <v>97.474210890841093</v>
      </c>
    </row>
    <row r="25" spans="2:5">
      <c r="B25" s="50">
        <v>41334</v>
      </c>
      <c r="C25" s="51">
        <v>96.948370677437367</v>
      </c>
      <c r="D25" s="51">
        <v>84.235915188552624</v>
      </c>
      <c r="E25" s="51">
        <v>115.09149091623132</v>
      </c>
    </row>
    <row r="26" spans="2:5">
      <c r="B26" s="50">
        <v>41426</v>
      </c>
      <c r="C26" s="51">
        <v>94.786764646681945</v>
      </c>
      <c r="D26" s="51">
        <v>86.494585584709043</v>
      </c>
      <c r="E26" s="51">
        <v>109.58693426405506</v>
      </c>
    </row>
    <row r="27" spans="2:5">
      <c r="B27" s="50">
        <v>41518</v>
      </c>
      <c r="C27" s="51">
        <v>89.727263738566947</v>
      </c>
      <c r="D27" s="51">
        <v>104.96822817848425</v>
      </c>
      <c r="E27" s="51">
        <v>85.480402304207601</v>
      </c>
    </row>
    <row r="28" spans="2:5">
      <c r="B28" s="50">
        <v>41609</v>
      </c>
      <c r="C28" s="51">
        <v>102.87220161687969</v>
      </c>
      <c r="D28" s="51">
        <v>96.585508884482692</v>
      </c>
      <c r="E28" s="51">
        <v>106.50893990724421</v>
      </c>
    </row>
    <row r="29" spans="2:5">
      <c r="B29" s="50">
        <v>41699</v>
      </c>
      <c r="C29" s="51">
        <v>95.842281685351949</v>
      </c>
      <c r="D29" s="51">
        <v>99.302305305729917</v>
      </c>
      <c r="E29" s="51">
        <v>96.51566636874611</v>
      </c>
    </row>
    <row r="30" spans="2:5">
      <c r="B30" s="52">
        <v>41791</v>
      </c>
      <c r="C30" s="51">
        <v>94.511260145691296</v>
      </c>
      <c r="D30" s="51">
        <v>84.239058722780797</v>
      </c>
      <c r="E30" s="51">
        <v>112.19410755373573</v>
      </c>
    </row>
    <row r="31" spans="2:5">
      <c r="B31" s="50">
        <v>41883</v>
      </c>
      <c r="C31" s="51">
        <v>97.658568482565016</v>
      </c>
      <c r="D31" s="51">
        <v>92.743645397983315</v>
      </c>
      <c r="E31" s="51">
        <v>105.29947153089647</v>
      </c>
    </row>
    <row r="32" spans="2:5">
      <c r="B32" s="50">
        <v>41974</v>
      </c>
      <c r="C32" s="51">
        <v>86.481147701886513</v>
      </c>
      <c r="D32" s="51">
        <v>96.093241163504956</v>
      </c>
      <c r="E32" s="51">
        <v>89.997118064460707</v>
      </c>
    </row>
    <row r="33" spans="2:5">
      <c r="B33" s="454"/>
      <c r="C33" s="455"/>
      <c r="D33" s="455"/>
      <c r="E33" s="455"/>
    </row>
    <row r="34" spans="2:5">
      <c r="B34" s="7"/>
    </row>
    <row r="35" spans="2:5">
      <c r="B35" s="13" t="s">
        <v>247</v>
      </c>
    </row>
    <row r="36" spans="2:5">
      <c r="B36" s="7"/>
    </row>
    <row r="37" spans="2:5">
      <c r="B37" s="7"/>
    </row>
    <row r="38" spans="2:5">
      <c r="B38" s="7"/>
    </row>
    <row r="39" spans="2:5">
      <c r="B39" s="7"/>
    </row>
    <row r="40" spans="2:5">
      <c r="B40" s="7"/>
    </row>
    <row r="41" spans="2:5">
      <c r="B41" s="7"/>
    </row>
    <row r="63" spans="2:2">
      <c r="B63" s="33" t="s">
        <v>184</v>
      </c>
    </row>
    <row r="64" spans="2:2">
      <c r="B64" s="8"/>
    </row>
    <row r="65" spans="2:2">
      <c r="B65" s="11" t="s">
        <v>129</v>
      </c>
    </row>
  </sheetData>
  <hyperlinks>
    <hyperlink ref="B65" location="Содержание!B28" display="к содержанию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2:L42"/>
  <sheetViews>
    <sheetView zoomScale="80" zoomScaleNormal="80" workbookViewId="0">
      <selection activeCell="M22" sqref="M22"/>
    </sheetView>
  </sheetViews>
  <sheetFormatPr defaultRowHeight="12.75"/>
  <cols>
    <col min="1" max="1" width="9.140625" style="7"/>
    <col min="2" max="2" width="27.7109375" style="12" customWidth="1"/>
    <col min="3" max="3" width="11.85546875" style="7" customWidth="1"/>
    <col min="4" max="4" width="13" style="7" customWidth="1"/>
    <col min="5" max="5" width="5.85546875" style="7" customWidth="1"/>
    <col min="6" max="6" width="9.140625" style="7"/>
    <col min="7" max="7" width="11" style="7" customWidth="1"/>
    <col min="8" max="9" width="9.140625" style="7"/>
    <col min="10" max="10" width="10.85546875" style="7" customWidth="1"/>
    <col min="11" max="11" width="9.140625" style="7"/>
    <col min="12" max="12" width="11" style="7" customWidth="1"/>
    <col min="13" max="16384" width="9.140625" style="7"/>
  </cols>
  <sheetData>
    <row r="2" spans="1:12">
      <c r="A2" s="5" t="s">
        <v>123</v>
      </c>
      <c r="B2" s="13" t="s">
        <v>252</v>
      </c>
    </row>
    <row r="3" spans="1:12">
      <c r="A3" s="5"/>
      <c r="B3" s="13"/>
      <c r="J3" s="47"/>
    </row>
    <row r="4" spans="1:12" ht="15" customHeight="1">
      <c r="B4" s="1380" t="s">
        <v>1861</v>
      </c>
      <c r="C4" s="1381" t="s">
        <v>254</v>
      </c>
      <c r="D4" s="1381"/>
      <c r="E4" s="1381"/>
      <c r="F4" s="1381"/>
      <c r="G4" s="1381"/>
      <c r="H4" s="1382" t="s">
        <v>255</v>
      </c>
      <c r="I4" s="1383"/>
      <c r="J4" s="1383"/>
      <c r="K4" s="1383"/>
      <c r="L4" s="1384"/>
    </row>
    <row r="5" spans="1:12" ht="25.5">
      <c r="B5" s="1380"/>
      <c r="C5" s="48" t="s">
        <v>256</v>
      </c>
      <c r="D5" s="48" t="s">
        <v>257</v>
      </c>
      <c r="E5" s="48" t="s">
        <v>162</v>
      </c>
      <c r="F5" s="48" t="s">
        <v>169</v>
      </c>
      <c r="G5" s="48" t="s">
        <v>163</v>
      </c>
      <c r="H5" s="48" t="s">
        <v>256</v>
      </c>
      <c r="I5" s="48" t="s">
        <v>257</v>
      </c>
      <c r="J5" s="48" t="s">
        <v>162</v>
      </c>
      <c r="K5" s="48" t="s">
        <v>169</v>
      </c>
      <c r="L5" s="48" t="s">
        <v>163</v>
      </c>
    </row>
    <row r="6" spans="1:12">
      <c r="B6" s="448" t="s">
        <v>311</v>
      </c>
      <c r="C6" s="24">
        <v>3.5000000000000003E-2</v>
      </c>
      <c r="D6" s="24">
        <v>1.4999999999999999E-2</v>
      </c>
      <c r="E6" s="24">
        <v>6.8000000000000005E-2</v>
      </c>
      <c r="F6" s="24">
        <v>-3.7999999999999999E-2</v>
      </c>
      <c r="G6" s="24">
        <v>0.02</v>
      </c>
      <c r="H6" s="24">
        <v>3.7999999999999999E-2</v>
      </c>
      <c r="I6" s="24">
        <v>1.6E-2</v>
      </c>
      <c r="J6" s="24">
        <v>6.3E-2</v>
      </c>
      <c r="K6" s="24">
        <v>-1.0999999999999999E-2</v>
      </c>
      <c r="L6" s="24">
        <v>3.1E-2</v>
      </c>
    </row>
    <row r="7" spans="1:12">
      <c r="B7" s="448" t="s">
        <v>312</v>
      </c>
      <c r="C7" s="24">
        <v>0.03</v>
      </c>
      <c r="D7" s="24">
        <v>1.0999999999999999E-2</v>
      </c>
      <c r="E7" s="30">
        <v>7.0999999999999994E-2</v>
      </c>
      <c r="F7" s="30">
        <v>-2.9000000000000001E-2</v>
      </c>
      <c r="G7" s="30">
        <v>1.7999999999999999E-2</v>
      </c>
      <c r="H7" s="30">
        <v>3.3000000000000002E-2</v>
      </c>
      <c r="I7" s="30">
        <v>1.6E-2</v>
      </c>
      <c r="J7" s="30">
        <v>7.0000000000000007E-2</v>
      </c>
      <c r="K7" s="24">
        <v>1E-3</v>
      </c>
      <c r="L7" s="24">
        <v>3.2000000000000001E-2</v>
      </c>
    </row>
    <row r="8" spans="1:12">
      <c r="B8" s="448" t="s">
        <v>313</v>
      </c>
      <c r="C8" s="24">
        <v>2.7099999999999999E-2</v>
      </c>
      <c r="D8" s="24">
        <v>1.2E-2</v>
      </c>
      <c r="E8" s="24">
        <v>7.0000000000000007E-2</v>
      </c>
      <c r="F8" s="24">
        <v>-0.04</v>
      </c>
      <c r="G8" s="24">
        <v>3.3000000000000002E-2</v>
      </c>
      <c r="H8" s="24">
        <v>3.0300000000000001E-2</v>
      </c>
      <c r="I8" s="24">
        <v>1.6E-2</v>
      </c>
      <c r="J8" s="24">
        <v>6.7000000000000004E-2</v>
      </c>
      <c r="K8" s="24">
        <v>5.0000000000000001E-3</v>
      </c>
      <c r="L8" s="24">
        <v>4.7500000000000001E-2</v>
      </c>
    </row>
    <row r="9" spans="1:12" ht="25.5">
      <c r="B9" s="448" t="s">
        <v>314</v>
      </c>
      <c r="C9" s="24"/>
      <c r="D9" s="24"/>
      <c r="E9" s="24"/>
      <c r="F9" s="24"/>
      <c r="G9" s="24">
        <v>3.1E-2</v>
      </c>
      <c r="H9" s="24"/>
      <c r="I9" s="24"/>
      <c r="J9" s="24"/>
      <c r="K9" s="24"/>
      <c r="L9" s="24">
        <v>3.5999999999999997E-2</v>
      </c>
    </row>
    <row r="10" spans="1:12">
      <c r="B10" s="97"/>
      <c r="C10" s="38"/>
      <c r="D10" s="38"/>
      <c r="E10" s="38"/>
      <c r="F10" s="38"/>
      <c r="G10" s="38"/>
      <c r="H10" s="38"/>
      <c r="I10" s="38"/>
      <c r="J10" s="38"/>
      <c r="K10" s="38"/>
      <c r="L10" s="38"/>
    </row>
    <row r="11" spans="1:12">
      <c r="B11" s="8"/>
      <c r="C11" s="8"/>
    </row>
    <row r="12" spans="1:12">
      <c r="B12" s="13" t="s">
        <v>252</v>
      </c>
      <c r="C12" s="8"/>
      <c r="D12" s="8"/>
      <c r="E12" s="8"/>
    </row>
    <row r="13" spans="1:12">
      <c r="B13" s="8"/>
      <c r="C13" s="8"/>
      <c r="D13" s="8"/>
      <c r="E13" s="8"/>
    </row>
    <row r="14" spans="1:12">
      <c r="B14" s="8"/>
      <c r="C14" s="8"/>
      <c r="D14" s="8"/>
      <c r="E14" s="8"/>
    </row>
    <row r="15" spans="1:12">
      <c r="B15" s="8"/>
      <c r="C15" s="8"/>
      <c r="D15" s="8"/>
      <c r="E15" s="8"/>
    </row>
    <row r="16" spans="1:12">
      <c r="B16" s="8"/>
      <c r="C16" s="8"/>
      <c r="D16" s="8"/>
      <c r="E16" s="8"/>
    </row>
    <row r="17" spans="2:5">
      <c r="B17" s="8"/>
      <c r="C17" s="8"/>
      <c r="D17" s="8"/>
      <c r="E17" s="8"/>
    </row>
    <row r="18" spans="2:5">
      <c r="B18" s="8"/>
      <c r="C18" s="8"/>
      <c r="D18" s="8"/>
      <c r="E18" s="8"/>
    </row>
    <row r="19" spans="2:5">
      <c r="B19" s="8"/>
      <c r="C19" s="8"/>
      <c r="D19" s="8"/>
      <c r="E19" s="8"/>
    </row>
    <row r="20" spans="2:5">
      <c r="B20" s="8"/>
      <c r="C20" s="8"/>
      <c r="D20" s="8"/>
      <c r="E20" s="8"/>
    </row>
    <row r="21" spans="2:5">
      <c r="B21" s="10"/>
      <c r="C21" s="8"/>
      <c r="D21" s="8"/>
      <c r="E21" s="8"/>
    </row>
    <row r="22" spans="2:5">
      <c r="B22" s="7"/>
      <c r="C22" s="8"/>
      <c r="D22" s="8"/>
      <c r="E22" s="8"/>
    </row>
    <row r="23" spans="2:5">
      <c r="B23" s="7"/>
      <c r="C23" s="8"/>
      <c r="D23" s="8"/>
      <c r="E23" s="8"/>
    </row>
    <row r="24" spans="2:5">
      <c r="B24" s="7"/>
      <c r="C24" s="8"/>
      <c r="D24" s="8"/>
      <c r="E24" s="8"/>
    </row>
    <row r="25" spans="2:5">
      <c r="B25" s="7"/>
      <c r="C25" s="8"/>
      <c r="D25" s="8"/>
      <c r="E25" s="8"/>
    </row>
    <row r="29" spans="2:5">
      <c r="B29" s="7"/>
    </row>
    <row r="34" spans="2:12">
      <c r="B34" s="33"/>
    </row>
    <row r="35" spans="2:12">
      <c r="B35" s="1385" t="s">
        <v>253</v>
      </c>
      <c r="C35" s="1385"/>
      <c r="D35" s="1385"/>
      <c r="E35" s="1385"/>
      <c r="F35" s="1385"/>
      <c r="G35" s="1385"/>
      <c r="H35" s="1385"/>
      <c r="I35" s="1385"/>
      <c r="J35" s="1385"/>
      <c r="K35" s="1385"/>
      <c r="L35" s="1385"/>
    </row>
    <row r="36" spans="2:12">
      <c r="B36" s="1385"/>
      <c r="C36" s="1385"/>
      <c r="D36" s="1385"/>
      <c r="E36" s="1385"/>
      <c r="F36" s="1385"/>
      <c r="G36" s="1385"/>
      <c r="H36" s="1385"/>
      <c r="I36" s="1385"/>
      <c r="J36" s="1385"/>
      <c r="K36" s="1385"/>
      <c r="L36" s="1385"/>
    </row>
    <row r="37" spans="2:12">
      <c r="B37" s="33" t="s">
        <v>259</v>
      </c>
    </row>
    <row r="38" spans="2:12">
      <c r="B38" s="8"/>
    </row>
    <row r="39" spans="2:12">
      <c r="B39" s="11" t="s">
        <v>129</v>
      </c>
    </row>
    <row r="40" spans="2:12">
      <c r="B40" s="7"/>
    </row>
    <row r="41" spans="2:12">
      <c r="B41" s="7"/>
    </row>
    <row r="42" spans="2:12">
      <c r="B42" s="7"/>
    </row>
  </sheetData>
  <mergeCells count="4">
    <mergeCell ref="B4:B5"/>
    <mergeCell ref="C4:G4"/>
    <mergeCell ref="H4:L4"/>
    <mergeCell ref="B35:L36"/>
  </mergeCells>
  <hyperlinks>
    <hyperlink ref="B39" location="Содержание!B29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2:Q146"/>
  <sheetViews>
    <sheetView zoomScale="80" zoomScaleNormal="80" workbookViewId="0">
      <selection activeCell="H27" sqref="H27"/>
    </sheetView>
  </sheetViews>
  <sheetFormatPr defaultRowHeight="12.75"/>
  <cols>
    <col min="1" max="1" width="9.140625" style="12" customWidth="1"/>
    <col min="2" max="2" width="10.140625" style="13" customWidth="1"/>
    <col min="3" max="3" width="13.5703125" style="12" customWidth="1"/>
    <col min="4" max="4" width="14" style="12" customWidth="1"/>
    <col min="5" max="7" width="9.5703125" style="59" customWidth="1"/>
    <col min="8" max="16384" width="9.140625" style="12"/>
  </cols>
  <sheetData>
    <row r="2" spans="1:8">
      <c r="A2" s="12" t="s">
        <v>123</v>
      </c>
      <c r="B2" s="13" t="s">
        <v>16</v>
      </c>
      <c r="H2" s="13" t="s">
        <v>16</v>
      </c>
    </row>
    <row r="4" spans="1:8" ht="27" customHeight="1">
      <c r="B4" s="28" t="s">
        <v>248</v>
      </c>
      <c r="C4" s="58" t="s">
        <v>261</v>
      </c>
      <c r="D4" s="58" t="s">
        <v>262</v>
      </c>
      <c r="E4" s="60"/>
      <c r="F4" s="60"/>
      <c r="G4" s="60"/>
    </row>
    <row r="5" spans="1:8">
      <c r="B5" s="56">
        <v>38016</v>
      </c>
      <c r="C5" s="456">
        <v>3.3029307000000001E-2</v>
      </c>
      <c r="D5" s="456"/>
      <c r="E5" s="61">
        <v>0</v>
      </c>
      <c r="F5" s="61"/>
      <c r="G5" s="61"/>
    </row>
    <row r="6" spans="1:8">
      <c r="B6" s="57">
        <v>38044</v>
      </c>
      <c r="C6" s="456">
        <v>0.188046618</v>
      </c>
      <c r="D6" s="456"/>
      <c r="E6" s="61">
        <v>0</v>
      </c>
      <c r="F6" s="61"/>
      <c r="G6" s="61"/>
    </row>
    <row r="7" spans="1:8">
      <c r="B7" s="57">
        <v>38077</v>
      </c>
      <c r="C7" s="456">
        <v>0.17484361700000001</v>
      </c>
      <c r="D7" s="456"/>
      <c r="E7" s="61">
        <v>0</v>
      </c>
      <c r="F7" s="61"/>
      <c r="G7" s="61"/>
    </row>
    <row r="8" spans="1:8">
      <c r="B8" s="57">
        <v>38107</v>
      </c>
      <c r="C8" s="456">
        <v>4.6427294000000001E-2</v>
      </c>
      <c r="D8" s="456"/>
      <c r="E8" s="61">
        <v>0</v>
      </c>
      <c r="F8" s="61"/>
      <c r="G8" s="61"/>
    </row>
    <row r="9" spans="1:8">
      <c r="B9" s="57">
        <v>38138</v>
      </c>
      <c r="C9" s="456">
        <v>0.135189068</v>
      </c>
      <c r="D9" s="456"/>
      <c r="E9" s="61">
        <v>0</v>
      </c>
      <c r="F9" s="61"/>
      <c r="G9" s="61"/>
    </row>
    <row r="10" spans="1:8">
      <c r="B10" s="57">
        <v>38168</v>
      </c>
      <c r="C10" s="456">
        <v>0.49246234999999999</v>
      </c>
      <c r="D10" s="456"/>
      <c r="E10" s="61">
        <v>0</v>
      </c>
      <c r="F10" s="61"/>
      <c r="G10" s="61"/>
    </row>
    <row r="11" spans="1:8">
      <c r="B11" s="57">
        <v>38198</v>
      </c>
      <c r="C11" s="456">
        <v>0.61892635399999996</v>
      </c>
      <c r="D11" s="456"/>
      <c r="E11" s="61">
        <v>0</v>
      </c>
      <c r="F11" s="61"/>
      <c r="G11" s="61"/>
    </row>
    <row r="12" spans="1:8">
      <c r="B12" s="57">
        <v>38230</v>
      </c>
      <c r="C12" s="456">
        <v>0.68065714799999999</v>
      </c>
      <c r="D12" s="456"/>
      <c r="E12" s="61">
        <v>0</v>
      </c>
      <c r="F12" s="61"/>
      <c r="G12" s="61"/>
    </row>
    <row r="13" spans="1:8">
      <c r="B13" s="57">
        <v>38260</v>
      </c>
      <c r="C13" s="456">
        <v>0.70443411099999997</v>
      </c>
      <c r="D13" s="456"/>
      <c r="E13" s="61">
        <v>0</v>
      </c>
      <c r="F13" s="61"/>
      <c r="G13" s="61"/>
    </row>
    <row r="14" spans="1:8">
      <c r="B14" s="57">
        <v>38289</v>
      </c>
      <c r="C14" s="456">
        <v>0.75562014499999997</v>
      </c>
      <c r="D14" s="456"/>
      <c r="E14" s="61">
        <v>0</v>
      </c>
      <c r="F14" s="61"/>
      <c r="G14" s="61"/>
    </row>
    <row r="15" spans="1:8">
      <c r="B15" s="57">
        <v>38321</v>
      </c>
      <c r="C15" s="456">
        <v>0.70266791399999995</v>
      </c>
      <c r="D15" s="456">
        <v>0.17756778296933423</v>
      </c>
      <c r="E15" s="61">
        <v>0</v>
      </c>
      <c r="F15" s="61"/>
      <c r="G15" s="61"/>
    </row>
    <row r="16" spans="1:8">
      <c r="B16" s="57">
        <v>38352</v>
      </c>
      <c r="C16" s="456">
        <v>0.61091200499999998</v>
      </c>
      <c r="D16" s="456">
        <v>0.19832419558241063</v>
      </c>
      <c r="E16" s="61">
        <v>0</v>
      </c>
      <c r="F16" s="61"/>
      <c r="G16" s="61"/>
    </row>
    <row r="17" spans="2:17">
      <c r="B17" s="57">
        <v>38383</v>
      </c>
      <c r="C17" s="456">
        <v>0.45717496600000002</v>
      </c>
      <c r="D17" s="456">
        <v>8.1684702819609462E-2</v>
      </c>
      <c r="E17" s="61">
        <v>0</v>
      </c>
      <c r="F17" s="61"/>
      <c r="G17" s="61"/>
    </row>
    <row r="18" spans="2:17">
      <c r="B18" s="57">
        <v>38411</v>
      </c>
      <c r="C18" s="456">
        <v>0.242559898</v>
      </c>
      <c r="D18" s="456">
        <v>-3.8246789408948448E-2</v>
      </c>
      <c r="E18" s="61">
        <v>0</v>
      </c>
      <c r="F18" s="61"/>
      <c r="G18" s="61"/>
    </row>
    <row r="19" spans="2:17">
      <c r="B19" s="57">
        <v>38442</v>
      </c>
      <c r="C19" s="456">
        <v>5.4961327999999997E-2</v>
      </c>
      <c r="D19" s="456">
        <v>-0.10011033507514561</v>
      </c>
      <c r="E19" s="61">
        <v>0</v>
      </c>
      <c r="F19" s="61"/>
      <c r="G19" s="61"/>
    </row>
    <row r="20" spans="2:17">
      <c r="B20" s="57">
        <v>38471</v>
      </c>
      <c r="C20" s="456">
        <v>-0.201713268</v>
      </c>
      <c r="D20" s="456">
        <v>-0.21577550676117399</v>
      </c>
      <c r="E20" s="61">
        <v>0</v>
      </c>
      <c r="F20" s="61"/>
      <c r="G20" s="61"/>
    </row>
    <row r="21" spans="2:17" ht="12.75" customHeight="1">
      <c r="B21" s="57">
        <v>38503</v>
      </c>
      <c r="C21" s="456">
        <v>-0.28746896100000002</v>
      </c>
      <c r="D21" s="456">
        <v>-0.2665525760079443</v>
      </c>
      <c r="E21" s="61">
        <v>0</v>
      </c>
      <c r="F21" s="61"/>
      <c r="G21" s="61"/>
    </row>
    <row r="22" spans="2:17">
      <c r="B22" s="57">
        <v>38533</v>
      </c>
      <c r="C22" s="456">
        <v>-0.22797276899999999</v>
      </c>
      <c r="D22" s="456">
        <v>-0.27324841766270647</v>
      </c>
      <c r="E22" s="61">
        <v>0</v>
      </c>
      <c r="F22" s="61"/>
      <c r="G22" s="61"/>
    </row>
    <row r="23" spans="2:17">
      <c r="B23" s="57">
        <v>38562</v>
      </c>
      <c r="C23" s="456">
        <v>-0.24300956200000001</v>
      </c>
      <c r="D23" s="456">
        <v>-0.27722467276176566</v>
      </c>
      <c r="E23" s="61">
        <v>0</v>
      </c>
      <c r="F23" s="61"/>
      <c r="G23" s="61"/>
    </row>
    <row r="24" spans="2:17" ht="12.75" customHeight="1">
      <c r="B24" s="57">
        <v>38595</v>
      </c>
      <c r="C24" s="456">
        <v>-0.432606877</v>
      </c>
      <c r="D24" s="456">
        <v>-0.21173272383153796</v>
      </c>
      <c r="E24" s="61">
        <v>0</v>
      </c>
      <c r="F24" s="61"/>
      <c r="G24" s="61"/>
      <c r="H24" s="414" t="s">
        <v>260</v>
      </c>
      <c r="I24" s="66"/>
      <c r="J24" s="66"/>
      <c r="K24" s="66"/>
      <c r="L24" s="66"/>
      <c r="M24" s="66"/>
      <c r="N24" s="66"/>
      <c r="O24" s="66"/>
      <c r="P24" s="66"/>
      <c r="Q24" s="66"/>
    </row>
    <row r="25" spans="2:17">
      <c r="B25" s="57">
        <v>38625</v>
      </c>
      <c r="C25" s="456">
        <v>-0.38086450900000002</v>
      </c>
      <c r="D25" s="456">
        <v>-0.29077594003611534</v>
      </c>
      <c r="E25" s="61">
        <v>0</v>
      </c>
      <c r="F25" s="61"/>
      <c r="G25" s="61"/>
      <c r="H25" s="414" t="s">
        <v>184</v>
      </c>
      <c r="I25" s="66"/>
      <c r="J25" s="66"/>
      <c r="K25" s="66"/>
      <c r="L25" s="66"/>
      <c r="M25" s="66"/>
      <c r="N25" s="66"/>
      <c r="O25" s="66"/>
      <c r="P25" s="66"/>
      <c r="Q25" s="66"/>
    </row>
    <row r="26" spans="2:17">
      <c r="B26" s="57">
        <v>38656</v>
      </c>
      <c r="C26" s="456">
        <v>-0.37024845699999998</v>
      </c>
      <c r="D26" s="456">
        <v>-0.31480799805483733</v>
      </c>
      <c r="E26" s="61">
        <v>0</v>
      </c>
      <c r="F26" s="61"/>
      <c r="G26" s="61"/>
      <c r="K26" s="66"/>
      <c r="L26" s="66"/>
      <c r="M26" s="66"/>
      <c r="N26" s="66"/>
      <c r="O26" s="66"/>
      <c r="P26" s="66"/>
      <c r="Q26" s="66"/>
    </row>
    <row r="27" spans="2:17">
      <c r="B27" s="57">
        <v>38686</v>
      </c>
      <c r="C27" s="456">
        <v>-0.29557035199999998</v>
      </c>
      <c r="D27" s="456">
        <v>-0.37009298963642218</v>
      </c>
      <c r="E27" s="61">
        <v>0</v>
      </c>
      <c r="F27" s="61"/>
      <c r="G27" s="61"/>
      <c r="H27" s="11" t="s">
        <v>129</v>
      </c>
    </row>
    <row r="28" spans="2:17">
      <c r="B28" s="57">
        <v>38716</v>
      </c>
      <c r="C28" s="456">
        <v>-0.38364827600000001</v>
      </c>
      <c r="D28" s="456">
        <v>-0.44155940388854442</v>
      </c>
      <c r="E28" s="61">
        <v>0</v>
      </c>
      <c r="F28" s="61"/>
      <c r="G28" s="61"/>
    </row>
    <row r="29" spans="2:17">
      <c r="B29" s="57">
        <v>38748</v>
      </c>
      <c r="C29" s="456">
        <v>-0.536949342</v>
      </c>
      <c r="D29" s="456">
        <v>-0.45610705884513636</v>
      </c>
      <c r="E29" s="61">
        <v>0</v>
      </c>
      <c r="F29" s="61"/>
      <c r="G29" s="61"/>
    </row>
    <row r="30" spans="2:17">
      <c r="B30" s="57">
        <v>38776</v>
      </c>
      <c r="C30" s="456">
        <v>-0.63526475100000002</v>
      </c>
      <c r="D30" s="456">
        <v>-0.43741618384945619</v>
      </c>
      <c r="E30" s="61">
        <v>0</v>
      </c>
      <c r="F30" s="61"/>
      <c r="G30" s="61"/>
    </row>
    <row r="31" spans="2:17">
      <c r="B31" s="57">
        <v>38807</v>
      </c>
      <c r="C31" s="456">
        <v>-0.68551393699999996</v>
      </c>
      <c r="D31" s="456">
        <v>-0.44936759584110997</v>
      </c>
      <c r="E31" s="61">
        <v>0</v>
      </c>
      <c r="F31" s="61"/>
      <c r="G31" s="61"/>
    </row>
    <row r="32" spans="2:17">
      <c r="B32" s="57">
        <v>38835</v>
      </c>
      <c r="C32" s="456">
        <v>-0.98564891899999996</v>
      </c>
      <c r="D32" s="456">
        <v>-0.41846036095627237</v>
      </c>
      <c r="E32" s="61">
        <v>0</v>
      </c>
      <c r="F32" s="61"/>
      <c r="G32" s="61"/>
    </row>
    <row r="33" spans="2:7">
      <c r="B33" s="57">
        <v>38868</v>
      </c>
      <c r="C33" s="456">
        <v>-0.96581705799999995</v>
      </c>
      <c r="D33" s="456">
        <v>-0.50608547478271171</v>
      </c>
      <c r="E33" s="61">
        <v>0</v>
      </c>
      <c r="F33" s="61"/>
      <c r="G33" s="61"/>
    </row>
    <row r="34" spans="2:7">
      <c r="B34" s="57">
        <v>38898</v>
      </c>
      <c r="C34" s="456">
        <v>-0.942549266</v>
      </c>
      <c r="D34" s="456">
        <v>-0.59550494749317229</v>
      </c>
      <c r="E34" s="61">
        <v>0</v>
      </c>
      <c r="F34" s="61"/>
      <c r="G34" s="61"/>
    </row>
    <row r="35" spans="2:7">
      <c r="B35" s="57">
        <v>38929</v>
      </c>
      <c r="C35" s="456">
        <v>-0.94719074400000003</v>
      </c>
      <c r="D35" s="456">
        <v>-0.71221130558863877</v>
      </c>
      <c r="E35" s="61">
        <v>0</v>
      </c>
      <c r="F35" s="61"/>
      <c r="G35" s="61"/>
    </row>
    <row r="36" spans="2:7">
      <c r="B36" s="57">
        <v>38960</v>
      </c>
      <c r="C36" s="456">
        <v>-1.1877992820000001</v>
      </c>
      <c r="D36" s="456">
        <v>-0.80593620636375607</v>
      </c>
      <c r="E36" s="61">
        <v>0</v>
      </c>
      <c r="F36" s="61"/>
      <c r="G36" s="61"/>
    </row>
    <row r="37" spans="2:7">
      <c r="B37" s="57">
        <v>38989</v>
      </c>
      <c r="C37" s="456">
        <v>-1.316763194</v>
      </c>
      <c r="D37" s="456">
        <v>-0.90488824163074211</v>
      </c>
      <c r="E37" s="61">
        <v>0</v>
      </c>
      <c r="F37" s="61"/>
      <c r="G37" s="61"/>
    </row>
    <row r="38" spans="2:7">
      <c r="B38" s="57">
        <v>39021</v>
      </c>
      <c r="C38" s="456">
        <v>-1.395566044</v>
      </c>
      <c r="D38" s="456">
        <v>-0.89695209400614584</v>
      </c>
      <c r="E38" s="61">
        <v>0</v>
      </c>
      <c r="F38" s="61"/>
      <c r="G38" s="61"/>
    </row>
    <row r="39" spans="2:7">
      <c r="B39" s="57">
        <v>39051</v>
      </c>
      <c r="C39" s="456">
        <v>-1.5038106979999999</v>
      </c>
      <c r="D39" s="456">
        <v>-0.78834943093415566</v>
      </c>
      <c r="E39" s="61">
        <v>0</v>
      </c>
      <c r="F39" s="61"/>
      <c r="G39" s="61"/>
    </row>
    <row r="40" spans="2:7">
      <c r="B40" s="57">
        <v>39080</v>
      </c>
      <c r="C40" s="456">
        <v>-1.6051397569999999</v>
      </c>
      <c r="D40" s="456">
        <v>-0.72240510597898222</v>
      </c>
      <c r="E40" s="61">
        <v>0</v>
      </c>
      <c r="F40" s="61"/>
      <c r="G40" s="61"/>
    </row>
    <row r="41" spans="2:7">
      <c r="B41" s="57">
        <v>39113</v>
      </c>
      <c r="C41" s="456">
        <v>-1.445836956</v>
      </c>
      <c r="D41" s="456">
        <v>-0.66214589974808302</v>
      </c>
      <c r="E41" s="61">
        <v>0</v>
      </c>
      <c r="F41" s="61"/>
      <c r="G41" s="61"/>
    </row>
    <row r="42" spans="2:7">
      <c r="B42" s="57">
        <v>39141</v>
      </c>
      <c r="C42" s="456">
        <v>-1.379998947</v>
      </c>
      <c r="D42" s="456">
        <v>-0.62985673033521916</v>
      </c>
      <c r="E42" s="61">
        <v>0</v>
      </c>
      <c r="F42" s="61"/>
      <c r="G42" s="61"/>
    </row>
    <row r="43" spans="2:7">
      <c r="B43" s="57">
        <v>39171</v>
      </c>
      <c r="C43" s="456">
        <v>-1.147722012</v>
      </c>
      <c r="D43" s="456">
        <v>-0.64405594771764585</v>
      </c>
      <c r="E43" s="61">
        <v>0</v>
      </c>
      <c r="F43" s="61"/>
      <c r="G43" s="61"/>
    </row>
    <row r="44" spans="2:7">
      <c r="B44" s="57">
        <v>39202</v>
      </c>
      <c r="C44" s="456">
        <v>-0.92420776800000004</v>
      </c>
      <c r="D44" s="456">
        <v>-0.68123120117822333</v>
      </c>
      <c r="E44" s="61">
        <v>0</v>
      </c>
      <c r="F44" s="61"/>
      <c r="G44" s="61"/>
    </row>
    <row r="45" spans="2:7">
      <c r="B45" s="57">
        <v>39233</v>
      </c>
      <c r="C45" s="456">
        <v>-0.86386684800000002</v>
      </c>
      <c r="D45" s="456">
        <v>-0.63430786783494464</v>
      </c>
      <c r="E45" s="61">
        <v>0</v>
      </c>
      <c r="F45" s="61"/>
      <c r="G45" s="61"/>
    </row>
    <row r="46" spans="2:7">
      <c r="B46" s="57">
        <v>39262</v>
      </c>
      <c r="C46" s="456">
        <v>-0.71489212700000004</v>
      </c>
      <c r="D46" s="456">
        <v>-0.57180259748447526</v>
      </c>
      <c r="E46" s="61">
        <v>0</v>
      </c>
      <c r="F46" s="61"/>
      <c r="G46" s="61"/>
    </row>
    <row r="47" spans="2:7">
      <c r="B47" s="57">
        <v>39294</v>
      </c>
      <c r="C47" s="456">
        <v>-0.42511683700000003</v>
      </c>
      <c r="D47" s="456">
        <v>-0.53112363106318938</v>
      </c>
      <c r="E47" s="61">
        <v>0</v>
      </c>
      <c r="F47" s="61"/>
      <c r="G47" s="61"/>
    </row>
    <row r="48" spans="2:7">
      <c r="B48" s="57">
        <v>39325</v>
      </c>
      <c r="C48" s="456">
        <v>-0.20045872200000001</v>
      </c>
      <c r="D48" s="456">
        <v>-0.40787241294809767</v>
      </c>
      <c r="E48" s="61">
        <v>0</v>
      </c>
      <c r="F48" s="61"/>
      <c r="G48" s="61"/>
    </row>
    <row r="49" spans="2:7">
      <c r="B49" s="57">
        <v>39353</v>
      </c>
      <c r="C49" s="456">
        <v>3.8446708000000003E-2</v>
      </c>
      <c r="D49" s="456">
        <v>-0.20874753624924378</v>
      </c>
      <c r="E49" s="61">
        <v>0</v>
      </c>
      <c r="F49" s="61"/>
      <c r="G49" s="61"/>
    </row>
    <row r="50" spans="2:7">
      <c r="B50" s="57">
        <v>39386</v>
      </c>
      <c r="C50" s="456">
        <v>0.176767653</v>
      </c>
      <c r="D50" s="456">
        <v>3.8386273617811814E-2</v>
      </c>
      <c r="E50" s="61">
        <v>0</v>
      </c>
      <c r="F50" s="61"/>
      <c r="G50" s="61"/>
    </row>
    <row r="51" spans="2:7">
      <c r="B51" s="57">
        <v>39416</v>
      </c>
      <c r="C51" s="456">
        <v>0.28931985599999999</v>
      </c>
      <c r="D51" s="456">
        <v>0.16593972741745347</v>
      </c>
      <c r="E51" s="61">
        <v>0</v>
      </c>
      <c r="F51" s="61"/>
      <c r="G51" s="61"/>
    </row>
    <row r="52" spans="2:7">
      <c r="B52" s="57">
        <v>39447</v>
      </c>
      <c r="C52" s="456">
        <v>0.25994673299999999</v>
      </c>
      <c r="D52" s="456">
        <v>0.35719178052435052</v>
      </c>
      <c r="E52" s="61">
        <v>0</v>
      </c>
      <c r="F52" s="61"/>
      <c r="G52" s="61"/>
    </row>
    <row r="53" spans="2:7">
      <c r="B53" s="57">
        <v>39478</v>
      </c>
      <c r="C53" s="456">
        <v>0.331630335</v>
      </c>
      <c r="D53" s="456">
        <v>0.49695405541444287</v>
      </c>
      <c r="E53" s="61">
        <v>0</v>
      </c>
      <c r="F53" s="61"/>
      <c r="G53" s="61"/>
    </row>
    <row r="54" spans="2:7">
      <c r="B54" s="57">
        <v>39507</v>
      </c>
      <c r="C54" s="456">
        <v>0.78549395499999997</v>
      </c>
      <c r="D54" s="456">
        <v>0.71983862049358061</v>
      </c>
      <c r="E54" s="61">
        <v>0</v>
      </c>
      <c r="F54" s="61"/>
      <c r="G54" s="61"/>
    </row>
    <row r="55" spans="2:7">
      <c r="B55" s="57">
        <v>39538</v>
      </c>
      <c r="C55" s="456">
        <v>1.003050142</v>
      </c>
      <c r="D55" s="456">
        <v>0.92922012006420696</v>
      </c>
      <c r="E55" s="61">
        <v>0</v>
      </c>
      <c r="F55" s="61"/>
      <c r="G55" s="61"/>
    </row>
    <row r="56" spans="2:7">
      <c r="B56" s="57">
        <v>39568</v>
      </c>
      <c r="C56" s="456">
        <v>1.1943573839999999</v>
      </c>
      <c r="D56" s="456">
        <v>1.1639330468472169</v>
      </c>
      <c r="E56" s="61">
        <v>0</v>
      </c>
      <c r="F56" s="61"/>
      <c r="G56" s="61"/>
    </row>
    <row r="57" spans="2:7">
      <c r="B57" s="57">
        <v>39598</v>
      </c>
      <c r="C57" s="456">
        <v>1.482520219</v>
      </c>
      <c r="D57" s="456">
        <v>1.4035848521103942</v>
      </c>
      <c r="E57" s="61">
        <v>0</v>
      </c>
      <c r="F57" s="61"/>
      <c r="G57" s="61"/>
    </row>
    <row r="58" spans="2:7">
      <c r="B58" s="57">
        <v>39629</v>
      </c>
      <c r="C58" s="456">
        <v>1.54816709</v>
      </c>
      <c r="D58" s="456">
        <v>1.5906505319590929</v>
      </c>
      <c r="E58" s="61">
        <v>0</v>
      </c>
      <c r="F58" s="61"/>
      <c r="G58" s="61"/>
    </row>
    <row r="59" spans="2:7">
      <c r="B59" s="57">
        <v>39660</v>
      </c>
      <c r="C59" s="456">
        <v>1.8729915479999999</v>
      </c>
      <c r="D59" s="456">
        <v>1.8514670745348751</v>
      </c>
      <c r="E59" s="61">
        <v>0</v>
      </c>
      <c r="F59" s="61"/>
      <c r="G59" s="61"/>
    </row>
    <row r="60" spans="2:7">
      <c r="B60" s="57">
        <v>39689</v>
      </c>
      <c r="C60" s="456">
        <v>2.2386779950000002</v>
      </c>
      <c r="D60" s="456">
        <v>2.093695738366451</v>
      </c>
      <c r="E60" s="61">
        <v>0</v>
      </c>
      <c r="F60" s="61"/>
      <c r="G60" s="61"/>
    </row>
    <row r="61" spans="2:7">
      <c r="B61" s="57">
        <v>39721</v>
      </c>
      <c r="C61" s="456">
        <v>2.636500072</v>
      </c>
      <c r="D61" s="456">
        <v>2.342011413057389</v>
      </c>
      <c r="E61" s="61">
        <v>0</v>
      </c>
      <c r="F61" s="61"/>
      <c r="G61" s="61"/>
    </row>
    <row r="62" spans="2:7">
      <c r="B62" s="57">
        <v>39752</v>
      </c>
      <c r="C62" s="456">
        <v>2.629501984</v>
      </c>
      <c r="D62" s="456">
        <v>2.4412529331952935</v>
      </c>
      <c r="E62" s="61">
        <v>0</v>
      </c>
      <c r="F62" s="61"/>
      <c r="G62" s="61"/>
    </row>
    <row r="63" spans="2:7">
      <c r="B63" s="57">
        <v>39780</v>
      </c>
      <c r="C63" s="456">
        <v>2.755518081</v>
      </c>
      <c r="D63" s="456">
        <v>2.4769295907042306</v>
      </c>
      <c r="E63" s="61">
        <v>0</v>
      </c>
      <c r="F63" s="61"/>
      <c r="G63" s="61"/>
    </row>
    <row r="64" spans="2:7">
      <c r="B64" s="57">
        <v>39813</v>
      </c>
      <c r="C64" s="456">
        <v>2.9073265629999998</v>
      </c>
      <c r="D64" s="456">
        <v>2.4699467653801004</v>
      </c>
      <c r="E64" s="61">
        <v>0</v>
      </c>
      <c r="F64" s="61"/>
      <c r="G64" s="61"/>
    </row>
    <row r="65" spans="2:7">
      <c r="B65" s="56">
        <v>39843</v>
      </c>
      <c r="C65" s="456">
        <v>2.8552491369999999</v>
      </c>
      <c r="D65" s="456">
        <v>2.4542364435710993</v>
      </c>
      <c r="E65" s="61">
        <v>0</v>
      </c>
      <c r="F65" s="61"/>
      <c r="G65" s="61"/>
    </row>
    <row r="66" spans="2:7">
      <c r="B66" s="56">
        <v>39871</v>
      </c>
      <c r="C66" s="456">
        <v>2.5107911619999999</v>
      </c>
      <c r="D66" s="456">
        <v>2.4553549903710286</v>
      </c>
      <c r="E66" s="61">
        <v>0</v>
      </c>
      <c r="F66" s="61"/>
      <c r="G66" s="61"/>
    </row>
    <row r="67" spans="2:7">
      <c r="B67" s="56">
        <v>39903</v>
      </c>
      <c r="C67" s="456">
        <v>1.900059435</v>
      </c>
      <c r="D67" s="456">
        <v>2.4722156982367927</v>
      </c>
      <c r="E67" s="61">
        <v>0</v>
      </c>
      <c r="F67" s="61"/>
      <c r="G67" s="61"/>
    </row>
    <row r="68" spans="2:7">
      <c r="B68" s="56">
        <v>39933</v>
      </c>
      <c r="C68" s="456">
        <v>1.6050220829999999</v>
      </c>
      <c r="D68" s="456">
        <v>2.4103515274952332</v>
      </c>
      <c r="E68" s="61">
        <v>0</v>
      </c>
      <c r="F68" s="61"/>
      <c r="G68" s="61"/>
    </row>
    <row r="69" spans="2:7">
      <c r="B69" s="56">
        <v>39962</v>
      </c>
      <c r="C69" s="456">
        <v>1.2252757670000001</v>
      </c>
      <c r="D69" s="456">
        <v>2.274680758427658</v>
      </c>
      <c r="E69" s="61">
        <v>0</v>
      </c>
      <c r="F69" s="61"/>
      <c r="G69" s="61"/>
    </row>
    <row r="70" spans="2:7">
      <c r="B70" s="56">
        <v>39994</v>
      </c>
      <c r="C70" s="456">
        <v>1.159265634</v>
      </c>
      <c r="D70" s="456">
        <v>2.0549068624647746</v>
      </c>
      <c r="E70" s="61">
        <v>0</v>
      </c>
      <c r="F70" s="61"/>
      <c r="G70" s="61"/>
    </row>
    <row r="71" spans="2:7">
      <c r="B71" s="56">
        <v>40025</v>
      </c>
      <c r="C71" s="456">
        <v>0.60267820299999997</v>
      </c>
      <c r="D71" s="456">
        <v>1.7594783812478423</v>
      </c>
      <c r="E71" s="61">
        <v>0</v>
      </c>
      <c r="F71" s="61"/>
      <c r="G71" s="61"/>
    </row>
    <row r="72" spans="2:7">
      <c r="B72" s="56">
        <v>40056</v>
      </c>
      <c r="C72" s="456">
        <v>0.27711091199999999</v>
      </c>
      <c r="D72" s="456">
        <v>1.2670289149394973</v>
      </c>
      <c r="E72" s="61">
        <v>0</v>
      </c>
      <c r="F72" s="61"/>
      <c r="G72" s="61"/>
    </row>
    <row r="73" spans="2:7">
      <c r="B73" s="56">
        <v>40086</v>
      </c>
      <c r="C73" s="456">
        <v>0.19075951699999999</v>
      </c>
      <c r="D73" s="456">
        <v>0.71777291340398075</v>
      </c>
      <c r="E73" s="61">
        <v>0</v>
      </c>
      <c r="F73" s="61"/>
      <c r="G73" s="61"/>
    </row>
    <row r="74" spans="2:7">
      <c r="B74" s="56">
        <v>40117</v>
      </c>
      <c r="C74" s="456">
        <v>5.3821570999999999E-2</v>
      </c>
      <c r="D74" s="456">
        <v>0.12012309355407659</v>
      </c>
      <c r="E74" s="61">
        <v>0</v>
      </c>
      <c r="F74" s="61"/>
      <c r="G74" s="61"/>
    </row>
    <row r="75" spans="2:7">
      <c r="B75" s="56">
        <v>40147</v>
      </c>
      <c r="C75" s="456">
        <v>3.5847535E-2</v>
      </c>
      <c r="D75" s="456">
        <v>-0.40127077757006357</v>
      </c>
      <c r="E75" s="61">
        <v>0</v>
      </c>
      <c r="F75" s="61"/>
      <c r="G75" s="61"/>
    </row>
    <row r="76" spans="2:7">
      <c r="B76" s="56">
        <v>40178</v>
      </c>
      <c r="C76" s="456">
        <v>-2.3600607999999999E-2</v>
      </c>
      <c r="D76" s="456">
        <v>-0.91466605339856966</v>
      </c>
      <c r="E76" s="61">
        <v>0</v>
      </c>
      <c r="F76" s="61"/>
      <c r="G76" s="61"/>
    </row>
    <row r="77" spans="2:7">
      <c r="B77" s="56">
        <v>40209</v>
      </c>
      <c r="C77" s="456">
        <v>-0.16159837199999999</v>
      </c>
      <c r="D77" s="456">
        <v>-1.2530829507159325</v>
      </c>
      <c r="E77" s="61">
        <v>0</v>
      </c>
      <c r="F77" s="61"/>
      <c r="G77" s="61"/>
    </row>
    <row r="78" spans="2:7">
      <c r="B78" s="56">
        <v>40237</v>
      </c>
      <c r="C78" s="456">
        <v>-0.42834056100000001</v>
      </c>
      <c r="D78" s="456">
        <v>-1.5816698165825647</v>
      </c>
      <c r="E78" s="61">
        <v>0</v>
      </c>
      <c r="F78" s="61"/>
      <c r="G78" s="61"/>
    </row>
    <row r="79" spans="2:7">
      <c r="B79" s="56">
        <v>40268</v>
      </c>
      <c r="C79" s="456">
        <v>-0.58088034</v>
      </c>
      <c r="D79" s="456">
        <v>-1.7338847654918188</v>
      </c>
      <c r="E79" s="61">
        <v>0</v>
      </c>
      <c r="F79" s="61"/>
      <c r="G79" s="61"/>
    </row>
    <row r="80" spans="2:7">
      <c r="B80" s="56">
        <v>40298</v>
      </c>
      <c r="C80" s="456">
        <v>-0.59055310800000005</v>
      </c>
      <c r="D80" s="456">
        <v>-1.8125135417991549</v>
      </c>
      <c r="E80" s="61">
        <v>0</v>
      </c>
      <c r="F80" s="61"/>
      <c r="G80" s="61"/>
    </row>
    <row r="81" spans="1:7">
      <c r="B81" s="56">
        <v>40329</v>
      </c>
      <c r="C81" s="456">
        <v>-0.56219482499999995</v>
      </c>
      <c r="D81" s="456">
        <v>-1.9221605663324108</v>
      </c>
      <c r="E81" s="61">
        <v>0</v>
      </c>
      <c r="F81" s="61"/>
      <c r="G81" s="61"/>
    </row>
    <row r="82" spans="1:7">
      <c r="B82" s="56">
        <v>40359</v>
      </c>
      <c r="C82" s="456">
        <v>-0.51844253699999998</v>
      </c>
      <c r="D82" s="456">
        <v>-1.8766912788345835</v>
      </c>
      <c r="E82" s="61">
        <v>0</v>
      </c>
      <c r="F82" s="61"/>
      <c r="G82" s="61"/>
    </row>
    <row r="83" spans="1:7">
      <c r="B83" s="56">
        <v>40390</v>
      </c>
      <c r="C83" s="456">
        <v>-0.50137547400000004</v>
      </c>
      <c r="D83" s="456">
        <v>-1.8528874852184056</v>
      </c>
      <c r="E83" s="61">
        <v>0</v>
      </c>
      <c r="F83" s="61"/>
      <c r="G83" s="61"/>
    </row>
    <row r="84" spans="1:7">
      <c r="B84" s="56">
        <v>40421</v>
      </c>
      <c r="C84" s="456">
        <v>-0.583052405</v>
      </c>
      <c r="D84" s="456">
        <v>-1.7470484831783666</v>
      </c>
      <c r="E84" s="61">
        <v>0</v>
      </c>
      <c r="F84" s="61"/>
      <c r="G84" s="61"/>
    </row>
    <row r="85" spans="1:7">
      <c r="B85" s="56">
        <v>40451</v>
      </c>
      <c r="C85" s="456">
        <v>-0.746750091</v>
      </c>
      <c r="D85" s="456">
        <v>-1.6780047102240057</v>
      </c>
      <c r="E85" s="61">
        <v>0</v>
      </c>
      <c r="F85" s="61"/>
      <c r="G85" s="61"/>
    </row>
    <row r="86" spans="1:7">
      <c r="B86" s="56">
        <v>40482</v>
      </c>
      <c r="C86" s="456">
        <v>-0.76603129999999997</v>
      </c>
      <c r="D86" s="456">
        <v>-1.6131677317079534</v>
      </c>
      <c r="E86" s="61">
        <v>0</v>
      </c>
      <c r="F86" s="61"/>
      <c r="G86" s="61"/>
    </row>
    <row r="87" spans="1:7">
      <c r="B87" s="56">
        <v>40512</v>
      </c>
      <c r="C87" s="456">
        <v>-0.85873374800000002</v>
      </c>
      <c r="D87" s="456">
        <v>-1.4519149741997754</v>
      </c>
      <c r="E87" s="61">
        <v>0</v>
      </c>
      <c r="F87" s="61"/>
      <c r="G87" s="61"/>
    </row>
    <row r="88" spans="1:7">
      <c r="B88" s="56">
        <v>40543</v>
      </c>
      <c r="C88" s="456">
        <v>-0.98753991699999999</v>
      </c>
      <c r="D88" s="456">
        <v>-1.3456080675313835</v>
      </c>
      <c r="E88" s="61">
        <v>0</v>
      </c>
      <c r="F88" s="61"/>
      <c r="G88" s="61"/>
    </row>
    <row r="89" spans="1:7">
      <c r="B89" s="56">
        <v>40574</v>
      </c>
      <c r="C89" s="456">
        <v>-1.0834247130000001</v>
      </c>
      <c r="D89" s="456">
        <v>-1.2108551358760353</v>
      </c>
      <c r="E89" s="61">
        <v>0</v>
      </c>
      <c r="F89" s="61"/>
      <c r="G89" s="61"/>
    </row>
    <row r="90" spans="1:7">
      <c r="B90" s="56">
        <v>40602</v>
      </c>
      <c r="C90" s="456">
        <v>-1.1589286240000001</v>
      </c>
      <c r="D90" s="456">
        <v>-1.0855542870619816</v>
      </c>
      <c r="E90" s="61">
        <v>0</v>
      </c>
      <c r="F90" s="61"/>
      <c r="G90" s="61"/>
    </row>
    <row r="91" spans="1:7">
      <c r="B91" s="56">
        <v>40633</v>
      </c>
      <c r="C91" s="456">
        <v>-1.2200378650000001</v>
      </c>
      <c r="D91" s="456">
        <v>-1.0274235166559023</v>
      </c>
      <c r="E91" s="61">
        <v>0</v>
      </c>
      <c r="F91" s="61"/>
      <c r="G91" s="61"/>
    </row>
    <row r="92" spans="1:7">
      <c r="B92" s="56">
        <v>40663</v>
      </c>
      <c r="C92" s="456">
        <v>-1.302123192</v>
      </c>
      <c r="D92" s="456">
        <v>-0.96832610311480694</v>
      </c>
      <c r="E92" s="61">
        <v>0</v>
      </c>
      <c r="F92" s="61"/>
      <c r="G92" s="61"/>
    </row>
    <row r="93" spans="1:7">
      <c r="B93" s="56">
        <v>40694</v>
      </c>
      <c r="C93" s="456">
        <v>-1.4210470049999999</v>
      </c>
      <c r="D93" s="456">
        <v>-0.93742874400441156</v>
      </c>
      <c r="E93" s="61">
        <v>0</v>
      </c>
      <c r="F93" s="61"/>
      <c r="G93" s="61"/>
    </row>
    <row r="94" spans="1:7">
      <c r="B94" s="56">
        <v>40724</v>
      </c>
      <c r="C94" s="456">
        <v>-1.567960376</v>
      </c>
      <c r="D94" s="456">
        <v>-0.85145659865158851</v>
      </c>
      <c r="E94" s="61">
        <v>0</v>
      </c>
      <c r="F94" s="61"/>
      <c r="G94" s="61"/>
    </row>
    <row r="95" spans="1:7">
      <c r="B95" s="56">
        <v>40755</v>
      </c>
      <c r="C95" s="456">
        <v>-1.548698511</v>
      </c>
      <c r="D95" s="456">
        <v>-0.7215868078569706</v>
      </c>
      <c r="E95" s="61">
        <v>0</v>
      </c>
      <c r="F95" s="61"/>
      <c r="G95" s="61"/>
    </row>
    <row r="96" spans="1:7">
      <c r="A96" s="53"/>
      <c r="B96" s="55">
        <v>40786</v>
      </c>
      <c r="C96" s="457">
        <v>-1.362990261</v>
      </c>
      <c r="D96" s="457">
        <v>-0.46655482165920403</v>
      </c>
      <c r="E96" s="62">
        <v>0</v>
      </c>
      <c r="F96" s="62"/>
      <c r="G96" s="62"/>
    </row>
    <row r="97" spans="1:7">
      <c r="A97" s="53"/>
      <c r="B97" s="55">
        <v>40816</v>
      </c>
      <c r="C97" s="457">
        <v>-1.3835377390000001</v>
      </c>
      <c r="D97" s="457">
        <v>-0.20828360102043722</v>
      </c>
      <c r="E97" s="62">
        <v>0</v>
      </c>
      <c r="F97" s="62"/>
      <c r="G97" s="62"/>
    </row>
    <row r="98" spans="1:7">
      <c r="A98" s="53"/>
      <c r="B98" s="55">
        <v>40847</v>
      </c>
      <c r="C98" s="457">
        <v>-1.266987243</v>
      </c>
      <c r="D98" s="457">
        <v>9.8724536400408968E-3</v>
      </c>
      <c r="E98" s="62">
        <v>0</v>
      </c>
      <c r="F98" s="62"/>
      <c r="G98" s="62"/>
    </row>
    <row r="99" spans="1:7">
      <c r="A99" s="53"/>
      <c r="B99" s="55">
        <v>40877</v>
      </c>
      <c r="C99" s="457">
        <v>-1.176758749</v>
      </c>
      <c r="D99" s="457">
        <v>0.14348089752700688</v>
      </c>
      <c r="E99" s="62">
        <v>0</v>
      </c>
      <c r="F99" s="62"/>
      <c r="G99" s="62"/>
    </row>
    <row r="100" spans="1:7">
      <c r="A100" s="53"/>
      <c r="B100" s="55">
        <v>40908</v>
      </c>
      <c r="C100" s="457">
        <v>-0.98119870899999995</v>
      </c>
      <c r="D100" s="457">
        <v>0.25110103098865877</v>
      </c>
      <c r="E100" s="62">
        <v>0</v>
      </c>
      <c r="F100" s="62"/>
      <c r="G100" s="62"/>
    </row>
    <row r="101" spans="1:7">
      <c r="A101" s="53"/>
      <c r="B101" s="55">
        <v>40939</v>
      </c>
      <c r="C101" s="457">
        <v>-0.72030342400000003</v>
      </c>
      <c r="D101" s="457">
        <v>0.41356394250199857</v>
      </c>
      <c r="E101" s="63">
        <v>0</v>
      </c>
      <c r="F101" s="63"/>
      <c r="G101" s="63"/>
    </row>
    <row r="102" spans="1:7">
      <c r="B102" s="55">
        <v>40968</v>
      </c>
      <c r="C102" s="457">
        <v>-0.423981579</v>
      </c>
      <c r="D102" s="457">
        <v>0.5369474280702704</v>
      </c>
      <c r="E102" s="64">
        <v>0</v>
      </c>
      <c r="F102" s="64"/>
      <c r="G102" s="64"/>
    </row>
    <row r="103" spans="1:7">
      <c r="B103" s="55">
        <v>40999</v>
      </c>
      <c r="C103" s="457">
        <v>-0.20085694900000001</v>
      </c>
      <c r="D103" s="457">
        <v>0.56565574533450225</v>
      </c>
      <c r="E103" s="64">
        <v>0</v>
      </c>
      <c r="F103" s="64"/>
      <c r="G103" s="64"/>
    </row>
    <row r="104" spans="1:7">
      <c r="B104" s="55">
        <v>41029</v>
      </c>
      <c r="C104" s="457">
        <v>-2.1610379999999998E-2</v>
      </c>
      <c r="D104" s="457">
        <v>0.56227916438460024</v>
      </c>
      <c r="E104" s="64">
        <v>0</v>
      </c>
      <c r="F104" s="64"/>
      <c r="G104" s="64"/>
    </row>
    <row r="105" spans="1:7">
      <c r="B105" s="55">
        <v>41060</v>
      </c>
      <c r="C105" s="457">
        <v>0.16311241900000001</v>
      </c>
      <c r="D105" s="457">
        <v>0.51134989446477508</v>
      </c>
      <c r="E105" s="59">
        <v>0</v>
      </c>
    </row>
    <row r="106" spans="1:7">
      <c r="B106" s="55">
        <v>41090</v>
      </c>
      <c r="C106" s="457">
        <v>0.36973788099999999</v>
      </c>
      <c r="D106" s="457">
        <v>0.37100417650977247</v>
      </c>
      <c r="E106" s="59">
        <v>0</v>
      </c>
    </row>
    <row r="107" spans="1:7">
      <c r="B107" s="55">
        <v>41121</v>
      </c>
      <c r="C107" s="457">
        <v>0.47033854200000003</v>
      </c>
      <c r="D107" s="457">
        <v>0.25706505717831418</v>
      </c>
      <c r="E107" s="65">
        <v>0</v>
      </c>
      <c r="F107" s="65"/>
      <c r="G107" s="65"/>
    </row>
    <row r="108" spans="1:7">
      <c r="B108" s="55">
        <v>41152</v>
      </c>
      <c r="C108" s="457">
        <v>0.58204921499999995</v>
      </c>
      <c r="D108" s="457">
        <v>0.1414414147286106</v>
      </c>
      <c r="E108" s="59">
        <v>0</v>
      </c>
    </row>
    <row r="109" spans="1:7">
      <c r="B109" s="55">
        <v>41182</v>
      </c>
      <c r="C109" s="457">
        <v>0.58606363900000003</v>
      </c>
      <c r="D109" s="457">
        <v>0.12272083760618951</v>
      </c>
      <c r="E109" s="59">
        <v>0</v>
      </c>
    </row>
    <row r="110" spans="1:7">
      <c r="B110" s="55">
        <v>41213</v>
      </c>
      <c r="C110" s="457">
        <v>0.57132901599999997</v>
      </c>
      <c r="D110" s="457">
        <v>9.2887568319369992E-2</v>
      </c>
      <c r="E110" s="64">
        <v>0</v>
      </c>
      <c r="F110" s="64"/>
      <c r="G110" s="64"/>
    </row>
    <row r="111" spans="1:7">
      <c r="B111" s="55">
        <v>41243</v>
      </c>
      <c r="C111" s="457">
        <v>0.65211617099999997</v>
      </c>
      <c r="D111" s="457">
        <v>8.8640639157924292E-2</v>
      </c>
      <c r="E111" s="64">
        <v>0</v>
      </c>
      <c r="F111" s="64"/>
      <c r="G111" s="64"/>
    </row>
    <row r="112" spans="1:7">
      <c r="B112" s="55">
        <v>41274</v>
      </c>
      <c r="C112" s="457">
        <v>0.67398770699999999</v>
      </c>
      <c r="D112" s="457">
        <v>0.13568138118204928</v>
      </c>
      <c r="E112" s="59">
        <v>0</v>
      </c>
    </row>
    <row r="113" spans="2:5">
      <c r="B113" s="55">
        <v>41305</v>
      </c>
      <c r="C113" s="457">
        <v>0.67031988499999995</v>
      </c>
      <c r="D113" s="457">
        <v>0.17772813638974413</v>
      </c>
      <c r="E113" s="59">
        <v>0</v>
      </c>
    </row>
    <row r="114" spans="2:5">
      <c r="B114" s="55">
        <v>41333</v>
      </c>
      <c r="C114" s="457">
        <v>0.77788203600000005</v>
      </c>
      <c r="D114" s="457">
        <v>0.20921646504739941</v>
      </c>
      <c r="E114" s="59">
        <v>0</v>
      </c>
    </row>
    <row r="115" spans="2:5">
      <c r="B115" s="55">
        <v>41364</v>
      </c>
      <c r="C115" s="457">
        <v>0.89297834600000003</v>
      </c>
      <c r="D115" s="457">
        <v>0.19825327274400406</v>
      </c>
      <c r="E115" s="59">
        <v>0</v>
      </c>
    </row>
    <row r="116" spans="2:5">
      <c r="B116" s="55">
        <v>41394</v>
      </c>
      <c r="C116" s="457">
        <v>0.83457209200000004</v>
      </c>
      <c r="D116" s="457">
        <v>0.12446343461912936</v>
      </c>
      <c r="E116" s="59">
        <v>0</v>
      </c>
    </row>
    <row r="117" spans="2:5">
      <c r="B117" s="55">
        <v>41425</v>
      </c>
      <c r="C117" s="457">
        <v>0.79094920800000001</v>
      </c>
      <c r="D117" s="457">
        <v>0.11098830253625196</v>
      </c>
      <c r="E117" s="59">
        <v>0</v>
      </c>
    </row>
    <row r="118" spans="2:5">
      <c r="B118" s="55">
        <v>41455</v>
      </c>
      <c r="C118" s="457">
        <v>0.62167050599999996</v>
      </c>
      <c r="D118" s="457">
        <v>0.12753049765792598</v>
      </c>
      <c r="E118" s="59">
        <v>0</v>
      </c>
    </row>
    <row r="119" spans="2:5">
      <c r="B119" s="55">
        <v>41486</v>
      </c>
      <c r="C119" s="457">
        <v>0.48276464099999999</v>
      </c>
      <c r="D119" s="457">
        <v>9.4816254201346609E-2</v>
      </c>
      <c r="E119" s="59">
        <v>0</v>
      </c>
    </row>
    <row r="120" spans="2:5">
      <c r="B120" s="55">
        <v>41517</v>
      </c>
      <c r="C120" s="457">
        <v>0.36748624699999999</v>
      </c>
      <c r="D120" s="457">
        <v>7.5354928447819464E-2</v>
      </c>
      <c r="E120" s="59">
        <v>0</v>
      </c>
    </row>
    <row r="121" spans="2:5">
      <c r="B121" s="55">
        <v>41547</v>
      </c>
      <c r="C121" s="457">
        <v>0.300710335</v>
      </c>
      <c r="D121" s="457">
        <v>7.8437849812673474E-2</v>
      </c>
      <c r="E121" s="59">
        <v>0</v>
      </c>
    </row>
    <row r="122" spans="2:5">
      <c r="B122" s="55">
        <v>41578</v>
      </c>
      <c r="C122" s="457">
        <v>0.22500769100000001</v>
      </c>
      <c r="D122" s="457">
        <v>0.10062955165054999</v>
      </c>
      <c r="E122" s="59">
        <v>0</v>
      </c>
    </row>
    <row r="123" spans="2:5">
      <c r="B123" s="55">
        <v>41608</v>
      </c>
      <c r="C123" s="457">
        <v>9.6236894000000003E-2</v>
      </c>
      <c r="D123" s="457">
        <v>0.16668546341656831</v>
      </c>
      <c r="E123" s="59">
        <v>0</v>
      </c>
    </row>
    <row r="124" spans="2:5">
      <c r="B124" s="55">
        <v>41639</v>
      </c>
      <c r="C124" s="457">
        <v>0.14313762999999999</v>
      </c>
      <c r="D124" s="457">
        <v>0.17757642589368036</v>
      </c>
      <c r="E124" s="59">
        <v>0</v>
      </c>
    </row>
    <row r="125" spans="2:5">
      <c r="B125" s="55">
        <v>41670</v>
      </c>
      <c r="C125" s="457">
        <v>-0.21389285299999999</v>
      </c>
      <c r="D125" s="457">
        <v>9.6126943501525508E-2</v>
      </c>
      <c r="E125" s="59">
        <v>0</v>
      </c>
    </row>
    <row r="126" spans="2:5">
      <c r="B126" s="55">
        <v>41698</v>
      </c>
      <c r="C126" s="457">
        <v>-0.42905895500000002</v>
      </c>
      <c r="D126" s="457">
        <v>-4.6284594579397216E-2</v>
      </c>
      <c r="E126" s="59">
        <v>0</v>
      </c>
    </row>
    <row r="127" spans="2:5">
      <c r="B127" s="55">
        <v>41729</v>
      </c>
      <c r="C127" s="457">
        <v>-0.54013352400000003</v>
      </c>
      <c r="D127" s="457">
        <v>-0.15945383059857351</v>
      </c>
      <c r="E127" s="59">
        <v>0</v>
      </c>
    </row>
    <row r="128" spans="2:5">
      <c r="B128" s="55">
        <v>41759</v>
      </c>
      <c r="C128" s="457">
        <v>-0.53850810599999999</v>
      </c>
      <c r="D128" s="457">
        <v>-0.25788569813008505</v>
      </c>
      <c r="E128" s="59">
        <v>0</v>
      </c>
    </row>
    <row r="129" spans="2:5">
      <c r="B129" s="55">
        <v>41790</v>
      </c>
      <c r="C129" s="457">
        <v>-0.475273061</v>
      </c>
      <c r="D129" s="457">
        <v>-0.19540425006328774</v>
      </c>
      <c r="E129" s="59">
        <v>0</v>
      </c>
    </row>
    <row r="130" spans="2:5">
      <c r="B130" s="55">
        <v>41820</v>
      </c>
      <c r="C130" s="457">
        <v>-0.46405756199999998</v>
      </c>
      <c r="D130" s="457">
        <v>-9.848516899041089E-2</v>
      </c>
      <c r="E130" s="59">
        <v>0</v>
      </c>
    </row>
    <row r="131" spans="2:5">
      <c r="B131" s="55">
        <v>41851</v>
      </c>
      <c r="C131" s="457">
        <v>-0.27913892299999998</v>
      </c>
      <c r="D131" s="457">
        <v>-5.5243208476515523E-3</v>
      </c>
      <c r="E131" s="59">
        <v>0</v>
      </c>
    </row>
    <row r="132" spans="2:5">
      <c r="B132" s="55">
        <v>41882</v>
      </c>
      <c r="C132" s="457">
        <v>-0.25578496699999997</v>
      </c>
      <c r="D132" s="457">
        <v>3.2122233545579436E-2</v>
      </c>
      <c r="E132" s="59">
        <v>0</v>
      </c>
    </row>
    <row r="133" spans="2:5">
      <c r="B133" s="55">
        <v>41912</v>
      </c>
      <c r="C133" s="457">
        <v>-0.28878791100000001</v>
      </c>
      <c r="D133" s="457">
        <v>2.7403707462133785E-2</v>
      </c>
      <c r="E133" s="59">
        <v>0</v>
      </c>
    </row>
    <row r="134" spans="2:5">
      <c r="B134" s="55">
        <v>41943</v>
      </c>
      <c r="C134" s="457">
        <v>-0.27194606399999999</v>
      </c>
      <c r="D134" s="457">
        <v>2.179257496867512E-3</v>
      </c>
      <c r="E134" s="59">
        <v>0</v>
      </c>
    </row>
    <row r="135" spans="2:5">
      <c r="B135" s="55">
        <v>41973</v>
      </c>
      <c r="C135" s="457">
        <v>-0.11503261300000001</v>
      </c>
      <c r="D135" s="457">
        <v>-0.10113552696193334</v>
      </c>
      <c r="E135" s="59">
        <v>0</v>
      </c>
    </row>
    <row r="136" spans="2:5">
      <c r="B136" s="55">
        <v>42004</v>
      </c>
      <c r="C136" s="457">
        <v>-8.2090112000000007E-2</v>
      </c>
      <c r="D136" s="457">
        <v>-0.17600328741732663</v>
      </c>
      <c r="E136" s="59">
        <v>0</v>
      </c>
    </row>
    <row r="137" spans="2:5">
      <c r="B137" s="55">
        <v>42035</v>
      </c>
      <c r="C137" s="457"/>
      <c r="D137" s="457">
        <v>-0.27282072892477582</v>
      </c>
      <c r="E137" s="59">
        <v>0</v>
      </c>
    </row>
    <row r="138" spans="2:5">
      <c r="B138" s="55">
        <v>42063</v>
      </c>
      <c r="C138" s="457"/>
      <c r="D138" s="457">
        <v>-0.28438867000853119</v>
      </c>
      <c r="E138" s="59">
        <v>3</v>
      </c>
    </row>
    <row r="139" spans="2:5">
      <c r="B139" s="55">
        <v>42094</v>
      </c>
      <c r="C139" s="457"/>
      <c r="D139" s="457">
        <v>-0.21700622709121403</v>
      </c>
      <c r="E139" s="59">
        <v>3</v>
      </c>
    </row>
    <row r="140" spans="2:5">
      <c r="B140" s="55">
        <v>42124</v>
      </c>
      <c r="C140" s="457"/>
      <c r="D140" s="457">
        <v>-0.1051435253134986</v>
      </c>
      <c r="E140" s="59">
        <v>3</v>
      </c>
    </row>
    <row r="141" spans="2:5">
      <c r="B141" s="55">
        <v>42155</v>
      </c>
      <c r="C141" s="457"/>
      <c r="D141" s="457">
        <v>-9.0658893831583684E-5</v>
      </c>
      <c r="E141" s="59">
        <v>3</v>
      </c>
    </row>
    <row r="142" spans="2:5">
      <c r="B142" s="55">
        <v>42185</v>
      </c>
      <c r="C142" s="457"/>
      <c r="D142" s="457">
        <v>0.13240708356238237</v>
      </c>
      <c r="E142" s="59">
        <v>3</v>
      </c>
    </row>
    <row r="143" spans="2:5">
      <c r="B143" s="55">
        <v>42216</v>
      </c>
      <c r="C143" s="457"/>
      <c r="D143" s="457">
        <v>0.25788195784540158</v>
      </c>
      <c r="E143" s="59">
        <v>3</v>
      </c>
    </row>
    <row r="144" spans="2:5">
      <c r="B144" s="55">
        <v>42247</v>
      </c>
      <c r="C144" s="457"/>
      <c r="D144" s="457">
        <v>0.34104053276250018</v>
      </c>
      <c r="E144" s="59">
        <v>3</v>
      </c>
    </row>
    <row r="145" spans="2:5">
      <c r="B145" s="55">
        <v>42277</v>
      </c>
      <c r="C145" s="457"/>
      <c r="D145" s="457">
        <v>0.32767336528617297</v>
      </c>
      <c r="E145" s="59">
        <v>3</v>
      </c>
    </row>
    <row r="146" spans="2:5">
      <c r="B146" s="55">
        <v>42308</v>
      </c>
      <c r="C146" s="457"/>
      <c r="D146" s="457">
        <v>-3.1359373716947708E-4</v>
      </c>
      <c r="E146" s="59">
        <v>3</v>
      </c>
    </row>
  </sheetData>
  <hyperlinks>
    <hyperlink ref="H27" location="Содержание!B30" display="к содержанию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2:O136"/>
  <sheetViews>
    <sheetView zoomScale="80" zoomScaleNormal="80" workbookViewId="0">
      <selection activeCell="P37" sqref="P37"/>
    </sheetView>
  </sheetViews>
  <sheetFormatPr defaultRowHeight="12.75"/>
  <cols>
    <col min="1" max="1" width="9.140625" style="12"/>
    <col min="2" max="2" width="9.140625" style="13"/>
    <col min="3" max="3" width="13.5703125" style="12" customWidth="1"/>
    <col min="4" max="4" width="14" style="12" customWidth="1"/>
    <col min="5" max="5" width="9.5703125" style="59" customWidth="1"/>
    <col min="6" max="16384" width="9.140625" style="12"/>
  </cols>
  <sheetData>
    <row r="2" spans="1:9">
      <c r="A2" s="12" t="s">
        <v>123</v>
      </c>
      <c r="B2" s="13" t="s">
        <v>263</v>
      </c>
      <c r="I2" s="13" t="s">
        <v>263</v>
      </c>
    </row>
    <row r="4" spans="1:9" ht="25.5">
      <c r="B4" s="28" t="s">
        <v>248</v>
      </c>
      <c r="C4" s="43" t="s">
        <v>264</v>
      </c>
      <c r="D4" s="43" t="s">
        <v>169</v>
      </c>
      <c r="E4" s="43" t="s">
        <v>162</v>
      </c>
      <c r="F4" s="43" t="s">
        <v>165</v>
      </c>
      <c r="G4" s="43" t="s">
        <v>265</v>
      </c>
    </row>
    <row r="5" spans="1:9">
      <c r="B5" s="57">
        <v>38016</v>
      </c>
      <c r="C5" s="67">
        <v>100.00674809435068</v>
      </c>
      <c r="D5" s="67">
        <v>99.9</v>
      </c>
      <c r="E5" s="67">
        <v>101.4</v>
      </c>
      <c r="F5" s="67">
        <v>100.9</v>
      </c>
      <c r="G5" s="67">
        <v>99.9</v>
      </c>
    </row>
    <row r="6" spans="1:9">
      <c r="B6" s="57">
        <v>38044</v>
      </c>
      <c r="C6" s="67">
        <v>100.00718374122113</v>
      </c>
      <c r="D6" s="67">
        <v>100</v>
      </c>
      <c r="E6" s="67">
        <v>101.3</v>
      </c>
      <c r="F6" s="67">
        <v>101</v>
      </c>
      <c r="G6" s="67">
        <v>100</v>
      </c>
    </row>
    <row r="7" spans="1:9">
      <c r="B7" s="57">
        <v>38077</v>
      </c>
      <c r="C7" s="67">
        <v>100.00300128243514</v>
      </c>
      <c r="D7" s="67">
        <v>100</v>
      </c>
      <c r="E7" s="67">
        <v>101.2</v>
      </c>
      <c r="F7" s="67">
        <v>101</v>
      </c>
      <c r="G7" s="67">
        <v>100</v>
      </c>
    </row>
    <row r="8" spans="1:9">
      <c r="B8" s="57">
        <v>38107</v>
      </c>
      <c r="C8" s="67">
        <v>99.999245758336357</v>
      </c>
      <c r="D8" s="67">
        <v>100</v>
      </c>
      <c r="E8" s="67">
        <v>101</v>
      </c>
      <c r="F8" s="67">
        <v>101</v>
      </c>
      <c r="G8" s="67">
        <v>100</v>
      </c>
    </row>
    <row r="9" spans="1:9">
      <c r="B9" s="57">
        <v>38138</v>
      </c>
      <c r="C9" s="67">
        <v>99.997822409759394</v>
      </c>
      <c r="D9" s="67">
        <v>99.9</v>
      </c>
      <c r="E9" s="67">
        <v>100.7</v>
      </c>
      <c r="F9" s="67">
        <v>101</v>
      </c>
      <c r="G9" s="67">
        <v>100</v>
      </c>
    </row>
    <row r="10" spans="1:9">
      <c r="B10" s="57">
        <v>38168</v>
      </c>
      <c r="C10" s="67">
        <v>99.992213990099174</v>
      </c>
      <c r="D10" s="67">
        <v>99.9</v>
      </c>
      <c r="E10" s="67">
        <v>100.5</v>
      </c>
      <c r="F10" s="67">
        <v>100.9</v>
      </c>
      <c r="G10" s="67">
        <v>100</v>
      </c>
    </row>
    <row r="11" spans="1:9">
      <c r="B11" s="57">
        <v>38198</v>
      </c>
      <c r="C11" s="67">
        <v>99.986327603918767</v>
      </c>
      <c r="D11" s="67">
        <v>99.8</v>
      </c>
      <c r="E11" s="67">
        <v>100.4</v>
      </c>
      <c r="F11" s="67">
        <v>100.8</v>
      </c>
      <c r="G11" s="67">
        <v>100.1</v>
      </c>
    </row>
    <row r="12" spans="1:9">
      <c r="B12" s="57">
        <v>38230</v>
      </c>
      <c r="C12" s="67">
        <v>99.979180340279584</v>
      </c>
      <c r="D12" s="67">
        <v>99.8</v>
      </c>
      <c r="E12" s="67">
        <v>100.3</v>
      </c>
      <c r="F12" s="67">
        <v>100.7</v>
      </c>
      <c r="G12" s="67">
        <v>100.1</v>
      </c>
    </row>
    <row r="13" spans="1:9">
      <c r="B13" s="57">
        <v>38260</v>
      </c>
      <c r="C13" s="67">
        <v>99.969730908514308</v>
      </c>
      <c r="D13" s="67">
        <v>99.7</v>
      </c>
      <c r="E13" s="67">
        <v>100.3</v>
      </c>
      <c r="F13" s="67">
        <v>100.6</v>
      </c>
      <c r="G13" s="67">
        <v>100.1</v>
      </c>
    </row>
    <row r="14" spans="1:9">
      <c r="B14" s="57">
        <v>38289</v>
      </c>
      <c r="C14" s="67">
        <v>99.956257122256631</v>
      </c>
      <c r="D14" s="67">
        <v>99.6</v>
      </c>
      <c r="E14" s="67">
        <v>100.2</v>
      </c>
      <c r="F14" s="67">
        <v>100.5</v>
      </c>
      <c r="G14" s="67">
        <v>100</v>
      </c>
    </row>
    <row r="15" spans="1:9">
      <c r="B15" s="57">
        <v>38321</v>
      </c>
      <c r="C15" s="67">
        <v>99.936420622643908</v>
      </c>
      <c r="D15" s="67">
        <v>99.5</v>
      </c>
      <c r="E15" s="67">
        <v>100.1</v>
      </c>
      <c r="F15" s="67">
        <v>100.4</v>
      </c>
      <c r="G15" s="67">
        <v>100</v>
      </c>
    </row>
    <row r="16" spans="1:9">
      <c r="B16" s="57">
        <v>38352</v>
      </c>
      <c r="C16" s="67">
        <v>99.916791723980865</v>
      </c>
      <c r="D16" s="67">
        <v>99.4</v>
      </c>
      <c r="E16" s="67">
        <v>99.9</v>
      </c>
      <c r="F16" s="67">
        <v>100.4</v>
      </c>
      <c r="G16" s="67">
        <v>100</v>
      </c>
    </row>
    <row r="17" spans="2:15">
      <c r="B17" s="57">
        <v>38383</v>
      </c>
      <c r="C17" s="67">
        <v>99.898580541840246</v>
      </c>
      <c r="D17" s="67">
        <v>99.3</v>
      </c>
      <c r="E17" s="67">
        <v>99.8</v>
      </c>
      <c r="F17" s="67">
        <v>100.4</v>
      </c>
      <c r="G17" s="67">
        <v>99.9</v>
      </c>
    </row>
    <row r="18" spans="2:15">
      <c r="B18" s="57">
        <v>38411</v>
      </c>
      <c r="C18" s="67">
        <v>99.880108814988901</v>
      </c>
      <c r="D18" s="67">
        <v>99.3</v>
      </c>
      <c r="E18" s="67">
        <v>99.7</v>
      </c>
      <c r="F18" s="67">
        <v>100.3</v>
      </c>
      <c r="G18" s="67">
        <v>99.8</v>
      </c>
    </row>
    <row r="19" spans="2:15">
      <c r="B19" s="57">
        <v>38442</v>
      </c>
      <c r="C19" s="67">
        <v>99.868959520561873</v>
      </c>
      <c r="D19" s="67">
        <v>99.4</v>
      </c>
      <c r="E19" s="67">
        <v>99.7</v>
      </c>
      <c r="F19" s="67">
        <v>100.2</v>
      </c>
      <c r="G19" s="67">
        <v>99.8</v>
      </c>
    </row>
    <row r="20" spans="2:15" ht="12.75" customHeight="1">
      <c r="B20" s="57">
        <v>38471</v>
      </c>
      <c r="C20" s="67">
        <v>99.859169130260355</v>
      </c>
      <c r="D20" s="67">
        <v>99.5</v>
      </c>
      <c r="E20" s="67">
        <v>99.8</v>
      </c>
      <c r="F20" s="67">
        <v>100.2</v>
      </c>
      <c r="G20" s="67">
        <v>99.7</v>
      </c>
    </row>
    <row r="21" spans="2:15">
      <c r="B21" s="57">
        <v>38503</v>
      </c>
      <c r="C21" s="67">
        <v>99.853982615976435</v>
      </c>
      <c r="D21" s="67">
        <v>99.6</v>
      </c>
      <c r="E21" s="67">
        <v>99.8</v>
      </c>
      <c r="F21" s="67">
        <v>100.2</v>
      </c>
      <c r="G21" s="67">
        <v>99.7</v>
      </c>
    </row>
    <row r="22" spans="2:15">
      <c r="B22" s="57">
        <v>38533</v>
      </c>
      <c r="C22" s="67">
        <v>99.852473969224562</v>
      </c>
      <c r="D22" s="67">
        <v>99.8</v>
      </c>
      <c r="E22" s="67">
        <v>99.9</v>
      </c>
      <c r="F22" s="67">
        <v>100.2</v>
      </c>
      <c r="G22" s="67">
        <v>99.7</v>
      </c>
    </row>
    <row r="23" spans="2:15" ht="12.75" customHeight="1">
      <c r="B23" s="57">
        <v>38562</v>
      </c>
      <c r="C23" s="67">
        <v>99.846243161682921</v>
      </c>
      <c r="D23" s="67">
        <v>100</v>
      </c>
      <c r="E23" s="67">
        <v>99.9</v>
      </c>
      <c r="F23" s="67">
        <v>100.3</v>
      </c>
      <c r="G23" s="70">
        <v>99.8</v>
      </c>
      <c r="H23" s="66"/>
      <c r="I23" s="66"/>
      <c r="J23" s="66"/>
      <c r="K23" s="66"/>
      <c r="L23" s="66"/>
      <c r="M23" s="66"/>
      <c r="N23" s="66"/>
      <c r="O23" s="66"/>
    </row>
    <row r="24" spans="2:15">
      <c r="B24" s="57">
        <v>38595</v>
      </c>
      <c r="C24" s="67">
        <v>99.844856854304737</v>
      </c>
      <c r="D24" s="67">
        <v>100.3</v>
      </c>
      <c r="E24" s="67">
        <v>99.9</v>
      </c>
      <c r="F24" s="67">
        <v>100.4</v>
      </c>
      <c r="G24" s="70">
        <v>99.9</v>
      </c>
      <c r="H24" s="66"/>
      <c r="I24" s="66"/>
      <c r="J24" s="66"/>
      <c r="K24" s="66"/>
      <c r="L24" s="66"/>
      <c r="M24" s="66"/>
      <c r="N24" s="66"/>
      <c r="O24" s="66"/>
    </row>
    <row r="25" spans="2:15">
      <c r="B25" s="57">
        <v>38625</v>
      </c>
      <c r="C25" s="67">
        <v>99.841924312463263</v>
      </c>
      <c r="D25" s="67">
        <v>100.5</v>
      </c>
      <c r="E25" s="67">
        <v>99.8</v>
      </c>
      <c r="F25" s="67">
        <v>100.5</v>
      </c>
      <c r="G25" s="70">
        <v>100</v>
      </c>
      <c r="H25" s="66"/>
      <c r="I25" s="66"/>
      <c r="J25" s="66"/>
      <c r="K25" s="66"/>
      <c r="L25" s="66"/>
      <c r="M25" s="66"/>
      <c r="N25" s="66"/>
      <c r="O25" s="66"/>
    </row>
    <row r="26" spans="2:15">
      <c r="B26" s="57">
        <v>38656</v>
      </c>
      <c r="C26" s="67">
        <v>99.842309004161649</v>
      </c>
      <c r="D26" s="67">
        <v>100.7</v>
      </c>
      <c r="E26" s="67">
        <v>99.7</v>
      </c>
      <c r="F26" s="67">
        <v>100.6</v>
      </c>
      <c r="G26" s="67">
        <v>100.1</v>
      </c>
      <c r="I26" s="33" t="s">
        <v>266</v>
      </c>
    </row>
    <row r="27" spans="2:15">
      <c r="B27" s="57">
        <v>38686</v>
      </c>
      <c r="C27" s="67">
        <v>99.84136581385799</v>
      </c>
      <c r="D27" s="67">
        <v>100.9</v>
      </c>
      <c r="E27" s="67">
        <v>99.6</v>
      </c>
      <c r="F27" s="71">
        <v>100.8</v>
      </c>
      <c r="G27" s="67">
        <v>100.3</v>
      </c>
    </row>
    <row r="28" spans="2:15">
      <c r="B28" s="57">
        <v>38716</v>
      </c>
      <c r="C28" s="67">
        <v>99.843664678760319</v>
      </c>
      <c r="D28" s="67">
        <v>101.2</v>
      </c>
      <c r="E28" s="67">
        <v>99.7</v>
      </c>
      <c r="F28" s="67">
        <v>100.9</v>
      </c>
      <c r="G28" s="67">
        <v>100.4</v>
      </c>
      <c r="I28" s="11" t="s">
        <v>129</v>
      </c>
    </row>
    <row r="29" spans="2:15">
      <c r="B29" s="57">
        <v>38748</v>
      </c>
      <c r="C29" s="67">
        <v>99.852188057386357</v>
      </c>
      <c r="D29" s="67">
        <v>101.5</v>
      </c>
      <c r="E29" s="67">
        <v>99.8</v>
      </c>
      <c r="F29" s="67">
        <v>101.1</v>
      </c>
      <c r="G29" s="67">
        <v>100.6</v>
      </c>
    </row>
    <row r="30" spans="2:15">
      <c r="B30" s="57">
        <v>38776</v>
      </c>
      <c r="C30" s="67">
        <v>99.857628626632007</v>
      </c>
      <c r="D30" s="67">
        <v>101.8</v>
      </c>
      <c r="E30" s="67">
        <v>100</v>
      </c>
      <c r="F30" s="67">
        <v>101.1</v>
      </c>
      <c r="G30" s="67">
        <v>100.7</v>
      </c>
    </row>
    <row r="31" spans="2:15">
      <c r="B31" s="57">
        <v>38807</v>
      </c>
      <c r="C31" s="67">
        <v>99.863788276517582</v>
      </c>
      <c r="D31" s="67">
        <v>102.2</v>
      </c>
      <c r="E31" s="67">
        <v>100.3</v>
      </c>
      <c r="F31" s="67">
        <v>101.2</v>
      </c>
      <c r="G31" s="67">
        <v>100.9</v>
      </c>
    </row>
    <row r="32" spans="2:15">
      <c r="B32" s="57">
        <v>38835</v>
      </c>
      <c r="C32" s="67">
        <v>99.868766040768193</v>
      </c>
      <c r="D32" s="67">
        <v>102.5</v>
      </c>
      <c r="E32" s="67">
        <v>100.5</v>
      </c>
      <c r="F32" s="67">
        <v>101.1</v>
      </c>
      <c r="G32" s="67">
        <v>101</v>
      </c>
    </row>
    <row r="33" spans="2:7">
      <c r="B33" s="57">
        <v>38868</v>
      </c>
      <c r="C33" s="67">
        <v>99.870153866385436</v>
      </c>
      <c r="D33" s="67">
        <v>102.7</v>
      </c>
      <c r="E33" s="67">
        <v>100.8</v>
      </c>
      <c r="F33" s="67">
        <v>101.1</v>
      </c>
      <c r="G33" s="67">
        <v>101.1</v>
      </c>
    </row>
    <row r="34" spans="2:7">
      <c r="B34" s="57">
        <v>38898</v>
      </c>
      <c r="C34" s="67">
        <v>99.870846575051942</v>
      </c>
      <c r="D34" s="67">
        <v>103</v>
      </c>
      <c r="E34" s="67">
        <v>100.9</v>
      </c>
      <c r="F34" s="67">
        <v>101</v>
      </c>
      <c r="G34" s="67">
        <v>101.2</v>
      </c>
    </row>
    <row r="35" spans="2:7">
      <c r="B35" s="57">
        <v>38929</v>
      </c>
      <c r="C35" s="67">
        <v>99.873304361589661</v>
      </c>
      <c r="D35" s="67">
        <v>103.1</v>
      </c>
      <c r="E35" s="67">
        <v>101</v>
      </c>
      <c r="F35" s="67">
        <v>101</v>
      </c>
      <c r="G35" s="67">
        <v>101.2</v>
      </c>
    </row>
    <row r="36" spans="2:7">
      <c r="B36" s="57">
        <v>38960</v>
      </c>
      <c r="C36" s="67">
        <v>99.877993864977341</v>
      </c>
      <c r="D36" s="67">
        <v>103.2</v>
      </c>
      <c r="E36" s="67">
        <v>101.2</v>
      </c>
      <c r="F36" s="67">
        <v>101</v>
      </c>
      <c r="G36" s="67">
        <v>101.3</v>
      </c>
    </row>
    <row r="37" spans="2:7">
      <c r="B37" s="57">
        <v>38989</v>
      </c>
      <c r="C37" s="67">
        <v>99.883380655429647</v>
      </c>
      <c r="D37" s="67">
        <v>103.3</v>
      </c>
      <c r="E37" s="67">
        <v>101.4</v>
      </c>
      <c r="F37" s="67">
        <v>101</v>
      </c>
      <c r="G37" s="67">
        <v>101.4</v>
      </c>
    </row>
    <row r="38" spans="2:7">
      <c r="B38" s="57">
        <v>39021</v>
      </c>
      <c r="C38" s="67">
        <v>99.895328528037851</v>
      </c>
      <c r="D38" s="67">
        <v>103.4</v>
      </c>
      <c r="E38" s="67">
        <v>101.7</v>
      </c>
      <c r="F38" s="67">
        <v>101.1</v>
      </c>
      <c r="G38" s="67">
        <v>101.5</v>
      </c>
    </row>
    <row r="39" spans="2:7">
      <c r="B39" s="57">
        <v>39051</v>
      </c>
      <c r="C39" s="67">
        <v>99.90977479209856</v>
      </c>
      <c r="D39" s="67">
        <v>103.5</v>
      </c>
      <c r="E39" s="67">
        <v>102.1</v>
      </c>
      <c r="F39" s="67">
        <v>101.2</v>
      </c>
      <c r="G39" s="67">
        <v>101.6</v>
      </c>
    </row>
    <row r="40" spans="2:7">
      <c r="B40" s="57">
        <v>39080</v>
      </c>
      <c r="C40" s="67">
        <v>99.924470144343417</v>
      </c>
      <c r="D40" s="67">
        <v>103.6</v>
      </c>
      <c r="E40" s="67">
        <v>102.4</v>
      </c>
      <c r="F40" s="67">
        <v>101.3</v>
      </c>
      <c r="G40" s="67">
        <v>101.7</v>
      </c>
    </row>
    <row r="41" spans="2:7">
      <c r="B41" s="57">
        <v>39113</v>
      </c>
      <c r="C41" s="67">
        <v>99.93271852754863</v>
      </c>
      <c r="D41" s="67">
        <v>103.8</v>
      </c>
      <c r="E41" s="67">
        <v>102.8</v>
      </c>
      <c r="F41" s="67">
        <v>101.4</v>
      </c>
      <c r="G41" s="67">
        <v>101.8</v>
      </c>
    </row>
    <row r="42" spans="2:7">
      <c r="B42" s="57">
        <v>39141</v>
      </c>
      <c r="C42" s="67">
        <v>99.942157741067859</v>
      </c>
      <c r="D42" s="67">
        <v>103.9</v>
      </c>
      <c r="E42" s="67">
        <v>103.2</v>
      </c>
      <c r="F42" s="67">
        <v>101.5</v>
      </c>
      <c r="G42" s="67">
        <v>101.9</v>
      </c>
    </row>
    <row r="43" spans="2:7">
      <c r="B43" s="57">
        <v>39171</v>
      </c>
      <c r="C43" s="67">
        <v>99.951703087732255</v>
      </c>
      <c r="D43" s="67">
        <v>104.1</v>
      </c>
      <c r="E43" s="67">
        <v>103.5</v>
      </c>
      <c r="F43" s="67">
        <v>101.7</v>
      </c>
      <c r="G43" s="67">
        <v>101.9</v>
      </c>
    </row>
    <row r="44" spans="2:7">
      <c r="B44" s="57">
        <v>39202</v>
      </c>
      <c r="C44" s="67">
        <v>99.962639096822443</v>
      </c>
      <c r="D44" s="67">
        <v>104.3</v>
      </c>
      <c r="E44" s="67">
        <v>103.8</v>
      </c>
      <c r="F44" s="67">
        <v>101.8</v>
      </c>
      <c r="G44" s="67">
        <v>102</v>
      </c>
    </row>
    <row r="45" spans="2:7">
      <c r="B45" s="57">
        <v>39233</v>
      </c>
      <c r="C45" s="67">
        <v>99.970158069281638</v>
      </c>
      <c r="D45" s="67">
        <v>104.4</v>
      </c>
      <c r="E45" s="67">
        <v>104</v>
      </c>
      <c r="F45" s="67">
        <v>101.9</v>
      </c>
      <c r="G45" s="67">
        <v>102</v>
      </c>
    </row>
    <row r="46" spans="2:7">
      <c r="B46" s="57">
        <v>39262</v>
      </c>
      <c r="C46" s="67">
        <v>99.977463030374707</v>
      </c>
      <c r="D46" s="67">
        <v>104.5</v>
      </c>
      <c r="E46" s="67">
        <v>104.1</v>
      </c>
      <c r="F46" s="67">
        <v>101.9</v>
      </c>
      <c r="G46" s="67">
        <v>102</v>
      </c>
    </row>
    <row r="47" spans="2:7">
      <c r="B47" s="57">
        <v>39294</v>
      </c>
      <c r="C47" s="67">
        <v>99.983421085901071</v>
      </c>
      <c r="D47" s="67">
        <v>104.6</v>
      </c>
      <c r="E47" s="67">
        <v>104.2</v>
      </c>
      <c r="F47" s="67">
        <v>101.9</v>
      </c>
      <c r="G47" s="67">
        <v>102</v>
      </c>
    </row>
    <row r="48" spans="2:7">
      <c r="B48" s="57">
        <v>39325</v>
      </c>
      <c r="C48" s="67">
        <v>99.984893134648843</v>
      </c>
      <c r="D48" s="67">
        <v>104.6</v>
      </c>
      <c r="E48" s="67">
        <v>104.1</v>
      </c>
      <c r="F48" s="67">
        <v>101.8</v>
      </c>
      <c r="G48" s="67">
        <v>101.9</v>
      </c>
    </row>
    <row r="49" spans="2:7">
      <c r="B49" s="57">
        <v>39353</v>
      </c>
      <c r="C49" s="67">
        <v>99.989526484931218</v>
      </c>
      <c r="D49" s="67">
        <v>104.6</v>
      </c>
      <c r="E49" s="67">
        <v>103.9</v>
      </c>
      <c r="F49" s="67">
        <v>101.7</v>
      </c>
      <c r="G49" s="67">
        <v>101.8</v>
      </c>
    </row>
    <row r="50" spans="2:7">
      <c r="B50" s="57">
        <v>39386</v>
      </c>
      <c r="C50" s="67">
        <v>99.993518542978137</v>
      </c>
      <c r="D50" s="67">
        <v>104.6</v>
      </c>
      <c r="E50" s="67">
        <v>103.7</v>
      </c>
      <c r="F50" s="67">
        <v>101.6</v>
      </c>
      <c r="G50" s="67">
        <v>101.7</v>
      </c>
    </row>
    <row r="51" spans="2:7">
      <c r="B51" s="57">
        <v>39416</v>
      </c>
      <c r="C51" s="67">
        <v>100.000764070716</v>
      </c>
      <c r="D51" s="67">
        <v>104.4</v>
      </c>
      <c r="E51" s="67">
        <v>103.3</v>
      </c>
      <c r="F51" s="67">
        <v>101.5</v>
      </c>
      <c r="G51" s="67">
        <v>101.6</v>
      </c>
    </row>
    <row r="52" spans="2:7">
      <c r="B52" s="57">
        <v>39447</v>
      </c>
      <c r="C52" s="67">
        <v>100.00295323290354</v>
      </c>
      <c r="D52" s="67">
        <v>104.2</v>
      </c>
      <c r="E52" s="67">
        <v>102.9</v>
      </c>
      <c r="F52" s="67">
        <v>101.3</v>
      </c>
      <c r="G52" s="67">
        <v>101.5</v>
      </c>
    </row>
    <row r="53" spans="2:7">
      <c r="B53" s="57">
        <v>39478</v>
      </c>
      <c r="C53" s="67">
        <v>100.00394494063033</v>
      </c>
      <c r="D53" s="67">
        <v>103.9</v>
      </c>
      <c r="E53" s="67">
        <v>102.3</v>
      </c>
      <c r="F53" s="67">
        <v>101.2</v>
      </c>
      <c r="G53" s="67">
        <v>101.4</v>
      </c>
    </row>
    <row r="54" spans="2:7">
      <c r="B54" s="57">
        <v>39507</v>
      </c>
      <c r="C54" s="67">
        <v>100.0052113883245</v>
      </c>
      <c r="D54" s="67">
        <v>103.6</v>
      </c>
      <c r="E54" s="67">
        <v>101.6</v>
      </c>
      <c r="F54" s="67">
        <v>101.1</v>
      </c>
      <c r="G54" s="67">
        <v>101.3</v>
      </c>
    </row>
    <row r="55" spans="2:7">
      <c r="B55" s="57">
        <v>39538</v>
      </c>
      <c r="C55" s="67">
        <v>100.00604451767653</v>
      </c>
      <c r="D55" s="67">
        <v>103.2</v>
      </c>
      <c r="E55" s="67">
        <v>100.9</v>
      </c>
      <c r="F55" s="67">
        <v>101</v>
      </c>
      <c r="G55" s="67">
        <v>101.1</v>
      </c>
    </row>
    <row r="56" spans="2:7">
      <c r="B56" s="57">
        <v>39568</v>
      </c>
      <c r="C56" s="67">
        <v>100.00707504299619</v>
      </c>
      <c r="D56" s="67">
        <v>102.8</v>
      </c>
      <c r="E56" s="67">
        <v>100</v>
      </c>
      <c r="F56" s="67">
        <v>100.9</v>
      </c>
      <c r="G56" s="67">
        <v>100.9</v>
      </c>
    </row>
    <row r="57" spans="2:7">
      <c r="B57" s="57">
        <v>39598</v>
      </c>
      <c r="C57" s="67">
        <v>100.00726067843843</v>
      </c>
      <c r="D57" s="67">
        <v>102.1</v>
      </c>
      <c r="E57" s="67">
        <v>98.9</v>
      </c>
      <c r="F57" s="67">
        <v>100.7</v>
      </c>
      <c r="G57" s="67">
        <v>100.6</v>
      </c>
    </row>
    <row r="58" spans="2:7">
      <c r="B58" s="57">
        <v>39629</v>
      </c>
      <c r="C58" s="67">
        <v>100.00297600310569</v>
      </c>
      <c r="D58" s="67">
        <v>101.2</v>
      </c>
      <c r="E58" s="67">
        <v>97.8</v>
      </c>
      <c r="F58" s="67">
        <v>100.4</v>
      </c>
      <c r="G58" s="67">
        <v>100.2</v>
      </c>
    </row>
    <row r="59" spans="2:7">
      <c r="B59" s="57">
        <v>39660</v>
      </c>
      <c r="C59" s="67">
        <v>99.998268092368406</v>
      </c>
      <c r="D59" s="67">
        <v>99.9</v>
      </c>
      <c r="E59" s="67">
        <v>96.6</v>
      </c>
      <c r="F59" s="67">
        <v>99.9</v>
      </c>
      <c r="G59" s="67">
        <v>99.8</v>
      </c>
    </row>
    <row r="60" spans="2:7">
      <c r="B60" s="57">
        <v>39689</v>
      </c>
      <c r="C60" s="67">
        <v>99.991853931328762</v>
      </c>
      <c r="D60" s="67">
        <v>98.4</v>
      </c>
      <c r="E60" s="67">
        <v>95.4</v>
      </c>
      <c r="F60" s="67">
        <v>99.3</v>
      </c>
      <c r="G60" s="67">
        <v>99.2</v>
      </c>
    </row>
    <row r="61" spans="2:7">
      <c r="B61" s="57">
        <v>39721</v>
      </c>
      <c r="C61" s="67">
        <v>99.981494353411136</v>
      </c>
      <c r="D61" s="67">
        <v>96.6</v>
      </c>
      <c r="E61" s="67">
        <v>94.3</v>
      </c>
      <c r="F61" s="67">
        <v>98.4</v>
      </c>
      <c r="G61" s="67">
        <v>98.6</v>
      </c>
    </row>
    <row r="62" spans="2:7">
      <c r="B62" s="57">
        <v>39752</v>
      </c>
      <c r="C62" s="67">
        <v>99.96533201566848</v>
      </c>
      <c r="D62" s="67">
        <v>94.8</v>
      </c>
      <c r="E62" s="67">
        <v>93.5</v>
      </c>
      <c r="F62" s="67">
        <v>97.4</v>
      </c>
      <c r="G62" s="67">
        <v>97.9</v>
      </c>
    </row>
    <row r="63" spans="2:7">
      <c r="B63" s="57">
        <v>39780</v>
      </c>
      <c r="C63" s="67">
        <v>99.948085569163908</v>
      </c>
      <c r="D63" s="67">
        <v>93.2</v>
      </c>
      <c r="E63" s="67">
        <v>93.1</v>
      </c>
      <c r="F63" s="67">
        <v>96.4</v>
      </c>
      <c r="G63" s="67">
        <v>97.3</v>
      </c>
    </row>
    <row r="64" spans="2:7">
      <c r="B64" s="56">
        <v>39813</v>
      </c>
      <c r="C64" s="67">
        <v>99.929910919690442</v>
      </c>
      <c r="D64" s="67">
        <v>91.9</v>
      </c>
      <c r="E64" s="67">
        <v>93</v>
      </c>
      <c r="F64" s="67">
        <v>95.6</v>
      </c>
      <c r="G64" s="67">
        <v>96.7</v>
      </c>
    </row>
    <row r="65" spans="2:7">
      <c r="B65" s="56">
        <v>39843</v>
      </c>
      <c r="C65" s="67">
        <v>99.915526868262418</v>
      </c>
      <c r="D65" s="67">
        <v>91.1</v>
      </c>
      <c r="E65" s="67">
        <v>93.4</v>
      </c>
      <c r="F65" s="67">
        <v>94.9</v>
      </c>
      <c r="G65" s="67">
        <v>96.3</v>
      </c>
    </row>
    <row r="66" spans="2:7">
      <c r="B66" s="56">
        <v>39871</v>
      </c>
      <c r="C66" s="67">
        <v>99.899650426504223</v>
      </c>
      <c r="D66" s="67">
        <v>90.7</v>
      </c>
      <c r="E66" s="67">
        <v>94</v>
      </c>
      <c r="F66" s="67">
        <v>94.5</v>
      </c>
      <c r="G66" s="67">
        <v>96.2</v>
      </c>
    </row>
    <row r="67" spans="2:7">
      <c r="B67" s="56">
        <v>39903</v>
      </c>
      <c r="C67" s="67">
        <v>99.88638595857114</v>
      </c>
      <c r="D67" s="67">
        <v>90.7</v>
      </c>
      <c r="E67" s="67">
        <v>94.9</v>
      </c>
      <c r="F67" s="67">
        <v>94.5</v>
      </c>
      <c r="G67" s="67">
        <v>96.2</v>
      </c>
    </row>
    <row r="68" spans="2:7">
      <c r="B68" s="56">
        <v>39933</v>
      </c>
      <c r="C68" s="67">
        <v>99.87150711983962</v>
      </c>
      <c r="D68" s="67">
        <v>91.1</v>
      </c>
      <c r="E68" s="67">
        <v>95.9</v>
      </c>
      <c r="F68" s="67">
        <v>94.7</v>
      </c>
      <c r="G68" s="67">
        <v>96.4</v>
      </c>
    </row>
    <row r="69" spans="2:7">
      <c r="B69" s="56">
        <v>39962</v>
      </c>
      <c r="C69" s="67">
        <v>99.863124733545533</v>
      </c>
      <c r="D69" s="67">
        <v>91.6</v>
      </c>
      <c r="E69" s="67">
        <v>97.1</v>
      </c>
      <c r="F69" s="67">
        <v>95.2</v>
      </c>
      <c r="G69" s="67">
        <v>96.8</v>
      </c>
    </row>
    <row r="70" spans="2:7">
      <c r="B70" s="56">
        <v>39994</v>
      </c>
      <c r="C70" s="67">
        <v>99.857532887933885</v>
      </c>
      <c r="D70" s="67">
        <v>92.3</v>
      </c>
      <c r="E70" s="67">
        <v>98.2</v>
      </c>
      <c r="F70" s="67">
        <v>95.8</v>
      </c>
      <c r="G70" s="67">
        <v>97.3</v>
      </c>
    </row>
    <row r="71" spans="2:7">
      <c r="B71" s="56">
        <v>40025</v>
      </c>
      <c r="C71" s="67">
        <v>99.856040378138218</v>
      </c>
      <c r="D71" s="67">
        <v>92.9</v>
      </c>
      <c r="E71" s="67">
        <v>99.2</v>
      </c>
      <c r="F71" s="67">
        <v>96.4</v>
      </c>
      <c r="G71" s="67">
        <v>97.9</v>
      </c>
    </row>
    <row r="72" spans="2:7">
      <c r="B72" s="56">
        <v>40056</v>
      </c>
      <c r="C72" s="67">
        <v>99.860536619220824</v>
      </c>
      <c r="D72" s="67">
        <v>93.6</v>
      </c>
      <c r="E72" s="67">
        <v>100.1</v>
      </c>
      <c r="F72" s="67">
        <v>97</v>
      </c>
      <c r="G72" s="67">
        <v>98.4</v>
      </c>
    </row>
    <row r="73" spans="2:7">
      <c r="B73" s="56">
        <v>40086</v>
      </c>
      <c r="C73" s="67">
        <v>99.864223228733309</v>
      </c>
      <c r="D73" s="67">
        <v>94.3</v>
      </c>
      <c r="E73" s="67">
        <v>100.8</v>
      </c>
      <c r="F73" s="67">
        <v>97.6</v>
      </c>
      <c r="G73" s="67">
        <v>98.9</v>
      </c>
    </row>
    <row r="74" spans="2:7">
      <c r="B74" s="56">
        <v>40117</v>
      </c>
      <c r="C74" s="67">
        <v>99.868756173055758</v>
      </c>
      <c r="D74" s="67">
        <v>94.9</v>
      </c>
      <c r="E74" s="67">
        <v>101.3</v>
      </c>
      <c r="F74" s="67">
        <v>98.1</v>
      </c>
      <c r="G74" s="67">
        <v>99.3</v>
      </c>
    </row>
    <row r="75" spans="2:7">
      <c r="B75" s="56">
        <v>40147</v>
      </c>
      <c r="C75" s="67">
        <v>99.870789041344963</v>
      </c>
      <c r="D75" s="67">
        <v>95.6</v>
      </c>
      <c r="E75" s="67">
        <v>101.7</v>
      </c>
      <c r="F75" s="67">
        <v>98.5</v>
      </c>
      <c r="G75" s="67">
        <v>99.6</v>
      </c>
    </row>
    <row r="76" spans="2:7">
      <c r="B76" s="56">
        <v>40178</v>
      </c>
      <c r="C76" s="67">
        <v>99.872041614381587</v>
      </c>
      <c r="D76" s="67">
        <v>96.2</v>
      </c>
      <c r="E76" s="67">
        <v>101.9</v>
      </c>
      <c r="F76" s="67">
        <v>98.9</v>
      </c>
      <c r="G76" s="67">
        <v>99.9</v>
      </c>
    </row>
    <row r="77" spans="2:7">
      <c r="B77" s="56">
        <v>40209</v>
      </c>
      <c r="C77" s="67">
        <v>99.873875333218237</v>
      </c>
      <c r="D77" s="67">
        <v>96.8</v>
      </c>
      <c r="E77" s="67">
        <v>101.9</v>
      </c>
      <c r="F77" s="67">
        <v>99.3</v>
      </c>
      <c r="G77" s="67">
        <v>100.1</v>
      </c>
    </row>
    <row r="78" spans="2:7">
      <c r="B78" s="56">
        <v>40237</v>
      </c>
      <c r="C78" s="67">
        <v>99.874870539301895</v>
      </c>
      <c r="D78" s="67">
        <v>97.3</v>
      </c>
      <c r="E78" s="67">
        <v>101.7</v>
      </c>
      <c r="F78" s="67">
        <v>99.6</v>
      </c>
      <c r="G78" s="67">
        <v>100.3</v>
      </c>
    </row>
    <row r="79" spans="2:7">
      <c r="B79" s="56">
        <v>40268</v>
      </c>
      <c r="C79" s="67">
        <v>99.876071063323238</v>
      </c>
      <c r="D79" s="67">
        <v>97.9</v>
      </c>
      <c r="E79" s="67">
        <v>101.5</v>
      </c>
      <c r="F79" s="67">
        <v>99.8</v>
      </c>
      <c r="G79" s="67">
        <v>100.5</v>
      </c>
    </row>
    <row r="80" spans="2:7">
      <c r="B80" s="56">
        <v>40298</v>
      </c>
      <c r="C80" s="67">
        <v>99.879664242891678</v>
      </c>
      <c r="D80" s="67">
        <v>98.4</v>
      </c>
      <c r="E80" s="67">
        <v>101.2</v>
      </c>
      <c r="F80" s="67">
        <v>99.8</v>
      </c>
      <c r="G80" s="67">
        <v>100.6</v>
      </c>
    </row>
    <row r="81" spans="1:7">
      <c r="B81" s="56">
        <v>40329</v>
      </c>
      <c r="C81" s="67">
        <v>99.883628304606802</v>
      </c>
      <c r="D81" s="67">
        <v>98.9</v>
      </c>
      <c r="E81" s="67">
        <v>100.9</v>
      </c>
      <c r="F81" s="67">
        <v>99.8</v>
      </c>
      <c r="G81" s="67">
        <v>100.7</v>
      </c>
    </row>
    <row r="82" spans="1:7">
      <c r="B82" s="56">
        <v>40359</v>
      </c>
      <c r="C82" s="67">
        <v>99.889027405438483</v>
      </c>
      <c r="D82" s="67">
        <v>99.4</v>
      </c>
      <c r="E82" s="67">
        <v>100.7</v>
      </c>
      <c r="F82" s="67">
        <v>99.7</v>
      </c>
      <c r="G82" s="67">
        <v>100.8</v>
      </c>
    </row>
    <row r="83" spans="1:7">
      <c r="B83" s="56">
        <v>40390</v>
      </c>
      <c r="C83" s="67">
        <v>99.89332055554128</v>
      </c>
      <c r="D83" s="67">
        <v>99.9</v>
      </c>
      <c r="E83" s="67">
        <v>100.6</v>
      </c>
      <c r="F83" s="67">
        <v>99.6</v>
      </c>
      <c r="G83" s="67">
        <v>100.9</v>
      </c>
    </row>
    <row r="84" spans="1:7">
      <c r="B84" s="56">
        <v>40421</v>
      </c>
      <c r="C84" s="67">
        <v>99.900220175574376</v>
      </c>
      <c r="D84" s="67">
        <v>100.4</v>
      </c>
      <c r="E84" s="67">
        <v>100.5</v>
      </c>
      <c r="F84" s="67">
        <v>99.6</v>
      </c>
      <c r="G84" s="67">
        <v>101</v>
      </c>
    </row>
    <row r="85" spans="1:7">
      <c r="B85" s="56">
        <v>40451</v>
      </c>
      <c r="C85" s="67">
        <v>99.908284858389976</v>
      </c>
      <c r="D85" s="67">
        <v>100.9</v>
      </c>
      <c r="E85" s="67">
        <v>100.6</v>
      </c>
      <c r="F85" s="67">
        <v>99.7</v>
      </c>
      <c r="G85" s="67">
        <v>101.2</v>
      </c>
    </row>
    <row r="86" spans="1:7">
      <c r="B86" s="56">
        <v>40482</v>
      </c>
      <c r="C86" s="67">
        <v>99.91896729933508</v>
      </c>
      <c r="D86" s="67">
        <v>101.5</v>
      </c>
      <c r="E86" s="67">
        <v>100.7</v>
      </c>
      <c r="F86" s="67">
        <v>99.8</v>
      </c>
      <c r="G86" s="67">
        <v>101.3</v>
      </c>
    </row>
    <row r="87" spans="1:7">
      <c r="B87" s="56">
        <v>40512</v>
      </c>
      <c r="C87" s="67">
        <v>99.926703684290914</v>
      </c>
      <c r="D87" s="67">
        <v>102</v>
      </c>
      <c r="E87" s="67">
        <v>100.9</v>
      </c>
      <c r="F87" s="67">
        <v>100</v>
      </c>
      <c r="G87" s="67">
        <v>101.5</v>
      </c>
    </row>
    <row r="88" spans="1:7">
      <c r="B88" s="56">
        <v>40543</v>
      </c>
      <c r="C88" s="67">
        <v>99.92323658668019</v>
      </c>
      <c r="D88" s="67">
        <v>102.5</v>
      </c>
      <c r="E88" s="67">
        <v>101</v>
      </c>
      <c r="F88" s="67">
        <v>100.2</v>
      </c>
      <c r="G88" s="67">
        <v>101.6</v>
      </c>
    </row>
    <row r="89" spans="1:7">
      <c r="B89" s="56">
        <v>40574</v>
      </c>
      <c r="C89" s="67">
        <v>99.927456199813136</v>
      </c>
      <c r="D89" s="67">
        <v>102.9</v>
      </c>
      <c r="E89" s="67">
        <v>101.1</v>
      </c>
      <c r="F89" s="67">
        <v>100.3</v>
      </c>
      <c r="G89" s="67">
        <v>101.6</v>
      </c>
    </row>
    <row r="90" spans="1:7">
      <c r="B90" s="56">
        <v>40602</v>
      </c>
      <c r="C90" s="67">
        <v>99.930854936224733</v>
      </c>
      <c r="D90" s="67">
        <v>103.3</v>
      </c>
      <c r="E90" s="67">
        <v>101.1</v>
      </c>
      <c r="F90" s="67">
        <v>100.4</v>
      </c>
      <c r="G90" s="67">
        <v>101.6</v>
      </c>
    </row>
    <row r="91" spans="1:7">
      <c r="B91" s="56">
        <v>40633</v>
      </c>
      <c r="C91" s="67">
        <v>99.93598539134284</v>
      </c>
      <c r="D91" s="67">
        <v>103.5</v>
      </c>
      <c r="E91" s="67">
        <v>101.2</v>
      </c>
      <c r="F91" s="67">
        <v>100.4</v>
      </c>
      <c r="G91" s="67">
        <v>101.6</v>
      </c>
    </row>
    <row r="92" spans="1:7">
      <c r="B92" s="56">
        <v>40663</v>
      </c>
      <c r="C92" s="67">
        <v>99.939881596020143</v>
      </c>
      <c r="D92" s="67">
        <v>103.6</v>
      </c>
      <c r="E92" s="67">
        <v>101.2</v>
      </c>
      <c r="F92" s="67">
        <v>100.3</v>
      </c>
      <c r="G92" s="67">
        <v>101.4</v>
      </c>
    </row>
    <row r="93" spans="1:7">
      <c r="B93" s="56">
        <v>40694</v>
      </c>
      <c r="C93" s="67">
        <v>99.94078813926518</v>
      </c>
      <c r="D93" s="67">
        <v>103.6</v>
      </c>
      <c r="E93" s="67">
        <v>101.2</v>
      </c>
      <c r="F93" s="67">
        <v>100.1</v>
      </c>
      <c r="G93" s="67">
        <v>101.2</v>
      </c>
    </row>
    <row r="94" spans="1:7">
      <c r="B94" s="56">
        <v>40724</v>
      </c>
      <c r="C94" s="67">
        <v>99.940681514418827</v>
      </c>
      <c r="D94" s="67">
        <v>103.5</v>
      </c>
      <c r="E94" s="67">
        <v>101.1</v>
      </c>
      <c r="F94" s="67">
        <v>99.9</v>
      </c>
      <c r="G94" s="67">
        <v>101</v>
      </c>
    </row>
    <row r="95" spans="1:7">
      <c r="A95" s="53"/>
      <c r="B95" s="55">
        <v>40755</v>
      </c>
      <c r="C95" s="68">
        <v>99.939073256525447</v>
      </c>
      <c r="D95" s="68">
        <v>103.4</v>
      </c>
      <c r="E95" s="68">
        <v>101</v>
      </c>
      <c r="F95" s="67">
        <v>99.6</v>
      </c>
      <c r="G95" s="67">
        <v>100.7</v>
      </c>
    </row>
    <row r="96" spans="1:7">
      <c r="A96" s="53"/>
      <c r="B96" s="55">
        <v>40786</v>
      </c>
      <c r="C96" s="68">
        <v>99.93464118595233</v>
      </c>
      <c r="D96" s="68">
        <v>103.3</v>
      </c>
      <c r="E96" s="68">
        <v>100.8</v>
      </c>
      <c r="F96" s="67">
        <v>99.4</v>
      </c>
      <c r="G96" s="67">
        <v>100.4</v>
      </c>
    </row>
    <row r="97" spans="1:7">
      <c r="A97" s="53"/>
      <c r="B97" s="55">
        <v>40816</v>
      </c>
      <c r="C97" s="68">
        <v>99.931042897326066</v>
      </c>
      <c r="D97" s="68">
        <v>103.2</v>
      </c>
      <c r="E97" s="68">
        <v>100.6</v>
      </c>
      <c r="F97" s="67">
        <v>99.3</v>
      </c>
      <c r="G97" s="67">
        <v>100.1</v>
      </c>
    </row>
    <row r="98" spans="1:7">
      <c r="A98" s="53"/>
      <c r="B98" s="55">
        <v>40847</v>
      </c>
      <c r="C98" s="68">
        <v>99.927391276680353</v>
      </c>
      <c r="D98" s="68">
        <v>103.1</v>
      </c>
      <c r="E98" s="68">
        <v>100.4</v>
      </c>
      <c r="F98" s="67">
        <v>99.3</v>
      </c>
      <c r="G98" s="67">
        <v>99.9</v>
      </c>
    </row>
    <row r="99" spans="1:7">
      <c r="A99" s="53"/>
      <c r="B99" s="55">
        <v>40877</v>
      </c>
      <c r="C99" s="68">
        <v>99.926800040762359</v>
      </c>
      <c r="D99" s="68">
        <v>103</v>
      </c>
      <c r="E99" s="68">
        <v>100.2</v>
      </c>
      <c r="F99" s="67">
        <v>99.5</v>
      </c>
      <c r="G99" s="67">
        <v>99.7</v>
      </c>
    </row>
    <row r="100" spans="1:7">
      <c r="A100" s="53"/>
      <c r="B100" s="55">
        <v>40908</v>
      </c>
      <c r="C100" s="68">
        <v>99.925857833342633</v>
      </c>
      <c r="D100" s="68">
        <v>102.8</v>
      </c>
      <c r="E100" s="68">
        <v>100.1</v>
      </c>
      <c r="F100" s="67">
        <v>99.7</v>
      </c>
      <c r="G100" s="67">
        <v>99.6</v>
      </c>
    </row>
    <row r="101" spans="1:7">
      <c r="B101" s="55">
        <v>40939</v>
      </c>
      <c r="C101" s="68">
        <v>99.925723704779671</v>
      </c>
      <c r="D101" s="68">
        <v>102.6</v>
      </c>
      <c r="E101" s="69">
        <v>100</v>
      </c>
      <c r="F101" s="67">
        <v>99.8</v>
      </c>
      <c r="G101" s="67">
        <v>99.5</v>
      </c>
    </row>
    <row r="102" spans="1:7">
      <c r="B102" s="55">
        <v>40968</v>
      </c>
      <c r="C102" s="68">
        <v>99.927209346070697</v>
      </c>
      <c r="D102" s="68">
        <v>102.3</v>
      </c>
      <c r="E102" s="69">
        <v>100</v>
      </c>
      <c r="F102" s="67">
        <v>99.9</v>
      </c>
      <c r="G102" s="67">
        <v>99.5</v>
      </c>
    </row>
    <row r="103" spans="1:7">
      <c r="B103" s="55">
        <v>40998</v>
      </c>
      <c r="C103" s="68">
        <v>99.928537249562538</v>
      </c>
      <c r="D103" s="68">
        <v>102</v>
      </c>
      <c r="E103" s="69">
        <v>100</v>
      </c>
      <c r="F103" s="67">
        <v>99.9</v>
      </c>
      <c r="G103" s="67">
        <v>99.4</v>
      </c>
    </row>
    <row r="104" spans="1:7">
      <c r="B104" s="55">
        <v>41027</v>
      </c>
      <c r="C104" s="68">
        <v>99.929531691232583</v>
      </c>
      <c r="D104" s="68">
        <v>101.5</v>
      </c>
      <c r="E104" s="67">
        <v>100</v>
      </c>
      <c r="F104" s="67">
        <v>99.9</v>
      </c>
      <c r="G104" s="67">
        <v>99.3</v>
      </c>
    </row>
    <row r="105" spans="1:7">
      <c r="B105" s="55">
        <v>41060</v>
      </c>
      <c r="C105" s="68">
        <v>99.929185458405939</v>
      </c>
      <c r="D105" s="68">
        <v>101.1</v>
      </c>
      <c r="E105" s="67">
        <v>100</v>
      </c>
      <c r="F105" s="67">
        <v>99.8</v>
      </c>
      <c r="G105" s="67">
        <v>99.2</v>
      </c>
    </row>
    <row r="106" spans="1:7">
      <c r="B106" s="55">
        <v>41090</v>
      </c>
      <c r="C106" s="68">
        <v>99.92685501857261</v>
      </c>
      <c r="D106" s="68">
        <v>100.7</v>
      </c>
      <c r="E106" s="69">
        <v>100</v>
      </c>
      <c r="F106" s="67">
        <v>99.7</v>
      </c>
      <c r="G106" s="67">
        <v>99</v>
      </c>
    </row>
    <row r="107" spans="1:7">
      <c r="B107" s="55">
        <v>41121</v>
      </c>
      <c r="C107" s="68">
        <v>99.926429443464912</v>
      </c>
      <c r="D107" s="68">
        <v>100.3</v>
      </c>
      <c r="E107" s="67">
        <v>100</v>
      </c>
      <c r="F107" s="67">
        <v>99.6</v>
      </c>
      <c r="G107" s="67">
        <v>98.9</v>
      </c>
    </row>
    <row r="108" spans="1:7">
      <c r="B108" s="55">
        <v>41152</v>
      </c>
      <c r="C108" s="68">
        <v>99.926951880619569</v>
      </c>
      <c r="D108" s="68">
        <v>100.1</v>
      </c>
      <c r="E108" s="67">
        <v>100</v>
      </c>
      <c r="F108" s="67">
        <v>99.6</v>
      </c>
      <c r="G108" s="67">
        <v>98.8</v>
      </c>
    </row>
    <row r="109" spans="1:7">
      <c r="B109" s="55">
        <v>41182</v>
      </c>
      <c r="C109" s="68">
        <v>99.925918685638123</v>
      </c>
      <c r="D109" s="68">
        <v>99.9</v>
      </c>
      <c r="E109" s="69">
        <v>100</v>
      </c>
      <c r="F109" s="67">
        <v>99.6</v>
      </c>
      <c r="G109" s="67">
        <v>98.7</v>
      </c>
    </row>
    <row r="110" spans="1:7">
      <c r="B110" s="55">
        <v>41213</v>
      </c>
      <c r="C110" s="68">
        <v>99.925304046091057</v>
      </c>
      <c r="D110" s="68">
        <v>99.7</v>
      </c>
      <c r="E110" s="69">
        <v>100.1</v>
      </c>
      <c r="F110" s="67">
        <v>99.7</v>
      </c>
      <c r="G110" s="67">
        <v>98.7</v>
      </c>
    </row>
    <row r="111" spans="1:7">
      <c r="B111" s="55">
        <v>41243</v>
      </c>
      <c r="C111" s="68">
        <v>99.925401412712887</v>
      </c>
      <c r="D111" s="68">
        <v>99.6</v>
      </c>
      <c r="E111" s="67">
        <v>100.1</v>
      </c>
      <c r="F111" s="67">
        <v>99.8</v>
      </c>
      <c r="G111" s="67">
        <v>98.7</v>
      </c>
    </row>
    <row r="112" spans="1:7">
      <c r="B112" s="55">
        <v>41274</v>
      </c>
      <c r="C112" s="68">
        <v>99.926102279076218</v>
      </c>
      <c r="D112" s="68">
        <v>99.5</v>
      </c>
      <c r="E112" s="67">
        <v>100.2</v>
      </c>
      <c r="F112" s="67">
        <v>99.9</v>
      </c>
      <c r="G112" s="67">
        <v>98.8</v>
      </c>
    </row>
    <row r="113" spans="2:7">
      <c r="B113" s="55">
        <v>41305</v>
      </c>
      <c r="C113" s="68">
        <v>99.928188437247641</v>
      </c>
      <c r="D113" s="68">
        <v>99.4</v>
      </c>
      <c r="E113" s="67">
        <v>100.2</v>
      </c>
      <c r="F113" s="67">
        <v>100</v>
      </c>
      <c r="G113" s="67">
        <v>98.9</v>
      </c>
    </row>
    <row r="114" spans="2:7">
      <c r="B114" s="55">
        <v>41333</v>
      </c>
      <c r="C114" s="68">
        <v>99.928532391203547</v>
      </c>
      <c r="D114" s="68">
        <v>99.3</v>
      </c>
      <c r="E114" s="67">
        <v>100.2</v>
      </c>
      <c r="F114" s="67">
        <v>100.1</v>
      </c>
      <c r="G114" s="67">
        <v>99</v>
      </c>
    </row>
    <row r="115" spans="2:7">
      <c r="B115" s="55">
        <v>41364</v>
      </c>
      <c r="C115" s="68">
        <v>99.925960020497484</v>
      </c>
      <c r="D115" s="68">
        <v>99.2</v>
      </c>
      <c r="E115" s="67">
        <v>100.2</v>
      </c>
      <c r="F115" s="67">
        <v>100.1</v>
      </c>
      <c r="G115" s="67">
        <v>99.1</v>
      </c>
    </row>
    <row r="116" spans="2:7">
      <c r="B116" s="55">
        <v>41394</v>
      </c>
      <c r="C116" s="68">
        <v>99.921462118882715</v>
      </c>
      <c r="D116" s="68">
        <v>99.1</v>
      </c>
      <c r="E116" s="67">
        <v>100.1</v>
      </c>
      <c r="F116" s="67">
        <v>100.2</v>
      </c>
      <c r="G116" s="67">
        <v>99.2</v>
      </c>
    </row>
    <row r="117" spans="2:7">
      <c r="B117" s="55">
        <v>41425</v>
      </c>
      <c r="C117" s="68">
        <v>99.917887673262783</v>
      </c>
      <c r="D117" s="68">
        <v>99.1</v>
      </c>
      <c r="E117" s="67">
        <v>100.1</v>
      </c>
      <c r="F117" s="67">
        <v>100.3</v>
      </c>
      <c r="G117" s="67">
        <v>99.3</v>
      </c>
    </row>
    <row r="118" spans="2:7">
      <c r="B118" s="55">
        <v>41455</v>
      </c>
      <c r="C118" s="68">
        <v>99.914778610075331</v>
      </c>
      <c r="D118" s="68">
        <v>99.1</v>
      </c>
      <c r="E118" s="67">
        <v>100.1</v>
      </c>
      <c r="F118" s="67">
        <v>100.3</v>
      </c>
      <c r="G118" s="67">
        <v>99.5</v>
      </c>
    </row>
    <row r="119" spans="2:7">
      <c r="B119" s="55">
        <v>41486</v>
      </c>
      <c r="C119" s="68">
        <v>99.916752106443894</v>
      </c>
      <c r="D119" s="68">
        <v>99.2</v>
      </c>
      <c r="E119" s="67">
        <v>100.1</v>
      </c>
      <c r="F119" s="67">
        <v>100.4</v>
      </c>
      <c r="G119" s="67">
        <v>99.7</v>
      </c>
    </row>
    <row r="120" spans="2:7">
      <c r="B120" s="55">
        <v>41517</v>
      </c>
      <c r="C120" s="68">
        <v>99.919813232595445</v>
      </c>
      <c r="D120" s="68">
        <v>99.3</v>
      </c>
      <c r="E120" s="67">
        <v>100</v>
      </c>
      <c r="F120" s="67">
        <v>100.4</v>
      </c>
      <c r="G120" s="67">
        <v>99.9</v>
      </c>
    </row>
    <row r="121" spans="2:7">
      <c r="B121" s="55">
        <v>41547</v>
      </c>
      <c r="C121" s="68">
        <v>99.922749254259884</v>
      </c>
      <c r="D121" s="68">
        <v>99.5</v>
      </c>
      <c r="E121" s="67">
        <v>100</v>
      </c>
      <c r="F121" s="67">
        <v>100.4</v>
      </c>
      <c r="G121" s="67">
        <v>100.1</v>
      </c>
    </row>
    <row r="122" spans="2:7">
      <c r="B122" s="55">
        <v>41578</v>
      </c>
      <c r="C122" s="68">
        <v>99.923938247113057</v>
      </c>
      <c r="D122" s="68">
        <v>99.6</v>
      </c>
      <c r="E122" s="67">
        <v>99.9</v>
      </c>
      <c r="F122" s="67">
        <v>100.4</v>
      </c>
      <c r="G122" s="67">
        <v>100.3</v>
      </c>
    </row>
    <row r="123" spans="2:7">
      <c r="B123" s="55">
        <v>41608</v>
      </c>
      <c r="C123" s="68">
        <v>99.923789221465213</v>
      </c>
      <c r="D123" s="68">
        <v>99.7</v>
      </c>
      <c r="E123" s="67">
        <v>99.7</v>
      </c>
      <c r="F123" s="67">
        <v>100.4</v>
      </c>
      <c r="G123" s="67">
        <v>100.4</v>
      </c>
    </row>
    <row r="124" spans="2:7">
      <c r="B124" s="55">
        <v>41639</v>
      </c>
      <c r="C124" s="68">
        <v>99.922992548965837</v>
      </c>
      <c r="D124" s="68">
        <v>99.8</v>
      </c>
      <c r="E124" s="67">
        <v>99.5</v>
      </c>
      <c r="F124" s="67">
        <v>100.3</v>
      </c>
      <c r="G124" s="67">
        <v>100.5</v>
      </c>
    </row>
    <row r="125" spans="2:7">
      <c r="B125" s="55">
        <v>41670</v>
      </c>
      <c r="C125" s="68">
        <v>99.919729415951551</v>
      </c>
      <c r="D125" s="68">
        <v>100</v>
      </c>
      <c r="E125" s="67">
        <v>99.3</v>
      </c>
      <c r="F125" s="67">
        <v>100.3</v>
      </c>
      <c r="G125" s="67">
        <v>100.6</v>
      </c>
    </row>
    <row r="126" spans="2:7">
      <c r="B126" s="55">
        <v>41698</v>
      </c>
      <c r="C126" s="68">
        <v>99.917364708481742</v>
      </c>
      <c r="D126" s="68">
        <v>100.1</v>
      </c>
      <c r="E126" s="67">
        <v>99.1</v>
      </c>
      <c r="F126" s="67">
        <v>100.3</v>
      </c>
      <c r="G126" s="67">
        <v>100.7</v>
      </c>
    </row>
    <row r="127" spans="2:7">
      <c r="B127" s="55">
        <v>41729</v>
      </c>
      <c r="C127" s="68">
        <v>99.91430662402901</v>
      </c>
      <c r="D127" s="68">
        <v>100.3</v>
      </c>
      <c r="E127" s="67">
        <v>98.9</v>
      </c>
      <c r="F127" s="67">
        <v>100.3</v>
      </c>
      <c r="G127" s="67">
        <v>100.7</v>
      </c>
    </row>
    <row r="128" spans="2:7">
      <c r="B128" s="55">
        <v>41759</v>
      </c>
      <c r="C128" s="68">
        <v>99.913941236660818</v>
      </c>
      <c r="D128" s="68">
        <v>100.5</v>
      </c>
      <c r="E128" s="67">
        <v>98.7</v>
      </c>
      <c r="F128" s="67">
        <v>100.3</v>
      </c>
      <c r="G128" s="67">
        <v>100.7</v>
      </c>
    </row>
    <row r="129" spans="2:7">
      <c r="B129" s="55">
        <v>41790</v>
      </c>
      <c r="C129" s="68">
        <v>99.916069547035647</v>
      </c>
      <c r="D129" s="68">
        <v>100.7</v>
      </c>
      <c r="E129" s="67">
        <v>98.6</v>
      </c>
      <c r="F129" s="67">
        <v>100.4</v>
      </c>
      <c r="G129" s="67">
        <v>100.6</v>
      </c>
    </row>
    <row r="130" spans="2:7">
      <c r="B130" s="55">
        <v>41820</v>
      </c>
      <c r="C130" s="68">
        <v>99.919602665156347</v>
      </c>
      <c r="D130" s="68">
        <v>100.8</v>
      </c>
      <c r="E130" s="67">
        <v>98.6</v>
      </c>
      <c r="F130" s="67">
        <v>100.4</v>
      </c>
      <c r="G130" s="67">
        <v>100.6</v>
      </c>
    </row>
    <row r="131" spans="2:7">
      <c r="B131" s="55">
        <v>41851</v>
      </c>
      <c r="C131" s="68">
        <v>99.922920588425029</v>
      </c>
      <c r="D131" s="68">
        <v>100.9</v>
      </c>
      <c r="E131" s="67">
        <v>98.6</v>
      </c>
      <c r="F131" s="67">
        <v>100.4</v>
      </c>
      <c r="G131" s="67">
        <v>100.5</v>
      </c>
    </row>
    <row r="132" spans="2:7">
      <c r="B132" s="55">
        <v>41882</v>
      </c>
      <c r="C132" s="68">
        <v>99.927105138047793</v>
      </c>
      <c r="D132" s="68">
        <v>100.8</v>
      </c>
      <c r="E132" s="67">
        <v>98.6</v>
      </c>
      <c r="F132" s="67">
        <v>100.4</v>
      </c>
      <c r="G132" s="67">
        <v>100.5</v>
      </c>
    </row>
    <row r="133" spans="2:7">
      <c r="B133" s="55">
        <v>41912</v>
      </c>
      <c r="C133" s="68">
        <v>99.931067733991654</v>
      </c>
      <c r="D133" s="68">
        <v>100.5</v>
      </c>
      <c r="E133" s="67">
        <v>98.7</v>
      </c>
      <c r="F133" s="67">
        <v>100.4</v>
      </c>
      <c r="G133" s="67">
        <v>100.4</v>
      </c>
    </row>
    <row r="134" spans="2:7">
      <c r="B134" s="55">
        <v>41943</v>
      </c>
      <c r="C134" s="68">
        <v>99.933693878658502</v>
      </c>
      <c r="D134" s="68">
        <v>100.2</v>
      </c>
      <c r="E134" s="67">
        <v>98.8</v>
      </c>
      <c r="F134" s="67">
        <v>100.3</v>
      </c>
      <c r="G134" s="67">
        <v>100.5</v>
      </c>
    </row>
    <row r="135" spans="2:7">
      <c r="B135" s="55">
        <v>41973</v>
      </c>
      <c r="C135" s="68">
        <v>99.933271742229408</v>
      </c>
      <c r="D135" s="68">
        <v>99.9</v>
      </c>
      <c r="E135" s="67">
        <v>98.9</v>
      </c>
      <c r="F135" s="67">
        <v>100.3</v>
      </c>
      <c r="G135" s="67">
        <v>100.5</v>
      </c>
    </row>
    <row r="136" spans="2:7">
      <c r="B136" s="55">
        <v>42004</v>
      </c>
      <c r="C136" s="68">
        <v>99.922912808971375</v>
      </c>
      <c r="D136" s="68">
        <v>99.5</v>
      </c>
      <c r="E136" s="67">
        <v>99</v>
      </c>
      <c r="F136" s="67">
        <v>100.2</v>
      </c>
      <c r="G136" s="67">
        <v>100.6</v>
      </c>
    </row>
  </sheetData>
  <hyperlinks>
    <hyperlink ref="F27" location="Содержание!B37" display="к содержанию"/>
    <hyperlink ref="I28" location="Содержание!B31" display="к содержанию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U56"/>
  <sheetViews>
    <sheetView zoomScale="80" zoomScaleNormal="80" workbookViewId="0">
      <selection activeCell="B42" sqref="B42"/>
    </sheetView>
  </sheetViews>
  <sheetFormatPr defaultRowHeight="12.75"/>
  <cols>
    <col min="1" max="1" width="9.140625" style="116"/>
    <col min="2" max="2" width="23.140625" style="12" customWidth="1"/>
    <col min="3" max="3" width="6.5703125" style="116" customWidth="1"/>
    <col min="4" max="4" width="5.140625" style="116" bestFit="1" customWidth="1"/>
    <col min="5" max="5" width="6.42578125" style="116" customWidth="1"/>
    <col min="6" max="6" width="5" style="116" bestFit="1" customWidth="1"/>
    <col min="7" max="9" width="5.140625" style="116" bestFit="1" customWidth="1"/>
    <col min="10" max="10" width="5" style="116" bestFit="1" customWidth="1"/>
    <col min="11" max="13" width="6.85546875" style="116" customWidth="1"/>
    <col min="14" max="14" width="4.85546875" style="116" customWidth="1"/>
    <col min="15" max="17" width="6.7109375" style="116" customWidth="1"/>
    <col min="18" max="18" width="5.5703125" style="116" customWidth="1"/>
    <col min="19" max="21" width="7.140625" style="116" customWidth="1"/>
    <col min="22" max="16384" width="9.140625" style="116"/>
  </cols>
  <sheetData>
    <row r="2" spans="1:21">
      <c r="A2" s="5" t="s">
        <v>123</v>
      </c>
      <c r="B2" s="13" t="s">
        <v>138</v>
      </c>
    </row>
    <row r="3" spans="1:21">
      <c r="B3" s="8"/>
      <c r="C3" s="8"/>
      <c r="D3" s="8"/>
      <c r="E3" s="8"/>
      <c r="F3" s="8"/>
      <c r="G3" s="8"/>
      <c r="H3" s="9"/>
      <c r="I3" s="8"/>
      <c r="J3" s="8"/>
      <c r="K3" s="8"/>
    </row>
    <row r="4" spans="1:21">
      <c r="B4" s="1343" t="s">
        <v>141</v>
      </c>
      <c r="C4" s="1344">
        <v>2010</v>
      </c>
      <c r="D4" s="1345"/>
      <c r="E4" s="1346"/>
      <c r="F4" s="28"/>
      <c r="G4" s="1344">
        <v>2011</v>
      </c>
      <c r="H4" s="1345"/>
      <c r="I4" s="1346"/>
      <c r="J4" s="28"/>
      <c r="K4" s="1344">
        <v>2012</v>
      </c>
      <c r="L4" s="1345"/>
      <c r="M4" s="1346"/>
      <c r="N4" s="412"/>
      <c r="O4" s="1340">
        <v>2013</v>
      </c>
      <c r="P4" s="1341"/>
      <c r="Q4" s="1342"/>
      <c r="R4" s="412"/>
      <c r="S4" s="1340" t="s">
        <v>151</v>
      </c>
      <c r="T4" s="1341"/>
      <c r="U4" s="1342"/>
    </row>
    <row r="5" spans="1:21">
      <c r="B5" s="1343"/>
      <c r="C5" s="28" t="s">
        <v>130</v>
      </c>
      <c r="D5" s="28" t="s">
        <v>131</v>
      </c>
      <c r="E5" s="28" t="s">
        <v>132</v>
      </c>
      <c r="F5" s="28"/>
      <c r="G5" s="28" t="s">
        <v>130</v>
      </c>
      <c r="H5" s="27" t="s">
        <v>131</v>
      </c>
      <c r="I5" s="28" t="s">
        <v>132</v>
      </c>
      <c r="J5" s="28"/>
      <c r="K5" s="28" t="s">
        <v>130</v>
      </c>
      <c r="L5" s="412" t="s">
        <v>131</v>
      </c>
      <c r="M5" s="412" t="s">
        <v>132</v>
      </c>
      <c r="N5" s="412"/>
      <c r="O5" s="412" t="s">
        <v>130</v>
      </c>
      <c r="P5" s="412" t="s">
        <v>131</v>
      </c>
      <c r="Q5" s="412" t="s">
        <v>132</v>
      </c>
      <c r="R5" s="412"/>
      <c r="S5" s="412" t="s">
        <v>130</v>
      </c>
      <c r="T5" s="412" t="s">
        <v>131</v>
      </c>
      <c r="U5" s="412" t="s">
        <v>132</v>
      </c>
    </row>
    <row r="6" spans="1:21">
      <c r="B6" s="164" t="s">
        <v>124</v>
      </c>
      <c r="C6" s="30">
        <v>-5.0416346607507238E-3</v>
      </c>
      <c r="D6" s="30">
        <v>1.873483684646816E-3</v>
      </c>
      <c r="E6" s="30">
        <v>-6.1860660390717906E-3</v>
      </c>
      <c r="F6" s="30"/>
      <c r="G6" s="30">
        <v>4.8985685329958418E-3</v>
      </c>
      <c r="H6" s="31">
        <v>4.5263217961565537E-3</v>
      </c>
      <c r="I6" s="30">
        <v>1.2945326359135001E-2</v>
      </c>
      <c r="J6" s="30"/>
      <c r="K6" s="30">
        <v>-1.3320818652206494E-3</v>
      </c>
      <c r="L6" s="410">
        <v>3.8457346729718843E-3</v>
      </c>
      <c r="M6" s="410">
        <v>-1.01984802028508E-2</v>
      </c>
      <c r="N6" s="410"/>
      <c r="O6" s="410">
        <v>1.3785972900094011E-3</v>
      </c>
      <c r="P6" s="410">
        <v>-2.648204449119812E-3</v>
      </c>
      <c r="Q6" s="410">
        <v>4.9589001615008496E-3</v>
      </c>
      <c r="R6" s="410"/>
      <c r="S6" s="410">
        <v>3.5879420512502223E-4</v>
      </c>
      <c r="T6" s="410">
        <v>2.8430336345122067E-3</v>
      </c>
      <c r="U6" s="410">
        <v>3.0371063803915754E-4</v>
      </c>
    </row>
    <row r="7" spans="1:21">
      <c r="B7" s="164" t="s">
        <v>125</v>
      </c>
      <c r="C7" s="30">
        <v>1.8014071012283406E-2</v>
      </c>
      <c r="D7" s="30">
        <v>2.9647384244696269E-2</v>
      </c>
      <c r="E7" s="30">
        <v>2.8074123798430599E-2</v>
      </c>
      <c r="F7" s="30"/>
      <c r="G7" s="30">
        <v>1.1489614253975395E-2</v>
      </c>
      <c r="H7" s="31">
        <v>1.9174109085779378E-2</v>
      </c>
      <c r="I7" s="30">
        <v>1.0057928205209E-2</v>
      </c>
      <c r="J7" s="30"/>
      <c r="K7" s="30">
        <v>5.4816726020795589E-3</v>
      </c>
      <c r="L7" s="410">
        <v>1.29661514007521E-2</v>
      </c>
      <c r="M7" s="410">
        <v>3.2395938834343702E-3</v>
      </c>
      <c r="N7" s="410"/>
      <c r="O7" s="410">
        <v>1.0975199284397066E-3</v>
      </c>
      <c r="P7" s="410">
        <v>-1.1204511867423871E-2</v>
      </c>
      <c r="Q7" s="410">
        <v>6.8504547855619399E-3</v>
      </c>
      <c r="R7" s="410"/>
      <c r="S7" s="410">
        <v>3.2088392017449747E-3</v>
      </c>
      <c r="T7" s="410">
        <v>6.2003863259393471E-3</v>
      </c>
      <c r="U7" s="410">
        <v>6.2313605062707105E-4</v>
      </c>
    </row>
    <row r="8" spans="1:21">
      <c r="B8" s="164" t="s">
        <v>126</v>
      </c>
      <c r="C8" s="30">
        <v>2.1073837791149301E-3</v>
      </c>
      <c r="D8" s="30">
        <v>1.3516257728917798E-2</v>
      </c>
      <c r="E8" s="30">
        <v>4.0442781490150201E-3</v>
      </c>
      <c r="F8" s="30"/>
      <c r="G8" s="30">
        <v>3.7137080045701321E-3</v>
      </c>
      <c r="H8" s="31">
        <v>4.8964370505692779E-3</v>
      </c>
      <c r="I8" s="30">
        <v>2.8259406215553201E-3</v>
      </c>
      <c r="J8" s="30"/>
      <c r="K8" s="30">
        <v>1.2625388857448905E-3</v>
      </c>
      <c r="L8" s="410">
        <v>-1.0418521033328893E-2</v>
      </c>
      <c r="M8" s="410">
        <v>2.83510787427668E-3</v>
      </c>
      <c r="N8" s="410"/>
      <c r="O8" s="410">
        <v>-1.6399241914946624E-3</v>
      </c>
      <c r="P8" s="410">
        <v>5.4655079033419721E-3</v>
      </c>
      <c r="Q8" s="410">
        <v>3.2361599309275102E-3</v>
      </c>
      <c r="R8" s="410"/>
      <c r="S8" s="410">
        <v>-2.6074702479613348E-3</v>
      </c>
      <c r="T8" s="410">
        <v>-3.2522316741031396E-3</v>
      </c>
      <c r="U8" s="410">
        <v>3.079258025157973E-3</v>
      </c>
    </row>
    <row r="9" spans="1:21">
      <c r="B9" s="164" t="s">
        <v>127</v>
      </c>
      <c r="C9" s="30">
        <v>1.9846003772922203E-2</v>
      </c>
      <c r="D9" s="30">
        <v>3.0131864857103532E-2</v>
      </c>
      <c r="E9" s="30">
        <v>4.3109824708970297E-2</v>
      </c>
      <c r="F9" s="30"/>
      <c r="G9" s="30">
        <v>1.2620772962672356E-2</v>
      </c>
      <c r="H9" s="31">
        <v>3.6309053127794588E-2</v>
      </c>
      <c r="I9" s="30">
        <v>4.5335673846677194E-2</v>
      </c>
      <c r="J9" s="30"/>
      <c r="K9" s="30">
        <v>2.4170486063878869E-2</v>
      </c>
      <c r="L9" s="410">
        <v>5.1434846081761295E-3</v>
      </c>
      <c r="M9" s="410">
        <v>5.4859137579688702E-2</v>
      </c>
      <c r="N9" s="410"/>
      <c r="O9" s="410">
        <v>1.0395761780746497E-2</v>
      </c>
      <c r="P9" s="410">
        <v>1.2996114898564361E-2</v>
      </c>
      <c r="Q9" s="410">
        <v>3.8485575022744502E-2</v>
      </c>
      <c r="R9" s="410"/>
      <c r="S9" s="410">
        <v>4.9696140189648547E-3</v>
      </c>
      <c r="T9" s="410">
        <v>1.3815615903684323E-2</v>
      </c>
      <c r="U9" s="410">
        <v>3.3332939395327048E-2</v>
      </c>
    </row>
    <row r="10" spans="1:21">
      <c r="B10" s="164" t="s">
        <v>128</v>
      </c>
      <c r="C10" s="30">
        <v>4.50372562559469E-2</v>
      </c>
      <c r="D10" s="30">
        <v>7.7407830133312747E-2</v>
      </c>
      <c r="E10" s="30">
        <v>7.2957969682915694E-2</v>
      </c>
      <c r="F10" s="30"/>
      <c r="G10" s="30">
        <v>4.2641765649950925E-2</v>
      </c>
      <c r="H10" s="31">
        <v>5.5437242905555024E-2</v>
      </c>
      <c r="I10" s="30">
        <v>7.4648924111834394E-2</v>
      </c>
      <c r="J10" s="30"/>
      <c r="K10" s="30">
        <v>3.4133579242686229E-2</v>
      </c>
      <c r="L10" s="410">
        <v>1.7313912233949146E-2</v>
      </c>
      <c r="M10" s="410">
        <v>5.0206334345859201E-2</v>
      </c>
      <c r="N10" s="410"/>
      <c r="O10" s="410">
        <v>1.2559701466362094E-2</v>
      </c>
      <c r="P10" s="410">
        <v>8.9454799319477474E-3</v>
      </c>
      <c r="Q10" s="410">
        <v>6.0248853656918601E-2</v>
      </c>
      <c r="R10" s="410"/>
      <c r="S10" s="410">
        <v>5.6393666056603602E-3</v>
      </c>
      <c r="T10" s="410">
        <v>1.7181278004822637E-2</v>
      </c>
      <c r="U10" s="410">
        <v>4.2999999999999844E-2</v>
      </c>
    </row>
    <row r="11" spans="1:21">
      <c r="B11" s="98"/>
      <c r="C11" s="36"/>
      <c r="D11" s="36"/>
      <c r="E11" s="36"/>
      <c r="F11" s="36"/>
      <c r="G11" s="36"/>
      <c r="H11" s="37"/>
      <c r="I11" s="36"/>
      <c r="J11" s="36"/>
      <c r="K11" s="36"/>
      <c r="L11" s="411"/>
      <c r="M11" s="411"/>
      <c r="N11" s="411"/>
      <c r="O11" s="411"/>
      <c r="P11" s="411"/>
      <c r="Q11" s="411"/>
      <c r="R11" s="411"/>
      <c r="S11" s="411"/>
      <c r="T11" s="411"/>
      <c r="U11" s="411"/>
    </row>
    <row r="12" spans="1:21">
      <c r="B12" s="8"/>
      <c r="C12" s="8"/>
      <c r="D12" s="8"/>
      <c r="E12" s="8"/>
      <c r="F12" s="8"/>
      <c r="G12" s="8"/>
      <c r="H12" s="9"/>
      <c r="I12" s="8"/>
      <c r="J12" s="8"/>
      <c r="K12" s="8"/>
    </row>
    <row r="13" spans="1:21">
      <c r="B13" s="13" t="s">
        <v>138</v>
      </c>
      <c r="C13" s="8"/>
      <c r="D13" s="8"/>
      <c r="E13" s="8"/>
      <c r="F13" s="8"/>
      <c r="G13" s="8"/>
      <c r="H13" s="9"/>
      <c r="I13" s="8"/>
      <c r="J13" s="8"/>
      <c r="K13" s="8"/>
    </row>
    <row r="14" spans="1:21">
      <c r="B14" s="8"/>
      <c r="C14" s="8"/>
      <c r="D14" s="8"/>
      <c r="E14" s="8"/>
      <c r="F14" s="8"/>
      <c r="G14" s="8"/>
      <c r="H14" s="9"/>
      <c r="I14" s="8"/>
      <c r="J14" s="8"/>
      <c r="K14" s="8"/>
    </row>
    <row r="15" spans="1:21">
      <c r="B15" s="8"/>
      <c r="C15" s="8"/>
      <c r="D15" s="8"/>
      <c r="E15" s="8"/>
      <c r="F15" s="8"/>
      <c r="G15" s="8"/>
      <c r="H15" s="9"/>
      <c r="I15" s="8"/>
      <c r="J15" s="8"/>
      <c r="K15" s="8"/>
    </row>
    <row r="16" spans="1:21">
      <c r="B16" s="8"/>
      <c r="C16" s="8"/>
      <c r="D16" s="8"/>
      <c r="E16" s="8"/>
      <c r="F16" s="8"/>
      <c r="G16" s="8"/>
      <c r="H16" s="9"/>
      <c r="I16" s="8"/>
      <c r="J16" s="8"/>
      <c r="K16" s="8"/>
    </row>
    <row r="17" spans="2:11">
      <c r="B17" s="8"/>
      <c r="C17" s="8"/>
      <c r="D17" s="8"/>
      <c r="E17" s="8"/>
      <c r="F17" s="8"/>
      <c r="G17" s="8"/>
      <c r="H17" s="9"/>
      <c r="I17" s="8"/>
      <c r="J17" s="8"/>
      <c r="K17" s="8"/>
    </row>
    <row r="18" spans="2:11">
      <c r="B18" s="8"/>
      <c r="C18" s="8"/>
      <c r="D18" s="8"/>
      <c r="E18" s="8"/>
      <c r="F18" s="8"/>
      <c r="G18" s="8"/>
      <c r="H18" s="9"/>
      <c r="I18" s="8"/>
      <c r="J18" s="8"/>
      <c r="K18" s="8"/>
    </row>
    <row r="19" spans="2:11">
      <c r="B19" s="8"/>
      <c r="C19" s="8"/>
      <c r="D19" s="8"/>
      <c r="E19" s="8"/>
      <c r="F19" s="8"/>
      <c r="G19" s="8"/>
      <c r="H19" s="9"/>
      <c r="I19" s="8"/>
      <c r="J19" s="8"/>
      <c r="K19" s="8"/>
    </row>
    <row r="20" spans="2:11">
      <c r="B20" s="8"/>
      <c r="C20" s="8"/>
      <c r="D20" s="8"/>
      <c r="E20" s="8"/>
      <c r="F20" s="8"/>
      <c r="G20" s="8"/>
      <c r="H20" s="9"/>
      <c r="I20" s="8"/>
      <c r="J20" s="8"/>
      <c r="K20" s="8"/>
    </row>
    <row r="21" spans="2:11">
      <c r="B21" s="8"/>
      <c r="C21" s="8"/>
      <c r="D21" s="8"/>
      <c r="E21" s="8"/>
      <c r="F21" s="8"/>
      <c r="G21" s="8"/>
      <c r="H21" s="9"/>
      <c r="I21" s="8"/>
      <c r="J21" s="8"/>
      <c r="K21" s="8"/>
    </row>
    <row r="22" spans="2:11">
      <c r="B22" s="8"/>
      <c r="C22" s="8"/>
      <c r="D22" s="8"/>
      <c r="E22" s="8"/>
      <c r="F22" s="8"/>
      <c r="G22" s="8"/>
      <c r="H22" s="9"/>
      <c r="I22" s="8"/>
      <c r="J22" s="8"/>
      <c r="K22" s="8"/>
    </row>
    <row r="23" spans="2:11">
      <c r="B23" s="8"/>
      <c r="C23" s="8"/>
      <c r="D23" s="8"/>
      <c r="E23" s="8"/>
      <c r="F23" s="8"/>
      <c r="G23" s="8"/>
      <c r="H23" s="9"/>
      <c r="I23" s="8"/>
      <c r="J23" s="8"/>
      <c r="K23" s="8"/>
    </row>
    <row r="24" spans="2:11">
      <c r="B24" s="8"/>
      <c r="C24" s="8"/>
      <c r="D24" s="8"/>
      <c r="E24" s="8"/>
      <c r="F24" s="8"/>
      <c r="G24" s="8"/>
      <c r="H24" s="9"/>
      <c r="I24" s="8"/>
      <c r="J24" s="8"/>
      <c r="K24" s="8"/>
    </row>
    <row r="25" spans="2:11">
      <c r="B25" s="8"/>
      <c r="C25" s="8"/>
      <c r="D25" s="8"/>
      <c r="E25" s="8"/>
      <c r="F25" s="8"/>
      <c r="G25" s="8"/>
      <c r="H25" s="9"/>
      <c r="I25" s="8"/>
      <c r="J25" s="8"/>
      <c r="K25" s="8"/>
    </row>
    <row r="26" spans="2:11">
      <c r="B26" s="10"/>
      <c r="C26" s="8"/>
      <c r="D26" s="8"/>
      <c r="E26" s="8"/>
      <c r="F26" s="8"/>
      <c r="G26" s="8"/>
      <c r="H26" s="9"/>
      <c r="I26" s="8"/>
      <c r="J26" s="8"/>
      <c r="K26" s="8"/>
    </row>
    <row r="27" spans="2:11">
      <c r="B27" s="116"/>
      <c r="C27" s="8"/>
      <c r="D27" s="8"/>
      <c r="E27" s="8"/>
      <c r="F27" s="8"/>
      <c r="G27" s="8"/>
      <c r="H27" s="9"/>
      <c r="I27" s="8"/>
      <c r="J27" s="8"/>
      <c r="K27" s="8"/>
    </row>
    <row r="28" spans="2:11">
      <c r="B28" s="116"/>
      <c r="C28" s="8"/>
      <c r="D28" s="8"/>
      <c r="E28" s="8"/>
      <c r="F28" s="8"/>
      <c r="G28" s="8"/>
      <c r="H28" s="9"/>
      <c r="I28" s="8"/>
      <c r="J28" s="8"/>
      <c r="K28" s="8"/>
    </row>
    <row r="29" spans="2:11">
      <c r="B29" s="116"/>
      <c r="C29" s="8"/>
      <c r="D29" s="8"/>
      <c r="E29" s="8"/>
      <c r="F29" s="8"/>
      <c r="G29" s="8"/>
      <c r="H29" s="9"/>
      <c r="I29" s="8"/>
      <c r="J29" s="8"/>
      <c r="K29" s="8"/>
    </row>
    <row r="30" spans="2:11">
      <c r="B30" s="116"/>
      <c r="C30" s="8"/>
      <c r="D30" s="8"/>
      <c r="E30" s="8"/>
      <c r="F30" s="8"/>
      <c r="G30" s="8"/>
      <c r="H30" s="9"/>
      <c r="I30" s="8"/>
      <c r="J30" s="8"/>
      <c r="K30" s="8"/>
    </row>
    <row r="39" spans="2:11">
      <c r="B39" s="10" t="s">
        <v>1897</v>
      </c>
      <c r="C39" s="8"/>
      <c r="D39" s="8"/>
      <c r="E39" s="8"/>
      <c r="F39" s="8"/>
      <c r="G39" s="8"/>
      <c r="H39" s="9"/>
      <c r="I39" s="8"/>
      <c r="J39" s="8"/>
      <c r="K39" s="8"/>
    </row>
    <row r="40" spans="2:11">
      <c r="B40" s="414" t="s">
        <v>139</v>
      </c>
    </row>
    <row r="41" spans="2:11">
      <c r="B41" s="8"/>
    </row>
    <row r="42" spans="2:11">
      <c r="B42" s="11" t="s">
        <v>129</v>
      </c>
    </row>
    <row r="43" spans="2:11">
      <c r="B43" s="116"/>
    </row>
    <row r="44" spans="2:11">
      <c r="B44" s="116"/>
    </row>
    <row r="45" spans="2:11">
      <c r="B45" s="116"/>
    </row>
    <row r="46" spans="2:11">
      <c r="B46" s="116"/>
    </row>
    <row r="47" spans="2:11">
      <c r="B47" s="116"/>
    </row>
    <row r="48" spans="2:11">
      <c r="B48" s="116"/>
    </row>
    <row r="49" spans="2:2">
      <c r="B49" s="116"/>
    </row>
    <row r="50" spans="2:2">
      <c r="B50" s="116"/>
    </row>
    <row r="51" spans="2:2">
      <c r="B51" s="116"/>
    </row>
    <row r="52" spans="2:2">
      <c r="B52" s="116"/>
    </row>
    <row r="53" spans="2:2">
      <c r="B53" s="116"/>
    </row>
    <row r="54" spans="2:2">
      <c r="B54" s="116"/>
    </row>
    <row r="55" spans="2:2">
      <c r="B55" s="116"/>
    </row>
    <row r="56" spans="2:2">
      <c r="B56" s="116"/>
    </row>
  </sheetData>
  <mergeCells count="6">
    <mergeCell ref="S4:U4"/>
    <mergeCell ref="B4:B5"/>
    <mergeCell ref="C4:E4"/>
    <mergeCell ref="G4:I4"/>
    <mergeCell ref="K4:M4"/>
    <mergeCell ref="O4:Q4"/>
  </mergeCells>
  <hyperlinks>
    <hyperlink ref="B42" location="Содержание!B5" display="к содержанию"/>
  </hyperlink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2:H34"/>
  <sheetViews>
    <sheetView zoomScale="80" zoomScaleNormal="80" workbookViewId="0">
      <selection activeCell="B34" sqref="B34"/>
    </sheetView>
  </sheetViews>
  <sheetFormatPr defaultRowHeight="12.75"/>
  <cols>
    <col min="1" max="1" width="9.7109375" style="7" customWidth="1"/>
    <col min="2" max="2" width="14.28515625" style="135" customWidth="1"/>
    <col min="3" max="3" width="11" style="7" customWidth="1"/>
    <col min="4" max="9" width="11.140625" style="7" customWidth="1"/>
    <col min="10" max="16384" width="9.140625" style="7"/>
  </cols>
  <sheetData>
    <row r="2" spans="1:8">
      <c r="A2" s="133" t="s">
        <v>123</v>
      </c>
      <c r="B2" s="134" t="s">
        <v>364</v>
      </c>
    </row>
    <row r="3" spans="1:8">
      <c r="A3" s="133"/>
    </row>
    <row r="4" spans="1:8" s="136" customFormat="1" ht="51">
      <c r="B4" s="137" t="s">
        <v>248</v>
      </c>
      <c r="C4" s="137" t="s">
        <v>379</v>
      </c>
      <c r="D4" s="137" t="s">
        <v>380</v>
      </c>
      <c r="E4" s="137" t="s">
        <v>381</v>
      </c>
      <c r="F4" s="137" t="s">
        <v>382</v>
      </c>
      <c r="G4" s="137" t="s">
        <v>383</v>
      </c>
      <c r="H4" s="137" t="s">
        <v>1772</v>
      </c>
    </row>
    <row r="5" spans="1:8" s="138" customFormat="1" ht="15" customHeight="1">
      <c r="B5" s="139" t="s">
        <v>384</v>
      </c>
      <c r="C5" s="140">
        <v>0.56486269157310998</v>
      </c>
      <c r="D5" s="140">
        <v>0.30318710914743069</v>
      </c>
      <c r="E5" s="31">
        <v>0.64319999999999999</v>
      </c>
      <c r="F5" s="31">
        <v>9.4017071402078503E-2</v>
      </c>
      <c r="G5" s="141">
        <v>0.90932412037111254</v>
      </c>
      <c r="H5" s="141">
        <v>1.1466588491613172E-2</v>
      </c>
    </row>
    <row r="6" spans="1:8" s="138" customFormat="1" ht="15" customHeight="1">
      <c r="B6" s="142">
        <v>2008</v>
      </c>
      <c r="C6" s="31">
        <v>0.46473050060577153</v>
      </c>
      <c r="D6" s="31">
        <v>0.28588161491524855</v>
      </c>
      <c r="E6" s="31">
        <v>0.32900000000000001</v>
      </c>
      <c r="F6" s="31">
        <v>8.8488578451201574E-2</v>
      </c>
      <c r="G6" s="141">
        <v>0.74064870992436072</v>
      </c>
      <c r="H6" s="141">
        <v>8.315471992159533E-3</v>
      </c>
    </row>
    <row r="7" spans="1:8" s="138" customFormat="1" ht="15" customHeight="1">
      <c r="B7" s="139" t="s">
        <v>385</v>
      </c>
      <c r="C7" s="140">
        <v>0.44944703309046802</v>
      </c>
      <c r="D7" s="140">
        <v>0.35749205119320737</v>
      </c>
      <c r="E7" s="31">
        <v>0.68500000000000005</v>
      </c>
      <c r="F7" s="31">
        <v>0.10939196938882845</v>
      </c>
      <c r="G7" s="141">
        <v>0.6795366864093545</v>
      </c>
      <c r="H7" s="141">
        <v>6.6611036788334094E-3</v>
      </c>
    </row>
    <row r="8" spans="1:8" s="138" customFormat="1" ht="15" customHeight="1">
      <c r="B8" s="142">
        <v>2010</v>
      </c>
      <c r="C8" s="31">
        <v>0.34821761125349449</v>
      </c>
      <c r="D8" s="31">
        <v>0.31286955642628134</v>
      </c>
      <c r="E8" s="31">
        <v>0.55230000000000001</v>
      </c>
      <c r="F8" s="31">
        <v>0.103513476210534</v>
      </c>
      <c r="G8" s="141">
        <v>0.55151064703165187</v>
      </c>
      <c r="H8" s="141">
        <v>6.4157956925797359E-3</v>
      </c>
    </row>
    <row r="9" spans="1:8" s="138" customFormat="1" ht="15" customHeight="1">
      <c r="B9" s="139" t="s">
        <v>148</v>
      </c>
      <c r="C9" s="140">
        <v>0.31848992486514077</v>
      </c>
      <c r="D9" s="140">
        <v>0.28278629309729197</v>
      </c>
      <c r="E9" s="31">
        <v>0.44840000000000002</v>
      </c>
      <c r="F9" s="31">
        <v>9.61631609644156E-2</v>
      </c>
      <c r="G9" s="141">
        <v>0.46488932437672298</v>
      </c>
      <c r="H9" s="141">
        <v>6.3662195941670881E-3</v>
      </c>
    </row>
    <row r="10" spans="1:8" s="138" customFormat="1" ht="15" customHeight="1">
      <c r="B10" s="142">
        <v>2012</v>
      </c>
      <c r="C10" s="31">
        <v>0.32813964596952588</v>
      </c>
      <c r="D10" s="31">
        <v>0.28116375765792567</v>
      </c>
      <c r="E10" s="31">
        <v>0.32169999999999999</v>
      </c>
      <c r="F10" s="31">
        <v>0.10489354415758216</v>
      </c>
      <c r="G10" s="141">
        <v>0.4573761787762966</v>
      </c>
      <c r="H10" s="141">
        <v>6.9698286927485208E-3</v>
      </c>
    </row>
    <row r="11" spans="1:8" s="138" customFormat="1" ht="15" customHeight="1">
      <c r="B11" s="142" t="s">
        <v>150</v>
      </c>
      <c r="C11" s="31">
        <v>0.33074209507965319</v>
      </c>
      <c r="D11" s="31">
        <v>0.28836902398627512</v>
      </c>
      <c r="E11" s="31">
        <v>0.28710000000000002</v>
      </c>
      <c r="F11" s="31">
        <v>0.10942869300178099</v>
      </c>
      <c r="G11" s="141">
        <v>0.45289165855820135</v>
      </c>
      <c r="H11" s="141">
        <v>8.1791057282990208E-3</v>
      </c>
    </row>
    <row r="12" spans="1:8" s="138" customFormat="1" ht="15" customHeight="1">
      <c r="B12" s="139" t="s">
        <v>140</v>
      </c>
      <c r="C12" s="31">
        <v>0.31830571480324893</v>
      </c>
      <c r="D12" s="31">
        <v>0.29845155140851598</v>
      </c>
      <c r="E12" s="31">
        <v>0.28999999999999998</v>
      </c>
      <c r="F12" s="31">
        <v>0.11883344324997383</v>
      </c>
      <c r="G12" s="141">
        <v>0.47955518643404399</v>
      </c>
      <c r="H12" s="141">
        <v>6.9970959268798759E-3</v>
      </c>
    </row>
    <row r="15" spans="1:8">
      <c r="B15" s="134" t="s">
        <v>364</v>
      </c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32" spans="2:2">
      <c r="B32" s="33" t="s">
        <v>386</v>
      </c>
    </row>
    <row r="34" spans="2:2">
      <c r="B34" s="1200" t="s">
        <v>129</v>
      </c>
    </row>
  </sheetData>
  <hyperlinks>
    <hyperlink ref="B34" location="Содержание!B36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2:S63"/>
  <sheetViews>
    <sheetView zoomScale="80" zoomScaleNormal="80" workbookViewId="0">
      <selection activeCell="J25" sqref="J25"/>
    </sheetView>
  </sheetViews>
  <sheetFormatPr defaultRowHeight="12.75"/>
  <cols>
    <col min="1" max="1" width="9.7109375" style="7" customWidth="1"/>
    <col min="2" max="2" width="14.28515625" style="135" customWidth="1"/>
    <col min="3" max="3" width="11" style="7" customWidth="1"/>
    <col min="4" max="6" width="11.140625" style="7" customWidth="1"/>
    <col min="7" max="16384" width="9.140625" style="7"/>
  </cols>
  <sheetData>
    <row r="2" spans="1:10">
      <c r="A2" s="133" t="s">
        <v>123</v>
      </c>
      <c r="B2" s="134" t="s">
        <v>387</v>
      </c>
      <c r="I2" s="134"/>
      <c r="J2" s="134" t="s">
        <v>387</v>
      </c>
    </row>
    <row r="3" spans="1:10">
      <c r="A3" s="133"/>
      <c r="B3" s="42"/>
      <c r="F3" s="1182" t="s">
        <v>1756</v>
      </c>
    </row>
    <row r="4" spans="1:10" s="136" customFormat="1" ht="25.5">
      <c r="B4" s="137" t="s">
        <v>388</v>
      </c>
      <c r="C4" s="137" t="s">
        <v>248</v>
      </c>
      <c r="D4" s="137" t="s">
        <v>389</v>
      </c>
      <c r="E4" s="137" t="s">
        <v>390</v>
      </c>
      <c r="F4" s="137" t="s">
        <v>391</v>
      </c>
    </row>
    <row r="5" spans="1:10" ht="15" customHeight="1">
      <c r="B5" s="1386" t="s">
        <v>392</v>
      </c>
      <c r="C5" s="143"/>
      <c r="D5" s="144"/>
      <c r="E5" s="144"/>
      <c r="F5" s="145"/>
      <c r="G5" s="146"/>
    </row>
    <row r="6" spans="1:10">
      <c r="B6" s="1387"/>
      <c r="C6" s="139" t="s">
        <v>384</v>
      </c>
      <c r="D6" s="147">
        <v>0.4635141205778277</v>
      </c>
      <c r="E6" s="147">
        <v>0.66055582039889316</v>
      </c>
      <c r="F6" s="148">
        <v>1134213.5</v>
      </c>
      <c r="G6" s="146"/>
    </row>
    <row r="7" spans="1:10">
      <c r="B7" s="1387"/>
      <c r="C7" s="139" t="s">
        <v>385</v>
      </c>
      <c r="D7" s="147">
        <v>0.39535711635466375</v>
      </c>
      <c r="E7" s="147">
        <v>1.1813270837349235</v>
      </c>
      <c r="F7" s="148">
        <v>1373186.9</v>
      </c>
      <c r="G7" s="146"/>
    </row>
    <row r="8" spans="1:10">
      <c r="B8" s="1387"/>
      <c r="C8" s="139" t="s">
        <v>148</v>
      </c>
      <c r="D8" s="147">
        <v>0.39759516484891305</v>
      </c>
      <c r="E8" s="147">
        <v>0.96185985482265468</v>
      </c>
      <c r="F8" s="148">
        <v>2090987.4</v>
      </c>
      <c r="G8" s="146"/>
    </row>
    <row r="9" spans="1:10">
      <c r="B9" s="1387"/>
      <c r="C9" s="139" t="s">
        <v>150</v>
      </c>
      <c r="D9" s="147">
        <v>0.34115927749967584</v>
      </c>
      <c r="E9" s="147">
        <v>0.74403581372080962</v>
      </c>
      <c r="F9" s="148">
        <v>3484792.9</v>
      </c>
      <c r="G9" s="146"/>
    </row>
    <row r="10" spans="1:10">
      <c r="B10" s="1388"/>
      <c r="C10" s="139" t="s">
        <v>140</v>
      </c>
      <c r="D10" s="147">
        <v>0.41498537133610941</v>
      </c>
      <c r="E10" s="147">
        <v>0.75330662354371669</v>
      </c>
      <c r="F10" s="148">
        <v>3804934.5</v>
      </c>
      <c r="G10" s="146"/>
    </row>
    <row r="11" spans="1:10">
      <c r="B11" s="1389" t="s">
        <v>393</v>
      </c>
      <c r="C11" s="149"/>
      <c r="D11" s="150"/>
      <c r="E11" s="150"/>
      <c r="F11" s="151"/>
      <c r="G11" s="146"/>
    </row>
    <row r="12" spans="1:10">
      <c r="B12" s="1390"/>
      <c r="C12" s="139" t="s">
        <v>384</v>
      </c>
      <c r="D12" s="147">
        <v>1.725874271877804</v>
      </c>
      <c r="E12" s="152">
        <v>0.69271940773135154</v>
      </c>
      <c r="F12" s="148">
        <v>2675907.2999999998</v>
      </c>
      <c r="G12" s="146"/>
    </row>
    <row r="13" spans="1:10">
      <c r="B13" s="1390"/>
      <c r="C13" s="139" t="s">
        <v>385</v>
      </c>
      <c r="D13" s="147">
        <v>1.6567274545649691</v>
      </c>
      <c r="E13" s="152">
        <v>0.83033511941324345</v>
      </c>
      <c r="F13" s="148">
        <v>3175259.2</v>
      </c>
      <c r="G13" s="146"/>
    </row>
    <row r="14" spans="1:10">
      <c r="B14" s="1390"/>
      <c r="C14" s="139" t="s">
        <v>148</v>
      </c>
      <c r="D14" s="147">
        <v>1.1746536079918126</v>
      </c>
      <c r="E14" s="152">
        <v>0.67086031463279194</v>
      </c>
      <c r="F14" s="148">
        <v>4896311</v>
      </c>
      <c r="G14" s="146"/>
    </row>
    <row r="15" spans="1:10" ht="12.75" customHeight="1">
      <c r="B15" s="1390"/>
      <c r="C15" s="139" t="s">
        <v>150</v>
      </c>
      <c r="D15" s="147">
        <v>0.97022617015005841</v>
      </c>
      <c r="E15" s="152">
        <v>0.53177178298913264</v>
      </c>
      <c r="F15" s="148">
        <v>7152416</v>
      </c>
      <c r="G15" s="146"/>
    </row>
    <row r="16" spans="1:10">
      <c r="B16" s="1391"/>
      <c r="C16" s="139" t="s">
        <v>140</v>
      </c>
      <c r="D16" s="147">
        <v>0.87087327285401994</v>
      </c>
      <c r="E16" s="152">
        <v>0.54080390278844659</v>
      </c>
      <c r="F16" s="148">
        <v>8018256.7999999998</v>
      </c>
    </row>
    <row r="17" spans="2:19">
      <c r="B17" s="1389" t="s">
        <v>394</v>
      </c>
      <c r="C17" s="153"/>
      <c r="D17" s="154"/>
      <c r="E17" s="154"/>
      <c r="F17" s="155"/>
    </row>
    <row r="18" spans="2:19" ht="12.75" customHeight="1">
      <c r="B18" s="1390"/>
      <c r="C18" s="139" t="s">
        <v>384</v>
      </c>
      <c r="D18" s="147">
        <v>0.24351509213296202</v>
      </c>
      <c r="E18" s="152">
        <v>8.9783471414099036E-2</v>
      </c>
      <c r="F18" s="148">
        <v>1879045.2</v>
      </c>
      <c r="J18" s="1392" t="s">
        <v>395</v>
      </c>
      <c r="K18" s="1392"/>
      <c r="L18" s="1392"/>
      <c r="M18" s="1392"/>
      <c r="N18" s="1392"/>
      <c r="O18" s="1392"/>
      <c r="P18" s="1392"/>
      <c r="Q18" s="1392"/>
      <c r="R18" s="1392"/>
      <c r="S18" s="1392"/>
    </row>
    <row r="19" spans="2:19">
      <c r="B19" s="1390"/>
      <c r="C19" s="139" t="s">
        <v>385</v>
      </c>
      <c r="D19" s="147">
        <v>0.1634990001425585</v>
      </c>
      <c r="E19" s="152">
        <v>0.10844440254353618</v>
      </c>
      <c r="F19" s="148">
        <v>2515458.6</v>
      </c>
      <c r="J19" s="1392"/>
      <c r="K19" s="1392"/>
      <c r="L19" s="1392"/>
      <c r="M19" s="1392"/>
      <c r="N19" s="1392"/>
      <c r="O19" s="1392"/>
      <c r="P19" s="1392"/>
      <c r="Q19" s="1392"/>
      <c r="R19" s="1392"/>
      <c r="S19" s="1392"/>
    </row>
    <row r="20" spans="2:19" ht="12.75" customHeight="1">
      <c r="B20" s="1390"/>
      <c r="C20" s="139" t="s">
        <v>148</v>
      </c>
      <c r="D20" s="147">
        <v>0.12606751184100981</v>
      </c>
      <c r="E20" s="156">
        <v>0.11015279759367602</v>
      </c>
      <c r="F20" s="148">
        <v>4140124.0999999996</v>
      </c>
      <c r="J20" s="1392"/>
      <c r="K20" s="1392"/>
      <c r="L20" s="1392"/>
      <c r="M20" s="1392"/>
      <c r="N20" s="1392"/>
      <c r="O20" s="1392"/>
      <c r="P20" s="1392"/>
      <c r="Q20" s="1392"/>
      <c r="R20" s="1392"/>
      <c r="S20" s="1392"/>
    </row>
    <row r="21" spans="2:19">
      <c r="B21" s="1390"/>
      <c r="C21" s="139" t="s">
        <v>150</v>
      </c>
      <c r="D21" s="147">
        <v>0.15088526367257907</v>
      </c>
      <c r="E21" s="156">
        <v>0.10704733858362521</v>
      </c>
      <c r="F21" s="148">
        <v>4833826.5</v>
      </c>
      <c r="J21" s="1392"/>
      <c r="K21" s="1392"/>
      <c r="L21" s="1392"/>
      <c r="M21" s="1392"/>
      <c r="N21" s="1392"/>
      <c r="O21" s="1392"/>
      <c r="P21" s="1392"/>
      <c r="Q21" s="1392"/>
      <c r="R21" s="1392"/>
      <c r="S21" s="1392"/>
    </row>
    <row r="22" spans="2:19">
      <c r="B22" s="1391"/>
      <c r="C22" s="139" t="s">
        <v>140</v>
      </c>
      <c r="D22" s="147">
        <v>0.16837239353697148</v>
      </c>
      <c r="E22" s="156">
        <v>0.10776455260372304</v>
      </c>
      <c r="F22" s="148">
        <v>4990911</v>
      </c>
      <c r="J22" s="1392"/>
      <c r="K22" s="1392"/>
      <c r="L22" s="1392"/>
      <c r="M22" s="1392"/>
      <c r="N22" s="1392"/>
      <c r="O22" s="1392"/>
      <c r="P22" s="1392"/>
      <c r="Q22" s="1392"/>
      <c r="R22" s="1392"/>
      <c r="S22" s="1392"/>
    </row>
    <row r="23" spans="2:19">
      <c r="B23" s="1389" t="s">
        <v>396</v>
      </c>
      <c r="C23" s="153"/>
      <c r="D23" s="154"/>
      <c r="E23" s="154"/>
      <c r="F23" s="155"/>
      <c r="J23" s="33" t="s">
        <v>386</v>
      </c>
    </row>
    <row r="24" spans="2:19">
      <c r="B24" s="1390"/>
      <c r="C24" s="139" t="s">
        <v>384</v>
      </c>
      <c r="D24" s="147">
        <v>0.17738937301462862</v>
      </c>
      <c r="E24" s="152">
        <v>7.9299519650487649E-2</v>
      </c>
      <c r="F24" s="148">
        <v>3287231.4000000004</v>
      </c>
    </row>
    <row r="25" spans="2:19" ht="12.75" customHeight="1">
      <c r="B25" s="1390"/>
      <c r="C25" s="139" t="s">
        <v>385</v>
      </c>
      <c r="D25" s="147">
        <v>0.10447783167442269</v>
      </c>
      <c r="E25" s="152">
        <v>7.2803911203629001E-2</v>
      </c>
      <c r="F25" s="148">
        <v>4755068.1999999993</v>
      </c>
      <c r="J25" s="206" t="s">
        <v>129</v>
      </c>
    </row>
    <row r="26" spans="2:19">
      <c r="B26" s="1390"/>
      <c r="C26" s="139" t="s">
        <v>148</v>
      </c>
      <c r="D26" s="147">
        <v>7.6835714120975923E-2</v>
      </c>
      <c r="E26" s="152">
        <v>7.4397506856039616E-2</v>
      </c>
      <c r="F26" s="148">
        <v>7999698.5000000009</v>
      </c>
    </row>
    <row r="27" spans="2:19">
      <c r="B27" s="1390"/>
      <c r="C27" s="139" t="s">
        <v>150</v>
      </c>
      <c r="D27" s="147">
        <v>9.972673491784402E-2</v>
      </c>
      <c r="E27" s="152">
        <v>0.10243483611572633</v>
      </c>
      <c r="F27" s="148">
        <v>8992235.5999999996</v>
      </c>
    </row>
    <row r="28" spans="2:19">
      <c r="B28" s="1391"/>
      <c r="C28" s="139" t="s">
        <v>140</v>
      </c>
      <c r="D28" s="147">
        <v>0.10209980956261921</v>
      </c>
      <c r="E28" s="152">
        <v>0.10316550172939173</v>
      </c>
      <c r="F28" s="148">
        <v>10000452.6</v>
      </c>
    </row>
    <row r="29" spans="2:19">
      <c r="B29" s="1389" t="s">
        <v>397</v>
      </c>
      <c r="C29" s="153"/>
      <c r="D29" s="154"/>
      <c r="E29" s="154"/>
      <c r="F29" s="155"/>
    </row>
    <row r="30" spans="2:19" ht="12.75" customHeight="1">
      <c r="B30" s="1390"/>
      <c r="C30" s="139" t="s">
        <v>384</v>
      </c>
      <c r="D30" s="147">
        <v>0.23023717623922343</v>
      </c>
      <c r="E30" s="152">
        <v>9.3433857136889731E-2</v>
      </c>
      <c r="F30" s="148">
        <v>1144309.3999999999</v>
      </c>
    </row>
    <row r="31" spans="2:19">
      <c r="B31" s="1390"/>
      <c r="C31" s="139" t="s">
        <v>385</v>
      </c>
      <c r="D31" s="147">
        <v>0.14969779626756177</v>
      </c>
      <c r="E31" s="152">
        <v>9.425200885081858E-2</v>
      </c>
      <c r="F31" s="148">
        <v>1515792</v>
      </c>
    </row>
    <row r="32" spans="2:19">
      <c r="B32" s="1390"/>
      <c r="C32" s="139" t="s">
        <v>148</v>
      </c>
      <c r="D32" s="147">
        <v>0.12515948908378746</v>
      </c>
      <c r="E32" s="152">
        <v>9.9821540722216037E-2</v>
      </c>
      <c r="F32" s="148">
        <v>2397919.6</v>
      </c>
    </row>
    <row r="33" spans="2:6">
      <c r="B33" s="1390"/>
      <c r="C33" s="139" t="s">
        <v>150</v>
      </c>
      <c r="D33" s="147">
        <v>0.15135119816200363</v>
      </c>
      <c r="E33" s="152">
        <v>0.11858334018535302</v>
      </c>
      <c r="F33" s="148">
        <v>2634259.7999999998</v>
      </c>
    </row>
    <row r="34" spans="2:6">
      <c r="B34" s="1391"/>
      <c r="C34" s="139" t="s">
        <v>140</v>
      </c>
      <c r="D34" s="147">
        <v>0.14458683580134421</v>
      </c>
      <c r="E34" s="152">
        <v>0.10827125725908752</v>
      </c>
      <c r="F34" s="148">
        <v>2968537.7</v>
      </c>
    </row>
    <row r="35" spans="2:6" ht="12.75" customHeight="1">
      <c r="B35" s="1389" t="s">
        <v>398</v>
      </c>
      <c r="C35" s="153"/>
      <c r="D35" s="154"/>
      <c r="E35" s="154"/>
      <c r="F35" s="155"/>
    </row>
    <row r="36" spans="2:6">
      <c r="B36" s="1390"/>
      <c r="C36" s="139" t="s">
        <v>384</v>
      </c>
      <c r="D36" s="147">
        <v>0.32057686088235571</v>
      </c>
      <c r="E36" s="152">
        <v>0.13365728847541153</v>
      </c>
      <c r="F36" s="148">
        <v>800527.5</v>
      </c>
    </row>
    <row r="37" spans="2:6">
      <c r="B37" s="1390"/>
      <c r="C37" s="139" t="s">
        <v>385</v>
      </c>
      <c r="D37" s="147">
        <v>0.22592038985685756</v>
      </c>
      <c r="E37" s="152">
        <v>0.11947710375782941</v>
      </c>
      <c r="F37" s="148">
        <v>983663.6</v>
      </c>
    </row>
    <row r="38" spans="2:6">
      <c r="B38" s="1390"/>
      <c r="C38" s="139" t="s">
        <v>148</v>
      </c>
      <c r="D38" s="147">
        <v>0.16030117444551359</v>
      </c>
      <c r="E38" s="156">
        <v>0.12028411645091763</v>
      </c>
      <c r="F38" s="148">
        <v>1624341</v>
      </c>
    </row>
    <row r="39" spans="2:6">
      <c r="B39" s="1390"/>
      <c r="C39" s="139" t="s">
        <v>150</v>
      </c>
      <c r="D39" s="156">
        <v>0.17193752995303827</v>
      </c>
      <c r="E39" s="156">
        <v>0.11740020752642286</v>
      </c>
      <c r="F39" s="148">
        <v>2072410.8</v>
      </c>
    </row>
    <row r="40" spans="2:6" ht="12.75" customHeight="1">
      <c r="B40" s="1391"/>
      <c r="C40" s="139" t="s">
        <v>140</v>
      </c>
      <c r="D40" s="147">
        <v>0.1711418611345196</v>
      </c>
      <c r="E40" s="156">
        <v>0.1178705333826643</v>
      </c>
      <c r="F40" s="148">
        <v>2237674.9</v>
      </c>
    </row>
    <row r="41" spans="2:6">
      <c r="B41" s="1389" t="s">
        <v>399</v>
      </c>
      <c r="C41" s="153"/>
      <c r="D41" s="154"/>
      <c r="E41" s="154"/>
      <c r="F41" s="155"/>
    </row>
    <row r="42" spans="2:6">
      <c r="B42" s="1390"/>
      <c r="C42" s="139" t="s">
        <v>384</v>
      </c>
      <c r="D42" s="147">
        <v>0.27906235829774928</v>
      </c>
      <c r="E42" s="152">
        <v>5.953495450516777E-2</v>
      </c>
      <c r="F42" s="148">
        <v>1928559.7000000002</v>
      </c>
    </row>
    <row r="43" spans="2:6">
      <c r="B43" s="1390"/>
      <c r="C43" s="139" t="s">
        <v>385</v>
      </c>
      <c r="D43" s="147">
        <v>0.16678643070468244</v>
      </c>
      <c r="E43" s="152">
        <v>6.7102418416354045E-2</v>
      </c>
      <c r="F43" s="148">
        <v>2689218.5</v>
      </c>
    </row>
    <row r="44" spans="2:6">
      <c r="B44" s="1390"/>
      <c r="C44" s="139" t="s">
        <v>148</v>
      </c>
      <c r="D44" s="147">
        <v>0.11605805566317423</v>
      </c>
      <c r="E44" s="156">
        <v>6.5963573967111944E-2</v>
      </c>
      <c r="F44" s="148">
        <v>4422507.4000000004</v>
      </c>
    </row>
    <row r="45" spans="2:6" ht="13.5" customHeight="1">
      <c r="B45" s="1390"/>
      <c r="C45" s="139" t="s">
        <v>150</v>
      </c>
      <c r="D45" s="147">
        <v>0.13193653546854076</v>
      </c>
      <c r="E45" s="156">
        <v>7.2056164899245018E-2</v>
      </c>
      <c r="F45" s="148">
        <v>6105211.6999999993</v>
      </c>
    </row>
    <row r="46" spans="2:6" ht="12.75" customHeight="1">
      <c r="B46" s="1391"/>
      <c r="C46" s="139" t="s">
        <v>140</v>
      </c>
      <c r="D46" s="147">
        <v>0.13351346439237624</v>
      </c>
      <c r="E46" s="156">
        <v>8.6302539978850359E-2</v>
      </c>
      <c r="F46" s="148">
        <v>6559074.2999999998</v>
      </c>
    </row>
    <row r="47" spans="2:6">
      <c r="B47" s="158"/>
      <c r="C47" s="159"/>
      <c r="D47" s="160"/>
      <c r="E47" s="160"/>
      <c r="F47" s="161"/>
    </row>
    <row r="48" spans="2:6">
      <c r="B48" s="7"/>
    </row>
    <row r="53" spans="2:2">
      <c r="B53" s="7"/>
    </row>
    <row r="54" spans="2:2">
      <c r="B54" s="7"/>
    </row>
    <row r="55" spans="2:2">
      <c r="B55" s="7"/>
    </row>
    <row r="56" spans="2:2">
      <c r="B56" s="7"/>
    </row>
    <row r="57" spans="2:2">
      <c r="B57" s="7"/>
    </row>
    <row r="58" spans="2:2">
      <c r="B58" s="7"/>
    </row>
    <row r="59" spans="2:2">
      <c r="B59" s="7"/>
    </row>
    <row r="60" spans="2:2">
      <c r="B60" s="7"/>
    </row>
    <row r="61" spans="2:2">
      <c r="B61" s="7"/>
    </row>
    <row r="62" spans="2:2">
      <c r="B62" s="7"/>
    </row>
    <row r="63" spans="2:2">
      <c r="B63" s="7"/>
    </row>
  </sheetData>
  <mergeCells count="8">
    <mergeCell ref="B29:B34"/>
    <mergeCell ref="B35:B40"/>
    <mergeCell ref="B41:B46"/>
    <mergeCell ref="B5:B10"/>
    <mergeCell ref="B11:B16"/>
    <mergeCell ref="B17:B22"/>
    <mergeCell ref="J18:S22"/>
    <mergeCell ref="B23:B28"/>
  </mergeCells>
  <hyperlinks>
    <hyperlink ref="J25" location="Содержание!B3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3"/>
  <dimension ref="A2:I34"/>
  <sheetViews>
    <sheetView zoomScale="80" zoomScaleNormal="80" workbookViewId="0">
      <selection activeCell="B34" sqref="B34"/>
    </sheetView>
  </sheetViews>
  <sheetFormatPr defaultRowHeight="12.75"/>
  <cols>
    <col min="1" max="1" width="9.7109375" style="12" customWidth="1"/>
    <col min="2" max="2" width="34" style="12" customWidth="1"/>
    <col min="3" max="3" width="14.85546875" style="12" bestFit="1" customWidth="1"/>
    <col min="4" max="5" width="14" style="12" customWidth="1"/>
    <col min="6" max="9" width="14.28515625" style="12" customWidth="1"/>
    <col min="10" max="10" width="14.42578125" style="12" customWidth="1"/>
    <col min="11" max="11" width="13.5703125" style="12" customWidth="1"/>
    <col min="12" max="27" width="10.28515625" style="12" bestFit="1" customWidth="1"/>
    <col min="28" max="16384" width="9.140625" style="12"/>
  </cols>
  <sheetData>
    <row r="2" spans="1:9">
      <c r="A2" s="12" t="s">
        <v>123</v>
      </c>
      <c r="B2" s="13" t="s">
        <v>366</v>
      </c>
    </row>
    <row r="4" spans="1:9">
      <c r="B4" s="162" t="s">
        <v>141</v>
      </c>
      <c r="C4" s="163">
        <v>2008</v>
      </c>
      <c r="D4" s="163">
        <v>2009</v>
      </c>
      <c r="E4" s="163">
        <v>2010</v>
      </c>
      <c r="F4" s="163">
        <v>2011</v>
      </c>
      <c r="G4" s="163">
        <v>2012</v>
      </c>
      <c r="H4" s="163">
        <v>2013</v>
      </c>
      <c r="I4" s="163">
        <v>2014</v>
      </c>
    </row>
    <row r="5" spans="1:9">
      <c r="B5" s="164" t="s">
        <v>400</v>
      </c>
      <c r="C5" s="165">
        <v>-2.4692887856030118E-2</v>
      </c>
      <c r="D5" s="165">
        <v>-1.5354900448489891E-2</v>
      </c>
      <c r="E5" s="165">
        <v>-8.5990922583625042E-3</v>
      </c>
      <c r="F5" s="165">
        <v>2.4673697861814753E-2</v>
      </c>
      <c r="G5" s="165">
        <v>4.8882189611949275E-2</v>
      </c>
      <c r="H5" s="165">
        <v>6.57622023253287E-2</v>
      </c>
      <c r="I5" s="165">
        <v>3.0778950041395955E-2</v>
      </c>
    </row>
    <row r="6" spans="1:9">
      <c r="B6" s="166" t="s">
        <v>124</v>
      </c>
      <c r="C6" s="165">
        <v>-3.2418462106511056E-3</v>
      </c>
      <c r="D6" s="165">
        <v>3.6391581046532314E-3</v>
      </c>
      <c r="E6" s="165">
        <v>3.8712216949663178E-3</v>
      </c>
      <c r="F6" s="165">
        <v>2.2144441282632679E-3</v>
      </c>
      <c r="G6" s="165">
        <v>5.0337268243203696E-4</v>
      </c>
      <c r="H6" s="165">
        <v>5.6088122904704527E-3</v>
      </c>
      <c r="I6" s="165">
        <v>5.3526189872511202E-3</v>
      </c>
    </row>
    <row r="7" spans="1:9">
      <c r="B7" s="166" t="s">
        <v>125</v>
      </c>
      <c r="C7" s="165">
        <v>1.7726641265992823E-2</v>
      </c>
      <c r="D7" s="165">
        <v>9.4987422871848585E-3</v>
      </c>
      <c r="E7" s="165">
        <v>-2.232741068851133E-3</v>
      </c>
      <c r="F7" s="165">
        <v>3.5079665495612887E-2</v>
      </c>
      <c r="G7" s="165">
        <v>9.0423677637075754E-3</v>
      </c>
      <c r="H7" s="165">
        <v>7.1976982221639649E-3</v>
      </c>
      <c r="I7" s="165">
        <v>7.6734351350521788E-3</v>
      </c>
    </row>
    <row r="8" spans="1:9">
      <c r="B8" s="166" t="s">
        <v>126</v>
      </c>
      <c r="C8" s="165">
        <v>3.4135622757763273E-2</v>
      </c>
      <c r="D8" s="165">
        <v>-4.8928745080054166E-3</v>
      </c>
      <c r="E8" s="165">
        <v>-1.3916188950878103E-2</v>
      </c>
      <c r="F8" s="165">
        <v>2.7621502035789624E-2</v>
      </c>
      <c r="G8" s="165">
        <v>1.1915851624937884E-2</v>
      </c>
      <c r="H8" s="165">
        <v>1.7816245046988737E-2</v>
      </c>
      <c r="I8" s="165">
        <v>2.9733668938081814E-3</v>
      </c>
    </row>
    <row r="9" spans="1:9">
      <c r="B9" s="166" t="s">
        <v>284</v>
      </c>
      <c r="C9" s="165">
        <v>9.4467155943532364E-3</v>
      </c>
      <c r="D9" s="165">
        <v>1.565106490436254E-3</v>
      </c>
      <c r="E9" s="165">
        <v>-7.9968128102339414E-3</v>
      </c>
      <c r="F9" s="165">
        <v>3.5549443662359827E-2</v>
      </c>
      <c r="G9" s="165">
        <v>1.735502095101776E-2</v>
      </c>
      <c r="H9" s="165">
        <v>1.8974819242781823E-2</v>
      </c>
      <c r="I9" s="165">
        <v>1.6606579251332201E-2</v>
      </c>
    </row>
    <row r="10" spans="1:9">
      <c r="B10" s="166" t="s">
        <v>401</v>
      </c>
      <c r="C10" s="165">
        <v>6.1526907598211909E-3</v>
      </c>
      <c r="D10" s="165">
        <v>3.5407896925274025E-3</v>
      </c>
      <c r="E10" s="165">
        <v>-6.3051683798728819E-4</v>
      </c>
      <c r="F10" s="165">
        <v>2.0157289999159504E-2</v>
      </c>
      <c r="G10" s="165">
        <v>6.4524229038773117E-3</v>
      </c>
      <c r="H10" s="165">
        <v>1.0226633942764078E-3</v>
      </c>
      <c r="I10" s="165">
        <v>7.3013941289844205E-3</v>
      </c>
    </row>
    <row r="11" spans="1:9">
      <c r="B11" s="166" t="s">
        <v>402</v>
      </c>
      <c r="C11" s="165">
        <v>1.2613400324935881E-2</v>
      </c>
      <c r="D11" s="165">
        <v>2.1185122984404926E-2</v>
      </c>
      <c r="E11" s="165">
        <v>-4.9559085263570449E-3</v>
      </c>
      <c r="F11" s="165">
        <v>2.7075022673531814E-2</v>
      </c>
      <c r="G11" s="165">
        <v>1.9466885488192431E-2</v>
      </c>
      <c r="H11" s="165">
        <v>2.9660006863318301E-2</v>
      </c>
      <c r="I11" s="165">
        <v>3.3312223609897472E-3</v>
      </c>
    </row>
    <row r="12" spans="1:9">
      <c r="B12" s="166" t="s">
        <v>1773</v>
      </c>
      <c r="C12" s="167">
        <v>5.2140336636185183E-2</v>
      </c>
      <c r="D12" s="167">
        <v>1.9181144602711368E-2</v>
      </c>
      <c r="E12" s="167">
        <v>-3.4460038757703697E-2</v>
      </c>
      <c r="F12" s="167">
        <v>0.17237106585653167</v>
      </c>
      <c r="G12" s="167">
        <v>0.11361811102611427</v>
      </c>
      <c r="H12" s="167">
        <v>0.1460424473853284</v>
      </c>
      <c r="I12" s="167">
        <v>7.40175667988138E-2</v>
      </c>
    </row>
    <row r="13" spans="1:9">
      <c r="B13" s="164" t="s">
        <v>1774</v>
      </c>
      <c r="C13" s="168">
        <v>3.2999999999999918E-2</v>
      </c>
      <c r="D13" s="168">
        <v>1.2000000000000011E-2</v>
      </c>
      <c r="E13" s="168">
        <v>7.2999999999999954E-2</v>
      </c>
      <c r="F13" s="168">
        <v>7.4999999999999956E-2</v>
      </c>
      <c r="G13" s="168">
        <v>5.0000000000000044E-2</v>
      </c>
      <c r="H13" s="168">
        <v>6.0000000000000053E-2</v>
      </c>
      <c r="I13" s="168">
        <v>4.2999999999999927E-2</v>
      </c>
    </row>
    <row r="14" spans="1:9">
      <c r="G14" s="12" t="s">
        <v>403</v>
      </c>
      <c r="I14" s="169"/>
    </row>
    <row r="15" spans="1:9">
      <c r="G15" s="12" t="s">
        <v>403</v>
      </c>
    </row>
    <row r="16" spans="1:9">
      <c r="B16" s="13" t="s">
        <v>366</v>
      </c>
      <c r="G16" s="12" t="s">
        <v>403</v>
      </c>
    </row>
    <row r="17" spans="2:7">
      <c r="G17" s="12" t="s">
        <v>403</v>
      </c>
    </row>
    <row r="18" spans="2:7">
      <c r="G18" s="12" t="s">
        <v>403</v>
      </c>
    </row>
    <row r="19" spans="2:7">
      <c r="G19" s="12" t="s">
        <v>403</v>
      </c>
    </row>
    <row r="20" spans="2:7">
      <c r="G20" s="12" t="s">
        <v>403</v>
      </c>
    </row>
    <row r="21" spans="2:7">
      <c r="G21" s="12" t="s">
        <v>403</v>
      </c>
    </row>
    <row r="22" spans="2:7">
      <c r="G22" s="12" t="s">
        <v>403</v>
      </c>
    </row>
    <row r="23" spans="2:7">
      <c r="G23" s="12" t="s">
        <v>403</v>
      </c>
    </row>
    <row r="24" spans="2:7">
      <c r="G24" s="12" t="s">
        <v>403</v>
      </c>
    </row>
    <row r="25" spans="2:7">
      <c r="G25" s="12" t="s">
        <v>403</v>
      </c>
    </row>
    <row r="26" spans="2:7">
      <c r="G26" s="12" t="s">
        <v>403</v>
      </c>
    </row>
    <row r="27" spans="2:7">
      <c r="G27" s="12" t="s">
        <v>403</v>
      </c>
    </row>
    <row r="28" spans="2:7">
      <c r="G28" s="12" t="s">
        <v>403</v>
      </c>
    </row>
    <row r="32" spans="2:7">
      <c r="B32" s="33" t="s">
        <v>386</v>
      </c>
    </row>
    <row r="34" spans="2:2">
      <c r="B34" s="206" t="s">
        <v>129</v>
      </c>
    </row>
  </sheetData>
  <hyperlinks>
    <hyperlink ref="B34" location="Содержание!B38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2:K29"/>
  <sheetViews>
    <sheetView zoomScale="80" zoomScaleNormal="80" workbookViewId="0">
      <selection activeCell="B29" sqref="B29"/>
    </sheetView>
  </sheetViews>
  <sheetFormatPr defaultRowHeight="12.75"/>
  <cols>
    <col min="1" max="1" width="9.7109375" style="12" customWidth="1"/>
    <col min="2" max="2" width="28.28515625" style="12" customWidth="1"/>
    <col min="3" max="3" width="13.5703125" style="12" bestFit="1" customWidth="1"/>
    <col min="4" max="4" width="14.85546875" style="12" bestFit="1" customWidth="1"/>
    <col min="5" max="6" width="14" style="12" customWidth="1"/>
    <col min="7" max="11" width="14.28515625" style="12" customWidth="1"/>
    <col min="12" max="12" width="14.42578125" style="12" customWidth="1"/>
    <col min="13" max="13" width="13.5703125" style="12" customWidth="1"/>
    <col min="14" max="14" width="12.85546875" style="12" customWidth="1"/>
    <col min="15" max="30" width="10.28515625" style="12" bestFit="1" customWidth="1"/>
    <col min="31" max="16384" width="9.140625" style="12"/>
  </cols>
  <sheetData>
    <row r="2" spans="1:11">
      <c r="A2" s="12" t="s">
        <v>123</v>
      </c>
      <c r="B2" s="13" t="s">
        <v>367</v>
      </c>
    </row>
    <row r="4" spans="1:11">
      <c r="B4" s="170" t="s">
        <v>141</v>
      </c>
      <c r="C4" s="163">
        <v>2007</v>
      </c>
      <c r="D4" s="163">
        <v>2008</v>
      </c>
      <c r="E4" s="163">
        <v>2009</v>
      </c>
      <c r="F4" s="163">
        <v>2010</v>
      </c>
      <c r="G4" s="163">
        <v>2011</v>
      </c>
      <c r="H4" s="163">
        <v>2012</v>
      </c>
      <c r="I4" s="163">
        <v>2013</v>
      </c>
      <c r="J4" s="163">
        <v>2014</v>
      </c>
      <c r="K4" s="53"/>
    </row>
    <row r="5" spans="1:11">
      <c r="B5" s="166" t="s">
        <v>404</v>
      </c>
      <c r="C5" s="165">
        <v>2.7483268324604061E-2</v>
      </c>
      <c r="D5" s="165">
        <v>1.825939828957272E-2</v>
      </c>
      <c r="E5" s="165">
        <v>2.2761664753879772E-2</v>
      </c>
      <c r="F5" s="165">
        <v>0.11671581794284919</v>
      </c>
      <c r="G5" s="165">
        <v>0.13129742740806738</v>
      </c>
      <c r="H5" s="165">
        <v>0.18022579783249121</v>
      </c>
      <c r="I5" s="165">
        <v>4.5048147764954409E-2</v>
      </c>
      <c r="J5" s="165">
        <v>-4.7945279066019662E-2</v>
      </c>
      <c r="K5" s="171"/>
    </row>
    <row r="6" spans="1:11">
      <c r="B6" s="166" t="s">
        <v>405</v>
      </c>
      <c r="C6" s="165">
        <v>0.18283569989498277</v>
      </c>
      <c r="D6" s="165">
        <v>-0.18234694078387009</v>
      </c>
      <c r="E6" s="165">
        <v>-0.17796484467471135</v>
      </c>
      <c r="F6" s="165">
        <v>7.5237201616740079E-2</v>
      </c>
      <c r="G6" s="165">
        <v>5.1153190215477033E-2</v>
      </c>
      <c r="H6" s="165">
        <v>6.7339415149773223E-3</v>
      </c>
      <c r="I6" s="165">
        <v>0.2150853705722032</v>
      </c>
      <c r="J6" s="165">
        <v>-1.6509391730979282E-2</v>
      </c>
      <c r="K6" s="171"/>
    </row>
    <row r="7" spans="1:11">
      <c r="B7" s="166" t="s">
        <v>406</v>
      </c>
      <c r="C7" s="165">
        <v>1.4827145516725862E-2</v>
      </c>
      <c r="D7" s="165">
        <v>7.0050691141029159E-2</v>
      </c>
      <c r="E7" s="165">
        <v>3.8939946481920361E-3</v>
      </c>
      <c r="F7" s="165">
        <v>4.3498217401935053E-2</v>
      </c>
      <c r="G7" s="165">
        <v>7.1649189541017386E-2</v>
      </c>
      <c r="H7" s="165">
        <v>1.8947328841380329E-2</v>
      </c>
      <c r="I7" s="165">
        <v>5.9062801617413424E-2</v>
      </c>
      <c r="J7" s="165">
        <v>1.7487062868193456E-2</v>
      </c>
      <c r="K7" s="171"/>
    </row>
    <row r="8" spans="1:11">
      <c r="B8" s="164" t="s">
        <v>1774</v>
      </c>
      <c r="C8" s="168">
        <v>8.8999999999999968E-2</v>
      </c>
      <c r="D8" s="168">
        <v>3.2999999999999918E-2</v>
      </c>
      <c r="E8" s="168">
        <v>1.2000000000000011E-2</v>
      </c>
      <c r="F8" s="168">
        <v>7.2999999999999954E-2</v>
      </c>
      <c r="G8" s="168">
        <v>7.4999999999999956E-2</v>
      </c>
      <c r="H8" s="168">
        <v>5.0000000000000044E-2</v>
      </c>
      <c r="I8" s="168">
        <v>6.0000000000000053E-2</v>
      </c>
      <c r="J8" s="168">
        <v>4.2999999999999927E-2</v>
      </c>
      <c r="K8" s="172"/>
    </row>
    <row r="9" spans="1:11">
      <c r="H9" s="12" t="s">
        <v>403</v>
      </c>
      <c r="K9" s="169"/>
    </row>
    <row r="10" spans="1:11">
      <c r="H10" s="12" t="s">
        <v>403</v>
      </c>
    </row>
    <row r="11" spans="1:11">
      <c r="B11" s="13" t="s">
        <v>367</v>
      </c>
      <c r="H11" s="12" t="s">
        <v>403</v>
      </c>
    </row>
    <row r="12" spans="1:11">
      <c r="H12" s="12" t="s">
        <v>403</v>
      </c>
    </row>
    <row r="13" spans="1:11">
      <c r="H13" s="12" t="s">
        <v>403</v>
      </c>
    </row>
    <row r="14" spans="1:11">
      <c r="H14" s="12" t="s">
        <v>403</v>
      </c>
    </row>
    <row r="15" spans="1:11">
      <c r="H15" s="12" t="s">
        <v>403</v>
      </c>
    </row>
    <row r="16" spans="1:11">
      <c r="H16" s="12" t="s">
        <v>403</v>
      </c>
    </row>
    <row r="17" spans="2:8">
      <c r="H17" s="12" t="s">
        <v>403</v>
      </c>
    </row>
    <row r="18" spans="2:8">
      <c r="H18" s="12" t="s">
        <v>403</v>
      </c>
    </row>
    <row r="19" spans="2:8">
      <c r="H19" s="12" t="s">
        <v>403</v>
      </c>
    </row>
    <row r="20" spans="2:8">
      <c r="H20" s="12" t="s">
        <v>403</v>
      </c>
    </row>
    <row r="21" spans="2:8">
      <c r="H21" s="12" t="s">
        <v>403</v>
      </c>
    </row>
    <row r="22" spans="2:8">
      <c r="H22" s="12" t="s">
        <v>403</v>
      </c>
    </row>
    <row r="23" spans="2:8">
      <c r="H23" s="12" t="s">
        <v>403</v>
      </c>
    </row>
    <row r="27" spans="2:8">
      <c r="B27" s="33" t="s">
        <v>184</v>
      </c>
    </row>
    <row r="29" spans="2:8">
      <c r="B29" s="206" t="s">
        <v>129</v>
      </c>
    </row>
  </sheetData>
  <hyperlinks>
    <hyperlink ref="B29" location="Содержание!B39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2:K31"/>
  <sheetViews>
    <sheetView zoomScale="80" zoomScaleNormal="80" workbookViewId="0">
      <selection activeCell="B31" sqref="B31"/>
    </sheetView>
  </sheetViews>
  <sheetFormatPr defaultRowHeight="12.75"/>
  <cols>
    <col min="1" max="1" width="9.7109375" style="7" customWidth="1"/>
    <col min="2" max="2" width="57.5703125" style="135" customWidth="1"/>
    <col min="3" max="11" width="11.140625" style="7" customWidth="1"/>
    <col min="12" max="12" width="11.28515625" style="7" bestFit="1" customWidth="1"/>
    <col min="13" max="16384" width="9.140625" style="7"/>
  </cols>
  <sheetData>
    <row r="2" spans="1:11">
      <c r="A2" s="7" t="s">
        <v>123</v>
      </c>
      <c r="B2" s="173" t="s">
        <v>368</v>
      </c>
    </row>
    <row r="3" spans="1:11">
      <c r="B3" s="32"/>
      <c r="C3" s="174"/>
      <c r="D3" s="174"/>
      <c r="E3" s="174"/>
      <c r="F3" s="174"/>
      <c r="G3" s="174"/>
      <c r="H3" s="174"/>
      <c r="I3" s="174"/>
      <c r="J3" s="174"/>
      <c r="K3" s="174"/>
    </row>
    <row r="4" spans="1:11">
      <c r="B4" s="170" t="s">
        <v>141</v>
      </c>
      <c r="C4" s="175" t="s">
        <v>384</v>
      </c>
      <c r="D4" s="176">
        <v>2008</v>
      </c>
      <c r="E4" s="175" t="s">
        <v>385</v>
      </c>
      <c r="F4" s="176">
        <v>2010</v>
      </c>
      <c r="G4" s="175" t="s">
        <v>148</v>
      </c>
      <c r="H4" s="176">
        <v>2012</v>
      </c>
      <c r="I4" s="176">
        <v>2013</v>
      </c>
      <c r="J4" s="175" t="s">
        <v>140</v>
      </c>
    </row>
    <row r="5" spans="1:11">
      <c r="B5" s="177" t="s">
        <v>407</v>
      </c>
      <c r="C5" s="178">
        <v>1.7397637269515757E-2</v>
      </c>
      <c r="D5" s="178">
        <v>1.6746044420381811E-2</v>
      </c>
      <c r="E5" s="178">
        <v>1.7477562710467826E-2</v>
      </c>
      <c r="F5" s="178">
        <v>1.5733497858428015E-2</v>
      </c>
      <c r="G5" s="178">
        <v>1.4060406851340508E-2</v>
      </c>
      <c r="H5" s="178">
        <v>1.4588948885163721E-2</v>
      </c>
      <c r="I5" s="178">
        <v>1.5329275855221309E-2</v>
      </c>
      <c r="J5" s="178">
        <v>1.6113722826920043E-2</v>
      </c>
    </row>
    <row r="6" spans="1:11">
      <c r="B6" s="177" t="s">
        <v>408</v>
      </c>
      <c r="C6" s="31">
        <v>1.6053427237821868E-2</v>
      </c>
      <c r="D6" s="31">
        <v>1.9225909017220991E-2</v>
      </c>
      <c r="E6" s="31">
        <v>2.6840722798809266E-2</v>
      </c>
      <c r="F6" s="178">
        <v>1.8407705258601022E-2</v>
      </c>
      <c r="G6" s="178">
        <v>1.9040159635054385E-2</v>
      </c>
      <c r="H6" s="178">
        <v>1.8438109194087202E-2</v>
      </c>
      <c r="I6" s="178">
        <v>1.796383577214513E-2</v>
      </c>
      <c r="J6" s="178">
        <v>1.6943162670847001E-2</v>
      </c>
    </row>
    <row r="7" spans="1:11">
      <c r="B7" s="177" t="s">
        <v>409</v>
      </c>
      <c r="C7" s="31">
        <v>1.9333745739425862E-3</v>
      </c>
      <c r="D7" s="31">
        <v>2.5059708766241098E-3</v>
      </c>
      <c r="E7" s="31">
        <v>2.1527832156911539E-3</v>
      </c>
      <c r="F7" s="178">
        <v>1.5322712727825795E-3</v>
      </c>
      <c r="G7" s="178">
        <v>1.4449774188485963E-3</v>
      </c>
      <c r="H7" s="178">
        <v>1.606557556071633E-3</v>
      </c>
      <c r="I7" s="178">
        <v>1.4501860987838784E-3</v>
      </c>
      <c r="J7" s="178">
        <v>1.3768001560242409E-3</v>
      </c>
    </row>
    <row r="8" spans="1:11">
      <c r="B8" s="177" t="s">
        <v>410</v>
      </c>
      <c r="C8" s="31">
        <v>1.6820123731166429E-2</v>
      </c>
      <c r="D8" s="31">
        <v>1.3366903696867796E-2</v>
      </c>
      <c r="E8" s="31">
        <v>4.720258069796486E-3</v>
      </c>
      <c r="F8" s="178">
        <v>5.6276378872891254E-3</v>
      </c>
      <c r="G8" s="178">
        <v>3.5687328496063508E-3</v>
      </c>
      <c r="H8" s="178">
        <v>3.6280865539927492E-3</v>
      </c>
      <c r="I8" s="178">
        <v>4.498011988292785E-3</v>
      </c>
      <c r="J8" s="178">
        <v>4.4558806047718834E-3</v>
      </c>
    </row>
    <row r="9" spans="1:11">
      <c r="B9" s="177" t="s">
        <v>411</v>
      </c>
      <c r="C9" s="178"/>
      <c r="D9" s="178"/>
      <c r="E9" s="178"/>
      <c r="F9" s="178"/>
      <c r="G9" s="178"/>
      <c r="H9" s="178"/>
      <c r="I9" s="179">
        <v>1.9905811242098003E-4</v>
      </c>
      <c r="J9" s="179">
        <v>4.1887755434190052E-4</v>
      </c>
    </row>
    <row r="12" spans="1:11">
      <c r="B12" s="173" t="s">
        <v>368</v>
      </c>
    </row>
    <row r="14" spans="1:11">
      <c r="J14" s="180"/>
    </row>
    <row r="15" spans="1:11">
      <c r="J15" s="181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27" spans="2:2">
      <c r="B27" s="7"/>
    </row>
    <row r="28" spans="2:2">
      <c r="B28" s="7"/>
    </row>
    <row r="29" spans="2:2">
      <c r="B29" s="33" t="s">
        <v>184</v>
      </c>
    </row>
    <row r="30" spans="2:2">
      <c r="B30" s="7"/>
    </row>
    <row r="31" spans="2:2">
      <c r="B31" s="206" t="s">
        <v>129</v>
      </c>
    </row>
  </sheetData>
  <hyperlinks>
    <hyperlink ref="B31" location="Содержание!B40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2:K33"/>
  <sheetViews>
    <sheetView zoomScale="80" zoomScaleNormal="80" workbookViewId="0">
      <selection activeCell="B33" sqref="B33"/>
    </sheetView>
  </sheetViews>
  <sheetFormatPr defaultRowHeight="12.75"/>
  <cols>
    <col min="1" max="1" width="9.7109375" style="7" customWidth="1"/>
    <col min="2" max="2" width="50" style="135" customWidth="1"/>
    <col min="3" max="10" width="11.140625" style="7" customWidth="1"/>
    <col min="11" max="11" width="9.5703125" style="7" bestFit="1" customWidth="1"/>
    <col min="12" max="16384" width="9.140625" style="7"/>
  </cols>
  <sheetData>
    <row r="2" spans="1:11">
      <c r="A2" s="7" t="s">
        <v>123</v>
      </c>
      <c r="B2" s="173" t="s">
        <v>370</v>
      </c>
      <c r="H2" s="182"/>
      <c r="I2" s="182"/>
      <c r="J2" s="183"/>
    </row>
    <row r="3" spans="1:11">
      <c r="B3" s="7"/>
      <c r="H3" s="182"/>
      <c r="I3" s="182"/>
    </row>
    <row r="4" spans="1:11">
      <c r="B4" s="170" t="s">
        <v>141</v>
      </c>
      <c r="C4" s="176">
        <v>2008</v>
      </c>
      <c r="D4" s="175" t="s">
        <v>385</v>
      </c>
      <c r="E4" s="176">
        <v>2010</v>
      </c>
      <c r="F4" s="175" t="s">
        <v>148</v>
      </c>
      <c r="G4" s="176">
        <v>2012</v>
      </c>
      <c r="H4" s="176">
        <v>2013</v>
      </c>
      <c r="I4" s="175" t="s">
        <v>140</v>
      </c>
    </row>
    <row r="5" spans="1:11">
      <c r="B5" s="177" t="s">
        <v>412</v>
      </c>
      <c r="C5" s="184">
        <v>20442</v>
      </c>
      <c r="D5" s="184">
        <v>22913</v>
      </c>
      <c r="E5" s="184">
        <v>25914</v>
      </c>
      <c r="F5" s="184">
        <v>28597</v>
      </c>
      <c r="G5" s="184">
        <v>33318</v>
      </c>
      <c r="H5" s="184">
        <v>46432</v>
      </c>
      <c r="I5" s="184">
        <v>62752</v>
      </c>
    </row>
    <row r="6" spans="1:11">
      <c r="B6" s="177" t="s">
        <v>413</v>
      </c>
      <c r="C6" s="184">
        <v>9030</v>
      </c>
      <c r="D6" s="184">
        <v>10089</v>
      </c>
      <c r="E6" s="184">
        <v>10721</v>
      </c>
      <c r="F6" s="184">
        <v>12033</v>
      </c>
      <c r="G6" s="184">
        <v>14173</v>
      </c>
      <c r="H6" s="184">
        <v>22904</v>
      </c>
      <c r="I6" s="184">
        <v>35594</v>
      </c>
    </row>
    <row r="7" spans="1:11">
      <c r="B7" s="177" t="s">
        <v>414</v>
      </c>
      <c r="C7" s="184">
        <v>6234</v>
      </c>
      <c r="D7" s="184">
        <v>6956</v>
      </c>
      <c r="E7" s="184">
        <v>7605</v>
      </c>
      <c r="F7" s="184">
        <v>8110</v>
      </c>
      <c r="G7" s="184">
        <v>8652</v>
      </c>
      <c r="H7" s="184">
        <v>8965</v>
      </c>
      <c r="I7" s="184">
        <v>9206</v>
      </c>
      <c r="J7" s="181"/>
      <c r="K7" s="185"/>
    </row>
    <row r="8" spans="1:11">
      <c r="B8" s="177" t="s">
        <v>415</v>
      </c>
      <c r="C8" s="184">
        <v>7173</v>
      </c>
      <c r="D8" s="184">
        <v>7615</v>
      </c>
      <c r="E8" s="184">
        <v>8392</v>
      </c>
      <c r="F8" s="184">
        <v>9569</v>
      </c>
      <c r="G8" s="184">
        <v>12140</v>
      </c>
      <c r="H8" s="184">
        <v>16544.099999999999</v>
      </c>
      <c r="I8" s="184">
        <v>17276.099999999999</v>
      </c>
    </row>
    <row r="9" spans="1:11">
      <c r="B9" s="177" t="s">
        <v>416</v>
      </c>
      <c r="C9" s="184">
        <v>6643</v>
      </c>
      <c r="D9" s="184">
        <v>7136</v>
      </c>
      <c r="E9" s="184">
        <v>7817</v>
      </c>
      <c r="F9" s="184">
        <v>8855</v>
      </c>
      <c r="G9" s="184">
        <v>11081</v>
      </c>
      <c r="H9" s="184">
        <v>14378</v>
      </c>
      <c r="I9" s="184">
        <v>15169.9</v>
      </c>
    </row>
    <row r="10" spans="1:11">
      <c r="B10" s="177" t="s">
        <v>417</v>
      </c>
      <c r="C10" s="184">
        <v>3219</v>
      </c>
      <c r="D10" s="184">
        <v>3694</v>
      </c>
      <c r="E10" s="184">
        <v>4272</v>
      </c>
      <c r="F10" s="184">
        <v>4519</v>
      </c>
      <c r="G10" s="184">
        <v>6346</v>
      </c>
      <c r="H10" s="184">
        <v>6891.9</v>
      </c>
      <c r="I10" s="184">
        <v>7219.2</v>
      </c>
    </row>
    <row r="11" spans="1:11">
      <c r="I11" s="181"/>
    </row>
    <row r="12" spans="1:11">
      <c r="C12" s="186"/>
      <c r="D12" s="186"/>
      <c r="E12" s="186"/>
      <c r="F12" s="186"/>
      <c r="G12" s="186"/>
      <c r="H12" s="186"/>
      <c r="I12" s="186"/>
    </row>
    <row r="13" spans="1:11">
      <c r="B13" s="173" t="s">
        <v>370</v>
      </c>
    </row>
    <row r="14" spans="1:11">
      <c r="C14" s="183"/>
      <c r="D14" s="183"/>
      <c r="E14" s="183"/>
      <c r="F14" s="183"/>
      <c r="G14" s="183"/>
      <c r="H14" s="183"/>
      <c r="I14" s="183"/>
    </row>
    <row r="16" spans="1:11">
      <c r="B16" s="7"/>
    </row>
    <row r="17" spans="2:2">
      <c r="B17" s="7"/>
    </row>
    <row r="18" spans="2:2">
      <c r="B18" s="7"/>
    </row>
    <row r="19" spans="2:2">
      <c r="B19" s="7"/>
    </row>
    <row r="20" spans="2:2">
      <c r="B20" s="7"/>
    </row>
    <row r="21" spans="2:2">
      <c r="B21" s="7"/>
    </row>
    <row r="22" spans="2:2">
      <c r="B22" s="7"/>
    </row>
    <row r="23" spans="2:2">
      <c r="B23" s="7"/>
    </row>
    <row r="24" spans="2:2">
      <c r="B24" s="7"/>
    </row>
    <row r="25" spans="2:2">
      <c r="B25" s="7"/>
    </row>
    <row r="26" spans="2:2">
      <c r="B26" s="7"/>
    </row>
    <row r="31" spans="2:2">
      <c r="B31" s="33" t="s">
        <v>184</v>
      </c>
    </row>
    <row r="33" spans="2:2">
      <c r="B33" s="206" t="s">
        <v>129</v>
      </c>
    </row>
  </sheetData>
  <hyperlinks>
    <hyperlink ref="B33" location="Содержание!B41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7"/>
  <dimension ref="A1:F33"/>
  <sheetViews>
    <sheetView zoomScale="80" zoomScaleNormal="80" workbookViewId="0">
      <selection activeCell="B32" sqref="B32"/>
    </sheetView>
  </sheetViews>
  <sheetFormatPr defaultRowHeight="15"/>
  <cols>
    <col min="1" max="1" width="9.7109375" style="72" customWidth="1"/>
    <col min="2" max="5" width="9.140625" style="72" customWidth="1"/>
    <col min="6" max="6" width="11.28515625" style="72" customWidth="1"/>
    <col min="7" max="16384" width="9.140625" style="72"/>
  </cols>
  <sheetData>
    <row r="1" spans="1:6">
      <c r="A1" s="7"/>
    </row>
    <row r="2" spans="1:6">
      <c r="A2" s="7" t="s">
        <v>123</v>
      </c>
      <c r="B2" s="173" t="s">
        <v>372</v>
      </c>
    </row>
    <row r="4" spans="1:6" ht="25.5">
      <c r="B4" s="29" t="s">
        <v>418</v>
      </c>
      <c r="C4" s="29" t="s">
        <v>419</v>
      </c>
      <c r="D4" s="29" t="s">
        <v>420</v>
      </c>
      <c r="E4" s="29" t="s">
        <v>421</v>
      </c>
      <c r="F4" s="48" t="s">
        <v>422</v>
      </c>
    </row>
    <row r="5" spans="1:6">
      <c r="B5" s="187">
        <v>2007</v>
      </c>
      <c r="C5" s="188">
        <v>0.78</v>
      </c>
      <c r="D5" s="188">
        <v>0.79599999999999993</v>
      </c>
      <c r="E5" s="188">
        <v>0.79500000000000004</v>
      </c>
      <c r="F5" s="188">
        <v>0.73299999999999998</v>
      </c>
    </row>
    <row r="6" spans="1:6">
      <c r="B6" s="187">
        <v>2008</v>
      </c>
      <c r="C6" s="189">
        <v>0.748</v>
      </c>
      <c r="D6" s="189">
        <v>0.78</v>
      </c>
      <c r="E6" s="189">
        <v>0.68099999999999994</v>
      </c>
      <c r="F6" s="188">
        <v>0.70099999999999996</v>
      </c>
    </row>
    <row r="7" spans="1:6">
      <c r="B7" s="187">
        <v>2009</v>
      </c>
      <c r="C7" s="189">
        <v>0.7390000000000001</v>
      </c>
      <c r="D7" s="189">
        <v>0.78799999999999992</v>
      </c>
      <c r="E7" s="189">
        <v>0.69700000000000006</v>
      </c>
      <c r="F7" s="188">
        <v>0.67700000000000005</v>
      </c>
    </row>
    <row r="8" spans="1:6">
      <c r="B8" s="187">
        <v>2010</v>
      </c>
      <c r="C8" s="189">
        <v>0.71799999999999997</v>
      </c>
      <c r="D8" s="189">
        <v>0.748</v>
      </c>
      <c r="E8" s="189">
        <v>0.69700000000000006</v>
      </c>
      <c r="F8" s="188">
        <v>0.66</v>
      </c>
    </row>
    <row r="9" spans="1:6">
      <c r="B9" s="187">
        <v>2011</v>
      </c>
      <c r="C9" s="189">
        <v>0.65300000000000002</v>
      </c>
      <c r="D9" s="189">
        <v>0.70900000000000007</v>
      </c>
      <c r="E9" s="189">
        <v>0.622</v>
      </c>
      <c r="F9" s="188">
        <v>0.56399999999999995</v>
      </c>
    </row>
    <row r="10" spans="1:6">
      <c r="B10" s="187">
        <v>2012</v>
      </c>
      <c r="C10" s="189">
        <v>0.6</v>
      </c>
      <c r="D10" s="189">
        <v>0.65300000000000002</v>
      </c>
      <c r="E10" s="189">
        <v>0.57499999999999996</v>
      </c>
      <c r="F10" s="189">
        <v>0.56299999999999994</v>
      </c>
    </row>
    <row r="11" spans="1:6">
      <c r="B11" s="187">
        <v>2013</v>
      </c>
      <c r="C11" s="189">
        <v>0.55399999999999994</v>
      </c>
      <c r="D11" s="189">
        <v>0.621</v>
      </c>
      <c r="E11" s="189">
        <v>0.54400000000000004</v>
      </c>
      <c r="F11" s="189">
        <v>0.56399999999999995</v>
      </c>
    </row>
    <row r="12" spans="1:6">
      <c r="B12" s="190" t="s">
        <v>140</v>
      </c>
      <c r="C12" s="188">
        <v>0.52400000000000002</v>
      </c>
      <c r="D12" s="188">
        <v>0.58899999999999997</v>
      </c>
      <c r="E12" s="188">
        <v>0.51</v>
      </c>
      <c r="F12" s="188">
        <v>0.498</v>
      </c>
    </row>
    <row r="13" spans="1:6">
      <c r="C13" s="191"/>
      <c r="D13" s="191"/>
      <c r="E13" s="191"/>
      <c r="F13" s="191"/>
    </row>
    <row r="14" spans="1:6">
      <c r="C14" s="191"/>
      <c r="D14" s="191"/>
      <c r="E14" s="191"/>
      <c r="F14" s="191"/>
    </row>
    <row r="15" spans="1:6">
      <c r="B15" s="173" t="s">
        <v>372</v>
      </c>
      <c r="C15" s="191"/>
      <c r="D15" s="191"/>
      <c r="E15" s="191"/>
      <c r="F15" s="191"/>
    </row>
    <row r="16" spans="1:6">
      <c r="C16" s="191"/>
      <c r="D16" s="191"/>
      <c r="E16" s="191"/>
      <c r="F16" s="191"/>
    </row>
    <row r="17" spans="2:6">
      <c r="C17" s="191"/>
      <c r="D17" s="191"/>
      <c r="E17" s="191"/>
      <c r="F17" s="191"/>
    </row>
    <row r="18" spans="2:6">
      <c r="C18" s="192"/>
      <c r="D18" s="192"/>
      <c r="E18" s="192"/>
      <c r="F18" s="192"/>
    </row>
    <row r="19" spans="2:6">
      <c r="C19" s="192"/>
      <c r="D19" s="192"/>
      <c r="E19" s="192"/>
      <c r="F19" s="192"/>
    </row>
    <row r="20" spans="2:6">
      <c r="C20" s="192"/>
      <c r="D20" s="192"/>
      <c r="E20" s="192"/>
      <c r="F20" s="192"/>
    </row>
    <row r="21" spans="2:6">
      <c r="C21" s="192"/>
      <c r="D21" s="192"/>
      <c r="E21" s="192"/>
      <c r="F21" s="192"/>
    </row>
    <row r="22" spans="2:6">
      <c r="C22" s="192"/>
      <c r="D22" s="192"/>
      <c r="E22" s="192"/>
      <c r="F22" s="192"/>
    </row>
    <row r="23" spans="2:6">
      <c r="C23" s="192"/>
      <c r="D23" s="192"/>
      <c r="E23" s="192"/>
      <c r="F23" s="192"/>
    </row>
    <row r="24" spans="2:6">
      <c r="C24" s="192"/>
      <c r="D24" s="192"/>
      <c r="E24" s="192"/>
      <c r="F24" s="192"/>
    </row>
    <row r="25" spans="2:6">
      <c r="C25" s="192"/>
      <c r="D25" s="192"/>
      <c r="E25" s="192"/>
      <c r="F25" s="192"/>
    </row>
    <row r="26" spans="2:6">
      <c r="C26" s="192"/>
      <c r="D26" s="192"/>
      <c r="E26" s="192"/>
      <c r="F26" s="192"/>
    </row>
    <row r="30" spans="2:6">
      <c r="B30" s="33" t="s">
        <v>184</v>
      </c>
      <c r="C30"/>
    </row>
    <row r="31" spans="2:6">
      <c r="B31" s="33"/>
    </row>
    <row r="32" spans="2:6">
      <c r="B32" s="206" t="s">
        <v>129</v>
      </c>
    </row>
    <row r="33" spans="2:2">
      <c r="B33" s="157"/>
    </row>
  </sheetData>
  <hyperlinks>
    <hyperlink ref="B32" location="Содержание!B43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8"/>
  <dimension ref="A1:H29"/>
  <sheetViews>
    <sheetView zoomScale="80" zoomScaleNormal="80" workbookViewId="0">
      <selection activeCell="B29" sqref="B29"/>
    </sheetView>
  </sheetViews>
  <sheetFormatPr defaultRowHeight="15"/>
  <cols>
    <col min="1" max="1" width="9.7109375" style="72" customWidth="1"/>
    <col min="2" max="16384" width="9.140625" style="72"/>
  </cols>
  <sheetData>
    <row r="1" spans="1:6">
      <c r="A1" s="7"/>
    </row>
    <row r="2" spans="1:6">
      <c r="A2" s="7" t="s">
        <v>123</v>
      </c>
      <c r="B2" s="173" t="s">
        <v>373</v>
      </c>
    </row>
    <row r="4" spans="1:6" ht="25.5">
      <c r="B4" s="29" t="s">
        <v>418</v>
      </c>
      <c r="C4" s="29" t="s">
        <v>419</v>
      </c>
      <c r="D4" s="29" t="s">
        <v>420</v>
      </c>
      <c r="E4" s="48" t="s">
        <v>423</v>
      </c>
      <c r="F4" s="48" t="s">
        <v>422</v>
      </c>
    </row>
    <row r="5" spans="1:6">
      <c r="B5" s="187">
        <v>2010</v>
      </c>
      <c r="C5" s="193">
        <v>0.11951134755250691</v>
      </c>
      <c r="D5" s="193">
        <v>0.14035259452491189</v>
      </c>
      <c r="E5" s="193">
        <v>0.13404889138935774</v>
      </c>
      <c r="F5" s="193">
        <v>0.11681935808730121</v>
      </c>
    </row>
    <row r="6" spans="1:6">
      <c r="B6" s="187">
        <v>2011</v>
      </c>
      <c r="C6" s="193">
        <v>0.10498366229677419</v>
      </c>
      <c r="D6" s="193">
        <v>0.12578734832909347</v>
      </c>
      <c r="E6" s="193">
        <v>0.12636411473274858</v>
      </c>
      <c r="F6" s="193">
        <v>0.13100000000000001</v>
      </c>
    </row>
    <row r="7" spans="1:6">
      <c r="B7" s="187">
        <v>2012</v>
      </c>
      <c r="C7" s="193">
        <v>9.586055343663423E-2</v>
      </c>
      <c r="D7" s="193">
        <v>0.11111664760647133</v>
      </c>
      <c r="E7" s="193">
        <v>0.11494883005405571</v>
      </c>
      <c r="F7" s="193">
        <v>0.10072671928020609</v>
      </c>
    </row>
    <row r="8" spans="1:6">
      <c r="B8" s="187">
        <v>2013</v>
      </c>
      <c r="C8" s="193">
        <v>8.5353100621486266E-2</v>
      </c>
      <c r="D8" s="193">
        <v>0.10408345012601823</v>
      </c>
      <c r="E8" s="193">
        <v>0.10715108068180648</v>
      </c>
      <c r="F8" s="193">
        <v>9.0583478234997128E-2</v>
      </c>
    </row>
    <row r="9" spans="1:6">
      <c r="B9" s="190" t="s">
        <v>140</v>
      </c>
      <c r="C9" s="193">
        <v>7.8E-2</v>
      </c>
      <c r="D9" s="193">
        <v>9.0999999999999998E-2</v>
      </c>
      <c r="E9" s="193">
        <v>0.10299999999999999</v>
      </c>
      <c r="F9" s="194">
        <v>8.6999999999999994E-2</v>
      </c>
    </row>
    <row r="12" spans="1:6">
      <c r="B12" s="173" t="s">
        <v>373</v>
      </c>
    </row>
    <row r="14" spans="1:6">
      <c r="D14" s="195"/>
    </row>
    <row r="26" spans="2:8" ht="80.25" customHeight="1">
      <c r="B26" s="1393" t="s">
        <v>1734</v>
      </c>
      <c r="C26" s="1393"/>
      <c r="D26" s="1393"/>
      <c r="E26" s="1393"/>
      <c r="F26" s="1393"/>
      <c r="G26" s="1393"/>
      <c r="H26" s="1393"/>
    </row>
    <row r="27" spans="2:8">
      <c r="B27" s="33" t="s">
        <v>184</v>
      </c>
    </row>
    <row r="28" spans="2:8">
      <c r="B28" s="33"/>
    </row>
    <row r="29" spans="2:8">
      <c r="B29" s="206" t="s">
        <v>129</v>
      </c>
    </row>
  </sheetData>
  <mergeCells count="1">
    <mergeCell ref="B26:H26"/>
  </mergeCells>
  <hyperlinks>
    <hyperlink ref="B29" location="Содержание!B44" display="к содержанию"/>
  </hyperlink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9"/>
  <dimension ref="A1:I49"/>
  <sheetViews>
    <sheetView zoomScale="80" zoomScaleNormal="80" workbookViewId="0">
      <selection activeCell="B4" sqref="B4"/>
    </sheetView>
  </sheetViews>
  <sheetFormatPr defaultRowHeight="12.75"/>
  <cols>
    <col min="1" max="1" width="9.7109375" style="7" customWidth="1"/>
    <col min="2" max="2" width="25.140625" style="7" bestFit="1" customWidth="1"/>
    <col min="3" max="16384" width="9.140625" style="7"/>
  </cols>
  <sheetData>
    <row r="1" spans="1:9">
      <c r="C1" s="183"/>
      <c r="D1" s="183"/>
    </row>
    <row r="2" spans="1:9">
      <c r="A2" s="7" t="s">
        <v>123</v>
      </c>
      <c r="B2" s="173" t="s">
        <v>374</v>
      </c>
      <c r="C2" s="183"/>
      <c r="D2" s="183"/>
    </row>
    <row r="3" spans="1:9" s="138" customFormat="1">
      <c r="C3" s="196"/>
      <c r="D3" s="196"/>
    </row>
    <row r="4" spans="1:9" s="138" customFormat="1">
      <c r="B4" s="23" t="s">
        <v>141</v>
      </c>
      <c r="C4" s="197" t="s">
        <v>150</v>
      </c>
      <c r="D4" s="197" t="s">
        <v>140</v>
      </c>
      <c r="E4" s="197" t="s">
        <v>151</v>
      </c>
    </row>
    <row r="5" spans="1:9" s="138" customFormat="1">
      <c r="B5" s="109" t="s">
        <v>424</v>
      </c>
      <c r="C5" s="189">
        <v>0.621</v>
      </c>
      <c r="D5" s="189">
        <v>0.58899999999999997</v>
      </c>
      <c r="E5" s="188">
        <v>0.59299999999999997</v>
      </c>
      <c r="G5" s="198"/>
      <c r="H5" s="198"/>
      <c r="I5" s="198"/>
    </row>
    <row r="6" spans="1:9" s="138" customFormat="1">
      <c r="B6" s="199" t="s">
        <v>425</v>
      </c>
      <c r="C6" s="189">
        <v>0.82099999999999995</v>
      </c>
      <c r="D6" s="189">
        <v>0.83299999999999996</v>
      </c>
      <c r="E6" s="188">
        <v>0.83299999999999996</v>
      </c>
      <c r="G6" s="198"/>
      <c r="H6" s="198"/>
      <c r="I6" s="198"/>
    </row>
    <row r="7" spans="1:9" s="138" customFormat="1">
      <c r="B7" s="199" t="s">
        <v>426</v>
      </c>
      <c r="C7" s="189">
        <v>0.79200000000000004</v>
      </c>
      <c r="D7" s="189">
        <v>0.77700000000000002</v>
      </c>
      <c r="E7" s="188">
        <v>0.78</v>
      </c>
      <c r="G7" s="198"/>
      <c r="H7" s="198"/>
      <c r="I7" s="198"/>
    </row>
    <row r="8" spans="1:9" s="138" customFormat="1">
      <c r="B8" s="199" t="s">
        <v>427</v>
      </c>
      <c r="C8" s="189">
        <v>0.57799999999999996</v>
      </c>
      <c r="D8" s="189">
        <v>0.55600000000000005</v>
      </c>
      <c r="E8" s="188">
        <v>0.58699999999999997</v>
      </c>
      <c r="G8" s="198"/>
      <c r="H8" s="198"/>
      <c r="I8" s="198"/>
    </row>
    <row r="9" spans="1:9" s="138" customFormat="1">
      <c r="B9" s="199" t="s">
        <v>428</v>
      </c>
      <c r="C9" s="189">
        <v>0.52700000000000002</v>
      </c>
      <c r="D9" s="189">
        <v>0.55100000000000005</v>
      </c>
      <c r="E9" s="188">
        <v>0.55300000000000005</v>
      </c>
      <c r="G9" s="198"/>
      <c r="H9" s="198"/>
      <c r="I9" s="198"/>
    </row>
    <row r="10" spans="1:9">
      <c r="B10" s="109" t="s">
        <v>429</v>
      </c>
      <c r="C10" s="189">
        <v>0.873</v>
      </c>
      <c r="D10" s="189">
        <v>0.86899999999999999</v>
      </c>
      <c r="E10" s="188">
        <v>0.874</v>
      </c>
      <c r="G10" s="198"/>
      <c r="H10" s="198"/>
      <c r="I10" s="198"/>
    </row>
    <row r="11" spans="1:9" s="138" customFormat="1">
      <c r="B11" s="109" t="s">
        <v>430</v>
      </c>
      <c r="C11" s="189">
        <v>0.55799999999999994</v>
      </c>
      <c r="D11" s="189">
        <v>0.53100000000000003</v>
      </c>
      <c r="E11" s="189">
        <v>0.54</v>
      </c>
      <c r="G11" s="198"/>
      <c r="H11" s="198"/>
      <c r="I11" s="198"/>
    </row>
    <row r="12" spans="1:9" s="138" customFormat="1">
      <c r="B12" s="199" t="s">
        <v>431</v>
      </c>
      <c r="C12" s="189">
        <v>0.63100000000000001</v>
      </c>
      <c r="D12" s="189">
        <v>0.59699999999999998</v>
      </c>
      <c r="E12" s="189">
        <v>0.60299999999999998</v>
      </c>
      <c r="G12" s="198"/>
      <c r="H12" s="198"/>
      <c r="I12" s="198"/>
    </row>
    <row r="13" spans="1:9" s="138" customFormat="1">
      <c r="B13" s="199" t="s">
        <v>432</v>
      </c>
      <c r="C13" s="189">
        <v>0.55399999999999994</v>
      </c>
      <c r="D13" s="189">
        <v>0.51</v>
      </c>
      <c r="E13" s="189">
        <v>0.52</v>
      </c>
      <c r="G13" s="198"/>
      <c r="H13" s="198"/>
      <c r="I13" s="198"/>
    </row>
    <row r="14" spans="1:9" s="138" customFormat="1">
      <c r="B14" s="107" t="s">
        <v>433</v>
      </c>
      <c r="C14" s="189">
        <v>0.57100000000000006</v>
      </c>
      <c r="D14" s="189">
        <v>0.53200000000000003</v>
      </c>
      <c r="E14" s="189">
        <v>0.56999999999999995</v>
      </c>
      <c r="G14" s="198"/>
      <c r="H14" s="198"/>
      <c r="I14" s="198"/>
    </row>
    <row r="15" spans="1:9" s="138" customFormat="1">
      <c r="B15" s="1205" t="s">
        <v>1775</v>
      </c>
      <c r="C15" s="189">
        <v>0.72</v>
      </c>
      <c r="D15" s="189">
        <v>0.73699999999999999</v>
      </c>
      <c r="E15" s="189">
        <v>0.76800000000000002</v>
      </c>
      <c r="G15" s="198"/>
      <c r="H15" s="198"/>
      <c r="I15" s="198"/>
    </row>
    <row r="16" spans="1:9">
      <c r="C16" s="183"/>
      <c r="D16" s="183"/>
      <c r="G16" s="200"/>
      <c r="H16" s="200"/>
      <c r="I16" s="201"/>
    </row>
    <row r="17" spans="2:9">
      <c r="C17" s="183"/>
      <c r="D17" s="183"/>
      <c r="G17" s="200"/>
      <c r="H17" s="200"/>
      <c r="I17" s="201"/>
    </row>
    <row r="18" spans="2:9">
      <c r="B18" s="173" t="s">
        <v>374</v>
      </c>
      <c r="C18" s="183"/>
      <c r="D18" s="183"/>
      <c r="G18" s="200"/>
      <c r="H18" s="200"/>
      <c r="I18" s="201"/>
    </row>
    <row r="19" spans="2:9">
      <c r="C19" s="183"/>
      <c r="D19" s="183"/>
      <c r="G19" s="200"/>
      <c r="H19" s="200"/>
      <c r="I19" s="201"/>
    </row>
    <row r="20" spans="2:9">
      <c r="C20" s="183"/>
      <c r="D20" s="183"/>
      <c r="G20" s="200"/>
      <c r="H20" s="200"/>
      <c r="I20" s="201"/>
    </row>
    <row r="21" spans="2:9">
      <c r="C21" s="183"/>
      <c r="D21" s="183"/>
      <c r="G21" s="200"/>
      <c r="H21" s="200"/>
      <c r="I21" s="201"/>
    </row>
    <row r="22" spans="2:9">
      <c r="C22" s="183"/>
      <c r="D22" s="183"/>
      <c r="G22" s="200"/>
      <c r="H22" s="200"/>
      <c r="I22" s="201"/>
    </row>
    <row r="23" spans="2:9">
      <c r="C23" s="183"/>
      <c r="D23" s="183"/>
      <c r="G23" s="200"/>
      <c r="H23" s="200"/>
      <c r="I23" s="201"/>
    </row>
    <row r="24" spans="2:9">
      <c r="C24" s="183"/>
      <c r="D24" s="183"/>
      <c r="G24" s="200"/>
      <c r="H24" s="200"/>
      <c r="I24" s="201"/>
    </row>
    <row r="25" spans="2:9">
      <c r="C25" s="183"/>
      <c r="D25" s="183"/>
    </row>
    <row r="26" spans="2:9">
      <c r="C26" s="183"/>
      <c r="D26" s="183"/>
    </row>
    <row r="27" spans="2:9">
      <c r="C27" s="183"/>
      <c r="D27" s="183"/>
      <c r="E27" s="183"/>
    </row>
    <row r="28" spans="2:9">
      <c r="C28" s="183"/>
      <c r="D28" s="183"/>
      <c r="E28" s="183"/>
    </row>
    <row r="29" spans="2:9">
      <c r="C29" s="183"/>
      <c r="D29" s="183"/>
      <c r="E29" s="183"/>
    </row>
    <row r="30" spans="2:9">
      <c r="C30" s="183"/>
      <c r="D30" s="183"/>
      <c r="E30" s="183"/>
    </row>
    <row r="31" spans="2:9">
      <c r="C31" s="183"/>
      <c r="D31" s="183"/>
      <c r="E31" s="183"/>
    </row>
    <row r="32" spans="2:9">
      <c r="C32" s="183"/>
      <c r="D32" s="183"/>
      <c r="E32" s="183"/>
    </row>
    <row r="33" spans="2:5">
      <c r="C33" s="183"/>
      <c r="D33" s="183"/>
      <c r="E33" s="183"/>
    </row>
    <row r="34" spans="2:5">
      <c r="C34" s="183"/>
      <c r="D34" s="183"/>
      <c r="E34" s="183"/>
    </row>
    <row r="35" spans="2:5">
      <c r="C35" s="183"/>
      <c r="D35" s="183"/>
      <c r="E35" s="183"/>
    </row>
    <row r="36" spans="2:5">
      <c r="C36" s="183"/>
      <c r="D36" s="183"/>
      <c r="E36" s="183"/>
    </row>
    <row r="37" spans="2:5">
      <c r="C37" s="183"/>
      <c r="D37" s="183"/>
      <c r="E37" s="183"/>
    </row>
    <row r="38" spans="2:5">
      <c r="C38" s="183"/>
      <c r="D38" s="183"/>
      <c r="E38" s="183"/>
    </row>
    <row r="39" spans="2:5">
      <c r="C39" s="183"/>
      <c r="D39" s="183"/>
      <c r="E39" s="183"/>
    </row>
    <row r="40" spans="2:5">
      <c r="C40" s="183"/>
      <c r="D40" s="183"/>
      <c r="E40" s="183"/>
    </row>
    <row r="41" spans="2:5">
      <c r="B41" s="33" t="s">
        <v>434</v>
      </c>
      <c r="C41" s="183"/>
      <c r="D41" s="183"/>
      <c r="E41" s="183"/>
    </row>
    <row r="42" spans="2:5">
      <c r="B42" s="33" t="s">
        <v>184</v>
      </c>
      <c r="C42" s="183"/>
      <c r="D42" s="183"/>
      <c r="E42" s="183"/>
    </row>
    <row r="43" spans="2:5">
      <c r="C43" s="183"/>
      <c r="D43" s="183"/>
      <c r="E43" s="183"/>
    </row>
    <row r="44" spans="2:5">
      <c r="B44" s="206" t="s">
        <v>129</v>
      </c>
      <c r="C44" s="183"/>
      <c r="D44" s="183"/>
      <c r="E44" s="183"/>
    </row>
    <row r="45" spans="2:5">
      <c r="C45" s="183"/>
      <c r="D45" s="183"/>
      <c r="E45" s="183"/>
    </row>
    <row r="46" spans="2:5">
      <c r="C46" s="183"/>
      <c r="D46" s="183"/>
      <c r="E46" s="183"/>
    </row>
    <row r="47" spans="2:5">
      <c r="C47" s="183"/>
      <c r="D47" s="183"/>
      <c r="E47" s="183"/>
    </row>
    <row r="48" spans="2:5">
      <c r="C48" s="183"/>
      <c r="D48" s="183"/>
      <c r="E48" s="183"/>
    </row>
    <row r="49" spans="3:5">
      <c r="C49" s="183"/>
      <c r="D49" s="183"/>
      <c r="E49" s="183"/>
    </row>
  </sheetData>
  <hyperlinks>
    <hyperlink ref="B44" location="Содержание!B4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0"/>
  <dimension ref="A2:J47"/>
  <sheetViews>
    <sheetView zoomScale="80" zoomScaleNormal="80" workbookViewId="0">
      <selection activeCell="B4" sqref="B4"/>
    </sheetView>
  </sheetViews>
  <sheetFormatPr defaultRowHeight="12.75"/>
  <cols>
    <col min="1" max="1" width="9.7109375" style="7" customWidth="1"/>
    <col min="2" max="2" width="34.42578125" style="7" bestFit="1" customWidth="1"/>
    <col min="3" max="16384" width="9.140625" style="7"/>
  </cols>
  <sheetData>
    <row r="2" spans="1:9">
      <c r="A2" s="7" t="s">
        <v>123</v>
      </c>
      <c r="B2" s="173" t="s">
        <v>376</v>
      </c>
      <c r="C2" s="183"/>
      <c r="D2" s="183"/>
      <c r="G2" s="200"/>
      <c r="H2" s="200"/>
      <c r="I2" s="173" t="s">
        <v>376</v>
      </c>
    </row>
    <row r="3" spans="1:9">
      <c r="C3" s="183"/>
      <c r="D3" s="183"/>
      <c r="G3" s="200"/>
      <c r="H3" s="200"/>
      <c r="I3" s="201"/>
    </row>
    <row r="4" spans="1:9">
      <c r="B4" s="23" t="s">
        <v>141</v>
      </c>
      <c r="C4" s="197" t="s">
        <v>150</v>
      </c>
      <c r="D4" s="197" t="s">
        <v>140</v>
      </c>
      <c r="E4" s="197" t="s">
        <v>151</v>
      </c>
      <c r="G4" s="200"/>
      <c r="H4" s="200"/>
      <c r="I4" s="201"/>
    </row>
    <row r="5" spans="1:9">
      <c r="B5" s="166" t="s">
        <v>124</v>
      </c>
      <c r="C5" s="189">
        <v>0.628</v>
      </c>
      <c r="D5" s="188">
        <v>0.77900000000000003</v>
      </c>
      <c r="E5" s="188">
        <v>0.77900000000000003</v>
      </c>
      <c r="G5" s="198"/>
      <c r="H5" s="198"/>
      <c r="I5" s="198"/>
    </row>
    <row r="6" spans="1:9">
      <c r="B6" s="166" t="s">
        <v>125</v>
      </c>
      <c r="C6" s="189">
        <v>0.64400000000000002</v>
      </c>
      <c r="D6" s="188">
        <v>0.65500000000000003</v>
      </c>
      <c r="E6" s="188">
        <v>0.65900000000000003</v>
      </c>
      <c r="G6" s="198"/>
      <c r="H6" s="198"/>
      <c r="I6" s="198"/>
    </row>
    <row r="7" spans="1:9">
      <c r="B7" s="202" t="s">
        <v>435</v>
      </c>
      <c r="C7" s="189">
        <v>0.65900000000000003</v>
      </c>
      <c r="D7" s="188">
        <v>0.75700000000000001</v>
      </c>
      <c r="E7" s="188">
        <v>0.75700000000000001</v>
      </c>
      <c r="G7" s="198"/>
      <c r="H7" s="198"/>
      <c r="I7" s="198"/>
    </row>
    <row r="8" spans="1:9">
      <c r="B8" s="202" t="s">
        <v>436</v>
      </c>
      <c r="C8" s="189">
        <v>0.67299999999999993</v>
      </c>
      <c r="D8" s="188">
        <v>0.63500000000000001</v>
      </c>
      <c r="E8" s="188">
        <v>0.63800000000000001</v>
      </c>
      <c r="G8" s="198"/>
      <c r="H8" s="198"/>
      <c r="I8" s="198"/>
    </row>
    <row r="9" spans="1:9">
      <c r="B9" s="202" t="s">
        <v>437</v>
      </c>
      <c r="C9" s="189">
        <v>0.68599999999999994</v>
      </c>
      <c r="D9" s="188">
        <v>0.76</v>
      </c>
      <c r="E9" s="188">
        <v>0.77</v>
      </c>
      <c r="G9" s="198"/>
      <c r="H9" s="198"/>
      <c r="I9" s="198"/>
    </row>
    <row r="10" spans="1:9">
      <c r="B10" s="166" t="s">
        <v>438</v>
      </c>
      <c r="C10" s="189">
        <v>0.86499999999999999</v>
      </c>
      <c r="D10" s="188">
        <v>0.80200000000000005</v>
      </c>
      <c r="E10" s="188">
        <v>0.80400000000000005</v>
      </c>
      <c r="G10" s="198"/>
      <c r="H10" s="198"/>
      <c r="I10" s="198"/>
    </row>
    <row r="11" spans="1:9">
      <c r="B11" s="166" t="s">
        <v>284</v>
      </c>
      <c r="C11" s="189">
        <v>0.66500000000000004</v>
      </c>
      <c r="D11" s="188">
        <v>0.60899999999999999</v>
      </c>
      <c r="E11" s="188">
        <v>0.61199999999999999</v>
      </c>
      <c r="G11" s="198"/>
      <c r="H11" s="198"/>
      <c r="I11" s="198"/>
    </row>
    <row r="12" spans="1:9">
      <c r="B12" s="166" t="s">
        <v>401</v>
      </c>
      <c r="C12" s="189">
        <v>0.64</v>
      </c>
      <c r="D12" s="188">
        <v>0.621</v>
      </c>
      <c r="E12" s="188">
        <v>0.625</v>
      </c>
      <c r="G12" s="198"/>
      <c r="H12" s="198"/>
      <c r="I12" s="198"/>
    </row>
    <row r="13" spans="1:9">
      <c r="B13" s="166" t="s">
        <v>402</v>
      </c>
      <c r="C13" s="189">
        <v>0.72599999999999998</v>
      </c>
      <c r="D13" s="188">
        <v>0.73099999999999998</v>
      </c>
      <c r="E13" s="188">
        <v>0.73199999999999998</v>
      </c>
      <c r="G13" s="198"/>
      <c r="H13" s="198"/>
      <c r="I13" s="198"/>
    </row>
    <row r="14" spans="1:9">
      <c r="B14" s="202" t="s">
        <v>439</v>
      </c>
      <c r="C14" s="189">
        <v>0.82599999999999996</v>
      </c>
      <c r="D14" s="188">
        <v>0.85799999999999998</v>
      </c>
      <c r="E14" s="188">
        <v>0.85799999999999998</v>
      </c>
      <c r="G14" s="198"/>
      <c r="H14" s="198"/>
      <c r="I14" s="198"/>
    </row>
    <row r="15" spans="1:9">
      <c r="B15" s="202" t="s">
        <v>440</v>
      </c>
      <c r="C15" s="189">
        <v>0.83099999999999996</v>
      </c>
      <c r="D15" s="188">
        <v>0.86599999999999999</v>
      </c>
      <c r="E15" s="188">
        <v>0.92800000000000005</v>
      </c>
      <c r="G15" s="198"/>
      <c r="H15" s="198"/>
      <c r="I15" s="198"/>
    </row>
    <row r="16" spans="1:9">
      <c r="B16" s="166" t="s">
        <v>441</v>
      </c>
      <c r="C16" s="189">
        <v>0.57799999999999996</v>
      </c>
      <c r="D16" s="188">
        <v>0.55600000000000005</v>
      </c>
      <c r="E16" s="188">
        <v>0.58699999999999997</v>
      </c>
      <c r="G16" s="198"/>
      <c r="H16" s="198"/>
      <c r="I16" s="198"/>
    </row>
    <row r="17" spans="2:10">
      <c r="B17" s="202" t="s">
        <v>442</v>
      </c>
      <c r="C17" s="189">
        <v>0.58299999999999996</v>
      </c>
      <c r="D17" s="188">
        <v>0.53</v>
      </c>
      <c r="E17" s="188">
        <v>0.58399999999999996</v>
      </c>
      <c r="G17" s="198"/>
      <c r="H17" s="198"/>
      <c r="I17" s="198"/>
    </row>
    <row r="18" spans="2:10">
      <c r="B18" s="166" t="s">
        <v>443</v>
      </c>
      <c r="C18" s="189">
        <v>0.90700000000000003</v>
      </c>
      <c r="D18" s="188">
        <v>0.93200000000000005</v>
      </c>
      <c r="E18" s="188">
        <v>0.93200000000000005</v>
      </c>
      <c r="G18" s="198"/>
      <c r="H18" s="198"/>
      <c r="I18" s="198"/>
    </row>
    <row r="19" spans="2:10">
      <c r="B19" s="202" t="s">
        <v>444</v>
      </c>
      <c r="C19" s="189">
        <v>0.63</v>
      </c>
      <c r="D19" s="188">
        <v>0.64800000000000002</v>
      </c>
      <c r="E19" s="188">
        <v>0.67400000000000004</v>
      </c>
      <c r="G19" s="198"/>
      <c r="H19" s="198"/>
      <c r="I19" s="198"/>
    </row>
    <row r="20" spans="2:10">
      <c r="B20" s="166" t="s">
        <v>445</v>
      </c>
      <c r="C20" s="189">
        <v>0.629</v>
      </c>
      <c r="D20" s="188">
        <v>0.66100000000000003</v>
      </c>
      <c r="E20" s="188">
        <v>0.69699999999999995</v>
      </c>
      <c r="G20" s="198"/>
      <c r="H20" s="198"/>
      <c r="I20" s="198"/>
    </row>
    <row r="21" spans="2:10">
      <c r="B21" s="202" t="s">
        <v>446</v>
      </c>
      <c r="C21" s="189">
        <v>0.96700000000000008</v>
      </c>
      <c r="D21" s="188">
        <v>0.95799999999999996</v>
      </c>
      <c r="E21" s="188">
        <v>0.95799999999999996</v>
      </c>
      <c r="G21" s="198"/>
      <c r="H21" s="198"/>
      <c r="I21" s="198"/>
    </row>
    <row r="22" spans="2:10">
      <c r="B22" s="166" t="s">
        <v>447</v>
      </c>
      <c r="C22" s="189">
        <v>0.99099999999999999</v>
      </c>
      <c r="D22" s="188">
        <v>0.99199999999999999</v>
      </c>
      <c r="E22" s="188">
        <v>0.995</v>
      </c>
      <c r="G22" s="198"/>
      <c r="H22" s="198"/>
      <c r="I22" s="198"/>
    </row>
    <row r="23" spans="2:10">
      <c r="C23" s="183"/>
      <c r="D23" s="183"/>
      <c r="G23" s="138"/>
      <c r="H23" s="138"/>
      <c r="I23" s="138"/>
    </row>
    <row r="24" spans="2:10">
      <c r="C24" s="183"/>
      <c r="D24" s="183"/>
    </row>
    <row r="25" spans="2:10">
      <c r="B25" s="173"/>
      <c r="C25" s="183"/>
      <c r="D25" s="183"/>
      <c r="E25" s="183"/>
      <c r="I25" s="33" t="s">
        <v>434</v>
      </c>
    </row>
    <row r="26" spans="2:10" ht="15">
      <c r="C26" s="183"/>
      <c r="D26" s="183"/>
      <c r="E26" s="183"/>
      <c r="I26" s="33" t="s">
        <v>184</v>
      </c>
      <c r="J26"/>
    </row>
    <row r="27" spans="2:10">
      <c r="C27" s="183"/>
      <c r="D27" s="183"/>
      <c r="E27" s="183"/>
    </row>
    <row r="28" spans="2:10">
      <c r="C28" s="183"/>
      <c r="D28" s="183"/>
      <c r="E28" s="183"/>
      <c r="I28" s="206" t="s">
        <v>129</v>
      </c>
    </row>
    <row r="29" spans="2:10">
      <c r="C29" s="183"/>
      <c r="D29" s="183"/>
      <c r="E29" s="183"/>
    </row>
    <row r="30" spans="2:10">
      <c r="C30" s="183"/>
      <c r="D30" s="183"/>
      <c r="E30" s="183"/>
    </row>
    <row r="31" spans="2:10">
      <c r="C31" s="183"/>
      <c r="D31" s="183"/>
      <c r="E31" s="183"/>
    </row>
    <row r="32" spans="2:10">
      <c r="C32" s="183"/>
      <c r="D32" s="183"/>
      <c r="E32" s="183"/>
    </row>
    <row r="33" spans="3:5">
      <c r="C33" s="183"/>
      <c r="D33" s="183"/>
      <c r="E33" s="183"/>
    </row>
    <row r="34" spans="3:5">
      <c r="C34" s="183"/>
      <c r="D34" s="183"/>
      <c r="E34" s="183"/>
    </row>
    <row r="35" spans="3:5">
      <c r="C35" s="183"/>
      <c r="D35" s="183"/>
      <c r="E35" s="183"/>
    </row>
    <row r="36" spans="3:5">
      <c r="C36" s="183"/>
      <c r="D36" s="183"/>
      <c r="E36" s="183"/>
    </row>
    <row r="37" spans="3:5">
      <c r="C37" s="183"/>
      <c r="D37" s="183"/>
      <c r="E37" s="183"/>
    </row>
    <row r="38" spans="3:5">
      <c r="C38" s="183"/>
      <c r="D38" s="183"/>
      <c r="E38" s="183"/>
    </row>
    <row r="39" spans="3:5">
      <c r="C39" s="183"/>
      <c r="D39" s="183"/>
      <c r="E39" s="183"/>
    </row>
    <row r="40" spans="3:5">
      <c r="C40" s="183"/>
      <c r="D40" s="183"/>
      <c r="E40" s="183"/>
    </row>
    <row r="41" spans="3:5">
      <c r="C41" s="183"/>
      <c r="D41" s="183"/>
      <c r="E41" s="183"/>
    </row>
    <row r="42" spans="3:5">
      <c r="C42" s="183"/>
      <c r="D42" s="183"/>
      <c r="E42" s="183"/>
    </row>
    <row r="43" spans="3:5">
      <c r="C43" s="183"/>
      <c r="D43" s="183"/>
      <c r="E43" s="183"/>
    </row>
    <row r="44" spans="3:5">
      <c r="C44" s="183"/>
      <c r="D44" s="183"/>
      <c r="E44" s="183"/>
    </row>
    <row r="45" spans="3:5">
      <c r="C45" s="183"/>
      <c r="D45" s="183"/>
      <c r="E45" s="183"/>
    </row>
    <row r="46" spans="3:5">
      <c r="C46" s="183"/>
      <c r="D46" s="183"/>
      <c r="E46" s="183"/>
    </row>
    <row r="47" spans="3:5">
      <c r="C47" s="183"/>
      <c r="D47" s="183"/>
      <c r="E47" s="183"/>
    </row>
  </sheetData>
  <hyperlinks>
    <hyperlink ref="I28" location="Содержание!B46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W52"/>
  <sheetViews>
    <sheetView zoomScale="80" zoomScaleNormal="80" workbookViewId="0">
      <selection activeCell="A2" sqref="A2"/>
    </sheetView>
  </sheetViews>
  <sheetFormatPr defaultRowHeight="12.75"/>
  <cols>
    <col min="1" max="1" width="9.140625" style="1243"/>
    <col min="2" max="2" width="31.85546875" style="12" customWidth="1"/>
    <col min="3" max="3" width="5.28515625" style="1243" bestFit="1" customWidth="1"/>
    <col min="4" max="4" width="6.42578125" style="1243" customWidth="1"/>
    <col min="5" max="5" width="5.7109375" style="1243" customWidth="1"/>
    <col min="6" max="6" width="6" style="1243" bestFit="1" customWidth="1"/>
    <col min="7" max="9" width="5.140625" style="655" bestFit="1" customWidth="1"/>
    <col min="10" max="10" width="5" style="655" bestFit="1" customWidth="1"/>
    <col min="11" max="13" width="9.28515625" style="655" bestFit="1" customWidth="1"/>
    <col min="14" max="14" width="9.140625" style="655"/>
    <col min="15" max="17" width="9.28515625" style="655" bestFit="1" customWidth="1"/>
    <col min="18" max="18" width="9.140625" style="655"/>
    <col min="19" max="21" width="9.28515625" style="655" bestFit="1" customWidth="1"/>
    <col min="22" max="23" width="9.140625" style="655"/>
    <col min="24" max="257" width="9.140625" style="1243"/>
    <col min="258" max="258" width="31.85546875" style="1243" customWidth="1"/>
    <col min="259" max="259" width="5.28515625" style="1243" bestFit="1" customWidth="1"/>
    <col min="260" max="260" width="5.140625" style="1243" bestFit="1" customWidth="1"/>
    <col min="261" max="261" width="5" style="1243" bestFit="1" customWidth="1"/>
    <col min="262" max="262" width="6" style="1243" bestFit="1" customWidth="1"/>
    <col min="263" max="265" width="5.140625" style="1243" bestFit="1" customWidth="1"/>
    <col min="266" max="266" width="5" style="1243" bestFit="1" customWidth="1"/>
    <col min="267" max="269" width="9.28515625" style="1243" bestFit="1" customWidth="1"/>
    <col min="270" max="270" width="9.140625" style="1243"/>
    <col min="271" max="273" width="9.28515625" style="1243" bestFit="1" customWidth="1"/>
    <col min="274" max="274" width="9.140625" style="1243"/>
    <col min="275" max="277" width="9.28515625" style="1243" bestFit="1" customWidth="1"/>
    <col min="278" max="513" width="9.140625" style="1243"/>
    <col min="514" max="514" width="31.85546875" style="1243" customWidth="1"/>
    <col min="515" max="515" width="5.28515625" style="1243" bestFit="1" customWidth="1"/>
    <col min="516" max="516" width="5.140625" style="1243" bestFit="1" customWidth="1"/>
    <col min="517" max="517" width="5" style="1243" bestFit="1" customWidth="1"/>
    <col min="518" max="518" width="6" style="1243" bestFit="1" customWidth="1"/>
    <col min="519" max="521" width="5.140625" style="1243" bestFit="1" customWidth="1"/>
    <col min="522" max="522" width="5" style="1243" bestFit="1" customWidth="1"/>
    <col min="523" max="525" width="9.28515625" style="1243" bestFit="1" customWidth="1"/>
    <col min="526" max="526" width="9.140625" style="1243"/>
    <col min="527" max="529" width="9.28515625" style="1243" bestFit="1" customWidth="1"/>
    <col min="530" max="530" width="9.140625" style="1243"/>
    <col min="531" max="533" width="9.28515625" style="1243" bestFit="1" customWidth="1"/>
    <col min="534" max="769" width="9.140625" style="1243"/>
    <col min="770" max="770" width="31.85546875" style="1243" customWidth="1"/>
    <col min="771" max="771" width="5.28515625" style="1243" bestFit="1" customWidth="1"/>
    <col min="772" max="772" width="5.140625" style="1243" bestFit="1" customWidth="1"/>
    <col min="773" max="773" width="5" style="1243" bestFit="1" customWidth="1"/>
    <col min="774" max="774" width="6" style="1243" bestFit="1" customWidth="1"/>
    <col min="775" max="777" width="5.140625" style="1243" bestFit="1" customWidth="1"/>
    <col min="778" max="778" width="5" style="1243" bestFit="1" customWidth="1"/>
    <col min="779" max="781" width="9.28515625" style="1243" bestFit="1" customWidth="1"/>
    <col min="782" max="782" width="9.140625" style="1243"/>
    <col min="783" max="785" width="9.28515625" style="1243" bestFit="1" customWidth="1"/>
    <col min="786" max="786" width="9.140625" style="1243"/>
    <col min="787" max="789" width="9.28515625" style="1243" bestFit="1" customWidth="1"/>
    <col min="790" max="1025" width="9.140625" style="1243"/>
    <col min="1026" max="1026" width="31.85546875" style="1243" customWidth="1"/>
    <col min="1027" max="1027" width="5.28515625" style="1243" bestFit="1" customWidth="1"/>
    <col min="1028" max="1028" width="5.140625" style="1243" bestFit="1" customWidth="1"/>
    <col min="1029" max="1029" width="5" style="1243" bestFit="1" customWidth="1"/>
    <col min="1030" max="1030" width="6" style="1243" bestFit="1" customWidth="1"/>
    <col min="1031" max="1033" width="5.140625" style="1243" bestFit="1" customWidth="1"/>
    <col min="1034" max="1034" width="5" style="1243" bestFit="1" customWidth="1"/>
    <col min="1035" max="1037" width="9.28515625" style="1243" bestFit="1" customWidth="1"/>
    <col min="1038" max="1038" width="9.140625" style="1243"/>
    <col min="1039" max="1041" width="9.28515625" style="1243" bestFit="1" customWidth="1"/>
    <col min="1042" max="1042" width="9.140625" style="1243"/>
    <col min="1043" max="1045" width="9.28515625" style="1243" bestFit="1" customWidth="1"/>
    <col min="1046" max="1281" width="9.140625" style="1243"/>
    <col min="1282" max="1282" width="31.85546875" style="1243" customWidth="1"/>
    <col min="1283" max="1283" width="5.28515625" style="1243" bestFit="1" customWidth="1"/>
    <col min="1284" max="1284" width="5.140625" style="1243" bestFit="1" customWidth="1"/>
    <col min="1285" max="1285" width="5" style="1243" bestFit="1" customWidth="1"/>
    <col min="1286" max="1286" width="6" style="1243" bestFit="1" customWidth="1"/>
    <col min="1287" max="1289" width="5.140625" style="1243" bestFit="1" customWidth="1"/>
    <col min="1290" max="1290" width="5" style="1243" bestFit="1" customWidth="1"/>
    <col min="1291" max="1293" width="9.28515625" style="1243" bestFit="1" customWidth="1"/>
    <col min="1294" max="1294" width="9.140625" style="1243"/>
    <col min="1295" max="1297" width="9.28515625" style="1243" bestFit="1" customWidth="1"/>
    <col min="1298" max="1298" width="9.140625" style="1243"/>
    <col min="1299" max="1301" width="9.28515625" style="1243" bestFit="1" customWidth="1"/>
    <col min="1302" max="1537" width="9.140625" style="1243"/>
    <col min="1538" max="1538" width="31.85546875" style="1243" customWidth="1"/>
    <col min="1539" max="1539" width="5.28515625" style="1243" bestFit="1" customWidth="1"/>
    <col min="1540" max="1540" width="5.140625" style="1243" bestFit="1" customWidth="1"/>
    <col min="1541" max="1541" width="5" style="1243" bestFit="1" customWidth="1"/>
    <col min="1542" max="1542" width="6" style="1243" bestFit="1" customWidth="1"/>
    <col min="1543" max="1545" width="5.140625" style="1243" bestFit="1" customWidth="1"/>
    <col min="1546" max="1546" width="5" style="1243" bestFit="1" customWidth="1"/>
    <col min="1547" max="1549" width="9.28515625" style="1243" bestFit="1" customWidth="1"/>
    <col min="1550" max="1550" width="9.140625" style="1243"/>
    <col min="1551" max="1553" width="9.28515625" style="1243" bestFit="1" customWidth="1"/>
    <col min="1554" max="1554" width="9.140625" style="1243"/>
    <col min="1555" max="1557" width="9.28515625" style="1243" bestFit="1" customWidth="1"/>
    <col min="1558" max="1793" width="9.140625" style="1243"/>
    <col min="1794" max="1794" width="31.85546875" style="1243" customWidth="1"/>
    <col min="1795" max="1795" width="5.28515625" style="1243" bestFit="1" customWidth="1"/>
    <col min="1796" max="1796" width="5.140625" style="1243" bestFit="1" customWidth="1"/>
    <col min="1797" max="1797" width="5" style="1243" bestFit="1" customWidth="1"/>
    <col min="1798" max="1798" width="6" style="1243" bestFit="1" customWidth="1"/>
    <col min="1799" max="1801" width="5.140625" style="1243" bestFit="1" customWidth="1"/>
    <col min="1802" max="1802" width="5" style="1243" bestFit="1" customWidth="1"/>
    <col min="1803" max="1805" width="9.28515625" style="1243" bestFit="1" customWidth="1"/>
    <col min="1806" max="1806" width="9.140625" style="1243"/>
    <col min="1807" max="1809" width="9.28515625" style="1243" bestFit="1" customWidth="1"/>
    <col min="1810" max="1810" width="9.140625" style="1243"/>
    <col min="1811" max="1813" width="9.28515625" style="1243" bestFit="1" customWidth="1"/>
    <col min="1814" max="2049" width="9.140625" style="1243"/>
    <col min="2050" max="2050" width="31.85546875" style="1243" customWidth="1"/>
    <col min="2051" max="2051" width="5.28515625" style="1243" bestFit="1" customWidth="1"/>
    <col min="2052" max="2052" width="5.140625" style="1243" bestFit="1" customWidth="1"/>
    <col min="2053" max="2053" width="5" style="1243" bestFit="1" customWidth="1"/>
    <col min="2054" max="2054" width="6" style="1243" bestFit="1" customWidth="1"/>
    <col min="2055" max="2057" width="5.140625" style="1243" bestFit="1" customWidth="1"/>
    <col min="2058" max="2058" width="5" style="1243" bestFit="1" customWidth="1"/>
    <col min="2059" max="2061" width="9.28515625" style="1243" bestFit="1" customWidth="1"/>
    <col min="2062" max="2062" width="9.140625" style="1243"/>
    <col min="2063" max="2065" width="9.28515625" style="1243" bestFit="1" customWidth="1"/>
    <col min="2066" max="2066" width="9.140625" style="1243"/>
    <col min="2067" max="2069" width="9.28515625" style="1243" bestFit="1" customWidth="1"/>
    <col min="2070" max="2305" width="9.140625" style="1243"/>
    <col min="2306" max="2306" width="31.85546875" style="1243" customWidth="1"/>
    <col min="2307" max="2307" width="5.28515625" style="1243" bestFit="1" customWidth="1"/>
    <col min="2308" max="2308" width="5.140625" style="1243" bestFit="1" customWidth="1"/>
    <col min="2309" max="2309" width="5" style="1243" bestFit="1" customWidth="1"/>
    <col min="2310" max="2310" width="6" style="1243" bestFit="1" customWidth="1"/>
    <col min="2311" max="2313" width="5.140625" style="1243" bestFit="1" customWidth="1"/>
    <col min="2314" max="2314" width="5" style="1243" bestFit="1" customWidth="1"/>
    <col min="2315" max="2317" width="9.28515625" style="1243" bestFit="1" customWidth="1"/>
    <col min="2318" max="2318" width="9.140625" style="1243"/>
    <col min="2319" max="2321" width="9.28515625" style="1243" bestFit="1" customWidth="1"/>
    <col min="2322" max="2322" width="9.140625" style="1243"/>
    <col min="2323" max="2325" width="9.28515625" style="1243" bestFit="1" customWidth="1"/>
    <col min="2326" max="2561" width="9.140625" style="1243"/>
    <col min="2562" max="2562" width="31.85546875" style="1243" customWidth="1"/>
    <col min="2563" max="2563" width="5.28515625" style="1243" bestFit="1" customWidth="1"/>
    <col min="2564" max="2564" width="5.140625" style="1243" bestFit="1" customWidth="1"/>
    <col min="2565" max="2565" width="5" style="1243" bestFit="1" customWidth="1"/>
    <col min="2566" max="2566" width="6" style="1243" bestFit="1" customWidth="1"/>
    <col min="2567" max="2569" width="5.140625" style="1243" bestFit="1" customWidth="1"/>
    <col min="2570" max="2570" width="5" style="1243" bestFit="1" customWidth="1"/>
    <col min="2571" max="2573" width="9.28515625" style="1243" bestFit="1" customWidth="1"/>
    <col min="2574" max="2574" width="9.140625" style="1243"/>
    <col min="2575" max="2577" width="9.28515625" style="1243" bestFit="1" customWidth="1"/>
    <col min="2578" max="2578" width="9.140625" style="1243"/>
    <col min="2579" max="2581" width="9.28515625" style="1243" bestFit="1" customWidth="1"/>
    <col min="2582" max="2817" width="9.140625" style="1243"/>
    <col min="2818" max="2818" width="31.85546875" style="1243" customWidth="1"/>
    <col min="2819" max="2819" width="5.28515625" style="1243" bestFit="1" customWidth="1"/>
    <col min="2820" max="2820" width="5.140625" style="1243" bestFit="1" customWidth="1"/>
    <col min="2821" max="2821" width="5" style="1243" bestFit="1" customWidth="1"/>
    <col min="2822" max="2822" width="6" style="1243" bestFit="1" customWidth="1"/>
    <col min="2823" max="2825" width="5.140625" style="1243" bestFit="1" customWidth="1"/>
    <col min="2826" max="2826" width="5" style="1243" bestFit="1" customWidth="1"/>
    <col min="2827" max="2829" width="9.28515625" style="1243" bestFit="1" customWidth="1"/>
    <col min="2830" max="2830" width="9.140625" style="1243"/>
    <col min="2831" max="2833" width="9.28515625" style="1243" bestFit="1" customWidth="1"/>
    <col min="2834" max="2834" width="9.140625" style="1243"/>
    <col min="2835" max="2837" width="9.28515625" style="1243" bestFit="1" customWidth="1"/>
    <col min="2838" max="3073" width="9.140625" style="1243"/>
    <col min="3074" max="3074" width="31.85546875" style="1243" customWidth="1"/>
    <col min="3075" max="3075" width="5.28515625" style="1243" bestFit="1" customWidth="1"/>
    <col min="3076" max="3076" width="5.140625" style="1243" bestFit="1" customWidth="1"/>
    <col min="3077" max="3077" width="5" style="1243" bestFit="1" customWidth="1"/>
    <col min="3078" max="3078" width="6" style="1243" bestFit="1" customWidth="1"/>
    <col min="3079" max="3081" width="5.140625" style="1243" bestFit="1" customWidth="1"/>
    <col min="3082" max="3082" width="5" style="1243" bestFit="1" customWidth="1"/>
    <col min="3083" max="3085" width="9.28515625" style="1243" bestFit="1" customWidth="1"/>
    <col min="3086" max="3086" width="9.140625" style="1243"/>
    <col min="3087" max="3089" width="9.28515625" style="1243" bestFit="1" customWidth="1"/>
    <col min="3090" max="3090" width="9.140625" style="1243"/>
    <col min="3091" max="3093" width="9.28515625" style="1243" bestFit="1" customWidth="1"/>
    <col min="3094" max="3329" width="9.140625" style="1243"/>
    <col min="3330" max="3330" width="31.85546875" style="1243" customWidth="1"/>
    <col min="3331" max="3331" width="5.28515625" style="1243" bestFit="1" customWidth="1"/>
    <col min="3332" max="3332" width="5.140625" style="1243" bestFit="1" customWidth="1"/>
    <col min="3333" max="3333" width="5" style="1243" bestFit="1" customWidth="1"/>
    <col min="3334" max="3334" width="6" style="1243" bestFit="1" customWidth="1"/>
    <col min="3335" max="3337" width="5.140625" style="1243" bestFit="1" customWidth="1"/>
    <col min="3338" max="3338" width="5" style="1243" bestFit="1" customWidth="1"/>
    <col min="3339" max="3341" width="9.28515625" style="1243" bestFit="1" customWidth="1"/>
    <col min="3342" max="3342" width="9.140625" style="1243"/>
    <col min="3343" max="3345" width="9.28515625" style="1243" bestFit="1" customWidth="1"/>
    <col min="3346" max="3346" width="9.140625" style="1243"/>
    <col min="3347" max="3349" width="9.28515625" style="1243" bestFit="1" customWidth="1"/>
    <col min="3350" max="3585" width="9.140625" style="1243"/>
    <col min="3586" max="3586" width="31.85546875" style="1243" customWidth="1"/>
    <col min="3587" max="3587" width="5.28515625" style="1243" bestFit="1" customWidth="1"/>
    <col min="3588" max="3588" width="5.140625" style="1243" bestFit="1" customWidth="1"/>
    <col min="3589" max="3589" width="5" style="1243" bestFit="1" customWidth="1"/>
    <col min="3590" max="3590" width="6" style="1243" bestFit="1" customWidth="1"/>
    <col min="3591" max="3593" width="5.140625" style="1243" bestFit="1" customWidth="1"/>
    <col min="3594" max="3594" width="5" style="1243" bestFit="1" customWidth="1"/>
    <col min="3595" max="3597" width="9.28515625" style="1243" bestFit="1" customWidth="1"/>
    <col min="3598" max="3598" width="9.140625" style="1243"/>
    <col min="3599" max="3601" width="9.28515625" style="1243" bestFit="1" customWidth="1"/>
    <col min="3602" max="3602" width="9.140625" style="1243"/>
    <col min="3603" max="3605" width="9.28515625" style="1243" bestFit="1" customWidth="1"/>
    <col min="3606" max="3841" width="9.140625" style="1243"/>
    <col min="3842" max="3842" width="31.85546875" style="1243" customWidth="1"/>
    <col min="3843" max="3843" width="5.28515625" style="1243" bestFit="1" customWidth="1"/>
    <col min="3844" max="3844" width="5.140625" style="1243" bestFit="1" customWidth="1"/>
    <col min="3845" max="3845" width="5" style="1243" bestFit="1" customWidth="1"/>
    <col min="3846" max="3846" width="6" style="1243" bestFit="1" customWidth="1"/>
    <col min="3847" max="3849" width="5.140625" style="1243" bestFit="1" customWidth="1"/>
    <col min="3850" max="3850" width="5" style="1243" bestFit="1" customWidth="1"/>
    <col min="3851" max="3853" width="9.28515625" style="1243" bestFit="1" customWidth="1"/>
    <col min="3854" max="3854" width="9.140625" style="1243"/>
    <col min="3855" max="3857" width="9.28515625" style="1243" bestFit="1" customWidth="1"/>
    <col min="3858" max="3858" width="9.140625" style="1243"/>
    <col min="3859" max="3861" width="9.28515625" style="1243" bestFit="1" customWidth="1"/>
    <col min="3862" max="4097" width="9.140625" style="1243"/>
    <col min="4098" max="4098" width="31.85546875" style="1243" customWidth="1"/>
    <col min="4099" max="4099" width="5.28515625" style="1243" bestFit="1" customWidth="1"/>
    <col min="4100" max="4100" width="5.140625" style="1243" bestFit="1" customWidth="1"/>
    <col min="4101" max="4101" width="5" style="1243" bestFit="1" customWidth="1"/>
    <col min="4102" max="4102" width="6" style="1243" bestFit="1" customWidth="1"/>
    <col min="4103" max="4105" width="5.140625" style="1243" bestFit="1" customWidth="1"/>
    <col min="4106" max="4106" width="5" style="1243" bestFit="1" customWidth="1"/>
    <col min="4107" max="4109" width="9.28515625" style="1243" bestFit="1" customWidth="1"/>
    <col min="4110" max="4110" width="9.140625" style="1243"/>
    <col min="4111" max="4113" width="9.28515625" style="1243" bestFit="1" customWidth="1"/>
    <col min="4114" max="4114" width="9.140625" style="1243"/>
    <col min="4115" max="4117" width="9.28515625" style="1243" bestFit="1" customWidth="1"/>
    <col min="4118" max="4353" width="9.140625" style="1243"/>
    <col min="4354" max="4354" width="31.85546875" style="1243" customWidth="1"/>
    <col min="4355" max="4355" width="5.28515625" style="1243" bestFit="1" customWidth="1"/>
    <col min="4356" max="4356" width="5.140625" style="1243" bestFit="1" customWidth="1"/>
    <col min="4357" max="4357" width="5" style="1243" bestFit="1" customWidth="1"/>
    <col min="4358" max="4358" width="6" style="1243" bestFit="1" customWidth="1"/>
    <col min="4359" max="4361" width="5.140625" style="1243" bestFit="1" customWidth="1"/>
    <col min="4362" max="4362" width="5" style="1243" bestFit="1" customWidth="1"/>
    <col min="4363" max="4365" width="9.28515625" style="1243" bestFit="1" customWidth="1"/>
    <col min="4366" max="4366" width="9.140625" style="1243"/>
    <col min="4367" max="4369" width="9.28515625" style="1243" bestFit="1" customWidth="1"/>
    <col min="4370" max="4370" width="9.140625" style="1243"/>
    <col min="4371" max="4373" width="9.28515625" style="1243" bestFit="1" customWidth="1"/>
    <col min="4374" max="4609" width="9.140625" style="1243"/>
    <col min="4610" max="4610" width="31.85546875" style="1243" customWidth="1"/>
    <col min="4611" max="4611" width="5.28515625" style="1243" bestFit="1" customWidth="1"/>
    <col min="4612" max="4612" width="5.140625" style="1243" bestFit="1" customWidth="1"/>
    <col min="4613" max="4613" width="5" style="1243" bestFit="1" customWidth="1"/>
    <col min="4614" max="4614" width="6" style="1243" bestFit="1" customWidth="1"/>
    <col min="4615" max="4617" width="5.140625" style="1243" bestFit="1" customWidth="1"/>
    <col min="4618" max="4618" width="5" style="1243" bestFit="1" customWidth="1"/>
    <col min="4619" max="4621" width="9.28515625" style="1243" bestFit="1" customWidth="1"/>
    <col min="4622" max="4622" width="9.140625" style="1243"/>
    <col min="4623" max="4625" width="9.28515625" style="1243" bestFit="1" customWidth="1"/>
    <col min="4626" max="4626" width="9.140625" style="1243"/>
    <col min="4627" max="4629" width="9.28515625" style="1243" bestFit="1" customWidth="1"/>
    <col min="4630" max="4865" width="9.140625" style="1243"/>
    <col min="4866" max="4866" width="31.85546875" style="1243" customWidth="1"/>
    <col min="4867" max="4867" width="5.28515625" style="1243" bestFit="1" customWidth="1"/>
    <col min="4868" max="4868" width="5.140625" style="1243" bestFit="1" customWidth="1"/>
    <col min="4869" max="4869" width="5" style="1243" bestFit="1" customWidth="1"/>
    <col min="4870" max="4870" width="6" style="1243" bestFit="1" customWidth="1"/>
    <col min="4871" max="4873" width="5.140625" style="1243" bestFit="1" customWidth="1"/>
    <col min="4874" max="4874" width="5" style="1243" bestFit="1" customWidth="1"/>
    <col min="4875" max="4877" width="9.28515625" style="1243" bestFit="1" customWidth="1"/>
    <col min="4878" max="4878" width="9.140625" style="1243"/>
    <col min="4879" max="4881" width="9.28515625" style="1243" bestFit="1" customWidth="1"/>
    <col min="4882" max="4882" width="9.140625" style="1243"/>
    <col min="4883" max="4885" width="9.28515625" style="1243" bestFit="1" customWidth="1"/>
    <col min="4886" max="5121" width="9.140625" style="1243"/>
    <col min="5122" max="5122" width="31.85546875" style="1243" customWidth="1"/>
    <col min="5123" max="5123" width="5.28515625" style="1243" bestFit="1" customWidth="1"/>
    <col min="5124" max="5124" width="5.140625" style="1243" bestFit="1" customWidth="1"/>
    <col min="5125" max="5125" width="5" style="1243" bestFit="1" customWidth="1"/>
    <col min="5126" max="5126" width="6" style="1243" bestFit="1" customWidth="1"/>
    <col min="5127" max="5129" width="5.140625" style="1243" bestFit="1" customWidth="1"/>
    <col min="5130" max="5130" width="5" style="1243" bestFit="1" customWidth="1"/>
    <col min="5131" max="5133" width="9.28515625" style="1243" bestFit="1" customWidth="1"/>
    <col min="5134" max="5134" width="9.140625" style="1243"/>
    <col min="5135" max="5137" width="9.28515625" style="1243" bestFit="1" customWidth="1"/>
    <col min="5138" max="5138" width="9.140625" style="1243"/>
    <col min="5139" max="5141" width="9.28515625" style="1243" bestFit="1" customWidth="1"/>
    <col min="5142" max="5377" width="9.140625" style="1243"/>
    <col min="5378" max="5378" width="31.85546875" style="1243" customWidth="1"/>
    <col min="5379" max="5379" width="5.28515625" style="1243" bestFit="1" customWidth="1"/>
    <col min="5380" max="5380" width="5.140625" style="1243" bestFit="1" customWidth="1"/>
    <col min="5381" max="5381" width="5" style="1243" bestFit="1" customWidth="1"/>
    <col min="5382" max="5382" width="6" style="1243" bestFit="1" customWidth="1"/>
    <col min="5383" max="5385" width="5.140625" style="1243" bestFit="1" customWidth="1"/>
    <col min="5386" max="5386" width="5" style="1243" bestFit="1" customWidth="1"/>
    <col min="5387" max="5389" width="9.28515625" style="1243" bestFit="1" customWidth="1"/>
    <col min="5390" max="5390" width="9.140625" style="1243"/>
    <col min="5391" max="5393" width="9.28515625" style="1243" bestFit="1" customWidth="1"/>
    <col min="5394" max="5394" width="9.140625" style="1243"/>
    <col min="5395" max="5397" width="9.28515625" style="1243" bestFit="1" customWidth="1"/>
    <col min="5398" max="5633" width="9.140625" style="1243"/>
    <col min="5634" max="5634" width="31.85546875" style="1243" customWidth="1"/>
    <col min="5635" max="5635" width="5.28515625" style="1243" bestFit="1" customWidth="1"/>
    <col min="5636" max="5636" width="5.140625" style="1243" bestFit="1" customWidth="1"/>
    <col min="5637" max="5637" width="5" style="1243" bestFit="1" customWidth="1"/>
    <col min="5638" max="5638" width="6" style="1243" bestFit="1" customWidth="1"/>
    <col min="5639" max="5641" width="5.140625" style="1243" bestFit="1" customWidth="1"/>
    <col min="5642" max="5642" width="5" style="1243" bestFit="1" customWidth="1"/>
    <col min="5643" max="5645" width="9.28515625" style="1243" bestFit="1" customWidth="1"/>
    <col min="5646" max="5646" width="9.140625" style="1243"/>
    <col min="5647" max="5649" width="9.28515625" style="1243" bestFit="1" customWidth="1"/>
    <col min="5650" max="5650" width="9.140625" style="1243"/>
    <col min="5651" max="5653" width="9.28515625" style="1243" bestFit="1" customWidth="1"/>
    <col min="5654" max="5889" width="9.140625" style="1243"/>
    <col min="5890" max="5890" width="31.85546875" style="1243" customWidth="1"/>
    <col min="5891" max="5891" width="5.28515625" style="1243" bestFit="1" customWidth="1"/>
    <col min="5892" max="5892" width="5.140625" style="1243" bestFit="1" customWidth="1"/>
    <col min="5893" max="5893" width="5" style="1243" bestFit="1" customWidth="1"/>
    <col min="5894" max="5894" width="6" style="1243" bestFit="1" customWidth="1"/>
    <col min="5895" max="5897" width="5.140625" style="1243" bestFit="1" customWidth="1"/>
    <col min="5898" max="5898" width="5" style="1243" bestFit="1" customWidth="1"/>
    <col min="5899" max="5901" width="9.28515625" style="1243" bestFit="1" customWidth="1"/>
    <col min="5902" max="5902" width="9.140625" style="1243"/>
    <col min="5903" max="5905" width="9.28515625" style="1243" bestFit="1" customWidth="1"/>
    <col min="5906" max="5906" width="9.140625" style="1243"/>
    <col min="5907" max="5909" width="9.28515625" style="1243" bestFit="1" customWidth="1"/>
    <col min="5910" max="6145" width="9.140625" style="1243"/>
    <col min="6146" max="6146" width="31.85546875" style="1243" customWidth="1"/>
    <col min="6147" max="6147" width="5.28515625" style="1243" bestFit="1" customWidth="1"/>
    <col min="6148" max="6148" width="5.140625" style="1243" bestFit="1" customWidth="1"/>
    <col min="6149" max="6149" width="5" style="1243" bestFit="1" customWidth="1"/>
    <col min="6150" max="6150" width="6" style="1243" bestFit="1" customWidth="1"/>
    <col min="6151" max="6153" width="5.140625" style="1243" bestFit="1" customWidth="1"/>
    <col min="6154" max="6154" width="5" style="1243" bestFit="1" customWidth="1"/>
    <col min="6155" max="6157" width="9.28515625" style="1243" bestFit="1" customWidth="1"/>
    <col min="6158" max="6158" width="9.140625" style="1243"/>
    <col min="6159" max="6161" width="9.28515625" style="1243" bestFit="1" customWidth="1"/>
    <col min="6162" max="6162" width="9.140625" style="1243"/>
    <col min="6163" max="6165" width="9.28515625" style="1243" bestFit="1" customWidth="1"/>
    <col min="6166" max="6401" width="9.140625" style="1243"/>
    <col min="6402" max="6402" width="31.85546875" style="1243" customWidth="1"/>
    <col min="6403" max="6403" width="5.28515625" style="1243" bestFit="1" customWidth="1"/>
    <col min="6404" max="6404" width="5.140625" style="1243" bestFit="1" customWidth="1"/>
    <col min="6405" max="6405" width="5" style="1243" bestFit="1" customWidth="1"/>
    <col min="6406" max="6406" width="6" style="1243" bestFit="1" customWidth="1"/>
    <col min="6407" max="6409" width="5.140625" style="1243" bestFit="1" customWidth="1"/>
    <col min="6410" max="6410" width="5" style="1243" bestFit="1" customWidth="1"/>
    <col min="6411" max="6413" width="9.28515625" style="1243" bestFit="1" customWidth="1"/>
    <col min="6414" max="6414" width="9.140625" style="1243"/>
    <col min="6415" max="6417" width="9.28515625" style="1243" bestFit="1" customWidth="1"/>
    <col min="6418" max="6418" width="9.140625" style="1243"/>
    <col min="6419" max="6421" width="9.28515625" style="1243" bestFit="1" customWidth="1"/>
    <col min="6422" max="6657" width="9.140625" style="1243"/>
    <col min="6658" max="6658" width="31.85546875" style="1243" customWidth="1"/>
    <col min="6659" max="6659" width="5.28515625" style="1243" bestFit="1" customWidth="1"/>
    <col min="6660" max="6660" width="5.140625" style="1243" bestFit="1" customWidth="1"/>
    <col min="6661" max="6661" width="5" style="1243" bestFit="1" customWidth="1"/>
    <col min="6662" max="6662" width="6" style="1243" bestFit="1" customWidth="1"/>
    <col min="6663" max="6665" width="5.140625" style="1243" bestFit="1" customWidth="1"/>
    <col min="6666" max="6666" width="5" style="1243" bestFit="1" customWidth="1"/>
    <col min="6667" max="6669" width="9.28515625" style="1243" bestFit="1" customWidth="1"/>
    <col min="6670" max="6670" width="9.140625" style="1243"/>
    <col min="6671" max="6673" width="9.28515625" style="1243" bestFit="1" customWidth="1"/>
    <col min="6674" max="6674" width="9.140625" style="1243"/>
    <col min="6675" max="6677" width="9.28515625" style="1243" bestFit="1" customWidth="1"/>
    <col min="6678" max="6913" width="9.140625" style="1243"/>
    <col min="6914" max="6914" width="31.85546875" style="1243" customWidth="1"/>
    <col min="6915" max="6915" width="5.28515625" style="1243" bestFit="1" customWidth="1"/>
    <col min="6916" max="6916" width="5.140625" style="1243" bestFit="1" customWidth="1"/>
    <col min="6917" max="6917" width="5" style="1243" bestFit="1" customWidth="1"/>
    <col min="6918" max="6918" width="6" style="1243" bestFit="1" customWidth="1"/>
    <col min="6919" max="6921" width="5.140625" style="1243" bestFit="1" customWidth="1"/>
    <col min="6922" max="6922" width="5" style="1243" bestFit="1" customWidth="1"/>
    <col min="6923" max="6925" width="9.28515625" style="1243" bestFit="1" customWidth="1"/>
    <col min="6926" max="6926" width="9.140625" style="1243"/>
    <col min="6927" max="6929" width="9.28515625" style="1243" bestFit="1" customWidth="1"/>
    <col min="6930" max="6930" width="9.140625" style="1243"/>
    <col min="6931" max="6933" width="9.28515625" style="1243" bestFit="1" customWidth="1"/>
    <col min="6934" max="7169" width="9.140625" style="1243"/>
    <col min="7170" max="7170" width="31.85546875" style="1243" customWidth="1"/>
    <col min="7171" max="7171" width="5.28515625" style="1243" bestFit="1" customWidth="1"/>
    <col min="7172" max="7172" width="5.140625" style="1243" bestFit="1" customWidth="1"/>
    <col min="7173" max="7173" width="5" style="1243" bestFit="1" customWidth="1"/>
    <col min="7174" max="7174" width="6" style="1243" bestFit="1" customWidth="1"/>
    <col min="7175" max="7177" width="5.140625" style="1243" bestFit="1" customWidth="1"/>
    <col min="7178" max="7178" width="5" style="1243" bestFit="1" customWidth="1"/>
    <col min="7179" max="7181" width="9.28515625" style="1243" bestFit="1" customWidth="1"/>
    <col min="7182" max="7182" width="9.140625" style="1243"/>
    <col min="7183" max="7185" width="9.28515625" style="1243" bestFit="1" customWidth="1"/>
    <col min="7186" max="7186" width="9.140625" style="1243"/>
    <col min="7187" max="7189" width="9.28515625" style="1243" bestFit="1" customWidth="1"/>
    <col min="7190" max="7425" width="9.140625" style="1243"/>
    <col min="7426" max="7426" width="31.85546875" style="1243" customWidth="1"/>
    <col min="7427" max="7427" width="5.28515625" style="1243" bestFit="1" customWidth="1"/>
    <col min="7428" max="7428" width="5.140625" style="1243" bestFit="1" customWidth="1"/>
    <col min="7429" max="7429" width="5" style="1243" bestFit="1" customWidth="1"/>
    <col min="7430" max="7430" width="6" style="1243" bestFit="1" customWidth="1"/>
    <col min="7431" max="7433" width="5.140625" style="1243" bestFit="1" customWidth="1"/>
    <col min="7434" max="7434" width="5" style="1243" bestFit="1" customWidth="1"/>
    <col min="7435" max="7437" width="9.28515625" style="1243" bestFit="1" customWidth="1"/>
    <col min="7438" max="7438" width="9.140625" style="1243"/>
    <col min="7439" max="7441" width="9.28515625" style="1243" bestFit="1" customWidth="1"/>
    <col min="7442" max="7442" width="9.140625" style="1243"/>
    <col min="7443" max="7445" width="9.28515625" style="1243" bestFit="1" customWidth="1"/>
    <col min="7446" max="7681" width="9.140625" style="1243"/>
    <col min="7682" max="7682" width="31.85546875" style="1243" customWidth="1"/>
    <col min="7683" max="7683" width="5.28515625" style="1243" bestFit="1" customWidth="1"/>
    <col min="7684" max="7684" width="5.140625" style="1243" bestFit="1" customWidth="1"/>
    <col min="7685" max="7685" width="5" style="1243" bestFit="1" customWidth="1"/>
    <col min="7686" max="7686" width="6" style="1243" bestFit="1" customWidth="1"/>
    <col min="7687" max="7689" width="5.140625" style="1243" bestFit="1" customWidth="1"/>
    <col min="7690" max="7690" width="5" style="1243" bestFit="1" customWidth="1"/>
    <col min="7691" max="7693" width="9.28515625" style="1243" bestFit="1" customWidth="1"/>
    <col min="7694" max="7694" width="9.140625" style="1243"/>
    <col min="7695" max="7697" width="9.28515625" style="1243" bestFit="1" customWidth="1"/>
    <col min="7698" max="7698" width="9.140625" style="1243"/>
    <col min="7699" max="7701" width="9.28515625" style="1243" bestFit="1" customWidth="1"/>
    <col min="7702" max="7937" width="9.140625" style="1243"/>
    <col min="7938" max="7938" width="31.85546875" style="1243" customWidth="1"/>
    <col min="7939" max="7939" width="5.28515625" style="1243" bestFit="1" customWidth="1"/>
    <col min="7940" max="7940" width="5.140625" style="1243" bestFit="1" customWidth="1"/>
    <col min="7941" max="7941" width="5" style="1243" bestFit="1" customWidth="1"/>
    <col min="7942" max="7942" width="6" style="1243" bestFit="1" customWidth="1"/>
    <col min="7943" max="7945" width="5.140625" style="1243" bestFit="1" customWidth="1"/>
    <col min="7946" max="7946" width="5" style="1243" bestFit="1" customWidth="1"/>
    <col min="7947" max="7949" width="9.28515625" style="1243" bestFit="1" customWidth="1"/>
    <col min="7950" max="7950" width="9.140625" style="1243"/>
    <col min="7951" max="7953" width="9.28515625" style="1243" bestFit="1" customWidth="1"/>
    <col min="7954" max="7954" width="9.140625" style="1243"/>
    <col min="7955" max="7957" width="9.28515625" style="1243" bestFit="1" customWidth="1"/>
    <col min="7958" max="8193" width="9.140625" style="1243"/>
    <col min="8194" max="8194" width="31.85546875" style="1243" customWidth="1"/>
    <col min="8195" max="8195" width="5.28515625" style="1243" bestFit="1" customWidth="1"/>
    <col min="8196" max="8196" width="5.140625" style="1243" bestFit="1" customWidth="1"/>
    <col min="8197" max="8197" width="5" style="1243" bestFit="1" customWidth="1"/>
    <col min="8198" max="8198" width="6" style="1243" bestFit="1" customWidth="1"/>
    <col min="8199" max="8201" width="5.140625" style="1243" bestFit="1" customWidth="1"/>
    <col min="8202" max="8202" width="5" style="1243" bestFit="1" customWidth="1"/>
    <col min="8203" max="8205" width="9.28515625" style="1243" bestFit="1" customWidth="1"/>
    <col min="8206" max="8206" width="9.140625" style="1243"/>
    <col min="8207" max="8209" width="9.28515625" style="1243" bestFit="1" customWidth="1"/>
    <col min="8210" max="8210" width="9.140625" style="1243"/>
    <col min="8211" max="8213" width="9.28515625" style="1243" bestFit="1" customWidth="1"/>
    <col min="8214" max="8449" width="9.140625" style="1243"/>
    <col min="8450" max="8450" width="31.85546875" style="1243" customWidth="1"/>
    <col min="8451" max="8451" width="5.28515625" style="1243" bestFit="1" customWidth="1"/>
    <col min="8452" max="8452" width="5.140625" style="1243" bestFit="1" customWidth="1"/>
    <col min="8453" max="8453" width="5" style="1243" bestFit="1" customWidth="1"/>
    <col min="8454" max="8454" width="6" style="1243" bestFit="1" customWidth="1"/>
    <col min="8455" max="8457" width="5.140625" style="1243" bestFit="1" customWidth="1"/>
    <col min="8458" max="8458" width="5" style="1243" bestFit="1" customWidth="1"/>
    <col min="8459" max="8461" width="9.28515625" style="1243" bestFit="1" customWidth="1"/>
    <col min="8462" max="8462" width="9.140625" style="1243"/>
    <col min="8463" max="8465" width="9.28515625" style="1243" bestFit="1" customWidth="1"/>
    <col min="8466" max="8466" width="9.140625" style="1243"/>
    <col min="8467" max="8469" width="9.28515625" style="1243" bestFit="1" customWidth="1"/>
    <col min="8470" max="8705" width="9.140625" style="1243"/>
    <col min="8706" max="8706" width="31.85546875" style="1243" customWidth="1"/>
    <col min="8707" max="8707" width="5.28515625" style="1243" bestFit="1" customWidth="1"/>
    <col min="8708" max="8708" width="5.140625" style="1243" bestFit="1" customWidth="1"/>
    <col min="8709" max="8709" width="5" style="1243" bestFit="1" customWidth="1"/>
    <col min="8710" max="8710" width="6" style="1243" bestFit="1" customWidth="1"/>
    <col min="8711" max="8713" width="5.140625" style="1243" bestFit="1" customWidth="1"/>
    <col min="8714" max="8714" width="5" style="1243" bestFit="1" customWidth="1"/>
    <col min="8715" max="8717" width="9.28515625" style="1243" bestFit="1" customWidth="1"/>
    <col min="8718" max="8718" width="9.140625" style="1243"/>
    <col min="8719" max="8721" width="9.28515625" style="1243" bestFit="1" customWidth="1"/>
    <col min="8722" max="8722" width="9.140625" style="1243"/>
    <col min="8723" max="8725" width="9.28515625" style="1243" bestFit="1" customWidth="1"/>
    <col min="8726" max="8961" width="9.140625" style="1243"/>
    <col min="8962" max="8962" width="31.85546875" style="1243" customWidth="1"/>
    <col min="8963" max="8963" width="5.28515625" style="1243" bestFit="1" customWidth="1"/>
    <col min="8964" max="8964" width="5.140625" style="1243" bestFit="1" customWidth="1"/>
    <col min="8965" max="8965" width="5" style="1243" bestFit="1" customWidth="1"/>
    <col min="8966" max="8966" width="6" style="1243" bestFit="1" customWidth="1"/>
    <col min="8967" max="8969" width="5.140625" style="1243" bestFit="1" customWidth="1"/>
    <col min="8970" max="8970" width="5" style="1243" bestFit="1" customWidth="1"/>
    <col min="8971" max="8973" width="9.28515625" style="1243" bestFit="1" customWidth="1"/>
    <col min="8974" max="8974" width="9.140625" style="1243"/>
    <col min="8975" max="8977" width="9.28515625" style="1243" bestFit="1" customWidth="1"/>
    <col min="8978" max="8978" width="9.140625" style="1243"/>
    <col min="8979" max="8981" width="9.28515625" style="1243" bestFit="1" customWidth="1"/>
    <col min="8982" max="9217" width="9.140625" style="1243"/>
    <col min="9218" max="9218" width="31.85546875" style="1243" customWidth="1"/>
    <col min="9219" max="9219" width="5.28515625" style="1243" bestFit="1" customWidth="1"/>
    <col min="9220" max="9220" width="5.140625" style="1243" bestFit="1" customWidth="1"/>
    <col min="9221" max="9221" width="5" style="1243" bestFit="1" customWidth="1"/>
    <col min="9222" max="9222" width="6" style="1243" bestFit="1" customWidth="1"/>
    <col min="9223" max="9225" width="5.140625" style="1243" bestFit="1" customWidth="1"/>
    <col min="9226" max="9226" width="5" style="1243" bestFit="1" customWidth="1"/>
    <col min="9227" max="9229" width="9.28515625" style="1243" bestFit="1" customWidth="1"/>
    <col min="9230" max="9230" width="9.140625" style="1243"/>
    <col min="9231" max="9233" width="9.28515625" style="1243" bestFit="1" customWidth="1"/>
    <col min="9234" max="9234" width="9.140625" style="1243"/>
    <col min="9235" max="9237" width="9.28515625" style="1243" bestFit="1" customWidth="1"/>
    <col min="9238" max="9473" width="9.140625" style="1243"/>
    <col min="9474" max="9474" width="31.85546875" style="1243" customWidth="1"/>
    <col min="9475" max="9475" width="5.28515625" style="1243" bestFit="1" customWidth="1"/>
    <col min="9476" max="9476" width="5.140625" style="1243" bestFit="1" customWidth="1"/>
    <col min="9477" max="9477" width="5" style="1243" bestFit="1" customWidth="1"/>
    <col min="9478" max="9478" width="6" style="1243" bestFit="1" customWidth="1"/>
    <col min="9479" max="9481" width="5.140625" style="1243" bestFit="1" customWidth="1"/>
    <col min="9482" max="9482" width="5" style="1243" bestFit="1" customWidth="1"/>
    <col min="9483" max="9485" width="9.28515625" style="1243" bestFit="1" customWidth="1"/>
    <col min="9486" max="9486" width="9.140625" style="1243"/>
    <col min="9487" max="9489" width="9.28515625" style="1243" bestFit="1" customWidth="1"/>
    <col min="9490" max="9490" width="9.140625" style="1243"/>
    <col min="9491" max="9493" width="9.28515625" style="1243" bestFit="1" customWidth="1"/>
    <col min="9494" max="9729" width="9.140625" style="1243"/>
    <col min="9730" max="9730" width="31.85546875" style="1243" customWidth="1"/>
    <col min="9731" max="9731" width="5.28515625" style="1243" bestFit="1" customWidth="1"/>
    <col min="9732" max="9732" width="5.140625" style="1243" bestFit="1" customWidth="1"/>
    <col min="9733" max="9733" width="5" style="1243" bestFit="1" customWidth="1"/>
    <col min="9734" max="9734" width="6" style="1243" bestFit="1" customWidth="1"/>
    <col min="9735" max="9737" width="5.140625" style="1243" bestFit="1" customWidth="1"/>
    <col min="9738" max="9738" width="5" style="1243" bestFit="1" customWidth="1"/>
    <col min="9739" max="9741" width="9.28515625" style="1243" bestFit="1" customWidth="1"/>
    <col min="9742" max="9742" width="9.140625" style="1243"/>
    <col min="9743" max="9745" width="9.28515625" style="1243" bestFit="1" customWidth="1"/>
    <col min="9746" max="9746" width="9.140625" style="1243"/>
    <col min="9747" max="9749" width="9.28515625" style="1243" bestFit="1" customWidth="1"/>
    <col min="9750" max="9985" width="9.140625" style="1243"/>
    <col min="9986" max="9986" width="31.85546875" style="1243" customWidth="1"/>
    <col min="9987" max="9987" width="5.28515625" style="1243" bestFit="1" customWidth="1"/>
    <col min="9988" max="9988" width="5.140625" style="1243" bestFit="1" customWidth="1"/>
    <col min="9989" max="9989" width="5" style="1243" bestFit="1" customWidth="1"/>
    <col min="9990" max="9990" width="6" style="1243" bestFit="1" customWidth="1"/>
    <col min="9991" max="9993" width="5.140625" style="1243" bestFit="1" customWidth="1"/>
    <col min="9994" max="9994" width="5" style="1243" bestFit="1" customWidth="1"/>
    <col min="9995" max="9997" width="9.28515625" style="1243" bestFit="1" customWidth="1"/>
    <col min="9998" max="9998" width="9.140625" style="1243"/>
    <col min="9999" max="10001" width="9.28515625" style="1243" bestFit="1" customWidth="1"/>
    <col min="10002" max="10002" width="9.140625" style="1243"/>
    <col min="10003" max="10005" width="9.28515625" style="1243" bestFit="1" customWidth="1"/>
    <col min="10006" max="10241" width="9.140625" style="1243"/>
    <col min="10242" max="10242" width="31.85546875" style="1243" customWidth="1"/>
    <col min="10243" max="10243" width="5.28515625" style="1243" bestFit="1" customWidth="1"/>
    <col min="10244" max="10244" width="5.140625" style="1243" bestFit="1" customWidth="1"/>
    <col min="10245" max="10245" width="5" style="1243" bestFit="1" customWidth="1"/>
    <col min="10246" max="10246" width="6" style="1243" bestFit="1" customWidth="1"/>
    <col min="10247" max="10249" width="5.140625" style="1243" bestFit="1" customWidth="1"/>
    <col min="10250" max="10250" width="5" style="1243" bestFit="1" customWidth="1"/>
    <col min="10251" max="10253" width="9.28515625" style="1243" bestFit="1" customWidth="1"/>
    <col min="10254" max="10254" width="9.140625" style="1243"/>
    <col min="10255" max="10257" width="9.28515625" style="1243" bestFit="1" customWidth="1"/>
    <col min="10258" max="10258" width="9.140625" style="1243"/>
    <col min="10259" max="10261" width="9.28515625" style="1243" bestFit="1" customWidth="1"/>
    <col min="10262" max="10497" width="9.140625" style="1243"/>
    <col min="10498" max="10498" width="31.85546875" style="1243" customWidth="1"/>
    <col min="10499" max="10499" width="5.28515625" style="1243" bestFit="1" customWidth="1"/>
    <col min="10500" max="10500" width="5.140625" style="1243" bestFit="1" customWidth="1"/>
    <col min="10501" max="10501" width="5" style="1243" bestFit="1" customWidth="1"/>
    <col min="10502" max="10502" width="6" style="1243" bestFit="1" customWidth="1"/>
    <col min="10503" max="10505" width="5.140625" style="1243" bestFit="1" customWidth="1"/>
    <col min="10506" max="10506" width="5" style="1243" bestFit="1" customWidth="1"/>
    <col min="10507" max="10509" width="9.28515625" style="1243" bestFit="1" customWidth="1"/>
    <col min="10510" max="10510" width="9.140625" style="1243"/>
    <col min="10511" max="10513" width="9.28515625" style="1243" bestFit="1" customWidth="1"/>
    <col min="10514" max="10514" width="9.140625" style="1243"/>
    <col min="10515" max="10517" width="9.28515625" style="1243" bestFit="1" customWidth="1"/>
    <col min="10518" max="10753" width="9.140625" style="1243"/>
    <col min="10754" max="10754" width="31.85546875" style="1243" customWidth="1"/>
    <col min="10755" max="10755" width="5.28515625" style="1243" bestFit="1" customWidth="1"/>
    <col min="10756" max="10756" width="5.140625" style="1243" bestFit="1" customWidth="1"/>
    <col min="10757" max="10757" width="5" style="1243" bestFit="1" customWidth="1"/>
    <col min="10758" max="10758" width="6" style="1243" bestFit="1" customWidth="1"/>
    <col min="10759" max="10761" width="5.140625" style="1243" bestFit="1" customWidth="1"/>
    <col min="10762" max="10762" width="5" style="1243" bestFit="1" customWidth="1"/>
    <col min="10763" max="10765" width="9.28515625" style="1243" bestFit="1" customWidth="1"/>
    <col min="10766" max="10766" width="9.140625" style="1243"/>
    <col min="10767" max="10769" width="9.28515625" style="1243" bestFit="1" customWidth="1"/>
    <col min="10770" max="10770" width="9.140625" style="1243"/>
    <col min="10771" max="10773" width="9.28515625" style="1243" bestFit="1" customWidth="1"/>
    <col min="10774" max="11009" width="9.140625" style="1243"/>
    <col min="11010" max="11010" width="31.85546875" style="1243" customWidth="1"/>
    <col min="11011" max="11011" width="5.28515625" style="1243" bestFit="1" customWidth="1"/>
    <col min="11012" max="11012" width="5.140625" style="1243" bestFit="1" customWidth="1"/>
    <col min="11013" max="11013" width="5" style="1243" bestFit="1" customWidth="1"/>
    <col min="11014" max="11014" width="6" style="1243" bestFit="1" customWidth="1"/>
    <col min="11015" max="11017" width="5.140625" style="1243" bestFit="1" customWidth="1"/>
    <col min="11018" max="11018" width="5" style="1243" bestFit="1" customWidth="1"/>
    <col min="11019" max="11021" width="9.28515625" style="1243" bestFit="1" customWidth="1"/>
    <col min="11022" max="11022" width="9.140625" style="1243"/>
    <col min="11023" max="11025" width="9.28515625" style="1243" bestFit="1" customWidth="1"/>
    <col min="11026" max="11026" width="9.140625" style="1243"/>
    <col min="11027" max="11029" width="9.28515625" style="1243" bestFit="1" customWidth="1"/>
    <col min="11030" max="11265" width="9.140625" style="1243"/>
    <col min="11266" max="11266" width="31.85546875" style="1243" customWidth="1"/>
    <col min="11267" max="11267" width="5.28515625" style="1243" bestFit="1" customWidth="1"/>
    <col min="11268" max="11268" width="5.140625" style="1243" bestFit="1" customWidth="1"/>
    <col min="11269" max="11269" width="5" style="1243" bestFit="1" customWidth="1"/>
    <col min="11270" max="11270" width="6" style="1243" bestFit="1" customWidth="1"/>
    <col min="11271" max="11273" width="5.140625" style="1243" bestFit="1" customWidth="1"/>
    <col min="11274" max="11274" width="5" style="1243" bestFit="1" customWidth="1"/>
    <col min="11275" max="11277" width="9.28515625" style="1243" bestFit="1" customWidth="1"/>
    <col min="11278" max="11278" width="9.140625" style="1243"/>
    <col min="11279" max="11281" width="9.28515625" style="1243" bestFit="1" customWidth="1"/>
    <col min="11282" max="11282" width="9.140625" style="1243"/>
    <col min="11283" max="11285" width="9.28515625" style="1243" bestFit="1" customWidth="1"/>
    <col min="11286" max="11521" width="9.140625" style="1243"/>
    <col min="11522" max="11522" width="31.85546875" style="1243" customWidth="1"/>
    <col min="11523" max="11523" width="5.28515625" style="1243" bestFit="1" customWidth="1"/>
    <col min="11524" max="11524" width="5.140625" style="1243" bestFit="1" customWidth="1"/>
    <col min="11525" max="11525" width="5" style="1243" bestFit="1" customWidth="1"/>
    <col min="11526" max="11526" width="6" style="1243" bestFit="1" customWidth="1"/>
    <col min="11527" max="11529" width="5.140625" style="1243" bestFit="1" customWidth="1"/>
    <col min="11530" max="11530" width="5" style="1243" bestFit="1" customWidth="1"/>
    <col min="11531" max="11533" width="9.28515625" style="1243" bestFit="1" customWidth="1"/>
    <col min="11534" max="11534" width="9.140625" style="1243"/>
    <col min="11535" max="11537" width="9.28515625" style="1243" bestFit="1" customWidth="1"/>
    <col min="11538" max="11538" width="9.140625" style="1243"/>
    <col min="11539" max="11541" width="9.28515625" style="1243" bestFit="1" customWidth="1"/>
    <col min="11542" max="11777" width="9.140625" style="1243"/>
    <col min="11778" max="11778" width="31.85546875" style="1243" customWidth="1"/>
    <col min="11779" max="11779" width="5.28515625" style="1243" bestFit="1" customWidth="1"/>
    <col min="11780" max="11780" width="5.140625" style="1243" bestFit="1" customWidth="1"/>
    <col min="11781" max="11781" width="5" style="1243" bestFit="1" customWidth="1"/>
    <col min="11782" max="11782" width="6" style="1243" bestFit="1" customWidth="1"/>
    <col min="11783" max="11785" width="5.140625" style="1243" bestFit="1" customWidth="1"/>
    <col min="11786" max="11786" width="5" style="1243" bestFit="1" customWidth="1"/>
    <col min="11787" max="11789" width="9.28515625" style="1243" bestFit="1" customWidth="1"/>
    <col min="11790" max="11790" width="9.140625" style="1243"/>
    <col min="11791" max="11793" width="9.28515625" style="1243" bestFit="1" customWidth="1"/>
    <col min="11794" max="11794" width="9.140625" style="1243"/>
    <col min="11795" max="11797" width="9.28515625" style="1243" bestFit="1" customWidth="1"/>
    <col min="11798" max="12033" width="9.140625" style="1243"/>
    <col min="12034" max="12034" width="31.85546875" style="1243" customWidth="1"/>
    <col min="12035" max="12035" width="5.28515625" style="1243" bestFit="1" customWidth="1"/>
    <col min="12036" max="12036" width="5.140625" style="1243" bestFit="1" customWidth="1"/>
    <col min="12037" max="12037" width="5" style="1243" bestFit="1" customWidth="1"/>
    <col min="12038" max="12038" width="6" style="1243" bestFit="1" customWidth="1"/>
    <col min="12039" max="12041" width="5.140625" style="1243" bestFit="1" customWidth="1"/>
    <col min="12042" max="12042" width="5" style="1243" bestFit="1" customWidth="1"/>
    <col min="12043" max="12045" width="9.28515625" style="1243" bestFit="1" customWidth="1"/>
    <col min="12046" max="12046" width="9.140625" style="1243"/>
    <col min="12047" max="12049" width="9.28515625" style="1243" bestFit="1" customWidth="1"/>
    <col min="12050" max="12050" width="9.140625" style="1243"/>
    <col min="12051" max="12053" width="9.28515625" style="1243" bestFit="1" customWidth="1"/>
    <col min="12054" max="12289" width="9.140625" style="1243"/>
    <col min="12290" max="12290" width="31.85546875" style="1243" customWidth="1"/>
    <col min="12291" max="12291" width="5.28515625" style="1243" bestFit="1" customWidth="1"/>
    <col min="12292" max="12292" width="5.140625" style="1243" bestFit="1" customWidth="1"/>
    <col min="12293" max="12293" width="5" style="1243" bestFit="1" customWidth="1"/>
    <col min="12294" max="12294" width="6" style="1243" bestFit="1" customWidth="1"/>
    <col min="12295" max="12297" width="5.140625" style="1243" bestFit="1" customWidth="1"/>
    <col min="12298" max="12298" width="5" style="1243" bestFit="1" customWidth="1"/>
    <col min="12299" max="12301" width="9.28515625" style="1243" bestFit="1" customWidth="1"/>
    <col min="12302" max="12302" width="9.140625" style="1243"/>
    <col min="12303" max="12305" width="9.28515625" style="1243" bestFit="1" customWidth="1"/>
    <col min="12306" max="12306" width="9.140625" style="1243"/>
    <col min="12307" max="12309" width="9.28515625" style="1243" bestFit="1" customWidth="1"/>
    <col min="12310" max="12545" width="9.140625" style="1243"/>
    <col min="12546" max="12546" width="31.85546875" style="1243" customWidth="1"/>
    <col min="12547" max="12547" width="5.28515625" style="1243" bestFit="1" customWidth="1"/>
    <col min="12548" max="12548" width="5.140625" style="1243" bestFit="1" customWidth="1"/>
    <col min="12549" max="12549" width="5" style="1243" bestFit="1" customWidth="1"/>
    <col min="12550" max="12550" width="6" style="1243" bestFit="1" customWidth="1"/>
    <col min="12551" max="12553" width="5.140625" style="1243" bestFit="1" customWidth="1"/>
    <col min="12554" max="12554" width="5" style="1243" bestFit="1" customWidth="1"/>
    <col min="12555" max="12557" width="9.28515625" style="1243" bestFit="1" customWidth="1"/>
    <col min="12558" max="12558" width="9.140625" style="1243"/>
    <col min="12559" max="12561" width="9.28515625" style="1243" bestFit="1" customWidth="1"/>
    <col min="12562" max="12562" width="9.140625" style="1243"/>
    <col min="12563" max="12565" width="9.28515625" style="1243" bestFit="1" customWidth="1"/>
    <col min="12566" max="12801" width="9.140625" style="1243"/>
    <col min="12802" max="12802" width="31.85546875" style="1243" customWidth="1"/>
    <col min="12803" max="12803" width="5.28515625" style="1243" bestFit="1" customWidth="1"/>
    <col min="12804" max="12804" width="5.140625" style="1243" bestFit="1" customWidth="1"/>
    <col min="12805" max="12805" width="5" style="1243" bestFit="1" customWidth="1"/>
    <col min="12806" max="12806" width="6" style="1243" bestFit="1" customWidth="1"/>
    <col min="12807" max="12809" width="5.140625" style="1243" bestFit="1" customWidth="1"/>
    <col min="12810" max="12810" width="5" style="1243" bestFit="1" customWidth="1"/>
    <col min="12811" max="12813" width="9.28515625" style="1243" bestFit="1" customWidth="1"/>
    <col min="12814" max="12814" width="9.140625" style="1243"/>
    <col min="12815" max="12817" width="9.28515625" style="1243" bestFit="1" customWidth="1"/>
    <col min="12818" max="12818" width="9.140625" style="1243"/>
    <col min="12819" max="12821" width="9.28515625" style="1243" bestFit="1" customWidth="1"/>
    <col min="12822" max="13057" width="9.140625" style="1243"/>
    <col min="13058" max="13058" width="31.85546875" style="1243" customWidth="1"/>
    <col min="13059" max="13059" width="5.28515625" style="1243" bestFit="1" customWidth="1"/>
    <col min="13060" max="13060" width="5.140625" style="1243" bestFit="1" customWidth="1"/>
    <col min="13061" max="13061" width="5" style="1243" bestFit="1" customWidth="1"/>
    <col min="13062" max="13062" width="6" style="1243" bestFit="1" customWidth="1"/>
    <col min="13063" max="13065" width="5.140625" style="1243" bestFit="1" customWidth="1"/>
    <col min="13066" max="13066" width="5" style="1243" bestFit="1" customWidth="1"/>
    <col min="13067" max="13069" width="9.28515625" style="1243" bestFit="1" customWidth="1"/>
    <col min="13070" max="13070" width="9.140625" style="1243"/>
    <col min="13071" max="13073" width="9.28515625" style="1243" bestFit="1" customWidth="1"/>
    <col min="13074" max="13074" width="9.140625" style="1243"/>
    <col min="13075" max="13077" width="9.28515625" style="1243" bestFit="1" customWidth="1"/>
    <col min="13078" max="13313" width="9.140625" style="1243"/>
    <col min="13314" max="13314" width="31.85546875" style="1243" customWidth="1"/>
    <col min="13315" max="13315" width="5.28515625" style="1243" bestFit="1" customWidth="1"/>
    <col min="13316" max="13316" width="5.140625" style="1243" bestFit="1" customWidth="1"/>
    <col min="13317" max="13317" width="5" style="1243" bestFit="1" customWidth="1"/>
    <col min="13318" max="13318" width="6" style="1243" bestFit="1" customWidth="1"/>
    <col min="13319" max="13321" width="5.140625" style="1243" bestFit="1" customWidth="1"/>
    <col min="13322" max="13322" width="5" style="1243" bestFit="1" customWidth="1"/>
    <col min="13323" max="13325" width="9.28515625" style="1243" bestFit="1" customWidth="1"/>
    <col min="13326" max="13326" width="9.140625" style="1243"/>
    <col min="13327" max="13329" width="9.28515625" style="1243" bestFit="1" customWidth="1"/>
    <col min="13330" max="13330" width="9.140625" style="1243"/>
    <col min="13331" max="13333" width="9.28515625" style="1243" bestFit="1" customWidth="1"/>
    <col min="13334" max="13569" width="9.140625" style="1243"/>
    <col min="13570" max="13570" width="31.85546875" style="1243" customWidth="1"/>
    <col min="13571" max="13571" width="5.28515625" style="1243" bestFit="1" customWidth="1"/>
    <col min="13572" max="13572" width="5.140625" style="1243" bestFit="1" customWidth="1"/>
    <col min="13573" max="13573" width="5" style="1243" bestFit="1" customWidth="1"/>
    <col min="13574" max="13574" width="6" style="1243" bestFit="1" customWidth="1"/>
    <col min="13575" max="13577" width="5.140625" style="1243" bestFit="1" customWidth="1"/>
    <col min="13578" max="13578" width="5" style="1243" bestFit="1" customWidth="1"/>
    <col min="13579" max="13581" width="9.28515625" style="1243" bestFit="1" customWidth="1"/>
    <col min="13582" max="13582" width="9.140625" style="1243"/>
    <col min="13583" max="13585" width="9.28515625" style="1243" bestFit="1" customWidth="1"/>
    <col min="13586" max="13586" width="9.140625" style="1243"/>
    <col min="13587" max="13589" width="9.28515625" style="1243" bestFit="1" customWidth="1"/>
    <col min="13590" max="13825" width="9.140625" style="1243"/>
    <col min="13826" max="13826" width="31.85546875" style="1243" customWidth="1"/>
    <col min="13827" max="13827" width="5.28515625" style="1243" bestFit="1" customWidth="1"/>
    <col min="13828" max="13828" width="5.140625" style="1243" bestFit="1" customWidth="1"/>
    <col min="13829" max="13829" width="5" style="1243" bestFit="1" customWidth="1"/>
    <col min="13830" max="13830" width="6" style="1243" bestFit="1" customWidth="1"/>
    <col min="13831" max="13833" width="5.140625" style="1243" bestFit="1" customWidth="1"/>
    <col min="13834" max="13834" width="5" style="1243" bestFit="1" customWidth="1"/>
    <col min="13835" max="13837" width="9.28515625" style="1243" bestFit="1" customWidth="1"/>
    <col min="13838" max="13838" width="9.140625" style="1243"/>
    <col min="13839" max="13841" width="9.28515625" style="1243" bestFit="1" customWidth="1"/>
    <col min="13842" max="13842" width="9.140625" style="1243"/>
    <col min="13843" max="13845" width="9.28515625" style="1243" bestFit="1" customWidth="1"/>
    <col min="13846" max="14081" width="9.140625" style="1243"/>
    <col min="14082" max="14082" width="31.85546875" style="1243" customWidth="1"/>
    <col min="14083" max="14083" width="5.28515625" style="1243" bestFit="1" customWidth="1"/>
    <col min="14084" max="14084" width="5.140625" style="1243" bestFit="1" customWidth="1"/>
    <col min="14085" max="14085" width="5" style="1243" bestFit="1" customWidth="1"/>
    <col min="14086" max="14086" width="6" style="1243" bestFit="1" customWidth="1"/>
    <col min="14087" max="14089" width="5.140625" style="1243" bestFit="1" customWidth="1"/>
    <col min="14090" max="14090" width="5" style="1243" bestFit="1" customWidth="1"/>
    <col min="14091" max="14093" width="9.28515625" style="1243" bestFit="1" customWidth="1"/>
    <col min="14094" max="14094" width="9.140625" style="1243"/>
    <col min="14095" max="14097" width="9.28515625" style="1243" bestFit="1" customWidth="1"/>
    <col min="14098" max="14098" width="9.140625" style="1243"/>
    <col min="14099" max="14101" width="9.28515625" style="1243" bestFit="1" customWidth="1"/>
    <col min="14102" max="14337" width="9.140625" style="1243"/>
    <col min="14338" max="14338" width="31.85546875" style="1243" customWidth="1"/>
    <col min="14339" max="14339" width="5.28515625" style="1243" bestFit="1" customWidth="1"/>
    <col min="14340" max="14340" width="5.140625" style="1243" bestFit="1" customWidth="1"/>
    <col min="14341" max="14341" width="5" style="1243" bestFit="1" customWidth="1"/>
    <col min="14342" max="14342" width="6" style="1243" bestFit="1" customWidth="1"/>
    <col min="14343" max="14345" width="5.140625" style="1243" bestFit="1" customWidth="1"/>
    <col min="14346" max="14346" width="5" style="1243" bestFit="1" customWidth="1"/>
    <col min="14347" max="14349" width="9.28515625" style="1243" bestFit="1" customWidth="1"/>
    <col min="14350" max="14350" width="9.140625" style="1243"/>
    <col min="14351" max="14353" width="9.28515625" style="1243" bestFit="1" customWidth="1"/>
    <col min="14354" max="14354" width="9.140625" style="1243"/>
    <col min="14355" max="14357" width="9.28515625" style="1243" bestFit="1" customWidth="1"/>
    <col min="14358" max="14593" width="9.140625" style="1243"/>
    <col min="14594" max="14594" width="31.85546875" style="1243" customWidth="1"/>
    <col min="14595" max="14595" width="5.28515625" style="1243" bestFit="1" customWidth="1"/>
    <col min="14596" max="14596" width="5.140625" style="1243" bestFit="1" customWidth="1"/>
    <col min="14597" max="14597" width="5" style="1243" bestFit="1" customWidth="1"/>
    <col min="14598" max="14598" width="6" style="1243" bestFit="1" customWidth="1"/>
    <col min="14599" max="14601" width="5.140625" style="1243" bestFit="1" customWidth="1"/>
    <col min="14602" max="14602" width="5" style="1243" bestFit="1" customWidth="1"/>
    <col min="14603" max="14605" width="9.28515625" style="1243" bestFit="1" customWidth="1"/>
    <col min="14606" max="14606" width="9.140625" style="1243"/>
    <col min="14607" max="14609" width="9.28515625" style="1243" bestFit="1" customWidth="1"/>
    <col min="14610" max="14610" width="9.140625" style="1243"/>
    <col min="14611" max="14613" width="9.28515625" style="1243" bestFit="1" customWidth="1"/>
    <col min="14614" max="14849" width="9.140625" style="1243"/>
    <col min="14850" max="14850" width="31.85546875" style="1243" customWidth="1"/>
    <col min="14851" max="14851" width="5.28515625" style="1243" bestFit="1" customWidth="1"/>
    <col min="14852" max="14852" width="5.140625" style="1243" bestFit="1" customWidth="1"/>
    <col min="14853" max="14853" width="5" style="1243" bestFit="1" customWidth="1"/>
    <col min="14854" max="14854" width="6" style="1243" bestFit="1" customWidth="1"/>
    <col min="14855" max="14857" width="5.140625" style="1243" bestFit="1" customWidth="1"/>
    <col min="14858" max="14858" width="5" style="1243" bestFit="1" customWidth="1"/>
    <col min="14859" max="14861" width="9.28515625" style="1243" bestFit="1" customWidth="1"/>
    <col min="14862" max="14862" width="9.140625" style="1243"/>
    <col min="14863" max="14865" width="9.28515625" style="1243" bestFit="1" customWidth="1"/>
    <col min="14866" max="14866" width="9.140625" style="1243"/>
    <col min="14867" max="14869" width="9.28515625" style="1243" bestFit="1" customWidth="1"/>
    <col min="14870" max="15105" width="9.140625" style="1243"/>
    <col min="15106" max="15106" width="31.85546875" style="1243" customWidth="1"/>
    <col min="15107" max="15107" width="5.28515625" style="1243" bestFit="1" customWidth="1"/>
    <col min="15108" max="15108" width="5.140625" style="1243" bestFit="1" customWidth="1"/>
    <col min="15109" max="15109" width="5" style="1243" bestFit="1" customWidth="1"/>
    <col min="15110" max="15110" width="6" style="1243" bestFit="1" customWidth="1"/>
    <col min="15111" max="15113" width="5.140625" style="1243" bestFit="1" customWidth="1"/>
    <col min="15114" max="15114" width="5" style="1243" bestFit="1" customWidth="1"/>
    <col min="15115" max="15117" width="9.28515625" style="1243" bestFit="1" customWidth="1"/>
    <col min="15118" max="15118" width="9.140625" style="1243"/>
    <col min="15119" max="15121" width="9.28515625" style="1243" bestFit="1" customWidth="1"/>
    <col min="15122" max="15122" width="9.140625" style="1243"/>
    <col min="15123" max="15125" width="9.28515625" style="1243" bestFit="1" customWidth="1"/>
    <col min="15126" max="15361" width="9.140625" style="1243"/>
    <col min="15362" max="15362" width="31.85546875" style="1243" customWidth="1"/>
    <col min="15363" max="15363" width="5.28515625" style="1243" bestFit="1" customWidth="1"/>
    <col min="15364" max="15364" width="5.140625" style="1243" bestFit="1" customWidth="1"/>
    <col min="15365" max="15365" width="5" style="1243" bestFit="1" customWidth="1"/>
    <col min="15366" max="15366" width="6" style="1243" bestFit="1" customWidth="1"/>
    <col min="15367" max="15369" width="5.140625" style="1243" bestFit="1" customWidth="1"/>
    <col min="15370" max="15370" width="5" style="1243" bestFit="1" customWidth="1"/>
    <col min="15371" max="15373" width="9.28515625" style="1243" bestFit="1" customWidth="1"/>
    <col min="15374" max="15374" width="9.140625" style="1243"/>
    <col min="15375" max="15377" width="9.28515625" style="1243" bestFit="1" customWidth="1"/>
    <col min="15378" max="15378" width="9.140625" style="1243"/>
    <col min="15379" max="15381" width="9.28515625" style="1243" bestFit="1" customWidth="1"/>
    <col min="15382" max="15617" width="9.140625" style="1243"/>
    <col min="15618" max="15618" width="31.85546875" style="1243" customWidth="1"/>
    <col min="15619" max="15619" width="5.28515625" style="1243" bestFit="1" customWidth="1"/>
    <col min="15620" max="15620" width="5.140625" style="1243" bestFit="1" customWidth="1"/>
    <col min="15621" max="15621" width="5" style="1243" bestFit="1" customWidth="1"/>
    <col min="15622" max="15622" width="6" style="1243" bestFit="1" customWidth="1"/>
    <col min="15623" max="15625" width="5.140625" style="1243" bestFit="1" customWidth="1"/>
    <col min="15626" max="15626" width="5" style="1243" bestFit="1" customWidth="1"/>
    <col min="15627" max="15629" width="9.28515625" style="1243" bestFit="1" customWidth="1"/>
    <col min="15630" max="15630" width="9.140625" style="1243"/>
    <col min="15631" max="15633" width="9.28515625" style="1243" bestFit="1" customWidth="1"/>
    <col min="15634" max="15634" width="9.140625" style="1243"/>
    <col min="15635" max="15637" width="9.28515625" style="1243" bestFit="1" customWidth="1"/>
    <col min="15638" max="15873" width="9.140625" style="1243"/>
    <col min="15874" max="15874" width="31.85546875" style="1243" customWidth="1"/>
    <col min="15875" max="15875" width="5.28515625" style="1243" bestFit="1" customWidth="1"/>
    <col min="15876" max="15876" width="5.140625" style="1243" bestFit="1" customWidth="1"/>
    <col min="15877" max="15877" width="5" style="1243" bestFit="1" customWidth="1"/>
    <col min="15878" max="15878" width="6" style="1243" bestFit="1" customWidth="1"/>
    <col min="15879" max="15881" width="5.140625" style="1243" bestFit="1" customWidth="1"/>
    <col min="15882" max="15882" width="5" style="1243" bestFit="1" customWidth="1"/>
    <col min="15883" max="15885" width="9.28515625" style="1243" bestFit="1" customWidth="1"/>
    <col min="15886" max="15886" width="9.140625" style="1243"/>
    <col min="15887" max="15889" width="9.28515625" style="1243" bestFit="1" customWidth="1"/>
    <col min="15890" max="15890" width="9.140625" style="1243"/>
    <col min="15891" max="15893" width="9.28515625" style="1243" bestFit="1" customWidth="1"/>
    <col min="15894" max="16129" width="9.140625" style="1243"/>
    <col min="16130" max="16130" width="31.85546875" style="1243" customWidth="1"/>
    <col min="16131" max="16131" width="5.28515625" style="1243" bestFit="1" customWidth="1"/>
    <col min="16132" max="16132" width="5.140625" style="1243" bestFit="1" customWidth="1"/>
    <col min="16133" max="16133" width="5" style="1243" bestFit="1" customWidth="1"/>
    <col min="16134" max="16134" width="6" style="1243" bestFit="1" customWidth="1"/>
    <col min="16135" max="16137" width="5.140625" style="1243" bestFit="1" customWidth="1"/>
    <col min="16138" max="16138" width="5" style="1243" bestFit="1" customWidth="1"/>
    <col min="16139" max="16141" width="9.28515625" style="1243" bestFit="1" customWidth="1"/>
    <col min="16142" max="16142" width="9.140625" style="1243"/>
    <col min="16143" max="16145" width="9.28515625" style="1243" bestFit="1" customWidth="1"/>
    <col min="16146" max="16146" width="9.140625" style="1243"/>
    <col min="16147" max="16149" width="9.28515625" style="1243" bestFit="1" customWidth="1"/>
    <col min="16150" max="16384" width="9.140625" style="1243"/>
  </cols>
  <sheetData>
    <row r="2" spans="1:23">
      <c r="A2" s="5" t="s">
        <v>123</v>
      </c>
      <c r="B2" s="13" t="s">
        <v>1900</v>
      </c>
    </row>
    <row r="3" spans="1:23">
      <c r="B3" s="8"/>
      <c r="C3" s="8"/>
      <c r="D3" s="8"/>
      <c r="E3" s="8"/>
      <c r="F3" s="8"/>
      <c r="G3" s="8"/>
      <c r="H3" s="9"/>
      <c r="I3" s="8"/>
      <c r="J3" s="8"/>
      <c r="K3" s="8"/>
    </row>
    <row r="4" spans="1:23">
      <c r="B4" s="1244" t="s">
        <v>141</v>
      </c>
      <c r="C4" s="1242" t="s">
        <v>148</v>
      </c>
      <c r="D4" s="1242" t="s">
        <v>149</v>
      </c>
      <c r="E4" s="1242" t="s">
        <v>150</v>
      </c>
      <c r="F4" s="1242" t="s">
        <v>151</v>
      </c>
      <c r="G4" s="34"/>
      <c r="H4" s="35"/>
      <c r="I4" s="34"/>
      <c r="J4" s="34"/>
      <c r="K4" s="34"/>
      <c r="L4" s="1313"/>
      <c r="M4" s="1313"/>
      <c r="N4" s="1313"/>
      <c r="O4" s="1313"/>
      <c r="P4" s="1313"/>
      <c r="Q4" s="1313"/>
      <c r="R4" s="1313"/>
      <c r="S4" s="1313"/>
      <c r="T4" s="1313"/>
      <c r="U4" s="1313"/>
    </row>
    <row r="5" spans="1:23">
      <c r="B5" s="1314" t="s">
        <v>124</v>
      </c>
      <c r="C5" s="604">
        <v>1.2945326359135017E-2</v>
      </c>
      <c r="D5" s="604">
        <v>-6.0000000000000001E-3</v>
      </c>
      <c r="E5" s="604">
        <v>4.9589001615008513E-3</v>
      </c>
      <c r="F5" s="604">
        <v>3.0371063803915754E-4</v>
      </c>
      <c r="G5" s="34"/>
      <c r="H5" s="35"/>
      <c r="I5" s="34"/>
      <c r="J5" s="34"/>
      <c r="K5" s="34"/>
      <c r="L5" s="1313"/>
      <c r="M5" s="1313"/>
      <c r="N5" s="1313"/>
      <c r="O5" s="1313"/>
      <c r="P5" s="1313"/>
      <c r="Q5" s="1313"/>
      <c r="R5" s="1313"/>
      <c r="S5" s="1313"/>
      <c r="T5" s="1313"/>
      <c r="U5" s="1313"/>
    </row>
    <row r="6" spans="1:23">
      <c r="B6" s="40" t="s">
        <v>144</v>
      </c>
      <c r="C6" s="604">
        <v>1.3225044380351864E-3</v>
      </c>
      <c r="D6" s="604">
        <v>1.4726291624120113E-4</v>
      </c>
      <c r="E6" s="604">
        <v>4.4661056942025745E-3</v>
      </c>
      <c r="F6" s="604">
        <v>-2.6474525971763714E-4</v>
      </c>
      <c r="G6" s="609"/>
      <c r="H6" s="1315"/>
      <c r="I6" s="609"/>
      <c r="J6" s="609"/>
      <c r="K6" s="609"/>
      <c r="L6" s="600"/>
      <c r="M6" s="600"/>
      <c r="N6" s="600"/>
      <c r="O6" s="600"/>
      <c r="P6" s="600"/>
      <c r="Q6" s="600"/>
      <c r="R6" s="600"/>
      <c r="S6" s="600"/>
      <c r="T6" s="600"/>
      <c r="U6" s="600"/>
    </row>
    <row r="7" spans="1:23">
      <c r="B7" s="40" t="s">
        <v>145</v>
      </c>
      <c r="C7" s="604">
        <v>7.2480718774189821E-3</v>
      </c>
      <c r="D7" s="604">
        <v>2.6530067181445684E-3</v>
      </c>
      <c r="E7" s="604">
        <v>2.5610231420488531E-3</v>
      </c>
      <c r="F7" s="604">
        <v>7.0820476440547992E-4</v>
      </c>
      <c r="G7" s="609"/>
      <c r="H7" s="1315"/>
      <c r="I7" s="609"/>
      <c r="J7" s="609"/>
      <c r="K7" s="609"/>
      <c r="L7" s="600"/>
      <c r="M7" s="600"/>
      <c r="N7" s="600"/>
      <c r="O7" s="600"/>
      <c r="P7" s="600"/>
      <c r="Q7" s="600"/>
      <c r="R7" s="600"/>
      <c r="S7" s="600"/>
      <c r="T7" s="600"/>
      <c r="U7" s="600"/>
    </row>
    <row r="8" spans="1:23">
      <c r="B8" s="40" t="s">
        <v>146</v>
      </c>
      <c r="C8" s="604">
        <v>1.4202997851599994E-3</v>
      </c>
      <c r="D8" s="604">
        <v>5.6302038714771245E-4</v>
      </c>
      <c r="E8" s="604">
        <v>1.086202899785558E-4</v>
      </c>
      <c r="F8" s="604">
        <v>2.6647965494787406E-4</v>
      </c>
      <c r="G8" s="609"/>
      <c r="H8" s="1315"/>
      <c r="I8" s="609"/>
      <c r="J8" s="609"/>
      <c r="K8" s="609"/>
      <c r="L8" s="600"/>
      <c r="M8" s="600"/>
      <c r="N8" s="600"/>
      <c r="O8" s="600"/>
      <c r="P8" s="600"/>
      <c r="Q8" s="600"/>
      <c r="R8" s="600"/>
      <c r="S8" s="600"/>
      <c r="T8" s="600"/>
      <c r="U8" s="600"/>
    </row>
    <row r="9" spans="1:23">
      <c r="B9" s="40" t="s">
        <v>126</v>
      </c>
      <c r="C9" s="604">
        <v>2.8259406215553175E-3</v>
      </c>
      <c r="D9" s="604">
        <v>2.8351078742766848E-3</v>
      </c>
      <c r="E9" s="604">
        <v>3.2361599309275067E-3</v>
      </c>
      <c r="F9" s="604">
        <v>3.079258025157973E-3</v>
      </c>
      <c r="G9" s="609"/>
      <c r="H9" s="1315"/>
      <c r="I9" s="609"/>
      <c r="J9" s="609"/>
      <c r="K9" s="609"/>
      <c r="L9" s="600"/>
      <c r="M9" s="600"/>
      <c r="N9" s="600"/>
      <c r="O9" s="600"/>
      <c r="P9" s="600"/>
      <c r="Q9" s="600"/>
      <c r="R9" s="600"/>
      <c r="S9" s="600"/>
      <c r="T9" s="600"/>
      <c r="U9" s="600"/>
    </row>
    <row r="10" spans="1:23" ht="25.5">
      <c r="B10" s="40" t="s">
        <v>147</v>
      </c>
      <c r="C10" s="604">
        <v>6.7052104594771139E-5</v>
      </c>
      <c r="D10" s="604">
        <v>-1.2369613809910918E-4</v>
      </c>
      <c r="E10" s="604">
        <v>-2.8529434066806717E-4</v>
      </c>
      <c r="F10" s="604">
        <v>-8.6803109008645781E-5</v>
      </c>
      <c r="G10" s="609"/>
      <c r="H10" s="1315"/>
      <c r="I10" s="609"/>
      <c r="J10" s="609"/>
      <c r="K10" s="609"/>
      <c r="L10" s="600"/>
      <c r="M10" s="600"/>
      <c r="N10" s="600"/>
      <c r="O10" s="600"/>
      <c r="P10" s="600"/>
      <c r="Q10" s="600"/>
      <c r="R10" s="600"/>
      <c r="S10" s="600"/>
      <c r="T10" s="600"/>
      <c r="U10" s="600"/>
    </row>
    <row r="11" spans="1:23">
      <c r="B11" s="8"/>
      <c r="C11" s="8"/>
      <c r="D11" s="8"/>
      <c r="E11" s="8"/>
      <c r="F11" s="8"/>
      <c r="G11" s="8"/>
      <c r="H11" s="9"/>
      <c r="I11" s="8"/>
      <c r="J11" s="8"/>
      <c r="K11" s="8"/>
    </row>
    <row r="12" spans="1:23">
      <c r="B12" s="13" t="s">
        <v>1900</v>
      </c>
      <c r="C12" s="8"/>
      <c r="D12" s="8"/>
      <c r="E12" s="8"/>
      <c r="F12" s="8"/>
      <c r="G12" s="8"/>
      <c r="H12" s="9"/>
      <c r="I12" s="8"/>
      <c r="J12" s="8"/>
      <c r="K12" s="8"/>
    </row>
    <row r="13" spans="1:23">
      <c r="B13" s="1243"/>
      <c r="G13" s="1243"/>
      <c r="H13" s="1243"/>
      <c r="I13" s="1243"/>
      <c r="J13" s="1243"/>
      <c r="K13" s="1243"/>
      <c r="L13" s="1243"/>
      <c r="M13" s="1243"/>
      <c r="N13" s="1243"/>
      <c r="O13" s="1243"/>
      <c r="P13" s="1243"/>
      <c r="Q13" s="1243"/>
      <c r="R13" s="1243"/>
      <c r="S13" s="1243"/>
      <c r="T13" s="1243"/>
      <c r="U13" s="1243"/>
      <c r="V13" s="1243"/>
      <c r="W13" s="1243"/>
    </row>
    <row r="14" spans="1:23">
      <c r="B14" s="1243"/>
      <c r="G14" s="1243"/>
      <c r="H14" s="1243"/>
      <c r="I14" s="1243"/>
      <c r="J14" s="1243"/>
      <c r="K14" s="1243"/>
      <c r="L14" s="1243"/>
      <c r="M14" s="1243"/>
      <c r="N14" s="1243"/>
      <c r="O14" s="1243"/>
      <c r="P14" s="1243"/>
      <c r="Q14" s="1243"/>
      <c r="R14" s="1243"/>
      <c r="S14" s="1243"/>
      <c r="T14" s="1243"/>
      <c r="U14" s="1243"/>
      <c r="V14" s="1243"/>
      <c r="W14" s="1243"/>
    </row>
    <row r="15" spans="1:23">
      <c r="B15" s="1243"/>
      <c r="G15" s="1243"/>
      <c r="H15" s="1243"/>
      <c r="I15" s="1243"/>
      <c r="J15" s="1243"/>
      <c r="K15" s="1243"/>
      <c r="L15" s="1243"/>
      <c r="M15" s="1243"/>
      <c r="N15" s="1243"/>
      <c r="O15" s="1243"/>
      <c r="P15" s="1243"/>
      <c r="Q15" s="1243"/>
      <c r="R15" s="1243"/>
      <c r="S15" s="1243"/>
      <c r="T15" s="1243"/>
      <c r="U15" s="1243"/>
      <c r="V15" s="1243"/>
      <c r="W15" s="1243"/>
    </row>
    <row r="16" spans="1:23">
      <c r="B16" s="1243"/>
      <c r="G16" s="1243"/>
      <c r="H16" s="1243"/>
      <c r="I16" s="1243"/>
      <c r="J16" s="1243"/>
      <c r="K16" s="1243"/>
      <c r="L16" s="1243"/>
      <c r="M16" s="1243"/>
      <c r="N16" s="1243"/>
      <c r="O16" s="1243"/>
      <c r="P16" s="1243"/>
      <c r="Q16" s="1243"/>
      <c r="R16" s="1243"/>
      <c r="S16" s="1243"/>
      <c r="T16" s="1243"/>
      <c r="U16" s="1243"/>
      <c r="V16" s="1243"/>
      <c r="W16" s="1243"/>
    </row>
    <row r="17" spans="2:23">
      <c r="B17" s="1243"/>
      <c r="G17" s="1243"/>
      <c r="H17" s="1243"/>
      <c r="I17" s="1243"/>
      <c r="J17" s="1243"/>
      <c r="K17" s="1243"/>
      <c r="L17" s="1243"/>
      <c r="M17" s="1243"/>
      <c r="N17" s="1243"/>
      <c r="O17" s="1243"/>
      <c r="P17" s="1243"/>
      <c r="Q17" s="1243"/>
      <c r="R17" s="1243"/>
      <c r="S17" s="1243"/>
      <c r="T17" s="1243"/>
      <c r="U17" s="1243"/>
      <c r="V17" s="1243"/>
      <c r="W17" s="1243"/>
    </row>
    <row r="18" spans="2:23">
      <c r="B18" s="1243"/>
      <c r="G18" s="1243"/>
      <c r="H18" s="1243"/>
      <c r="I18" s="1243"/>
      <c r="J18" s="1243"/>
      <c r="K18" s="1243"/>
      <c r="L18" s="1243"/>
      <c r="M18" s="1243"/>
      <c r="N18" s="1243"/>
      <c r="O18" s="1243"/>
      <c r="P18" s="1243"/>
      <c r="Q18" s="1243"/>
      <c r="R18" s="1243"/>
      <c r="S18" s="1243"/>
      <c r="T18" s="1243"/>
      <c r="U18" s="1243"/>
      <c r="V18" s="1243"/>
      <c r="W18" s="1243"/>
    </row>
    <row r="19" spans="2:23">
      <c r="B19" s="1243"/>
      <c r="G19" s="1243"/>
      <c r="H19" s="1243"/>
      <c r="I19" s="1243"/>
      <c r="J19" s="1243"/>
      <c r="K19" s="1243"/>
      <c r="L19" s="1243"/>
      <c r="M19" s="1243"/>
      <c r="N19" s="1243"/>
      <c r="O19" s="1243"/>
      <c r="P19" s="1243"/>
      <c r="Q19" s="1243"/>
      <c r="R19" s="1243"/>
      <c r="S19" s="1243"/>
      <c r="T19" s="1243"/>
      <c r="U19" s="1243"/>
      <c r="V19" s="1243"/>
      <c r="W19" s="1243"/>
    </row>
    <row r="20" spans="2:23">
      <c r="B20" s="1243"/>
      <c r="G20" s="1243"/>
      <c r="H20" s="1243"/>
      <c r="I20" s="1243"/>
      <c r="J20" s="1243"/>
      <c r="K20" s="1243"/>
      <c r="L20" s="1243"/>
      <c r="M20" s="1243"/>
      <c r="N20" s="1243"/>
      <c r="O20" s="1243"/>
      <c r="P20" s="1243"/>
      <c r="Q20" s="1243"/>
      <c r="R20" s="1243"/>
      <c r="S20" s="1243"/>
      <c r="T20" s="1243"/>
      <c r="U20" s="1243"/>
      <c r="V20" s="1243"/>
      <c r="W20" s="1243"/>
    </row>
    <row r="21" spans="2:23">
      <c r="B21" s="1243"/>
      <c r="G21" s="1243"/>
      <c r="H21" s="1243"/>
      <c r="I21" s="1243"/>
      <c r="J21" s="1243"/>
      <c r="K21" s="1243"/>
      <c r="L21" s="1243"/>
      <c r="M21" s="1243"/>
      <c r="N21" s="1243"/>
      <c r="O21" s="1243"/>
      <c r="P21" s="1243"/>
      <c r="Q21" s="1243"/>
      <c r="R21" s="1243"/>
      <c r="S21" s="1243"/>
      <c r="T21" s="1243"/>
      <c r="U21" s="1243"/>
      <c r="V21" s="1243"/>
      <c r="W21" s="1243"/>
    </row>
    <row r="22" spans="2:23">
      <c r="B22" s="1243"/>
      <c r="G22" s="1243"/>
      <c r="H22" s="1243"/>
      <c r="I22" s="1243"/>
      <c r="J22" s="1243"/>
      <c r="K22" s="1243"/>
      <c r="L22" s="1243"/>
      <c r="M22" s="1243"/>
      <c r="N22" s="1243"/>
      <c r="O22" s="1243"/>
      <c r="P22" s="1243"/>
      <c r="Q22" s="1243"/>
      <c r="R22" s="1243"/>
      <c r="S22" s="1243"/>
      <c r="T22" s="1243"/>
      <c r="U22" s="1243"/>
      <c r="V22" s="1243"/>
      <c r="W22" s="1243"/>
    </row>
    <row r="23" spans="2:23">
      <c r="B23" s="1243"/>
      <c r="G23" s="1243"/>
      <c r="H23" s="1243"/>
      <c r="I23" s="1243"/>
      <c r="J23" s="1243"/>
      <c r="K23" s="1243"/>
      <c r="L23" s="1243"/>
      <c r="M23" s="1243"/>
      <c r="N23" s="1243"/>
      <c r="O23" s="1243"/>
      <c r="P23" s="1243"/>
      <c r="Q23" s="1243"/>
      <c r="R23" s="1243"/>
      <c r="S23" s="1243"/>
      <c r="T23" s="1243"/>
      <c r="U23" s="1243"/>
      <c r="V23" s="1243"/>
      <c r="W23" s="1243"/>
    </row>
    <row r="24" spans="2:23">
      <c r="B24" s="1243"/>
      <c r="G24" s="1243"/>
      <c r="H24" s="1243"/>
      <c r="I24" s="1243"/>
      <c r="J24" s="1243"/>
      <c r="K24" s="1243"/>
      <c r="L24" s="1243"/>
      <c r="M24" s="1243"/>
      <c r="N24" s="1243"/>
      <c r="O24" s="1243"/>
      <c r="P24" s="1243"/>
      <c r="Q24" s="1243"/>
      <c r="R24" s="1243"/>
      <c r="S24" s="1243"/>
      <c r="T24" s="1243"/>
      <c r="U24" s="1243"/>
      <c r="V24" s="1243"/>
      <c r="W24" s="1243"/>
    </row>
    <row r="25" spans="2:23">
      <c r="B25" s="1243"/>
      <c r="G25" s="1243"/>
      <c r="H25" s="1243"/>
      <c r="I25" s="1243"/>
      <c r="J25" s="1243"/>
      <c r="K25" s="1243"/>
      <c r="L25" s="1243"/>
      <c r="M25" s="1243"/>
      <c r="N25" s="1243"/>
      <c r="O25" s="1243"/>
      <c r="P25" s="1243"/>
      <c r="Q25" s="1243"/>
      <c r="R25" s="1243"/>
      <c r="S25" s="1243"/>
      <c r="T25" s="1243"/>
      <c r="U25" s="1243"/>
      <c r="V25" s="1243"/>
      <c r="W25" s="1243"/>
    </row>
    <row r="26" spans="2:23">
      <c r="B26" s="1243"/>
      <c r="G26" s="1243"/>
      <c r="H26" s="1243"/>
      <c r="I26" s="1243"/>
      <c r="J26" s="1243"/>
      <c r="K26" s="1243"/>
      <c r="L26" s="1243"/>
      <c r="M26" s="1243"/>
      <c r="N26" s="1243"/>
      <c r="O26" s="1243"/>
      <c r="P26" s="1243"/>
      <c r="Q26" s="1243"/>
      <c r="R26" s="1243"/>
      <c r="S26" s="1243"/>
      <c r="T26" s="1243"/>
      <c r="U26" s="1243"/>
      <c r="V26" s="1243"/>
      <c r="W26" s="1243"/>
    </row>
    <row r="27" spans="2:23">
      <c r="B27" s="1243"/>
      <c r="G27" s="1243"/>
      <c r="H27" s="1243"/>
      <c r="I27" s="1243"/>
      <c r="J27" s="1243"/>
      <c r="K27" s="1243"/>
      <c r="L27" s="1243"/>
      <c r="M27" s="1243"/>
      <c r="N27" s="1243"/>
      <c r="O27" s="1243"/>
      <c r="P27" s="1243"/>
      <c r="Q27" s="1243"/>
      <c r="R27" s="1243"/>
      <c r="S27" s="1243"/>
      <c r="T27" s="1243"/>
      <c r="U27" s="1243"/>
      <c r="V27" s="1243"/>
      <c r="W27" s="1243"/>
    </row>
    <row r="28" spans="2:23">
      <c r="B28" s="1243"/>
      <c r="G28" s="1243"/>
      <c r="H28" s="1243"/>
      <c r="I28" s="1243"/>
      <c r="J28" s="1243"/>
      <c r="K28" s="1243"/>
      <c r="L28" s="1243"/>
      <c r="M28" s="1243"/>
      <c r="N28" s="1243"/>
      <c r="O28" s="1243"/>
      <c r="P28" s="1243"/>
      <c r="Q28" s="1243"/>
      <c r="R28" s="1243"/>
      <c r="S28" s="1243"/>
      <c r="T28" s="1243"/>
      <c r="U28" s="1243"/>
      <c r="V28" s="1243"/>
      <c r="W28" s="1243"/>
    </row>
    <row r="29" spans="2:23">
      <c r="B29" s="1243"/>
      <c r="G29" s="1243"/>
      <c r="H29" s="1243"/>
      <c r="I29" s="1243"/>
      <c r="J29" s="1243"/>
      <c r="K29" s="1243"/>
      <c r="L29" s="1243"/>
      <c r="M29" s="1243"/>
      <c r="N29" s="1243"/>
      <c r="O29" s="1243"/>
      <c r="P29" s="1243"/>
      <c r="Q29" s="1243"/>
      <c r="R29" s="1243"/>
      <c r="S29" s="1243"/>
      <c r="T29" s="1243"/>
      <c r="U29" s="1243"/>
      <c r="V29" s="1243"/>
      <c r="W29" s="1243"/>
    </row>
    <row r="30" spans="2:23">
      <c r="B30" s="1243"/>
      <c r="G30" s="1243"/>
      <c r="H30" s="1243"/>
      <c r="I30" s="1243"/>
      <c r="J30" s="1243"/>
      <c r="K30" s="1243"/>
      <c r="L30" s="1243"/>
      <c r="M30" s="1243"/>
      <c r="N30" s="1243"/>
      <c r="O30" s="1243"/>
      <c r="P30" s="1243"/>
      <c r="Q30" s="1243"/>
      <c r="R30" s="1243"/>
      <c r="S30" s="1243"/>
      <c r="T30" s="1243"/>
      <c r="U30" s="1243"/>
      <c r="V30" s="1243"/>
      <c r="W30" s="1243"/>
    </row>
    <row r="31" spans="2:23">
      <c r="B31" s="1243"/>
      <c r="G31" s="1243"/>
      <c r="H31" s="1243"/>
      <c r="I31" s="1243"/>
      <c r="J31" s="1243"/>
      <c r="K31" s="1243"/>
      <c r="L31" s="1243"/>
      <c r="M31" s="1243"/>
      <c r="N31" s="1243"/>
      <c r="O31" s="1243"/>
      <c r="P31" s="1243"/>
      <c r="Q31" s="1243"/>
      <c r="R31" s="1243"/>
      <c r="S31" s="1243"/>
      <c r="T31" s="1243"/>
      <c r="U31" s="1243"/>
      <c r="V31" s="1243"/>
      <c r="W31" s="1243"/>
    </row>
    <row r="32" spans="2:23">
      <c r="B32" s="1243"/>
      <c r="G32" s="1243"/>
      <c r="H32" s="1243"/>
      <c r="I32" s="1243"/>
      <c r="J32" s="1243"/>
      <c r="K32" s="1243"/>
      <c r="L32" s="1243"/>
      <c r="M32" s="1243"/>
      <c r="N32" s="1243"/>
      <c r="O32" s="1243"/>
      <c r="P32" s="1243"/>
      <c r="Q32" s="1243"/>
      <c r="R32" s="1243"/>
      <c r="S32" s="1243"/>
      <c r="T32" s="1243"/>
      <c r="U32" s="1243"/>
      <c r="V32" s="1243"/>
      <c r="W32" s="1243"/>
    </row>
    <row r="33" spans="2:23">
      <c r="B33" s="1243"/>
      <c r="G33" s="1243"/>
      <c r="H33" s="1243"/>
      <c r="I33" s="1243"/>
      <c r="J33" s="1243"/>
      <c r="K33" s="1243"/>
      <c r="L33" s="1243"/>
      <c r="M33" s="1243"/>
      <c r="N33" s="1243"/>
      <c r="O33" s="1243"/>
      <c r="P33" s="1243"/>
      <c r="Q33" s="1243"/>
      <c r="R33" s="1243"/>
      <c r="S33" s="1243"/>
      <c r="T33" s="1243"/>
      <c r="U33" s="1243"/>
      <c r="V33" s="1243"/>
      <c r="W33" s="1243"/>
    </row>
    <row r="34" spans="2:23">
      <c r="B34" s="1243"/>
      <c r="G34" s="1243"/>
      <c r="H34" s="1243"/>
      <c r="I34" s="1243"/>
      <c r="J34" s="1243"/>
      <c r="K34" s="1243"/>
      <c r="L34" s="1243"/>
      <c r="M34" s="1243"/>
      <c r="N34" s="1243"/>
      <c r="O34" s="1243"/>
      <c r="P34" s="1243"/>
      <c r="Q34" s="1243"/>
      <c r="R34" s="1243"/>
      <c r="S34" s="1243"/>
      <c r="T34" s="1243"/>
      <c r="U34" s="1243"/>
      <c r="V34" s="1243"/>
      <c r="W34" s="1243"/>
    </row>
    <row r="35" spans="2:23">
      <c r="B35" s="1243"/>
      <c r="G35" s="1243"/>
      <c r="H35" s="1243"/>
      <c r="I35" s="1243"/>
      <c r="J35" s="1243"/>
      <c r="K35" s="1243"/>
      <c r="L35" s="1243"/>
      <c r="M35" s="1243"/>
      <c r="N35" s="1243"/>
      <c r="O35" s="1243"/>
      <c r="P35" s="1243"/>
      <c r="Q35" s="1243"/>
      <c r="R35" s="1243"/>
      <c r="S35" s="1243"/>
      <c r="T35" s="1243"/>
      <c r="U35" s="1243"/>
      <c r="V35" s="1243"/>
      <c r="W35" s="1243"/>
    </row>
    <row r="36" spans="2:23">
      <c r="B36" s="1243"/>
      <c r="G36" s="1243"/>
      <c r="H36" s="1243"/>
      <c r="I36" s="1243"/>
      <c r="J36" s="1243"/>
      <c r="K36" s="1243"/>
      <c r="L36" s="1243"/>
      <c r="M36" s="1243"/>
      <c r="N36" s="1243"/>
      <c r="O36" s="1243"/>
      <c r="P36" s="1243"/>
      <c r="Q36" s="1243"/>
      <c r="R36" s="1243"/>
      <c r="S36" s="1243"/>
      <c r="T36" s="1243"/>
      <c r="U36" s="1243"/>
      <c r="V36" s="1243"/>
      <c r="W36" s="1243"/>
    </row>
    <row r="37" spans="2:23">
      <c r="B37" s="1243"/>
      <c r="G37" s="1243"/>
      <c r="H37" s="1243"/>
      <c r="I37" s="1243"/>
      <c r="J37" s="1243"/>
      <c r="K37" s="1243"/>
      <c r="L37" s="1243"/>
      <c r="M37" s="1243"/>
      <c r="N37" s="1243"/>
      <c r="O37" s="1243"/>
      <c r="P37" s="1243"/>
      <c r="Q37" s="1243"/>
      <c r="R37" s="1243"/>
      <c r="S37" s="1243"/>
      <c r="T37" s="1243"/>
      <c r="U37" s="1243"/>
      <c r="V37" s="1243"/>
      <c r="W37" s="1243"/>
    </row>
    <row r="38" spans="2:23">
      <c r="B38" s="1243"/>
      <c r="G38" s="1243"/>
      <c r="H38" s="1243"/>
      <c r="I38" s="1243"/>
      <c r="J38" s="1243"/>
      <c r="K38" s="1243"/>
      <c r="L38" s="1243"/>
      <c r="M38" s="1243"/>
      <c r="N38" s="1243"/>
      <c r="O38" s="1243"/>
      <c r="P38" s="1243"/>
      <c r="Q38" s="1243"/>
      <c r="R38" s="1243"/>
      <c r="S38" s="1243"/>
      <c r="T38" s="1243"/>
      <c r="U38" s="1243"/>
      <c r="V38" s="1243"/>
      <c r="W38" s="1243"/>
    </row>
    <row r="39" spans="2:23">
      <c r="B39" s="1243"/>
      <c r="G39" s="1243"/>
      <c r="H39" s="1243"/>
      <c r="I39" s="1243"/>
      <c r="J39" s="1243"/>
      <c r="K39" s="1243"/>
      <c r="L39" s="1243"/>
      <c r="M39" s="1243"/>
      <c r="N39" s="1243"/>
      <c r="O39" s="1243"/>
      <c r="P39" s="1243"/>
      <c r="Q39" s="1243"/>
      <c r="R39" s="1243"/>
      <c r="S39" s="1243"/>
      <c r="T39" s="1243"/>
      <c r="U39" s="1243"/>
      <c r="V39" s="1243"/>
      <c r="W39" s="1243"/>
    </row>
    <row r="40" spans="2:23">
      <c r="B40" s="1243"/>
      <c r="G40" s="1243"/>
      <c r="H40" s="1243"/>
      <c r="I40" s="1243"/>
      <c r="J40" s="1243"/>
      <c r="K40" s="1243"/>
      <c r="L40" s="1243"/>
      <c r="M40" s="1243"/>
      <c r="N40" s="1243"/>
      <c r="O40" s="1243"/>
      <c r="P40" s="1243"/>
      <c r="Q40" s="1243"/>
      <c r="R40" s="1243"/>
      <c r="S40" s="1243"/>
      <c r="T40" s="1243"/>
      <c r="U40" s="1243"/>
      <c r="V40" s="1243"/>
      <c r="W40" s="1243"/>
    </row>
    <row r="41" spans="2:23">
      <c r="B41" s="1243"/>
      <c r="G41" s="1243"/>
      <c r="H41" s="1243"/>
      <c r="I41" s="1243"/>
      <c r="J41" s="1243"/>
      <c r="K41" s="1243"/>
      <c r="L41" s="1243"/>
      <c r="M41" s="1243"/>
      <c r="N41" s="1243"/>
      <c r="O41" s="1243"/>
      <c r="P41" s="1243"/>
      <c r="Q41" s="1243"/>
      <c r="R41" s="1243"/>
      <c r="S41" s="1243"/>
      <c r="T41" s="1243"/>
      <c r="U41" s="1243"/>
      <c r="V41" s="1243"/>
      <c r="W41" s="1243"/>
    </row>
    <row r="42" spans="2:23">
      <c r="B42" s="761" t="s">
        <v>1897</v>
      </c>
    </row>
    <row r="43" spans="2:23">
      <c r="B43" s="10" t="s">
        <v>142</v>
      </c>
    </row>
    <row r="44" spans="2:23">
      <c r="B44" s="8"/>
    </row>
    <row r="45" spans="2:23">
      <c r="B45" s="11" t="s">
        <v>129</v>
      </c>
    </row>
    <row r="46" spans="2:23">
      <c r="B46" s="1243"/>
    </row>
    <row r="47" spans="2:23">
      <c r="B47" s="1243"/>
    </row>
    <row r="48" spans="2:23">
      <c r="B48" s="1243"/>
    </row>
    <row r="49" s="1243" customFormat="1"/>
    <row r="50" s="1243" customFormat="1"/>
    <row r="51" s="1243" customFormat="1"/>
    <row r="52" s="1243" customFormat="1"/>
  </sheetData>
  <hyperlinks>
    <hyperlink ref="B45" location="Содержание!B6" display="к содержанию"/>
  </hyperlink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1"/>
  <dimension ref="A1:H32"/>
  <sheetViews>
    <sheetView zoomScale="80" zoomScaleNormal="80" workbookViewId="0">
      <selection activeCell="B32" sqref="B32"/>
    </sheetView>
  </sheetViews>
  <sheetFormatPr defaultRowHeight="15"/>
  <cols>
    <col min="1" max="1" width="9.7109375" style="72" customWidth="1"/>
    <col min="2" max="6" width="8.42578125" style="72" customWidth="1"/>
    <col min="7" max="16384" width="9.140625" style="72"/>
  </cols>
  <sheetData>
    <row r="1" spans="1:8">
      <c r="A1" s="7"/>
    </row>
    <row r="2" spans="1:8">
      <c r="A2" s="7" t="s">
        <v>123</v>
      </c>
      <c r="B2" s="173" t="s">
        <v>378</v>
      </c>
    </row>
    <row r="4" spans="1:8">
      <c r="B4" s="29" t="s">
        <v>418</v>
      </c>
      <c r="C4" s="29" t="s">
        <v>419</v>
      </c>
      <c r="D4" s="29" t="s">
        <v>448</v>
      </c>
      <c r="E4" s="29" t="s">
        <v>449</v>
      </c>
      <c r="F4" s="1251" t="s">
        <v>1852</v>
      </c>
    </row>
    <row r="5" spans="1:8">
      <c r="B5" s="187">
        <v>2006</v>
      </c>
      <c r="C5" s="188">
        <v>0.496</v>
      </c>
      <c r="D5" s="188">
        <v>0.46799999999999997</v>
      </c>
      <c r="E5" s="188">
        <v>0.50700000000000001</v>
      </c>
      <c r="F5" s="188">
        <v>0.55799999999999994</v>
      </c>
      <c r="H5" s="192"/>
    </row>
    <row r="6" spans="1:8">
      <c r="B6" s="187">
        <v>2007</v>
      </c>
      <c r="C6" s="188">
        <v>0.51600000000000001</v>
      </c>
      <c r="D6" s="188">
        <v>0.51600000000000001</v>
      </c>
      <c r="E6" s="188">
        <v>0.80200000000000005</v>
      </c>
      <c r="F6" s="188">
        <v>0.57799999999999996</v>
      </c>
      <c r="H6" s="192"/>
    </row>
    <row r="7" spans="1:8">
      <c r="B7" s="187">
        <v>2008</v>
      </c>
      <c r="C7" s="189">
        <v>0.53400000000000003</v>
      </c>
      <c r="D7" s="189">
        <v>0.50900000000000001</v>
      </c>
      <c r="E7" s="189">
        <v>0.75</v>
      </c>
      <c r="F7" s="189">
        <v>0.58299999999999996</v>
      </c>
      <c r="H7" s="192"/>
    </row>
    <row r="8" spans="1:8">
      <c r="B8" s="187">
        <v>2009</v>
      </c>
      <c r="C8" s="189">
        <v>0.51300000000000001</v>
      </c>
      <c r="D8" s="189">
        <v>0.435</v>
      </c>
      <c r="E8" s="189">
        <v>0.52800000000000002</v>
      </c>
      <c r="F8" s="189">
        <v>0.60599999999999998</v>
      </c>
      <c r="H8" s="192"/>
    </row>
    <row r="9" spans="1:8">
      <c r="B9" s="187">
        <v>2010</v>
      </c>
      <c r="C9" s="189">
        <v>0.51600000000000001</v>
      </c>
      <c r="D9" s="189">
        <v>0.375</v>
      </c>
      <c r="E9" s="189">
        <v>0.33</v>
      </c>
      <c r="F9" s="189">
        <v>0.628</v>
      </c>
      <c r="H9" s="192"/>
    </row>
    <row r="10" spans="1:8">
      <c r="B10" s="187">
        <v>2011</v>
      </c>
      <c r="C10" s="189">
        <v>0.52600000000000002</v>
      </c>
      <c r="D10" s="189">
        <v>0.318</v>
      </c>
      <c r="E10" s="189">
        <v>0.22399999999999998</v>
      </c>
      <c r="F10" s="189">
        <v>0.63300000000000001</v>
      </c>
      <c r="H10" s="192"/>
    </row>
    <row r="11" spans="1:8">
      <c r="B11" s="187">
        <v>2012</v>
      </c>
      <c r="C11" s="189">
        <v>0.495</v>
      </c>
      <c r="D11" s="189">
        <v>0.32500000000000001</v>
      </c>
      <c r="E11" s="189">
        <v>0.24600000000000002</v>
      </c>
      <c r="F11" s="189">
        <v>0.60799999999999998</v>
      </c>
      <c r="H11" s="192"/>
    </row>
    <row r="12" spans="1:8">
      <c r="B12" s="187">
        <v>2013</v>
      </c>
      <c r="C12" s="189">
        <v>0.49099999999999999</v>
      </c>
      <c r="D12" s="189">
        <v>0.376</v>
      </c>
      <c r="E12" s="189">
        <v>0.35</v>
      </c>
      <c r="F12" s="189">
        <v>0.628</v>
      </c>
      <c r="H12" s="192"/>
    </row>
    <row r="13" spans="1:8">
      <c r="B13" s="190" t="s">
        <v>140</v>
      </c>
      <c r="C13" s="188">
        <v>0.50700000000000001</v>
      </c>
      <c r="D13" s="188">
        <v>0.377</v>
      </c>
      <c r="E13" s="188">
        <v>0.32400000000000001</v>
      </c>
      <c r="F13" s="189">
        <v>0.58299999999999996</v>
      </c>
      <c r="H13" s="192"/>
    </row>
    <row r="15" spans="1:8">
      <c r="C15" s="203"/>
      <c r="D15" s="203"/>
      <c r="E15" s="203"/>
      <c r="F15" s="203"/>
    </row>
    <row r="16" spans="1:8">
      <c r="B16" s="173" t="s">
        <v>378</v>
      </c>
      <c r="C16" s="203"/>
      <c r="D16" s="203"/>
      <c r="E16" s="203"/>
      <c r="F16" s="203"/>
    </row>
    <row r="17" spans="2:6">
      <c r="C17" s="203"/>
      <c r="D17" s="203"/>
      <c r="E17" s="203"/>
      <c r="F17" s="203"/>
    </row>
    <row r="18" spans="2:6">
      <c r="C18" s="203"/>
      <c r="D18" s="203"/>
      <c r="E18" s="203"/>
      <c r="F18" s="203"/>
    </row>
    <row r="19" spans="2:6">
      <c r="C19" s="203"/>
      <c r="D19" s="203"/>
      <c r="E19" s="203"/>
      <c r="F19" s="203"/>
    </row>
    <row r="20" spans="2:6">
      <c r="C20" s="203"/>
      <c r="D20" s="203"/>
      <c r="E20" s="203"/>
      <c r="F20" s="203"/>
    </row>
    <row r="21" spans="2:6">
      <c r="C21" s="203"/>
      <c r="D21" s="203"/>
      <c r="E21" s="203"/>
      <c r="F21" s="203"/>
    </row>
    <row r="22" spans="2:6">
      <c r="C22" s="203"/>
      <c r="D22" s="203"/>
      <c r="E22" s="203"/>
      <c r="F22" s="203"/>
    </row>
    <row r="23" spans="2:6">
      <c r="C23" s="203"/>
      <c r="D23" s="203"/>
      <c r="E23" s="203"/>
      <c r="F23" s="203"/>
    </row>
    <row r="24" spans="2:6">
      <c r="F24" s="192"/>
    </row>
    <row r="25" spans="2:6">
      <c r="F25" s="192"/>
    </row>
    <row r="26" spans="2:6">
      <c r="F26" s="192"/>
    </row>
    <row r="27" spans="2:6">
      <c r="F27" s="192"/>
    </row>
    <row r="30" spans="2:6">
      <c r="B30" s="33" t="s">
        <v>184</v>
      </c>
      <c r="C30"/>
    </row>
    <row r="32" spans="2:6">
      <c r="B32" s="206" t="s">
        <v>129</v>
      </c>
    </row>
  </sheetData>
  <hyperlinks>
    <hyperlink ref="B32" location="Содержание!B4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2"/>
  <dimension ref="A1:P61"/>
  <sheetViews>
    <sheetView zoomScale="80" zoomScaleNormal="80" workbookViewId="0">
      <selection activeCell="F20" sqref="F20"/>
    </sheetView>
  </sheetViews>
  <sheetFormatPr defaultRowHeight="15"/>
  <cols>
    <col min="1" max="2" width="9.140625" style="219"/>
    <col min="3" max="3" width="12.5703125" style="219" customWidth="1"/>
    <col min="4" max="16384" width="9.140625" style="219"/>
  </cols>
  <sheetData>
    <row r="1" spans="1:16">
      <c r="B1" s="220"/>
      <c r="C1" s="220"/>
    </row>
    <row r="2" spans="1:16">
      <c r="A2" s="5" t="s">
        <v>123</v>
      </c>
      <c r="B2" s="221" t="s">
        <v>451</v>
      </c>
      <c r="D2" s="5"/>
      <c r="F2" s="231" t="s">
        <v>451</v>
      </c>
      <c r="G2" s="232"/>
      <c r="H2" s="232"/>
      <c r="I2" s="232"/>
      <c r="J2" s="232"/>
      <c r="K2" s="232"/>
    </row>
    <row r="4" spans="1:16" ht="39">
      <c r="B4" s="222" t="s">
        <v>248</v>
      </c>
      <c r="C4" s="223" t="s">
        <v>506</v>
      </c>
      <c r="D4" s="224"/>
      <c r="L4" s="225"/>
      <c r="M4" s="225"/>
      <c r="N4" s="225"/>
      <c r="O4" s="225"/>
      <c r="P4" s="225"/>
    </row>
    <row r="5" spans="1:16">
      <c r="B5" s="226">
        <v>37346</v>
      </c>
      <c r="C5" s="227">
        <v>68.256974021104782</v>
      </c>
      <c r="D5" s="224"/>
      <c r="L5" s="225"/>
      <c r="M5" s="225"/>
      <c r="N5" s="225"/>
      <c r="O5" s="225"/>
      <c r="P5" s="225"/>
    </row>
    <row r="6" spans="1:16">
      <c r="B6" s="226">
        <v>37437</v>
      </c>
      <c r="C6" s="227">
        <v>69.356315175435896</v>
      </c>
      <c r="D6" s="224"/>
    </row>
    <row r="7" spans="1:16">
      <c r="B7" s="226">
        <v>37529</v>
      </c>
      <c r="C7" s="227">
        <v>70.990113716147377</v>
      </c>
      <c r="D7" s="224"/>
    </row>
    <row r="8" spans="1:16">
      <c r="B8" s="226">
        <v>37621</v>
      </c>
      <c r="C8" s="227">
        <v>71.445266211208818</v>
      </c>
      <c r="D8" s="224"/>
    </row>
    <row r="9" spans="1:16">
      <c r="B9" s="226">
        <v>37711</v>
      </c>
      <c r="C9" s="227">
        <v>72.184071102200591</v>
      </c>
      <c r="D9" s="224"/>
    </row>
    <row r="10" spans="1:16">
      <c r="B10" s="226">
        <v>37802</v>
      </c>
      <c r="C10" s="227">
        <v>73.219811304087798</v>
      </c>
      <c r="D10" s="224"/>
    </row>
    <row r="11" spans="1:16">
      <c r="B11" s="226">
        <v>37894</v>
      </c>
      <c r="C11" s="227">
        <v>75.09217884954252</v>
      </c>
      <c r="D11" s="224"/>
    </row>
    <row r="12" spans="1:16">
      <c r="B12" s="226">
        <v>37986</v>
      </c>
      <c r="C12" s="227">
        <v>76.318002144896312</v>
      </c>
    </row>
    <row r="13" spans="1:16">
      <c r="B13" s="226">
        <v>38077</v>
      </c>
      <c r="C13" s="227">
        <v>78.042229200296546</v>
      </c>
    </row>
    <row r="14" spans="1:16">
      <c r="B14" s="226">
        <v>38168</v>
      </c>
      <c r="C14" s="227">
        <v>79.500863389472727</v>
      </c>
    </row>
    <row r="15" spans="1:16">
      <c r="B15" s="226">
        <v>38260</v>
      </c>
      <c r="C15" s="227">
        <v>80.588164857332984</v>
      </c>
    </row>
    <row r="16" spans="1:16">
      <c r="B16" s="226">
        <v>38352</v>
      </c>
      <c r="C16" s="227">
        <v>82.140957246680742</v>
      </c>
    </row>
    <row r="17" spans="2:11">
      <c r="B17" s="226">
        <v>38442</v>
      </c>
      <c r="C17" s="227">
        <v>84.304240259795492</v>
      </c>
      <c r="F17" s="233" t="s">
        <v>507</v>
      </c>
      <c r="G17"/>
    </row>
    <row r="18" spans="2:11">
      <c r="B18" s="226">
        <v>38533</v>
      </c>
      <c r="C18" s="227">
        <v>85.756331141107083</v>
      </c>
      <c r="F18" s="1166" t="s">
        <v>531</v>
      </c>
      <c r="G18"/>
    </row>
    <row r="19" spans="2:11">
      <c r="B19" s="226">
        <v>38625</v>
      </c>
      <c r="C19" s="227">
        <v>87.163665796624826</v>
      </c>
    </row>
    <row r="20" spans="2:11">
      <c r="B20" s="226">
        <v>38717</v>
      </c>
      <c r="C20" s="227">
        <v>89.224415175501335</v>
      </c>
      <c r="F20" s="204" t="s">
        <v>129</v>
      </c>
    </row>
    <row r="21" spans="2:11">
      <c r="B21" s="226">
        <v>38807</v>
      </c>
      <c r="C21" s="227">
        <v>91.242175021707425</v>
      </c>
      <c r="K21" s="229"/>
    </row>
    <row r="22" spans="2:11">
      <c r="B22" s="226">
        <v>38898</v>
      </c>
      <c r="C22" s="227">
        <v>92.587217386354197</v>
      </c>
      <c r="K22" s="229"/>
    </row>
    <row r="23" spans="2:11">
      <c r="B23" s="226">
        <v>38990</v>
      </c>
      <c r="C23" s="227">
        <v>94.748471974030906</v>
      </c>
      <c r="K23" s="229"/>
    </row>
    <row r="24" spans="2:11">
      <c r="B24" s="226">
        <v>39082</v>
      </c>
      <c r="C24" s="227">
        <v>97.45740142997451</v>
      </c>
      <c r="K24" s="229"/>
    </row>
    <row r="25" spans="2:11">
      <c r="B25" s="226">
        <v>39172</v>
      </c>
      <c r="C25" s="227">
        <v>100.20251537840932</v>
      </c>
      <c r="K25" s="229"/>
    </row>
    <row r="26" spans="2:11">
      <c r="B26" s="226">
        <v>39263</v>
      </c>
      <c r="C26" s="227">
        <v>102.36763051772616</v>
      </c>
      <c r="K26" s="229"/>
    </row>
    <row r="27" spans="2:11">
      <c r="B27" s="226">
        <v>39355</v>
      </c>
      <c r="C27" s="227">
        <v>103.52213175735582</v>
      </c>
      <c r="K27" s="229"/>
    </row>
    <row r="28" spans="2:11">
      <c r="B28" s="226">
        <v>39447</v>
      </c>
      <c r="C28" s="227">
        <v>103.6924540610713</v>
      </c>
      <c r="K28" s="229"/>
    </row>
    <row r="29" spans="2:11">
      <c r="B29" s="226">
        <v>39538</v>
      </c>
      <c r="C29" s="227">
        <v>104.32015358452217</v>
      </c>
      <c r="K29" s="229"/>
    </row>
    <row r="30" spans="2:11">
      <c r="B30" s="226">
        <v>39629</v>
      </c>
      <c r="C30" s="227">
        <v>103.59809956166379</v>
      </c>
      <c r="J30" s="5"/>
      <c r="K30" s="229"/>
    </row>
    <row r="31" spans="2:11">
      <c r="B31" s="226">
        <v>39721</v>
      </c>
      <c r="C31" s="227">
        <v>102.27334145139729</v>
      </c>
      <c r="K31" s="229"/>
    </row>
    <row r="32" spans="2:11">
      <c r="B32" s="226">
        <v>39813</v>
      </c>
      <c r="C32" s="227">
        <v>100</v>
      </c>
      <c r="K32" s="229"/>
    </row>
    <row r="33" spans="2:11">
      <c r="B33" s="226">
        <v>39903</v>
      </c>
      <c r="C33" s="227">
        <v>96.346086022251171</v>
      </c>
      <c r="K33" s="229"/>
    </row>
    <row r="34" spans="2:11">
      <c r="B34" s="226">
        <v>39994</v>
      </c>
      <c r="C34" s="227">
        <v>95.021524211220594</v>
      </c>
      <c r="E34" s="230"/>
      <c r="F34" s="230"/>
      <c r="K34" s="229"/>
    </row>
    <row r="35" spans="2:11">
      <c r="B35" s="226">
        <v>40086</v>
      </c>
      <c r="C35" s="227">
        <v>95.383434569211516</v>
      </c>
      <c r="K35" s="229"/>
    </row>
    <row r="36" spans="2:11">
      <c r="B36" s="226">
        <v>40178</v>
      </c>
      <c r="C36" s="227">
        <v>95.780417057356672</v>
      </c>
      <c r="K36" s="229"/>
    </row>
    <row r="37" spans="2:11">
      <c r="B37" s="226">
        <v>40268</v>
      </c>
      <c r="C37" s="227">
        <v>96.077810399802658</v>
      </c>
      <c r="K37" s="229"/>
    </row>
    <row r="38" spans="2:11">
      <c r="B38" s="226">
        <v>40359</v>
      </c>
      <c r="C38" s="227">
        <v>96.167322851390352</v>
      </c>
      <c r="K38" s="229"/>
    </row>
    <row r="39" spans="2:11">
      <c r="B39" s="226">
        <v>40451</v>
      </c>
      <c r="C39" s="227">
        <v>95.742596737899305</v>
      </c>
      <c r="K39" s="229"/>
    </row>
    <row r="40" spans="2:11">
      <c r="B40" s="226">
        <v>40543</v>
      </c>
      <c r="C40" s="227">
        <v>95.686520589499708</v>
      </c>
      <c r="K40" s="229"/>
    </row>
    <row r="41" spans="2:11">
      <c r="B41" s="226">
        <v>40633</v>
      </c>
      <c r="C41" s="227">
        <v>94.738068114526214</v>
      </c>
      <c r="K41" s="229"/>
    </row>
    <row r="42" spans="2:11">
      <c r="B42" s="226">
        <v>40724</v>
      </c>
      <c r="C42" s="227">
        <v>94.425559730913008</v>
      </c>
      <c r="K42" s="229"/>
    </row>
    <row r="43" spans="2:11">
      <c r="B43" s="226">
        <v>40816</v>
      </c>
      <c r="C43" s="227">
        <v>94.078960713325245</v>
      </c>
      <c r="K43" s="229"/>
    </row>
    <row r="44" spans="2:11">
      <c r="B44" s="226">
        <v>40908</v>
      </c>
      <c r="C44" s="227">
        <v>93.353635036534556</v>
      </c>
      <c r="K44" s="229"/>
    </row>
    <row r="45" spans="2:11">
      <c r="B45" s="226">
        <v>40999</v>
      </c>
      <c r="C45" s="227">
        <v>93.361945037522602</v>
      </c>
      <c r="K45" s="229"/>
    </row>
    <row r="46" spans="2:11">
      <c r="B46" s="226">
        <v>41090</v>
      </c>
      <c r="C46" s="227">
        <v>93.57329388154912</v>
      </c>
      <c r="K46" s="229"/>
    </row>
    <row r="47" spans="2:11">
      <c r="B47" s="226">
        <v>41182</v>
      </c>
      <c r="C47" s="227">
        <v>93.500270565780198</v>
      </c>
      <c r="K47" s="229"/>
    </row>
    <row r="48" spans="2:11">
      <c r="B48" s="226">
        <v>41274</v>
      </c>
      <c r="C48" s="227">
        <v>93.827370525931457</v>
      </c>
      <c r="K48" s="229"/>
    </row>
    <row r="49" spans="2:11">
      <c r="B49" s="226">
        <v>41364</v>
      </c>
      <c r="C49" s="227">
        <v>94.366408227817033</v>
      </c>
      <c r="K49" s="229"/>
    </row>
    <row r="50" spans="2:11">
      <c r="B50" s="226">
        <v>41455</v>
      </c>
      <c r="C50" s="227">
        <v>94.837657260225399</v>
      </c>
      <c r="K50" s="229"/>
    </row>
    <row r="51" spans="2:11">
      <c r="B51" s="226">
        <v>41547</v>
      </c>
      <c r="C51" s="227">
        <v>95.246155970212257</v>
      </c>
      <c r="K51" s="229"/>
    </row>
    <row r="52" spans="2:11">
      <c r="B52" s="226">
        <v>41639</v>
      </c>
      <c r="C52" s="227">
        <v>95.767984772413925</v>
      </c>
      <c r="K52" s="229"/>
    </row>
    <row r="53" spans="2:11">
      <c r="B53" s="226">
        <v>41729</v>
      </c>
      <c r="C53" s="227">
        <v>96.69517149682747</v>
      </c>
      <c r="K53" s="229"/>
    </row>
    <row r="54" spans="2:11">
      <c r="B54" s="226">
        <v>41820</v>
      </c>
      <c r="C54" s="227">
        <v>96.789984027785508</v>
      </c>
      <c r="K54" s="229"/>
    </row>
    <row r="55" spans="2:11">
      <c r="B55" s="226">
        <v>41912</v>
      </c>
      <c r="C55" s="227">
        <v>97.388631264317567</v>
      </c>
      <c r="K55" s="229"/>
    </row>
    <row r="56" spans="2:11">
      <c r="B56" s="226">
        <v>42004</v>
      </c>
      <c r="C56" s="227">
        <v>97.260644162486045</v>
      </c>
      <c r="K56" s="229"/>
    </row>
    <row r="57" spans="2:11">
      <c r="K57" s="229"/>
    </row>
    <row r="58" spans="2:11">
      <c r="K58" s="229"/>
    </row>
    <row r="59" spans="2:11">
      <c r="K59" s="229"/>
    </row>
    <row r="60" spans="2:11">
      <c r="K60" s="229"/>
    </row>
    <row r="61" spans="2:11">
      <c r="K61" s="229"/>
    </row>
  </sheetData>
  <hyperlinks>
    <hyperlink ref="F20" location="Содержание!B51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3"/>
  <dimension ref="A2:E77"/>
  <sheetViews>
    <sheetView zoomScale="80" zoomScaleNormal="80" workbookViewId="0">
      <selection activeCell="B77" sqref="B77"/>
    </sheetView>
  </sheetViews>
  <sheetFormatPr defaultRowHeight="12.75"/>
  <cols>
    <col min="1" max="1" width="10.42578125" style="464" bestFit="1" customWidth="1"/>
    <col min="2" max="2" width="9.140625" style="464" customWidth="1"/>
    <col min="3" max="3" width="26.140625" style="464" bestFit="1" customWidth="1"/>
    <col min="4" max="4" width="26.5703125" style="464" customWidth="1"/>
    <col min="5" max="5" width="12.42578125" style="464" customWidth="1"/>
    <col min="6" max="6" width="9.140625" style="464"/>
    <col min="7" max="7" width="9.7109375" style="464" bestFit="1" customWidth="1"/>
    <col min="8" max="8" width="9.140625" style="464"/>
    <col min="9" max="10" width="9.7109375" style="464" bestFit="1" customWidth="1"/>
    <col min="11" max="11" width="9.140625" style="464"/>
    <col min="12" max="12" width="10.5703125" style="464" customWidth="1"/>
    <col min="13" max="16384" width="9.140625" style="464"/>
  </cols>
  <sheetData>
    <row r="2" spans="1:5">
      <c r="A2" s="5" t="s">
        <v>123</v>
      </c>
      <c r="B2" s="6" t="s">
        <v>452</v>
      </c>
    </row>
    <row r="4" spans="1:5" ht="33.75" customHeight="1">
      <c r="B4" s="458" t="s">
        <v>248</v>
      </c>
      <c r="C4" s="459" t="s">
        <v>1787</v>
      </c>
      <c r="D4" s="459" t="s">
        <v>1788</v>
      </c>
      <c r="E4" s="459" t="s">
        <v>163</v>
      </c>
    </row>
    <row r="5" spans="1:5">
      <c r="B5" s="226">
        <v>37346</v>
      </c>
      <c r="C5" s="1081">
        <v>83.036289999999994</v>
      </c>
      <c r="D5" s="1081">
        <v>78.923064499999995</v>
      </c>
      <c r="E5" s="1081">
        <v>11.442121798754071</v>
      </c>
    </row>
    <row r="6" spans="1:5">
      <c r="B6" s="226">
        <v>37437</v>
      </c>
      <c r="C6" s="1081">
        <v>83.52713</v>
      </c>
      <c r="D6" s="1081">
        <v>79.717656000000005</v>
      </c>
      <c r="E6" s="1081">
        <v>12.278436069283822</v>
      </c>
    </row>
    <row r="7" spans="1:5">
      <c r="B7" s="226">
        <v>37529</v>
      </c>
      <c r="C7" s="1081">
        <v>83.694396429999998</v>
      </c>
      <c r="D7" s="1081">
        <v>81.119082500000005</v>
      </c>
      <c r="E7" s="1081">
        <v>13.121913382101191</v>
      </c>
    </row>
    <row r="8" spans="1:5">
      <c r="B8" s="226">
        <v>37621</v>
      </c>
      <c r="C8" s="1081">
        <v>83.916290709999998</v>
      </c>
      <c r="D8" s="1081">
        <v>81.948120000000003</v>
      </c>
      <c r="E8" s="1081">
        <v>13.96187580440656</v>
      </c>
    </row>
    <row r="9" spans="1:5">
      <c r="B9" s="226">
        <v>37711</v>
      </c>
      <c r="C9" s="1081">
        <v>81.338341330000006</v>
      </c>
      <c r="D9" s="1081">
        <v>82.628915000000006</v>
      </c>
      <c r="E9" s="1081">
        <v>15.426818547818025</v>
      </c>
    </row>
    <row r="10" spans="1:5">
      <c r="B10" s="226">
        <v>37802</v>
      </c>
      <c r="C10" s="1081">
        <v>81.910231330000002</v>
      </c>
      <c r="D10" s="1081">
        <v>83.347738000000007</v>
      </c>
      <c r="E10" s="1081">
        <v>16.595868735542531</v>
      </c>
    </row>
    <row r="11" spans="1:5">
      <c r="B11" s="226">
        <v>37894</v>
      </c>
      <c r="C11" s="1081">
        <v>83.023510000000002</v>
      </c>
      <c r="D11" s="1081">
        <v>85.489416000000006</v>
      </c>
      <c r="E11" s="1081">
        <v>17.992473999991372</v>
      </c>
    </row>
    <row r="12" spans="1:5">
      <c r="B12" s="226">
        <v>37986</v>
      </c>
      <c r="C12" s="1081">
        <v>84.533957330000007</v>
      </c>
      <c r="D12" s="1081">
        <v>86.945764999999994</v>
      </c>
      <c r="E12" s="1081">
        <v>19.159977671351839</v>
      </c>
    </row>
    <row r="13" spans="1:5">
      <c r="B13" s="226">
        <v>38077</v>
      </c>
      <c r="C13" s="1081">
        <v>84.823110670000005</v>
      </c>
      <c r="D13" s="1081">
        <v>85.69307182</v>
      </c>
      <c r="E13" s="1081">
        <v>24.331377645728782</v>
      </c>
    </row>
    <row r="14" spans="1:5">
      <c r="B14" s="226">
        <v>38168</v>
      </c>
      <c r="C14" s="1081">
        <v>85.993302</v>
      </c>
      <c r="D14" s="1081">
        <v>87.443608639999994</v>
      </c>
      <c r="E14" s="1081">
        <v>27.020939366858165</v>
      </c>
    </row>
    <row r="15" spans="1:5">
      <c r="B15" s="226">
        <v>38260</v>
      </c>
      <c r="C15" s="1081">
        <v>86.228133330000006</v>
      </c>
      <c r="D15" s="1081">
        <v>89.216636820000005</v>
      </c>
      <c r="E15" s="1081">
        <v>29.068296744240229</v>
      </c>
    </row>
    <row r="16" spans="1:5">
      <c r="B16" s="226">
        <v>38352</v>
      </c>
      <c r="C16" s="1081">
        <v>87.725015999999997</v>
      </c>
      <c r="D16" s="1081">
        <v>90.868580449999996</v>
      </c>
      <c r="E16" s="1081">
        <v>32.457711871263868</v>
      </c>
    </row>
    <row r="17" spans="2:5">
      <c r="B17" s="226">
        <v>38442</v>
      </c>
      <c r="C17" s="1081">
        <v>88.660657999999998</v>
      </c>
      <c r="D17" s="1081">
        <v>91.504580770000004</v>
      </c>
      <c r="E17" s="1081">
        <v>35.559263031754028</v>
      </c>
    </row>
    <row r="18" spans="2:5">
      <c r="B18" s="226">
        <v>38533</v>
      </c>
      <c r="C18" s="1081">
        <v>89.934499329999994</v>
      </c>
      <c r="D18" s="1081">
        <v>94.056794999999994</v>
      </c>
      <c r="E18" s="1081">
        <v>37.900256341470154</v>
      </c>
    </row>
    <row r="19" spans="2:5">
      <c r="B19" s="226">
        <v>38625</v>
      </c>
      <c r="C19" s="1081">
        <v>90.302890669999996</v>
      </c>
      <c r="D19" s="1081">
        <v>96.825789999999998</v>
      </c>
      <c r="E19" s="1081">
        <v>40.701756388171916</v>
      </c>
    </row>
    <row r="20" spans="2:5">
      <c r="B20" s="226">
        <v>38717</v>
      </c>
      <c r="C20" s="1081">
        <v>91.060367330000005</v>
      </c>
      <c r="D20" s="1081">
        <v>99.085899620000006</v>
      </c>
      <c r="E20" s="1081">
        <v>44.573681105353081</v>
      </c>
    </row>
    <row r="21" spans="2:5">
      <c r="B21" s="226">
        <v>38807</v>
      </c>
      <c r="C21" s="1081">
        <v>91.554695330000001</v>
      </c>
      <c r="D21" s="1081">
        <v>100.48517409999999</v>
      </c>
      <c r="E21" s="1081">
        <v>50.783896196427214</v>
      </c>
    </row>
    <row r="22" spans="2:5">
      <c r="B22" s="226">
        <v>38898</v>
      </c>
      <c r="C22" s="1081">
        <v>92.344430669999994</v>
      </c>
      <c r="D22" s="1081">
        <v>101.9800604</v>
      </c>
      <c r="E22" s="1081">
        <v>58.966200216995311</v>
      </c>
    </row>
    <row r="23" spans="2:5">
      <c r="B23" s="226">
        <v>38990</v>
      </c>
      <c r="C23" s="1081">
        <v>93.786937330000001</v>
      </c>
      <c r="D23" s="1081">
        <v>102.2948166</v>
      </c>
      <c r="E23" s="1081">
        <v>64.518740895090886</v>
      </c>
    </row>
    <row r="24" spans="2:5">
      <c r="B24" s="226">
        <v>39082</v>
      </c>
      <c r="C24" s="1081">
        <v>95.052863329999994</v>
      </c>
      <c r="D24" s="1081">
        <v>105.10407549999999</v>
      </c>
      <c r="E24" s="1081">
        <v>71.825958820050673</v>
      </c>
    </row>
    <row r="25" spans="2:5">
      <c r="B25" s="226">
        <v>39172</v>
      </c>
      <c r="C25" s="1081">
        <v>96.708088000000004</v>
      </c>
      <c r="D25" s="1081">
        <v>106.2081369</v>
      </c>
      <c r="E25" s="1081">
        <v>87.554317888570026</v>
      </c>
    </row>
    <row r="26" spans="2:5">
      <c r="B26" s="226">
        <v>39263</v>
      </c>
      <c r="C26" s="1081">
        <v>98.724644380000001</v>
      </c>
      <c r="D26" s="1081">
        <v>107.3207194</v>
      </c>
      <c r="E26" s="1081">
        <v>100.38230007083229</v>
      </c>
    </row>
    <row r="27" spans="2:5">
      <c r="B27" s="226">
        <v>39355</v>
      </c>
      <c r="C27" s="1081">
        <v>101.08517500000001</v>
      </c>
      <c r="D27" s="1081">
        <v>107.42668</v>
      </c>
      <c r="E27" s="1081">
        <v>108.59165235207018</v>
      </c>
    </row>
    <row r="28" spans="2:5">
      <c r="B28" s="226">
        <v>39447</v>
      </c>
      <c r="C28" s="1081">
        <v>102.7797925</v>
      </c>
      <c r="D28" s="1081">
        <v>106.6992194</v>
      </c>
      <c r="E28" s="1081">
        <v>112.31298798852112</v>
      </c>
    </row>
    <row r="29" spans="2:5">
      <c r="B29" s="226">
        <v>39538</v>
      </c>
      <c r="C29" s="1081">
        <v>102.72424820000001</v>
      </c>
      <c r="D29" s="1081">
        <v>106.7610703</v>
      </c>
      <c r="E29" s="1081">
        <v>111.64798086853773</v>
      </c>
    </row>
    <row r="30" spans="2:5">
      <c r="B30" s="226">
        <v>39629</v>
      </c>
      <c r="C30" s="1081">
        <v>102.37509</v>
      </c>
      <c r="D30" s="1081">
        <v>104.9189427</v>
      </c>
      <c r="E30" s="1081">
        <v>106.58165407939428</v>
      </c>
    </row>
    <row r="31" spans="2:5">
      <c r="B31" s="226">
        <v>39721</v>
      </c>
      <c r="C31" s="1081">
        <v>101.5768647</v>
      </c>
      <c r="D31" s="1081">
        <v>103.1171552</v>
      </c>
      <c r="E31" s="1081">
        <v>102.17078737460123</v>
      </c>
    </row>
    <row r="32" spans="2:5">
      <c r="B32" s="226">
        <v>39813</v>
      </c>
      <c r="C32" s="1081">
        <v>100</v>
      </c>
      <c r="D32" s="1081">
        <v>100</v>
      </c>
      <c r="E32" s="1081">
        <v>100</v>
      </c>
    </row>
    <row r="33" spans="2:5">
      <c r="B33" s="226">
        <v>39903</v>
      </c>
      <c r="C33" s="1081">
        <v>99.191987650000002</v>
      </c>
      <c r="D33" s="1081">
        <v>96.195096669999998</v>
      </c>
      <c r="E33" s="1081">
        <v>85.162831469736858</v>
      </c>
    </row>
    <row r="34" spans="2:5">
      <c r="B34" s="226">
        <v>39994</v>
      </c>
      <c r="C34" s="1081">
        <v>100.81524469999999</v>
      </c>
      <c r="D34" s="1081">
        <v>92.885973329999999</v>
      </c>
      <c r="E34" s="1081">
        <v>77.386178113404597</v>
      </c>
    </row>
    <row r="35" spans="2:5">
      <c r="B35" s="226">
        <v>40086</v>
      </c>
      <c r="C35" s="1081">
        <v>103.8444006</v>
      </c>
      <c r="D35" s="1081">
        <v>91.011470000000003</v>
      </c>
      <c r="E35" s="1081">
        <v>74.490243234741754</v>
      </c>
    </row>
    <row r="36" spans="2:5">
      <c r="B36" s="226">
        <v>40178</v>
      </c>
      <c r="C36" s="1081">
        <v>106.29462289999999</v>
      </c>
      <c r="D36" s="1081">
        <v>90.812739699999995</v>
      </c>
      <c r="E36" s="1081">
        <v>74.400890498461962</v>
      </c>
    </row>
    <row r="37" spans="2:5">
      <c r="B37" s="226">
        <v>40268</v>
      </c>
      <c r="C37" s="1081">
        <v>108.3516953</v>
      </c>
      <c r="D37" s="1081">
        <v>90.739480299999997</v>
      </c>
      <c r="E37" s="1081">
        <v>75.92428194507697</v>
      </c>
    </row>
    <row r="38" spans="2:5">
      <c r="B38" s="226">
        <v>40359</v>
      </c>
      <c r="C38" s="1081">
        <v>109.7432524</v>
      </c>
      <c r="D38" s="1081">
        <v>90.398269089999999</v>
      </c>
      <c r="E38" s="1081">
        <v>76.591234377158074</v>
      </c>
    </row>
    <row r="39" spans="2:5">
      <c r="B39" s="226">
        <v>40451</v>
      </c>
      <c r="C39" s="1081">
        <v>110.9529412</v>
      </c>
      <c r="D39" s="1081">
        <v>89.621615149999997</v>
      </c>
      <c r="E39" s="1081">
        <v>76.89358182114627</v>
      </c>
    </row>
    <row r="40" spans="2:5">
      <c r="B40" s="226">
        <v>40543</v>
      </c>
      <c r="C40" s="1081">
        <v>112.48174349999999</v>
      </c>
      <c r="D40" s="1081">
        <v>89.267348479999995</v>
      </c>
      <c r="E40" s="1081">
        <v>77.886083875234448</v>
      </c>
    </row>
    <row r="41" spans="2:5">
      <c r="B41" s="226">
        <v>40633</v>
      </c>
      <c r="C41" s="1081">
        <v>113.05360880000001</v>
      </c>
      <c r="D41" s="1081">
        <v>88.251396670000005</v>
      </c>
      <c r="E41" s="1081">
        <v>81.096731167403917</v>
      </c>
    </row>
    <row r="42" spans="2:5">
      <c r="B42" s="226">
        <v>40724</v>
      </c>
      <c r="C42" s="1081">
        <v>114.46385239999999</v>
      </c>
      <c r="D42" s="1081">
        <v>88.290873939999997</v>
      </c>
      <c r="E42" s="1081">
        <v>82.807917341682014</v>
      </c>
    </row>
    <row r="43" spans="2:5">
      <c r="B43" s="226">
        <v>40816</v>
      </c>
      <c r="C43" s="1081">
        <v>115.9029771</v>
      </c>
      <c r="D43" s="1081">
        <v>87.945982119999996</v>
      </c>
      <c r="E43" s="1081">
        <v>83.423565945224226</v>
      </c>
    </row>
    <row r="44" spans="2:5">
      <c r="B44" s="226">
        <v>40908</v>
      </c>
      <c r="C44" s="1081">
        <v>116.22461939999999</v>
      </c>
      <c r="D44" s="1081">
        <v>87.204151210000006</v>
      </c>
      <c r="E44" s="1081">
        <v>84.10305674408724</v>
      </c>
    </row>
    <row r="45" spans="2:5">
      <c r="B45" s="226">
        <v>40999</v>
      </c>
      <c r="C45" s="1081">
        <v>117.2225947</v>
      </c>
      <c r="D45" s="1081">
        <v>86.27470667</v>
      </c>
      <c r="E45" s="1081">
        <v>83.118762357713223</v>
      </c>
    </row>
    <row r="46" spans="2:5">
      <c r="B46" s="226">
        <v>41090</v>
      </c>
      <c r="C46" s="1081">
        <v>119.11735470000001</v>
      </c>
      <c r="D46" s="1081">
        <v>85.338404240000003</v>
      </c>
      <c r="E46" s="1081">
        <v>86.49512663922053</v>
      </c>
    </row>
    <row r="47" spans="2:5">
      <c r="B47" s="226">
        <v>41182</v>
      </c>
      <c r="C47" s="1081">
        <v>120.92025</v>
      </c>
      <c r="D47" s="1081">
        <v>85.122738179999999</v>
      </c>
      <c r="E47" s="1081">
        <v>88.369868811503935</v>
      </c>
    </row>
    <row r="48" spans="2:5">
      <c r="B48" s="226">
        <v>41274</v>
      </c>
      <c r="C48" s="1081">
        <v>122.9909188</v>
      </c>
      <c r="D48" s="1081">
        <v>84.786491209999994</v>
      </c>
      <c r="E48" s="1081">
        <v>90.390438924360453</v>
      </c>
    </row>
    <row r="49" spans="2:5">
      <c r="B49" s="226">
        <v>41364</v>
      </c>
      <c r="C49" s="1081">
        <v>124.1971106</v>
      </c>
      <c r="D49" s="1081">
        <v>84.696030910000005</v>
      </c>
      <c r="E49" s="1081">
        <v>94.032483119562713</v>
      </c>
    </row>
    <row r="50" spans="2:5">
      <c r="B50" s="226">
        <v>41455</v>
      </c>
      <c r="C50" s="1081">
        <v>126.29342939999999</v>
      </c>
      <c r="D50" s="1081">
        <v>84.373816059999996</v>
      </c>
      <c r="E50" s="1081">
        <v>96.639288333536044</v>
      </c>
    </row>
    <row r="51" spans="2:5">
      <c r="B51" s="226">
        <v>41547</v>
      </c>
      <c r="C51" s="1081">
        <v>128.0413471</v>
      </c>
      <c r="D51" s="1081">
        <v>84.307841819999993</v>
      </c>
      <c r="E51" s="1081">
        <v>97.768004384198719</v>
      </c>
    </row>
    <row r="52" spans="2:5">
      <c r="B52" s="226">
        <v>41639</v>
      </c>
      <c r="C52" s="1081">
        <v>128.79859999999999</v>
      </c>
      <c r="D52" s="1081">
        <v>84.565255759999999</v>
      </c>
      <c r="E52" s="1081">
        <v>99.507408488346869</v>
      </c>
    </row>
    <row r="53" spans="2:5">
      <c r="B53" s="226">
        <v>41729</v>
      </c>
      <c r="C53" s="1081">
        <v>128.63651759999999</v>
      </c>
      <c r="D53" s="1081">
        <v>84.471326970000007</v>
      </c>
      <c r="E53" s="1081">
        <v>98.202502137423892</v>
      </c>
    </row>
    <row r="54" spans="2:5">
      <c r="B54" s="226">
        <v>41820</v>
      </c>
      <c r="C54" s="1081" t="s">
        <v>508</v>
      </c>
      <c r="D54" s="1081" t="s">
        <v>508</v>
      </c>
      <c r="E54" s="1081">
        <v>95.288567508071125</v>
      </c>
    </row>
    <row r="55" spans="2:5">
      <c r="B55" s="226">
        <v>41912</v>
      </c>
      <c r="C55" s="1081" t="s">
        <v>508</v>
      </c>
      <c r="D55" s="1081" t="s">
        <v>508</v>
      </c>
      <c r="E55" s="1081">
        <v>96.220379456619455</v>
      </c>
    </row>
    <row r="56" spans="2:5">
      <c r="B56" s="226">
        <v>42004</v>
      </c>
      <c r="C56" s="1081" t="s">
        <v>508</v>
      </c>
      <c r="D56" s="1081" t="s">
        <v>508</v>
      </c>
      <c r="E56" s="1081">
        <v>97.492896264549643</v>
      </c>
    </row>
    <row r="59" spans="2:5" ht="12.75" customHeight="1">
      <c r="B59" s="467" t="s">
        <v>452</v>
      </c>
    </row>
    <row r="74" spans="2:4" ht="137.25" customHeight="1">
      <c r="B74" s="1357" t="s">
        <v>1789</v>
      </c>
      <c r="C74" s="1357"/>
      <c r="D74" s="1357"/>
    </row>
    <row r="75" spans="2:4">
      <c r="B75" s="415" t="s">
        <v>509</v>
      </c>
      <c r="C75" s="116"/>
    </row>
    <row r="77" spans="2:4">
      <c r="B77" s="206" t="s">
        <v>129</v>
      </c>
    </row>
  </sheetData>
  <mergeCells count="1">
    <mergeCell ref="B74:D74"/>
  </mergeCells>
  <hyperlinks>
    <hyperlink ref="B77" location="Содержание!B52" display="к содержанию"/>
  </hyperlink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4"/>
  <dimension ref="A2:H68"/>
  <sheetViews>
    <sheetView zoomScale="80" zoomScaleNormal="80" workbookViewId="0">
      <selection activeCell="G14" sqref="G14"/>
    </sheetView>
  </sheetViews>
  <sheetFormatPr defaultRowHeight="12.75"/>
  <cols>
    <col min="1" max="1" width="9.140625" style="464"/>
    <col min="2" max="2" width="10.42578125" style="464" customWidth="1"/>
    <col min="3" max="3" width="22.5703125" style="464" customWidth="1"/>
    <col min="4" max="16384" width="9.140625" style="464"/>
  </cols>
  <sheetData>
    <row r="2" spans="1:8">
      <c r="A2" s="5" t="s">
        <v>123</v>
      </c>
      <c r="B2" s="6" t="s">
        <v>453</v>
      </c>
    </row>
    <row r="3" spans="1:8">
      <c r="A3" s="5"/>
      <c r="B3" s="1394" t="s">
        <v>510</v>
      </c>
      <c r="C3" s="1394"/>
      <c r="D3" s="1394"/>
      <c r="E3" s="1394"/>
      <c r="F3" s="1394"/>
      <c r="G3" s="1394"/>
      <c r="H3" s="1394"/>
    </row>
    <row r="4" spans="1:8">
      <c r="A4" s="5"/>
      <c r="B4" s="116"/>
      <c r="C4" s="1182" t="s">
        <v>1747</v>
      </c>
      <c r="D4" s="116"/>
      <c r="E4" s="116"/>
      <c r="F4" s="116"/>
      <c r="G4" s="116"/>
      <c r="H4" s="116"/>
    </row>
    <row r="5" spans="1:8" ht="38.25">
      <c r="B5" s="1230" t="s">
        <v>1860</v>
      </c>
      <c r="C5" s="1254" t="s">
        <v>1790</v>
      </c>
    </row>
    <row r="6" spans="1:8">
      <c r="B6" s="465" t="s">
        <v>169</v>
      </c>
      <c r="C6" s="1081">
        <v>-5.588425</v>
      </c>
    </row>
    <row r="7" spans="1:8">
      <c r="B7" s="465" t="s">
        <v>512</v>
      </c>
      <c r="C7" s="1081">
        <v>-5.140828</v>
      </c>
    </row>
    <row r="8" spans="1:8">
      <c r="B8" s="465" t="s">
        <v>513</v>
      </c>
      <c r="C8" s="1081">
        <v>-3.3447629999999999</v>
      </c>
    </row>
    <row r="9" spans="1:8">
      <c r="B9" s="465" t="s">
        <v>514</v>
      </c>
      <c r="C9" s="1081">
        <v>-3.320487</v>
      </c>
    </row>
    <row r="10" spans="1:8">
      <c r="B10" s="465" t="s">
        <v>515</v>
      </c>
      <c r="C10" s="1081">
        <v>-0.17877899999999999</v>
      </c>
    </row>
    <row r="11" spans="1:8">
      <c r="B11" s="465" t="s">
        <v>516</v>
      </c>
      <c r="C11" s="1081">
        <v>3.9294700000000002E-2</v>
      </c>
    </row>
    <row r="12" spans="1:8">
      <c r="B12" s="465" t="s">
        <v>517</v>
      </c>
      <c r="C12" s="1081">
        <v>1.1901969999999999</v>
      </c>
    </row>
    <row r="13" spans="1:8">
      <c r="B13" s="465" t="s">
        <v>518</v>
      </c>
      <c r="C13" s="1081">
        <v>1.580595</v>
      </c>
    </row>
    <row r="14" spans="1:8">
      <c r="B14" s="465" t="s">
        <v>519</v>
      </c>
      <c r="C14" s="1081">
        <v>1.7188810000000001</v>
      </c>
    </row>
    <row r="15" spans="1:8">
      <c r="B15" s="465" t="s">
        <v>520</v>
      </c>
      <c r="C15" s="1081">
        <v>2.0872009999999999</v>
      </c>
    </row>
    <row r="16" spans="1:8">
      <c r="B16" s="465" t="s">
        <v>521</v>
      </c>
      <c r="C16" s="1081">
        <v>2.2955969999999999</v>
      </c>
    </row>
    <row r="17" spans="2:3">
      <c r="B17" s="465" t="s">
        <v>522</v>
      </c>
      <c r="C17" s="1081">
        <v>2.5296210000000001</v>
      </c>
    </row>
    <row r="18" spans="2:3">
      <c r="B18" s="465" t="s">
        <v>523</v>
      </c>
      <c r="C18" s="1081">
        <v>2.6000749999999999</v>
      </c>
    </row>
    <row r="19" spans="2:3">
      <c r="B19" s="465" t="s">
        <v>524</v>
      </c>
      <c r="C19" s="1081">
        <v>3.7882790000000002</v>
      </c>
    </row>
    <row r="20" spans="2:3">
      <c r="B20" s="465" t="s">
        <v>525</v>
      </c>
      <c r="C20" s="1081">
        <v>3.969913</v>
      </c>
    </row>
    <row r="21" spans="2:3">
      <c r="B21" s="465" t="s">
        <v>163</v>
      </c>
      <c r="C21" s="1081">
        <v>6.24</v>
      </c>
    </row>
    <row r="22" spans="2:3">
      <c r="B22" s="465" t="s">
        <v>526</v>
      </c>
      <c r="C22" s="1081">
        <v>6.6793630000000004</v>
      </c>
    </row>
    <row r="23" spans="2:3">
      <c r="B23" s="465" t="s">
        <v>527</v>
      </c>
      <c r="C23" s="1081">
        <v>10.80423</v>
      </c>
    </row>
    <row r="24" spans="2:3">
      <c r="B24" s="465" t="s">
        <v>528</v>
      </c>
      <c r="C24" s="1081">
        <v>10.81</v>
      </c>
    </row>
    <row r="25" spans="2:3">
      <c r="B25" s="465" t="s">
        <v>529</v>
      </c>
      <c r="C25" s="1081">
        <v>13.88958</v>
      </c>
    </row>
    <row r="28" spans="2:3">
      <c r="B28" s="467" t="s">
        <v>453</v>
      </c>
    </row>
    <row r="29" spans="2:3">
      <c r="B29" s="464" t="s">
        <v>510</v>
      </c>
    </row>
    <row r="46" spans="2:8">
      <c r="B46" s="1395" t="s">
        <v>530</v>
      </c>
      <c r="C46" s="1395"/>
      <c r="D46" s="1395"/>
      <c r="E46" s="1395"/>
      <c r="F46" s="1395"/>
      <c r="G46" s="1395"/>
      <c r="H46" s="1395"/>
    </row>
    <row r="47" spans="2:8">
      <c r="B47" s="1395" t="s">
        <v>531</v>
      </c>
      <c r="C47" s="1395"/>
      <c r="D47" s="1395"/>
      <c r="E47" s="1395"/>
      <c r="F47" s="1395"/>
      <c r="G47" s="1395"/>
      <c r="H47" s="1395"/>
    </row>
    <row r="49" spans="2:2">
      <c r="B49" s="206" t="s">
        <v>129</v>
      </c>
    </row>
    <row r="51" spans="2:2" ht="12.75" customHeight="1"/>
    <row r="52" spans="2:2" ht="12.75" customHeight="1"/>
    <row r="65" ht="12.75" customHeight="1"/>
    <row r="66" ht="15" customHeight="1"/>
    <row r="67" ht="15" customHeight="1"/>
    <row r="68" ht="15" customHeight="1"/>
  </sheetData>
  <mergeCells count="3">
    <mergeCell ref="B3:H3"/>
    <mergeCell ref="B46:H46"/>
    <mergeCell ref="B47:H47"/>
  </mergeCells>
  <hyperlinks>
    <hyperlink ref="B49" location="Содержание!B53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/>
  <dimension ref="A2:M78"/>
  <sheetViews>
    <sheetView zoomScale="80" zoomScaleNormal="80" workbookViewId="0">
      <selection activeCell="B66" sqref="B66"/>
    </sheetView>
  </sheetViews>
  <sheetFormatPr defaultRowHeight="15"/>
  <cols>
    <col min="1" max="2" width="9.140625" style="235"/>
    <col min="3" max="3" width="27.28515625" style="235" customWidth="1"/>
    <col min="4" max="16384" width="9.140625" style="235"/>
  </cols>
  <sheetData>
    <row r="2" spans="1:3">
      <c r="A2" s="234" t="s">
        <v>532</v>
      </c>
      <c r="B2" s="236" t="s">
        <v>454</v>
      </c>
    </row>
    <row r="3" spans="1:3">
      <c r="A3" s="234"/>
      <c r="B3" s="236"/>
    </row>
    <row r="4" spans="1:3" ht="51">
      <c r="A4" s="234"/>
      <c r="B4" s="237" t="s">
        <v>248</v>
      </c>
      <c r="C4" s="238" t="s">
        <v>533</v>
      </c>
    </row>
    <row r="5" spans="1:3">
      <c r="B5" s="226">
        <v>38442</v>
      </c>
      <c r="C5" s="239">
        <v>-33.882323882447317</v>
      </c>
    </row>
    <row r="6" spans="1:3">
      <c r="B6" s="226">
        <v>38533</v>
      </c>
      <c r="C6" s="239">
        <v>-22.178422771964225</v>
      </c>
    </row>
    <row r="7" spans="1:3">
      <c r="B7" s="226">
        <v>38625</v>
      </c>
      <c r="C7" s="239">
        <v>-15.69890602980297</v>
      </c>
    </row>
    <row r="8" spans="1:3">
      <c r="B8" s="226">
        <v>38717</v>
      </c>
      <c r="C8" s="239">
        <v>-17.754158460959506</v>
      </c>
    </row>
    <row r="9" spans="1:3">
      <c r="B9" s="226">
        <v>38807</v>
      </c>
      <c r="C9" s="239">
        <v>-5.456805382999506</v>
      </c>
    </row>
    <row r="10" spans="1:3">
      <c r="B10" s="226">
        <v>38898</v>
      </c>
      <c r="C10" s="239">
        <v>12.496630764874183</v>
      </c>
    </row>
    <row r="11" spans="1:3">
      <c r="B11" s="226">
        <v>38990</v>
      </c>
      <c r="C11" s="239">
        <v>16.265386090157051</v>
      </c>
    </row>
    <row r="12" spans="1:3">
      <c r="B12" s="226">
        <v>39082</v>
      </c>
      <c r="C12" s="239">
        <v>29.81684851944549</v>
      </c>
    </row>
    <row r="13" spans="1:3">
      <c r="B13" s="226">
        <v>39172</v>
      </c>
      <c r="C13" s="239">
        <v>34.009703716215256</v>
      </c>
    </row>
    <row r="14" spans="1:3">
      <c r="B14" s="226">
        <v>39263</v>
      </c>
      <c r="C14" s="239">
        <v>58.836541276397206</v>
      </c>
    </row>
    <row r="15" spans="1:3">
      <c r="B15" s="226">
        <v>39355</v>
      </c>
      <c r="C15" s="239">
        <v>77.118894884612686</v>
      </c>
    </row>
    <row r="16" spans="1:3">
      <c r="B16" s="226">
        <v>39447</v>
      </c>
      <c r="C16" s="239">
        <v>72.326347464179094</v>
      </c>
    </row>
    <row r="17" spans="2:13">
      <c r="B17" s="226">
        <v>39538</v>
      </c>
      <c r="C17" s="239">
        <v>15.048558352614686</v>
      </c>
    </row>
    <row r="18" spans="2:13">
      <c r="B18" s="226">
        <v>39629</v>
      </c>
      <c r="C18" s="239">
        <v>19.20121170768493</v>
      </c>
    </row>
    <row r="19" spans="2:13">
      <c r="B19" s="226">
        <v>39721</v>
      </c>
      <c r="C19" s="239">
        <v>11.970206575459564</v>
      </c>
    </row>
    <row r="20" spans="2:13">
      <c r="B20" s="226">
        <v>39813</v>
      </c>
      <c r="C20" s="239">
        <v>6.4205918434300635</v>
      </c>
    </row>
    <row r="21" spans="2:13">
      <c r="B21" s="226">
        <v>39903</v>
      </c>
      <c r="C21" s="239">
        <v>-15.10047663670707</v>
      </c>
    </row>
    <row r="22" spans="2:13">
      <c r="B22" s="226">
        <v>39994</v>
      </c>
      <c r="C22" s="239">
        <v>-13.823130225362704</v>
      </c>
    </row>
    <row r="23" spans="2:13">
      <c r="B23" s="226">
        <v>40086</v>
      </c>
      <c r="C23" s="239">
        <v>-25.418666224610231</v>
      </c>
    </row>
    <row r="24" spans="2:13">
      <c r="B24" s="226">
        <v>40178</v>
      </c>
      <c r="C24" s="239">
        <v>-9.3565138479336696</v>
      </c>
    </row>
    <row r="25" spans="2:13">
      <c r="B25" s="226">
        <v>40268</v>
      </c>
      <c r="C25" s="239">
        <v>-17.184683672493808</v>
      </c>
    </row>
    <row r="26" spans="2:13" ht="12.75" customHeight="1">
      <c r="B26" s="226">
        <v>40359</v>
      </c>
      <c r="C26" s="239">
        <v>-19.600979209979936</v>
      </c>
    </row>
    <row r="27" spans="2:13">
      <c r="B27" s="226">
        <v>40451</v>
      </c>
      <c r="C27" s="239">
        <v>-19.055452212667781</v>
      </c>
      <c r="H27" s="240"/>
      <c r="I27" s="240"/>
      <c r="J27" s="240"/>
      <c r="K27" s="241"/>
      <c r="L27" s="241"/>
      <c r="M27" s="241"/>
    </row>
    <row r="28" spans="2:13">
      <c r="B28" s="226">
        <v>40543</v>
      </c>
      <c r="C28" s="239">
        <v>-14.836809481219165</v>
      </c>
    </row>
    <row r="29" spans="2:13">
      <c r="B29" s="226">
        <v>40633</v>
      </c>
      <c r="C29" s="239">
        <v>-23.67798709628779</v>
      </c>
    </row>
    <row r="30" spans="2:13">
      <c r="B30" s="226">
        <v>40724</v>
      </c>
      <c r="C30" s="239">
        <v>-11.77675341443371</v>
      </c>
    </row>
    <row r="31" spans="2:13">
      <c r="B31" s="226">
        <v>40816</v>
      </c>
      <c r="C31" s="239">
        <v>-5.653669231003593</v>
      </c>
    </row>
    <row r="32" spans="2:13">
      <c r="B32" s="226">
        <v>40908</v>
      </c>
      <c r="C32" s="239">
        <v>-6.3740576600129124</v>
      </c>
    </row>
    <row r="33" spans="2:13">
      <c r="B33" s="226">
        <v>40999</v>
      </c>
      <c r="C33" s="239">
        <v>-40.562832642872436</v>
      </c>
    </row>
    <row r="34" spans="2:13">
      <c r="B34" s="226">
        <v>41090</v>
      </c>
      <c r="C34" s="239">
        <v>-27.059811816665491</v>
      </c>
    </row>
    <row r="35" spans="2:13">
      <c r="B35" s="226">
        <v>41182</v>
      </c>
      <c r="C35" s="239">
        <v>-18.377541250738457</v>
      </c>
    </row>
    <row r="36" spans="2:13">
      <c r="B36" s="226">
        <v>41274</v>
      </c>
      <c r="C36" s="239">
        <v>-10.570042258401822</v>
      </c>
    </row>
    <row r="37" spans="2:13">
      <c r="B37" s="226">
        <v>41364</v>
      </c>
      <c r="C37" s="239">
        <v>-7.1553493604426022</v>
      </c>
    </row>
    <row r="38" spans="2:13">
      <c r="B38" s="226">
        <v>41455</v>
      </c>
      <c r="C38" s="239">
        <v>0.78722555973153641</v>
      </c>
    </row>
    <row r="39" spans="2:13">
      <c r="B39" s="226">
        <v>41547</v>
      </c>
      <c r="C39" s="239">
        <v>1.2574395272183285</v>
      </c>
    </row>
    <row r="40" spans="2:13">
      <c r="B40" s="226">
        <v>41639</v>
      </c>
      <c r="C40" s="239">
        <v>2.1669286252066922</v>
      </c>
    </row>
    <row r="41" spans="2:13">
      <c r="B41" s="226">
        <v>41729</v>
      </c>
      <c r="C41" s="239">
        <v>1.4865555520081752</v>
      </c>
    </row>
    <row r="42" spans="2:13">
      <c r="B42" s="226">
        <v>41820</v>
      </c>
      <c r="C42" s="239">
        <v>4.9724351659804968</v>
      </c>
    </row>
    <row r="43" spans="2:13">
      <c r="B43" s="226">
        <v>41912</v>
      </c>
      <c r="C43" s="239">
        <v>8.8385407653314605</v>
      </c>
    </row>
    <row r="44" spans="2:13">
      <c r="B44" s="226">
        <v>42004</v>
      </c>
      <c r="C44" s="239">
        <v>7.5353263794596046</v>
      </c>
    </row>
    <row r="47" spans="2:13">
      <c r="B47" s="236" t="s">
        <v>454</v>
      </c>
      <c r="J47" s="240"/>
      <c r="K47" s="241"/>
      <c r="L47" s="241"/>
      <c r="M47" s="241"/>
    </row>
    <row r="48" spans="2:13">
      <c r="J48" s="240"/>
      <c r="K48" s="241"/>
      <c r="L48" s="241"/>
      <c r="M48" s="241"/>
    </row>
    <row r="49" spans="2:13">
      <c r="J49" s="240"/>
      <c r="K49" s="241"/>
      <c r="L49" s="241"/>
      <c r="M49" s="241"/>
    </row>
    <row r="50" spans="2:13">
      <c r="J50" s="240"/>
      <c r="K50" s="241"/>
      <c r="L50" s="241"/>
      <c r="M50" s="241"/>
    </row>
    <row r="51" spans="2:13">
      <c r="J51" s="240"/>
      <c r="K51" s="241"/>
      <c r="L51" s="241"/>
      <c r="M51" s="241"/>
    </row>
    <row r="52" spans="2:13">
      <c r="J52" s="240"/>
      <c r="K52" s="241"/>
      <c r="L52" s="241"/>
      <c r="M52" s="241"/>
    </row>
    <row r="53" spans="2:13">
      <c r="J53" s="240"/>
      <c r="K53" s="241"/>
      <c r="L53" s="241"/>
      <c r="M53" s="241"/>
    </row>
    <row r="54" spans="2:13">
      <c r="J54" s="240"/>
      <c r="K54" s="241"/>
      <c r="L54" s="241"/>
      <c r="M54" s="241"/>
    </row>
    <row r="55" spans="2:13">
      <c r="J55" s="240"/>
      <c r="K55" s="241"/>
      <c r="L55" s="241"/>
      <c r="M55" s="241"/>
    </row>
    <row r="56" spans="2:13">
      <c r="J56" s="240"/>
      <c r="K56" s="241"/>
      <c r="L56" s="241"/>
      <c r="M56" s="241"/>
    </row>
    <row r="57" spans="2:13">
      <c r="J57" s="240"/>
      <c r="K57" s="241"/>
      <c r="L57" s="241"/>
      <c r="M57" s="241"/>
    </row>
    <row r="58" spans="2:13">
      <c r="J58" s="240"/>
      <c r="K58" s="241"/>
      <c r="L58" s="241"/>
      <c r="M58" s="241"/>
    </row>
    <row r="59" spans="2:13">
      <c r="J59" s="240"/>
      <c r="K59" s="241"/>
      <c r="L59" s="241"/>
      <c r="M59" s="241"/>
    </row>
    <row r="60" spans="2:13">
      <c r="J60" s="240"/>
      <c r="K60" s="241"/>
      <c r="L60" s="241"/>
      <c r="M60" s="241"/>
    </row>
    <row r="61" spans="2:13">
      <c r="J61" s="240"/>
      <c r="K61" s="241"/>
      <c r="L61" s="241"/>
      <c r="M61" s="241"/>
    </row>
    <row r="62" spans="2:13">
      <c r="G62" s="1396"/>
      <c r="H62" s="1396"/>
      <c r="I62" s="1396"/>
      <c r="J62" s="240"/>
      <c r="K62" s="241"/>
      <c r="L62" s="241"/>
      <c r="M62" s="241"/>
    </row>
    <row r="63" spans="2:13" ht="23.25" customHeight="1">
      <c r="B63" s="1397" t="s">
        <v>534</v>
      </c>
      <c r="C63" s="1397"/>
      <c r="D63" s="1397"/>
      <c r="E63" s="1397"/>
      <c r="F63" s="1397"/>
      <c r="G63" s="1397"/>
      <c r="H63" s="1397"/>
      <c r="I63" s="1397"/>
      <c r="J63" s="240"/>
      <c r="K63" s="241"/>
      <c r="L63" s="241"/>
      <c r="M63" s="241"/>
    </row>
    <row r="64" spans="2:13">
      <c r="B64" s="1397" t="s">
        <v>535</v>
      </c>
      <c r="C64" s="1397"/>
      <c r="D64" s="1397"/>
      <c r="E64" s="1397"/>
      <c r="F64" s="1397"/>
      <c r="G64" s="1397"/>
      <c r="H64" s="1397"/>
      <c r="I64" s="1397"/>
      <c r="J64" s="241"/>
      <c r="K64" s="241"/>
      <c r="L64" s="241"/>
      <c r="M64" s="241"/>
    </row>
    <row r="65" spans="2:13">
      <c r="K65" s="241"/>
      <c r="L65" s="241"/>
      <c r="M65" s="241"/>
    </row>
    <row r="66" spans="2:13">
      <c r="B66" s="204" t="s">
        <v>129</v>
      </c>
      <c r="K66" s="241"/>
      <c r="L66" s="241"/>
      <c r="M66" s="241"/>
    </row>
    <row r="67" spans="2:13">
      <c r="K67" s="241"/>
      <c r="L67" s="241"/>
      <c r="M67" s="241"/>
    </row>
    <row r="68" spans="2:13">
      <c r="K68" s="241"/>
      <c r="L68" s="241"/>
      <c r="M68" s="241"/>
    </row>
    <row r="69" spans="2:13">
      <c r="K69" s="241"/>
      <c r="L69" s="241"/>
      <c r="M69" s="241"/>
    </row>
    <row r="70" spans="2:13">
      <c r="K70" s="241"/>
      <c r="L70" s="241"/>
      <c r="M70" s="241"/>
    </row>
    <row r="71" spans="2:13">
      <c r="K71" s="241"/>
      <c r="L71" s="241"/>
      <c r="M71" s="241"/>
    </row>
    <row r="72" spans="2:13">
      <c r="K72" s="241"/>
      <c r="L72" s="241"/>
      <c r="M72" s="241"/>
    </row>
    <row r="73" spans="2:13">
      <c r="K73" s="241"/>
      <c r="L73" s="241"/>
      <c r="M73" s="241"/>
    </row>
    <row r="74" spans="2:13">
      <c r="K74" s="241"/>
      <c r="L74" s="241"/>
      <c r="M74" s="241"/>
    </row>
    <row r="75" spans="2:13">
      <c r="K75" s="241"/>
      <c r="L75" s="241"/>
      <c r="M75" s="241"/>
    </row>
    <row r="76" spans="2:13">
      <c r="K76" s="241"/>
      <c r="L76" s="241"/>
      <c r="M76" s="241"/>
    </row>
    <row r="77" spans="2:13">
      <c r="K77" s="241"/>
      <c r="L77" s="241"/>
      <c r="M77" s="241"/>
    </row>
    <row r="78" spans="2:13">
      <c r="K78" s="241"/>
      <c r="L78" s="241"/>
      <c r="M78" s="241"/>
    </row>
  </sheetData>
  <mergeCells count="3">
    <mergeCell ref="G62:I62"/>
    <mergeCell ref="B63:I63"/>
    <mergeCell ref="B64:I64"/>
  </mergeCells>
  <hyperlinks>
    <hyperlink ref="B66" location="Содержание!B54" display="к содержанию"/>
  </hyperlink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/>
  <dimension ref="A2:H67"/>
  <sheetViews>
    <sheetView zoomScale="80" zoomScaleNormal="80" workbookViewId="0">
      <selection activeCell="K68" sqref="K68"/>
    </sheetView>
  </sheetViews>
  <sheetFormatPr defaultRowHeight="12.75"/>
  <cols>
    <col min="1" max="2" width="9.140625" style="242"/>
    <col min="3" max="3" width="10" style="242" customWidth="1"/>
    <col min="4" max="4" width="10.5703125" style="242" customWidth="1"/>
    <col min="5" max="5" width="10.42578125" style="242" customWidth="1"/>
    <col min="6" max="16384" width="9.140625" style="242"/>
  </cols>
  <sheetData>
    <row r="2" spans="1:6">
      <c r="A2" s="242" t="s">
        <v>123</v>
      </c>
      <c r="B2" s="243" t="s">
        <v>455</v>
      </c>
      <c r="C2" s="244"/>
      <c r="D2" s="244"/>
      <c r="E2" s="244"/>
      <c r="F2" s="245"/>
    </row>
    <row r="3" spans="1:6">
      <c r="B3" s="246"/>
      <c r="C3" s="247"/>
      <c r="D3" s="247"/>
      <c r="E3" s="1167" t="s">
        <v>1735</v>
      </c>
    </row>
    <row r="4" spans="1:6">
      <c r="B4" s="248" t="s">
        <v>248</v>
      </c>
      <c r="C4" s="248" t="s">
        <v>163</v>
      </c>
      <c r="D4" s="248" t="s">
        <v>536</v>
      </c>
      <c r="E4" s="248" t="s">
        <v>537</v>
      </c>
    </row>
    <row r="5" spans="1:6">
      <c r="B5" s="226">
        <v>38442</v>
      </c>
      <c r="C5" s="249">
        <v>11.132320872274144</v>
      </c>
      <c r="D5" s="249">
        <v>8.7843915343915331</v>
      </c>
      <c r="E5" s="249">
        <v>11.907766132830899</v>
      </c>
    </row>
    <row r="6" spans="1:6">
      <c r="B6" s="226">
        <v>38533</v>
      </c>
      <c r="C6" s="249">
        <v>11.315051395007343</v>
      </c>
      <c r="D6" s="249">
        <v>9.2342538232949192</v>
      </c>
      <c r="E6" s="249">
        <v>12.19325009048136</v>
      </c>
    </row>
    <row r="7" spans="1:6">
      <c r="B7" s="226">
        <v>38625</v>
      </c>
      <c r="C7" s="249">
        <v>11.771357662192393</v>
      </c>
      <c r="D7" s="249">
        <v>9.4777527205040091</v>
      </c>
      <c r="E7" s="249">
        <v>12.661882778000804</v>
      </c>
    </row>
    <row r="8" spans="1:6">
      <c r="B8" s="226">
        <v>38717</v>
      </c>
      <c r="C8" s="249">
        <v>12.064045055821371</v>
      </c>
      <c r="D8" s="249">
        <v>9.8843063872255481</v>
      </c>
      <c r="E8" s="249">
        <v>13.020121540533921</v>
      </c>
    </row>
    <row r="9" spans="1:6">
      <c r="B9" s="226">
        <v>38807</v>
      </c>
      <c r="C9" s="249">
        <v>12.528821854713785</v>
      </c>
      <c r="D9" s="249">
        <v>10.921895810630827</v>
      </c>
      <c r="E9" s="249">
        <v>13.80519011934499</v>
      </c>
    </row>
    <row r="10" spans="1:6">
      <c r="B10" s="226">
        <v>38898</v>
      </c>
      <c r="C10" s="249">
        <v>13.071413648131166</v>
      </c>
      <c r="D10" s="249">
        <v>11.103598547832835</v>
      </c>
      <c r="E10" s="249">
        <v>14.440088678133206</v>
      </c>
    </row>
    <row r="11" spans="1:6">
      <c r="B11" s="226">
        <v>38990</v>
      </c>
      <c r="C11" s="249">
        <v>13.420069910030424</v>
      </c>
      <c r="D11" s="249">
        <v>11.204403338315894</v>
      </c>
      <c r="E11" s="249">
        <v>15.286079856227536</v>
      </c>
    </row>
    <row r="12" spans="1:6">
      <c r="B12" s="226">
        <v>39082</v>
      </c>
      <c r="C12" s="249">
        <v>14.769482634060299</v>
      </c>
      <c r="D12" s="249">
        <v>12.242651568766219</v>
      </c>
      <c r="E12" s="249">
        <v>17.292701265579137</v>
      </c>
    </row>
    <row r="13" spans="1:6">
      <c r="B13" s="226">
        <v>39172</v>
      </c>
      <c r="C13" s="249">
        <v>16.764182452948319</v>
      </c>
      <c r="D13" s="249">
        <v>13.672806254461099</v>
      </c>
      <c r="E13" s="249">
        <v>20.439749556737588</v>
      </c>
    </row>
    <row r="14" spans="1:6">
      <c r="B14" s="226">
        <v>39263</v>
      </c>
      <c r="C14" s="249">
        <v>17.87055343126039</v>
      </c>
      <c r="D14" s="249">
        <v>12.965134064219429</v>
      </c>
      <c r="E14" s="249">
        <v>23.171351238809077</v>
      </c>
    </row>
    <row r="15" spans="1:6">
      <c r="B15" s="226">
        <v>39355</v>
      </c>
      <c r="C15" s="249">
        <v>18.638306840077071</v>
      </c>
      <c r="D15" s="249">
        <v>12.313060950489222</v>
      </c>
      <c r="E15" s="249">
        <v>23.404891956782713</v>
      </c>
    </row>
    <row r="16" spans="1:6">
      <c r="B16" s="226">
        <v>39447</v>
      </c>
      <c r="C16" s="249">
        <v>17.759306948585888</v>
      </c>
      <c r="D16" s="249">
        <v>12.30108354950281</v>
      </c>
      <c r="E16" s="249">
        <v>19.712473147153599</v>
      </c>
    </row>
    <row r="17" spans="2:5">
      <c r="B17" s="226">
        <v>39538</v>
      </c>
      <c r="C17" s="249">
        <v>16.766808163965354</v>
      </c>
      <c r="D17" s="249">
        <v>12.208360354517943</v>
      </c>
      <c r="E17" s="249">
        <v>17.59554855347201</v>
      </c>
    </row>
    <row r="18" spans="2:5">
      <c r="B18" s="226">
        <v>39629</v>
      </c>
      <c r="C18" s="249">
        <v>15.734330304559986</v>
      </c>
      <c r="D18" s="249">
        <v>10.691098165331084</v>
      </c>
      <c r="E18" s="249">
        <v>14.996851833867471</v>
      </c>
    </row>
    <row r="19" spans="2:5">
      <c r="B19" s="226">
        <v>39721</v>
      </c>
      <c r="C19" s="249">
        <v>14.91872440879084</v>
      </c>
      <c r="D19" s="249">
        <v>9.8433203124999995</v>
      </c>
      <c r="E19" s="249">
        <v>14.00265107495642</v>
      </c>
    </row>
    <row r="20" spans="2:5">
      <c r="B20" s="226">
        <v>39813</v>
      </c>
      <c r="C20" s="249">
        <v>14.542592130438399</v>
      </c>
      <c r="D20" s="249">
        <v>9.7825868055555549</v>
      </c>
      <c r="E20" s="249">
        <v>13.409528536380657</v>
      </c>
    </row>
    <row r="21" spans="2:5">
      <c r="B21" s="226">
        <v>39903</v>
      </c>
      <c r="C21" s="249">
        <v>14.495690755873341</v>
      </c>
      <c r="D21" s="249">
        <v>9.34921706263499</v>
      </c>
      <c r="E21" s="249">
        <v>12.809964879303521</v>
      </c>
    </row>
    <row r="22" spans="2:5">
      <c r="B22" s="226">
        <v>39994</v>
      </c>
      <c r="C22" s="249">
        <v>14.589432210708118</v>
      </c>
      <c r="D22" s="249">
        <v>9.1986985018726593</v>
      </c>
      <c r="E22" s="249">
        <v>13.389707410872051</v>
      </c>
    </row>
    <row r="23" spans="2:5">
      <c r="B23" s="226">
        <v>40086</v>
      </c>
      <c r="C23" s="249">
        <v>14.146848137535816</v>
      </c>
      <c r="D23" s="249">
        <v>9.2000422297297302</v>
      </c>
      <c r="E23" s="249">
        <v>12.41902715892213</v>
      </c>
    </row>
    <row r="24" spans="2:5">
      <c r="B24" s="226">
        <v>40178</v>
      </c>
      <c r="C24" s="249">
        <v>14.034172739892416</v>
      </c>
      <c r="D24" s="249">
        <v>9.2000422297297302</v>
      </c>
      <c r="E24" s="249">
        <v>12.228825063884157</v>
      </c>
    </row>
    <row r="25" spans="2:5">
      <c r="B25" s="226">
        <v>40268</v>
      </c>
      <c r="C25" s="249">
        <v>14.068202436495593</v>
      </c>
      <c r="D25" s="249">
        <v>9.1990427927927936</v>
      </c>
      <c r="E25" s="249">
        <v>12.378724344407171</v>
      </c>
    </row>
    <row r="26" spans="2:5">
      <c r="B26" s="226">
        <v>40359</v>
      </c>
      <c r="C26" s="249">
        <v>14.022257329550339</v>
      </c>
      <c r="D26" s="249">
        <v>9.1332066441441437</v>
      </c>
      <c r="E26" s="249">
        <v>12.427203849232336</v>
      </c>
    </row>
    <row r="27" spans="2:5">
      <c r="B27" s="226">
        <v>40451</v>
      </c>
      <c r="C27" s="249">
        <v>14.081082239945115</v>
      </c>
      <c r="D27" s="249">
        <v>9.1060644257703078</v>
      </c>
      <c r="E27" s="249">
        <v>12.297524913344887</v>
      </c>
    </row>
    <row r="28" spans="2:5">
      <c r="B28" s="226">
        <v>40543</v>
      </c>
      <c r="C28" s="249">
        <v>14.063747884940778</v>
      </c>
      <c r="D28" s="249">
        <v>9.0518484915136188</v>
      </c>
      <c r="E28" s="249">
        <v>12.055246029219285</v>
      </c>
    </row>
    <row r="29" spans="2:5">
      <c r="B29" s="226">
        <v>40633</v>
      </c>
      <c r="C29" s="249">
        <v>14.213686342592593</v>
      </c>
      <c r="D29" s="249">
        <v>9.1232160233538764</v>
      </c>
      <c r="E29" s="249">
        <v>12.023230166262435</v>
      </c>
    </row>
    <row r="30" spans="2:5">
      <c r="B30" s="226">
        <v>40724</v>
      </c>
      <c r="C30" s="249">
        <v>14.218357783211085</v>
      </c>
      <c r="D30" s="249">
        <v>9.1232160233538764</v>
      </c>
      <c r="E30" s="249">
        <v>11.992767759850961</v>
      </c>
    </row>
    <row r="31" spans="2:5">
      <c r="B31" s="226">
        <v>40816</v>
      </c>
      <c r="C31" s="249">
        <v>14.262018648583192</v>
      </c>
      <c r="D31" s="249">
        <v>9.2557573791761278</v>
      </c>
      <c r="E31" s="249">
        <v>12.00819009455517</v>
      </c>
    </row>
    <row r="32" spans="2:5">
      <c r="B32" s="226">
        <v>40908</v>
      </c>
      <c r="C32" s="249">
        <v>14.305668419375397</v>
      </c>
      <c r="D32" s="249">
        <v>9.1459935897435898</v>
      </c>
      <c r="E32" s="249">
        <v>12.010592923454196</v>
      </c>
    </row>
    <row r="33" spans="2:8">
      <c r="B33" s="226">
        <v>40999</v>
      </c>
      <c r="C33" s="249">
        <v>14.761989140346515</v>
      </c>
      <c r="D33" s="249">
        <v>8.9340951784596125</v>
      </c>
      <c r="E33" s="249">
        <v>11.973315926892951</v>
      </c>
    </row>
    <row r="34" spans="2:8">
      <c r="B34" s="226">
        <v>41090</v>
      </c>
      <c r="C34" s="249">
        <v>14.784993606649085</v>
      </c>
      <c r="D34" s="249">
        <v>9.4920728101301055</v>
      </c>
      <c r="E34" s="249">
        <v>11.881782544123233</v>
      </c>
    </row>
    <row r="35" spans="2:8">
      <c r="B35" s="226">
        <v>41182</v>
      </c>
      <c r="C35" s="249">
        <v>14.836803125728949</v>
      </c>
      <c r="D35" s="249">
        <v>10.19054825019133</v>
      </c>
      <c r="E35" s="249">
        <v>11.646755311950196</v>
      </c>
    </row>
    <row r="36" spans="2:8">
      <c r="B36" s="226">
        <v>41274</v>
      </c>
      <c r="C36" s="249">
        <v>14.658333333333333</v>
      </c>
      <c r="D36" s="249">
        <v>10.686196882446387</v>
      </c>
      <c r="E36" s="249">
        <v>11.370219986915277</v>
      </c>
    </row>
    <row r="37" spans="2:8">
      <c r="B37" s="226">
        <v>41364</v>
      </c>
      <c r="C37" s="249">
        <v>14.459398522937084</v>
      </c>
      <c r="D37" s="249">
        <v>9.8258892481810829</v>
      </c>
      <c r="E37" s="249">
        <v>11.317603650839887</v>
      </c>
    </row>
    <row r="38" spans="2:8">
      <c r="B38" s="226">
        <v>41455</v>
      </c>
      <c r="C38" s="249">
        <v>14.459040424944812</v>
      </c>
      <c r="D38" s="249">
        <v>9.7775649397765196</v>
      </c>
      <c r="E38" s="249">
        <v>11.071866865005578</v>
      </c>
    </row>
    <row r="39" spans="2:8">
      <c r="B39" s="226">
        <v>41547</v>
      </c>
      <c r="C39" s="249">
        <v>14.359179229480738</v>
      </c>
      <c r="D39" s="249">
        <v>9.7634612112963595</v>
      </c>
      <c r="E39" s="249">
        <v>10.967485592284033</v>
      </c>
    </row>
    <row r="40" spans="2:8">
      <c r="B40" s="226">
        <v>41639</v>
      </c>
      <c r="C40" s="249">
        <v>14.318279569892473</v>
      </c>
      <c r="D40" s="249">
        <v>9.8800431104603863</v>
      </c>
      <c r="E40" s="249">
        <v>10.973823520809571</v>
      </c>
    </row>
    <row r="41" spans="2:8">
      <c r="B41" s="226">
        <v>41729</v>
      </c>
      <c r="C41" s="249">
        <v>14.809343200740056</v>
      </c>
      <c r="D41" s="249">
        <v>10.237034891206385</v>
      </c>
      <c r="E41" s="249">
        <v>11.696284844915587</v>
      </c>
    </row>
    <row r="42" spans="2:8">
      <c r="B42" s="226">
        <v>41820</v>
      </c>
      <c r="C42" s="249">
        <v>14.905198639942734</v>
      </c>
      <c r="D42" s="249">
        <v>10.387942615263732</v>
      </c>
      <c r="E42" s="249">
        <v>11.763213047158732</v>
      </c>
    </row>
    <row r="43" spans="2:8">
      <c r="B43" s="226">
        <v>41912</v>
      </c>
      <c r="C43" s="249">
        <v>14.878946434905995</v>
      </c>
      <c r="D43" s="249">
        <v>10.257054920706054</v>
      </c>
      <c r="E43" s="249">
        <v>11.906866961579421</v>
      </c>
    </row>
    <row r="44" spans="2:8">
      <c r="B44" s="226">
        <v>42004</v>
      </c>
      <c r="C44" s="249">
        <v>14.700191570881225</v>
      </c>
      <c r="D44" s="249">
        <v>10.232474924957904</v>
      </c>
      <c r="E44" s="249">
        <v>11.872224716349686</v>
      </c>
    </row>
    <row r="46" spans="2:8">
      <c r="C46" s="250"/>
      <c r="D46" s="250"/>
      <c r="E46" s="250"/>
    </row>
    <row r="47" spans="2:8">
      <c r="B47" s="231" t="s">
        <v>455</v>
      </c>
      <c r="C47" s="231"/>
      <c r="D47" s="231"/>
      <c r="E47" s="231"/>
      <c r="F47" s="231"/>
      <c r="G47" s="231"/>
      <c r="H47" s="231"/>
    </row>
    <row r="65" spans="2:8">
      <c r="B65" s="1397" t="s">
        <v>583</v>
      </c>
      <c r="C65" s="1397"/>
      <c r="D65" s="1397"/>
      <c r="E65" s="1397"/>
      <c r="F65" s="1397"/>
      <c r="G65" s="1397"/>
      <c r="H65" s="1397"/>
    </row>
    <row r="67" spans="2:8">
      <c r="B67" s="204" t="s">
        <v>129</v>
      </c>
    </row>
  </sheetData>
  <mergeCells count="1">
    <mergeCell ref="B65:H65"/>
  </mergeCells>
  <hyperlinks>
    <hyperlink ref="B67" location="Содержание!B55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/>
  <dimension ref="A2:H66"/>
  <sheetViews>
    <sheetView zoomScale="80" zoomScaleNormal="80" workbookViewId="0">
      <selection activeCell="B66" sqref="B66"/>
    </sheetView>
  </sheetViews>
  <sheetFormatPr defaultRowHeight="15"/>
  <cols>
    <col min="1" max="2" width="9.140625" style="235"/>
    <col min="3" max="3" width="18.7109375" style="235" customWidth="1"/>
    <col min="4" max="16384" width="9.140625" style="235"/>
  </cols>
  <sheetData>
    <row r="2" spans="1:3">
      <c r="A2" s="242" t="s">
        <v>123</v>
      </c>
      <c r="B2" s="246" t="s">
        <v>456</v>
      </c>
    </row>
    <row r="3" spans="1:3">
      <c r="A3" s="242"/>
      <c r="B3" s="246"/>
    </row>
    <row r="4" spans="1:3" ht="63.75">
      <c r="B4" s="251" t="s">
        <v>248</v>
      </c>
      <c r="C4" s="238" t="s">
        <v>539</v>
      </c>
    </row>
    <row r="5" spans="1:3">
      <c r="B5" s="226">
        <v>38442</v>
      </c>
      <c r="C5" s="252">
        <v>-13.558209761382814</v>
      </c>
    </row>
    <row r="6" spans="1:3">
      <c r="B6" s="226">
        <v>38533</v>
      </c>
      <c r="C6" s="252">
        <v>-12.139318436067537</v>
      </c>
    </row>
    <row r="7" spans="1:3">
      <c r="B7" s="226">
        <v>38625</v>
      </c>
      <c r="C7" s="252">
        <v>-8.5961281988174996</v>
      </c>
    </row>
    <row r="8" spans="1:3">
      <c r="B8" s="226">
        <v>38717</v>
      </c>
      <c r="C8" s="252">
        <v>-6.3234285007180508</v>
      </c>
    </row>
    <row r="9" spans="1:3">
      <c r="B9" s="226">
        <v>38807</v>
      </c>
      <c r="C9" s="252">
        <v>-2.7144651031846925</v>
      </c>
    </row>
    <row r="10" spans="1:3">
      <c r="B10" s="226">
        <v>38898</v>
      </c>
      <c r="C10" s="252">
        <v>1.4987269643018588</v>
      </c>
    </row>
    <row r="11" spans="1:3">
      <c r="B11" s="226">
        <v>38990</v>
      </c>
      <c r="C11" s="252">
        <v>4.206021499041519</v>
      </c>
    </row>
    <row r="12" spans="1:3">
      <c r="B12" s="226">
        <v>39082</v>
      </c>
      <c r="C12" s="252">
        <v>14.684128712643849</v>
      </c>
    </row>
    <row r="13" spans="1:3">
      <c r="B13" s="226">
        <v>39172</v>
      </c>
      <c r="C13" s="252">
        <v>30.172850724130594</v>
      </c>
    </row>
    <row r="14" spans="1:3">
      <c r="B14" s="226">
        <v>39263</v>
      </c>
      <c r="C14" s="252">
        <v>38.763753657187067</v>
      </c>
    </row>
    <row r="15" spans="1:3">
      <c r="B15" s="226">
        <v>39355</v>
      </c>
      <c r="C15" s="252">
        <v>44.725311887618972</v>
      </c>
    </row>
    <row r="16" spans="1:3">
      <c r="B16" s="226">
        <v>39447</v>
      </c>
      <c r="C16" s="252">
        <v>37.899931527869583</v>
      </c>
    </row>
    <row r="17" spans="2:3">
      <c r="B17" s="226">
        <v>39538</v>
      </c>
      <c r="C17" s="252">
        <v>30.193239209475735</v>
      </c>
    </row>
    <row r="18" spans="2:3">
      <c r="B18" s="226">
        <v>39629</v>
      </c>
      <c r="C18" s="252">
        <v>22.1761118222283</v>
      </c>
    </row>
    <row r="19" spans="2:3">
      <c r="B19" s="226">
        <v>39721</v>
      </c>
      <c r="C19" s="252">
        <v>15.842981959339832</v>
      </c>
    </row>
    <row r="20" spans="2:3">
      <c r="B20" s="226">
        <v>39813</v>
      </c>
      <c r="C20" s="252">
        <v>12.92233783846363</v>
      </c>
    </row>
    <row r="21" spans="2:3">
      <c r="B21" s="226">
        <v>39903</v>
      </c>
      <c r="C21" s="252">
        <v>12.558151535484082</v>
      </c>
    </row>
    <row r="22" spans="2:3">
      <c r="B22" s="226">
        <v>39994</v>
      </c>
      <c r="C22" s="252">
        <v>13.286048194991285</v>
      </c>
    </row>
    <row r="23" spans="2:3">
      <c r="B23" s="226">
        <v>40086</v>
      </c>
      <c r="C23" s="252">
        <v>9.8494099544069087</v>
      </c>
    </row>
    <row r="24" spans="2:3">
      <c r="B24" s="226">
        <v>40178</v>
      </c>
      <c r="C24" s="252">
        <v>8.9744923878102227</v>
      </c>
    </row>
    <row r="25" spans="2:3">
      <c r="B25" s="226">
        <v>40268</v>
      </c>
      <c r="C25" s="252">
        <v>9.2387308992047217</v>
      </c>
    </row>
    <row r="26" spans="2:3">
      <c r="B26" s="226">
        <v>40359</v>
      </c>
      <c r="C26" s="252">
        <v>8.8819699557662339</v>
      </c>
    </row>
    <row r="27" spans="2:3">
      <c r="B27" s="226">
        <v>40451</v>
      </c>
      <c r="C27" s="252">
        <v>9.3387417847039949</v>
      </c>
    </row>
    <row r="28" spans="2:3">
      <c r="B28" s="226">
        <v>40543</v>
      </c>
      <c r="C28" s="252">
        <v>9.2041415790147649</v>
      </c>
    </row>
    <row r="29" spans="2:3">
      <c r="B29" s="226">
        <v>40633</v>
      </c>
      <c r="C29" s="252">
        <v>10.368404525955166</v>
      </c>
    </row>
    <row r="30" spans="2:3">
      <c r="B30" s="226">
        <v>40724</v>
      </c>
      <c r="C30" s="252">
        <v>10.404677976450245</v>
      </c>
    </row>
    <row r="31" spans="2:3">
      <c r="B31" s="226">
        <v>40816</v>
      </c>
      <c r="C31" s="252">
        <v>10.743701923876332</v>
      </c>
    </row>
    <row r="32" spans="2:3">
      <c r="B32" s="226">
        <v>40908</v>
      </c>
      <c r="C32" s="252">
        <v>11.082639722568507</v>
      </c>
    </row>
    <row r="33" spans="2:8">
      <c r="B33" s="226">
        <v>40999</v>
      </c>
      <c r="C33" s="252">
        <v>14.62594219258273</v>
      </c>
    </row>
    <row r="34" spans="2:8">
      <c r="B34" s="226">
        <v>41090</v>
      </c>
      <c r="C34" s="252">
        <v>14.804570465473313</v>
      </c>
    </row>
    <row r="35" spans="2:8">
      <c r="B35" s="226">
        <v>41182</v>
      </c>
      <c r="C35" s="252">
        <v>15.206868210215765</v>
      </c>
    </row>
    <row r="36" spans="2:8">
      <c r="B36" s="226">
        <v>41274</v>
      </c>
      <c r="C36" s="252">
        <v>13.821061195201132</v>
      </c>
    </row>
    <row r="37" spans="2:8">
      <c r="B37" s="226">
        <v>41364</v>
      </c>
      <c r="C37" s="252">
        <v>12.276344567937876</v>
      </c>
    </row>
    <row r="38" spans="2:8">
      <c r="B38" s="226">
        <v>41455</v>
      </c>
      <c r="C38" s="252">
        <v>12.273563958944655</v>
      </c>
    </row>
    <row r="39" spans="2:8">
      <c r="B39" s="226">
        <v>41547</v>
      </c>
      <c r="C39" s="252">
        <v>11.498147887999187</v>
      </c>
    </row>
    <row r="40" spans="2:8">
      <c r="B40" s="226">
        <v>41639</v>
      </c>
      <c r="C40" s="252">
        <v>11.180564534489779</v>
      </c>
    </row>
    <row r="41" spans="2:8">
      <c r="B41" s="226">
        <v>41729</v>
      </c>
      <c r="C41" s="252">
        <v>14.993643573314589</v>
      </c>
    </row>
    <row r="42" spans="2:8">
      <c r="B42" s="226">
        <v>41820</v>
      </c>
      <c r="C42" s="252">
        <v>15.737955192055752</v>
      </c>
    </row>
    <row r="43" spans="2:8">
      <c r="B43" s="226">
        <v>41912</v>
      </c>
      <c r="C43" s="252">
        <v>15.534108426666627</v>
      </c>
    </row>
    <row r="44" spans="2:8">
      <c r="B44" s="226">
        <v>42004</v>
      </c>
      <c r="C44" s="252">
        <v>14.146087847898928</v>
      </c>
    </row>
    <row r="47" spans="2:8">
      <c r="B47" s="231" t="s">
        <v>456</v>
      </c>
      <c r="C47" s="231"/>
      <c r="D47" s="231"/>
      <c r="E47" s="231"/>
      <c r="F47" s="231"/>
      <c r="G47" s="231"/>
      <c r="H47" s="231"/>
    </row>
    <row r="63" spans="2:8" ht="24" customHeight="1">
      <c r="B63" s="1397" t="s">
        <v>540</v>
      </c>
      <c r="C63" s="1397"/>
      <c r="D63" s="1397"/>
      <c r="E63" s="1397"/>
      <c r="F63" s="1397"/>
      <c r="G63" s="1397"/>
      <c r="H63" s="1397"/>
    </row>
    <row r="64" spans="2:8">
      <c r="B64" s="1397" t="s">
        <v>538</v>
      </c>
      <c r="C64" s="1397"/>
      <c r="D64" s="1397"/>
      <c r="E64" s="1397"/>
      <c r="F64" s="1397"/>
      <c r="G64" s="1397"/>
      <c r="H64" s="1397"/>
    </row>
    <row r="66" spans="2:2">
      <c r="B66" s="204" t="s">
        <v>129</v>
      </c>
    </row>
  </sheetData>
  <mergeCells count="2">
    <mergeCell ref="B63:H63"/>
    <mergeCell ref="B64:H64"/>
  </mergeCells>
  <hyperlinks>
    <hyperlink ref="B66" location="Содержание!B56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8"/>
  <dimension ref="A2:F40"/>
  <sheetViews>
    <sheetView zoomScale="80" zoomScaleNormal="80" workbookViewId="0">
      <selection activeCell="B40" sqref="B40"/>
    </sheetView>
  </sheetViews>
  <sheetFormatPr defaultRowHeight="15"/>
  <cols>
    <col min="1" max="1" width="9.140625" style="235"/>
    <col min="2" max="2" width="61.7109375" style="235" customWidth="1"/>
    <col min="3" max="16384" width="9.140625" style="235"/>
  </cols>
  <sheetData>
    <row r="2" spans="1:6">
      <c r="A2" s="242" t="s">
        <v>123</v>
      </c>
      <c r="B2" s="246" t="s">
        <v>458</v>
      </c>
    </row>
    <row r="3" spans="1:6">
      <c r="A3" s="242"/>
      <c r="B3" s="246"/>
    </row>
    <row r="4" spans="1:6">
      <c r="B4" s="253" t="s">
        <v>141</v>
      </c>
      <c r="C4" s="254"/>
      <c r="D4" s="253">
        <v>2012</v>
      </c>
      <c r="E4" s="253">
        <v>2013</v>
      </c>
      <c r="F4" s="253">
        <v>2014</v>
      </c>
    </row>
    <row r="5" spans="1:6">
      <c r="B5" s="255" t="s">
        <v>541</v>
      </c>
      <c r="C5" s="255" t="s">
        <v>542</v>
      </c>
      <c r="D5" s="256">
        <v>8.4568126763452156E-2</v>
      </c>
      <c r="E5" s="256">
        <v>7.8672755689143115E-2</v>
      </c>
      <c r="F5" s="256">
        <v>8.7362744893142219E-2</v>
      </c>
    </row>
    <row r="6" spans="1:6">
      <c r="B6" s="255" t="s">
        <v>543</v>
      </c>
      <c r="C6" s="255" t="s">
        <v>544</v>
      </c>
      <c r="D6" s="256">
        <v>-1.5286736767694653E-2</v>
      </c>
      <c r="E6" s="256">
        <v>-2.4527398899257813E-3</v>
      </c>
      <c r="F6" s="256">
        <v>-8.5757121439280493E-3</v>
      </c>
    </row>
    <row r="7" spans="1:6">
      <c r="B7" s="257" t="s">
        <v>545</v>
      </c>
      <c r="C7" s="257" t="s">
        <v>546</v>
      </c>
      <c r="D7" s="256">
        <v>3.6978134382582795E-2</v>
      </c>
      <c r="E7" s="256">
        <v>2.3918503122939194E-2</v>
      </c>
      <c r="F7" s="256">
        <v>0.11641471134864645</v>
      </c>
    </row>
    <row r="8" spans="1:6">
      <c r="B8" s="257" t="s">
        <v>547</v>
      </c>
      <c r="C8" s="257" t="s">
        <v>548</v>
      </c>
      <c r="D8" s="256">
        <v>1.3968081584445402E-2</v>
      </c>
      <c r="E8" s="256">
        <v>-3.5833542682215613E-2</v>
      </c>
      <c r="F8" s="256">
        <v>0.14159820774578491</v>
      </c>
    </row>
    <row r="9" spans="1:6">
      <c r="B9" s="258" t="s">
        <v>549</v>
      </c>
      <c r="C9" s="259" t="s">
        <v>550</v>
      </c>
      <c r="D9" s="260">
        <v>-3.3263868879771397E-2</v>
      </c>
      <c r="E9" s="260">
        <v>0.22322018876002891</v>
      </c>
      <c r="F9" s="256">
        <v>0.23252863180708161</v>
      </c>
    </row>
    <row r="10" spans="1:6" ht="14.25" customHeight="1">
      <c r="B10" s="258" t="s">
        <v>551</v>
      </c>
      <c r="C10" s="259" t="s">
        <v>552</v>
      </c>
      <c r="D10" s="260">
        <v>-4.1415650211874544E-2</v>
      </c>
      <c r="E10" s="260">
        <v>0.18001967997387958</v>
      </c>
      <c r="F10" s="256">
        <v>6.3264170945911857E-2</v>
      </c>
    </row>
    <row r="11" spans="1:6">
      <c r="B11" s="258" t="s">
        <v>553</v>
      </c>
      <c r="C11" s="255" t="s">
        <v>554</v>
      </c>
      <c r="D11" s="256">
        <v>9.2818493541116709E-2</v>
      </c>
      <c r="E11" s="256">
        <v>8.5673244364552703E-2</v>
      </c>
      <c r="F11" s="256">
        <v>-0.14241364782059152</v>
      </c>
    </row>
    <row r="12" spans="1:6">
      <c r="B12" s="261"/>
      <c r="C12" s="262"/>
      <c r="D12" s="263"/>
      <c r="E12" s="263"/>
      <c r="F12" s="263"/>
    </row>
    <row r="13" spans="1:6">
      <c r="B13" s="246"/>
    </row>
    <row r="14" spans="1:6">
      <c r="B14" s="246" t="s">
        <v>458</v>
      </c>
    </row>
    <row r="15" spans="1:6">
      <c r="B15" s="264" t="s">
        <v>555</v>
      </c>
    </row>
    <row r="31" spans="2:2">
      <c r="B31" s="228" t="s">
        <v>556</v>
      </c>
    </row>
    <row r="32" spans="2:2">
      <c r="B32" s="228" t="s">
        <v>557</v>
      </c>
    </row>
    <row r="33" spans="2:2">
      <c r="B33" s="228" t="s">
        <v>558</v>
      </c>
    </row>
    <row r="34" spans="2:2">
      <c r="B34" s="228" t="s">
        <v>559</v>
      </c>
    </row>
    <row r="35" spans="2:2">
      <c r="B35" s="228" t="s">
        <v>560</v>
      </c>
    </row>
    <row r="36" spans="2:2">
      <c r="B36" s="228" t="s">
        <v>561</v>
      </c>
    </row>
    <row r="37" spans="2:2">
      <c r="B37" s="228" t="s">
        <v>562</v>
      </c>
    </row>
    <row r="38" spans="2:2">
      <c r="B38" s="228" t="s">
        <v>535</v>
      </c>
    </row>
    <row r="40" spans="2:2">
      <c r="B40" s="204" t="s">
        <v>129</v>
      </c>
    </row>
  </sheetData>
  <hyperlinks>
    <hyperlink ref="B40" location="Содержание!B57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/>
  <dimension ref="A2:D41"/>
  <sheetViews>
    <sheetView zoomScale="80" zoomScaleNormal="80" workbookViewId="0">
      <selection activeCell="B41" sqref="B41"/>
    </sheetView>
  </sheetViews>
  <sheetFormatPr defaultRowHeight="12.75"/>
  <cols>
    <col min="1" max="1" width="9.140625" style="470"/>
    <col min="2" max="2" width="24.140625" style="469" customWidth="1"/>
    <col min="3" max="3" width="23.85546875" style="469" customWidth="1"/>
    <col min="4" max="4" width="23" style="469" customWidth="1"/>
    <col min="5" max="5" width="25.85546875" style="470" customWidth="1"/>
    <col min="6" max="16384" width="9.140625" style="470"/>
  </cols>
  <sheetData>
    <row r="2" spans="1:4">
      <c r="A2" s="242" t="s">
        <v>123</v>
      </c>
      <c r="B2" s="231" t="s">
        <v>460</v>
      </c>
    </row>
    <row r="4" spans="1:4" ht="30.75" customHeight="1">
      <c r="B4" s="265" t="s">
        <v>563</v>
      </c>
      <c r="C4" s="265" t="s">
        <v>564</v>
      </c>
      <c r="D4" s="265" t="s">
        <v>565</v>
      </c>
    </row>
    <row r="5" spans="1:4">
      <c r="B5" s="266" t="s">
        <v>566</v>
      </c>
      <c r="C5" s="266" t="s">
        <v>567</v>
      </c>
      <c r="D5" s="266" t="s">
        <v>537</v>
      </c>
    </row>
    <row r="6" spans="1:4">
      <c r="B6" s="266" t="s">
        <v>568</v>
      </c>
      <c r="C6" s="266" t="s">
        <v>569</v>
      </c>
      <c r="D6" s="266" t="s">
        <v>536</v>
      </c>
    </row>
    <row r="7" spans="1:4">
      <c r="B7" s="266" t="s">
        <v>570</v>
      </c>
      <c r="C7" s="266" t="s">
        <v>571</v>
      </c>
      <c r="D7" s="266" t="s">
        <v>572</v>
      </c>
    </row>
    <row r="8" spans="1:4">
      <c r="B8" s="266"/>
      <c r="C8" s="266" t="s">
        <v>573</v>
      </c>
      <c r="D8" s="266" t="s">
        <v>574</v>
      </c>
    </row>
    <row r="9" spans="1:4">
      <c r="B9" s="266"/>
      <c r="C9" s="266" t="s">
        <v>575</v>
      </c>
      <c r="D9" s="266" t="s">
        <v>576</v>
      </c>
    </row>
    <row r="10" spans="1:4">
      <c r="B10" s="266"/>
      <c r="C10" s="266" t="s">
        <v>577</v>
      </c>
      <c r="D10" s="266"/>
    </row>
    <row r="11" spans="1:4">
      <c r="B11" s="266"/>
      <c r="C11" s="266" t="s">
        <v>578</v>
      </c>
      <c r="D11" s="266"/>
    </row>
    <row r="12" spans="1:4">
      <c r="B12" s="266"/>
      <c r="C12" s="266" t="s">
        <v>579</v>
      </c>
      <c r="D12" s="266"/>
    </row>
    <row r="15" spans="1:4">
      <c r="B15" s="267" t="s">
        <v>460</v>
      </c>
      <c r="C15" s="267"/>
      <c r="D15" s="267"/>
    </row>
    <row r="34" spans="2:4">
      <c r="B34" s="1398" t="s">
        <v>902</v>
      </c>
      <c r="C34" s="1398"/>
      <c r="D34" s="1398"/>
    </row>
    <row r="35" spans="2:4">
      <c r="B35" s="1399" t="s">
        <v>580</v>
      </c>
      <c r="C35" s="1399"/>
      <c r="D35" s="1399"/>
    </row>
    <row r="36" spans="2:4" ht="12.75" customHeight="1">
      <c r="B36" s="1400" t="s">
        <v>581</v>
      </c>
      <c r="C36" s="1400"/>
      <c r="D36" s="1400"/>
    </row>
    <row r="37" spans="2:4">
      <c r="B37" s="471" t="s">
        <v>582</v>
      </c>
      <c r="C37" s="472"/>
      <c r="D37" s="472"/>
    </row>
    <row r="38" spans="2:4" ht="53.25" customHeight="1">
      <c r="B38" s="1401" t="s">
        <v>901</v>
      </c>
      <c r="C38" s="1401"/>
      <c r="D38" s="1401"/>
    </row>
    <row r="39" spans="2:4">
      <c r="B39" s="1402" t="s">
        <v>583</v>
      </c>
      <c r="C39" s="1402"/>
      <c r="D39" s="1402"/>
    </row>
    <row r="41" spans="2:4">
      <c r="B41" s="204" t="s">
        <v>129</v>
      </c>
    </row>
  </sheetData>
  <mergeCells count="5">
    <mergeCell ref="B34:D34"/>
    <mergeCell ref="B35:D35"/>
    <mergeCell ref="B36:D36"/>
    <mergeCell ref="B38:D38"/>
    <mergeCell ref="B39:D39"/>
  </mergeCells>
  <hyperlinks>
    <hyperlink ref="B41" location="Содержание!B58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0"/>
  <dimension ref="A2:N34"/>
  <sheetViews>
    <sheetView zoomScale="80" zoomScaleNormal="80" workbookViewId="0">
      <selection activeCell="B34" sqref="B34"/>
    </sheetView>
  </sheetViews>
  <sheetFormatPr defaultRowHeight="12.75"/>
  <cols>
    <col min="1" max="1" width="8.42578125" style="474" bestFit="1" customWidth="1"/>
    <col min="2" max="2" width="60.140625" style="474" customWidth="1"/>
    <col min="3" max="19" width="9.140625" style="474"/>
    <col min="20" max="20" width="21.42578125" style="474" bestFit="1" customWidth="1"/>
    <col min="21" max="16384" width="9.140625" style="474"/>
  </cols>
  <sheetData>
    <row r="2" spans="1:14">
      <c r="A2" s="242" t="s">
        <v>123</v>
      </c>
      <c r="B2" s="231" t="s">
        <v>462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</row>
    <row r="3" spans="1:14">
      <c r="A3" s="242"/>
      <c r="B3" s="231"/>
      <c r="C3" s="473"/>
      <c r="D3" s="473"/>
      <c r="E3" s="473"/>
      <c r="F3" s="473"/>
      <c r="G3" s="473"/>
      <c r="H3" s="473"/>
      <c r="I3" s="1167" t="s">
        <v>1735</v>
      </c>
      <c r="J3" s="473"/>
      <c r="K3" s="473"/>
      <c r="L3" s="473"/>
      <c r="M3" s="473"/>
      <c r="N3" s="473"/>
    </row>
    <row r="4" spans="1:14">
      <c r="B4" s="1255" t="s">
        <v>141</v>
      </c>
      <c r="C4" s="268">
        <v>2008</v>
      </c>
      <c r="D4" s="268">
        <v>2009</v>
      </c>
      <c r="E4" s="268">
        <v>2010</v>
      </c>
      <c r="F4" s="268">
        <v>2011</v>
      </c>
      <c r="G4" s="268">
        <v>2012</v>
      </c>
      <c r="H4" s="268">
        <v>2013</v>
      </c>
      <c r="I4" s="268">
        <v>2014</v>
      </c>
    </row>
    <row r="5" spans="1:14">
      <c r="A5" s="269"/>
      <c r="B5" s="475" t="s">
        <v>584</v>
      </c>
      <c r="C5" s="476">
        <v>6.058261229294958</v>
      </c>
      <c r="D5" s="476">
        <v>4.9078795147769778</v>
      </c>
      <c r="E5" s="476">
        <v>4.2355079244211558</v>
      </c>
      <c r="F5" s="476">
        <v>3.9052033426338664</v>
      </c>
      <c r="G5" s="476">
        <v>3.710083820575985</v>
      </c>
      <c r="H5" s="476">
        <v>3.8993015924153172</v>
      </c>
      <c r="I5" s="476">
        <v>4.1297258312232783</v>
      </c>
    </row>
    <row r="6" spans="1:14">
      <c r="A6" s="269"/>
      <c r="B6" s="475" t="s">
        <v>585</v>
      </c>
      <c r="C6" s="476">
        <v>10.114977938750824</v>
      </c>
      <c r="D6" s="476">
        <v>7.6011279852540472</v>
      </c>
      <c r="E6" s="476">
        <v>6.5593030182949725</v>
      </c>
      <c r="F6" s="476">
        <v>6.0764193980800831</v>
      </c>
      <c r="G6" s="476">
        <v>5.5599276861035749</v>
      </c>
      <c r="H6" s="476">
        <v>5.7980910048999483</v>
      </c>
      <c r="I6" s="476">
        <v>6.0000497545442482</v>
      </c>
      <c r="J6" s="477"/>
      <c r="K6" s="477"/>
      <c r="L6" s="477"/>
    </row>
    <row r="7" spans="1:14">
      <c r="A7" s="269"/>
      <c r="B7" s="475" t="s">
        <v>586</v>
      </c>
      <c r="C7" s="476">
        <v>13.823328167558937</v>
      </c>
      <c r="D7" s="476">
        <v>10.699601810319358</v>
      </c>
      <c r="E7" s="476">
        <v>10.389523962790795</v>
      </c>
      <c r="F7" s="476">
        <v>9.7380027580663047</v>
      </c>
      <c r="G7" s="476">
        <v>8.9673493930287975</v>
      </c>
      <c r="H7" s="476">
        <v>9.5912542829542211</v>
      </c>
      <c r="I7" s="476">
        <v>9.2876230963756203</v>
      </c>
      <c r="J7" s="462"/>
      <c r="K7" s="462"/>
      <c r="L7" s="462"/>
    </row>
    <row r="10" spans="1:14">
      <c r="B10" s="231" t="s">
        <v>462</v>
      </c>
      <c r="C10" s="270"/>
      <c r="E10" s="271"/>
      <c r="F10" s="271"/>
      <c r="G10" s="271"/>
      <c r="H10" s="271"/>
      <c r="I10" s="271"/>
      <c r="J10" s="271"/>
      <c r="K10" s="271"/>
    </row>
    <row r="11" spans="1:14">
      <c r="B11" s="1162" t="s">
        <v>1796</v>
      </c>
      <c r="C11" s="479"/>
      <c r="D11" s="272"/>
      <c r="E11" s="473"/>
      <c r="F11" s="473"/>
      <c r="G11" s="473"/>
      <c r="H11" s="473"/>
      <c r="I11" s="473"/>
      <c r="J11" s="473"/>
      <c r="K11" s="473"/>
    </row>
    <row r="12" spans="1:14">
      <c r="D12" s="272"/>
      <c r="E12" s="473"/>
      <c r="F12" s="473"/>
      <c r="G12" s="473"/>
      <c r="H12" s="473"/>
      <c r="I12" s="473"/>
      <c r="J12" s="473"/>
      <c r="K12" s="473"/>
    </row>
    <row r="13" spans="1:14">
      <c r="D13" s="272"/>
      <c r="E13" s="473"/>
      <c r="F13" s="473"/>
      <c r="G13" s="473"/>
      <c r="H13" s="473"/>
      <c r="I13" s="473"/>
      <c r="J13" s="473"/>
      <c r="K13" s="473"/>
    </row>
    <row r="14" spans="1:14">
      <c r="F14" s="269"/>
      <c r="H14" s="269"/>
      <c r="I14" s="473"/>
    </row>
    <row r="15" spans="1:14">
      <c r="F15" s="269"/>
      <c r="H15" s="269"/>
      <c r="I15" s="473"/>
    </row>
    <row r="16" spans="1:14">
      <c r="F16" s="269"/>
      <c r="H16" s="269"/>
      <c r="I16" s="473"/>
    </row>
    <row r="17" spans="2:9">
      <c r="F17" s="269"/>
      <c r="H17" s="269"/>
      <c r="I17" s="473"/>
    </row>
    <row r="18" spans="2:9">
      <c r="F18" s="269"/>
      <c r="H18" s="269"/>
      <c r="I18" s="473"/>
    </row>
    <row r="28" spans="2:9" ht="28.5" customHeight="1">
      <c r="B28" s="478" t="s">
        <v>587</v>
      </c>
    </row>
    <row r="29" spans="2:9">
      <c r="B29" s="478" t="s">
        <v>588</v>
      </c>
    </row>
    <row r="30" spans="2:9" ht="24">
      <c r="B30" s="478" t="s">
        <v>589</v>
      </c>
    </row>
    <row r="31" spans="2:9" ht="24">
      <c r="B31" s="478" t="s">
        <v>590</v>
      </c>
    </row>
    <row r="32" spans="2:9">
      <c r="B32" s="478" t="s">
        <v>583</v>
      </c>
    </row>
    <row r="34" spans="2:2">
      <c r="B34" s="204" t="s">
        <v>129</v>
      </c>
    </row>
  </sheetData>
  <hyperlinks>
    <hyperlink ref="B34" location="Содержание!B59" display="к содержанию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F56"/>
  <sheetViews>
    <sheetView zoomScale="80" zoomScaleNormal="80" workbookViewId="0">
      <selection activeCell="B42" sqref="B42"/>
    </sheetView>
  </sheetViews>
  <sheetFormatPr defaultRowHeight="12.75"/>
  <cols>
    <col min="1" max="1" width="9.140625" style="116"/>
    <col min="2" max="2" width="30.7109375" style="12" customWidth="1"/>
    <col min="3" max="6" width="5.85546875" style="116" customWidth="1"/>
    <col min="7" max="16384" width="9.140625" style="116"/>
  </cols>
  <sheetData>
    <row r="2" spans="1:6">
      <c r="A2" s="5" t="s">
        <v>123</v>
      </c>
      <c r="B2" s="13" t="s">
        <v>143</v>
      </c>
    </row>
    <row r="3" spans="1:6">
      <c r="A3" s="5"/>
      <c r="B3" s="13"/>
    </row>
    <row r="4" spans="1:6">
      <c r="B4" s="26" t="s">
        <v>141</v>
      </c>
      <c r="C4" s="39">
        <v>2011</v>
      </c>
      <c r="D4" s="39">
        <v>2012</v>
      </c>
      <c r="E4" s="39">
        <v>2013</v>
      </c>
      <c r="F4" s="39" t="s">
        <v>151</v>
      </c>
    </row>
    <row r="5" spans="1:6" ht="25.5">
      <c r="B5" s="994" t="s">
        <v>152</v>
      </c>
      <c r="C5" s="30">
        <v>1.6627301374516582E-2</v>
      </c>
      <c r="D5" s="30">
        <v>1.8142060991673526E-2</v>
      </c>
      <c r="E5" s="30">
        <v>1.6386401730132283E-2</v>
      </c>
      <c r="F5" s="30">
        <v>1.2856839481111205E-2</v>
      </c>
    </row>
    <row r="6" spans="1:6" ht="25.5">
      <c r="B6" s="994" t="s">
        <v>153</v>
      </c>
      <c r="C6" s="30">
        <v>4.7682130996717868E-3</v>
      </c>
      <c r="D6" s="30">
        <v>6.0163058003386057E-3</v>
      </c>
      <c r="E6" s="30">
        <v>1.4687723611453338E-3</v>
      </c>
      <c r="F6" s="30">
        <v>2.9101132643826601E-3</v>
      </c>
    </row>
    <row r="7" spans="1:6" ht="25.5">
      <c r="B7" s="994" t="s">
        <v>154</v>
      </c>
      <c r="C7" s="30">
        <v>2.1016233188673534E-4</v>
      </c>
      <c r="D7" s="30">
        <v>3.9667118941619887E-3</v>
      </c>
      <c r="E7" s="30">
        <v>4.0850201637305534E-3</v>
      </c>
      <c r="F7" s="30">
        <v>1.5986246060633094E-3</v>
      </c>
    </row>
    <row r="8" spans="1:6">
      <c r="B8" s="994" t="s">
        <v>155</v>
      </c>
      <c r="C8" s="30">
        <v>9.0486461338990364E-3</v>
      </c>
      <c r="D8" s="30">
        <v>6.4429432067813755E-3</v>
      </c>
      <c r="E8" s="30">
        <v>4.5374305942687369E-3</v>
      </c>
      <c r="F8" s="30">
        <v>6.4086886436674562E-3</v>
      </c>
    </row>
    <row r="9" spans="1:6">
      <c r="B9" s="994" t="s">
        <v>156</v>
      </c>
      <c r="C9" s="30">
        <v>5.571400711351795E-3</v>
      </c>
      <c r="D9" s="30">
        <v>6.8819341291969701E-3</v>
      </c>
      <c r="E9" s="30">
        <v>6.9276450742385316E-3</v>
      </c>
      <c r="F9" s="30">
        <v>6.4615045582774146E-3</v>
      </c>
    </row>
    <row r="10" spans="1:6" ht="25.5">
      <c r="B10" s="994" t="s">
        <v>157</v>
      </c>
      <c r="C10" s="30">
        <v>1.2015021974304467E-3</v>
      </c>
      <c r="D10" s="30">
        <v>2.6926289868163611E-3</v>
      </c>
      <c r="E10" s="30">
        <v>7.9173752113124247E-4</v>
      </c>
      <c r="F10" s="30">
        <v>9.2528290937468475E-4</v>
      </c>
    </row>
    <row r="11" spans="1:6">
      <c r="B11" s="99"/>
      <c r="C11" s="36"/>
      <c r="D11" s="36"/>
      <c r="E11" s="36"/>
      <c r="F11" s="36"/>
    </row>
    <row r="12" spans="1:6">
      <c r="B12" s="8"/>
      <c r="C12" s="8"/>
      <c r="D12" s="8"/>
      <c r="E12" s="8"/>
      <c r="F12" s="8"/>
    </row>
    <row r="13" spans="1:6">
      <c r="B13" s="13" t="s">
        <v>143</v>
      </c>
      <c r="C13" s="8"/>
      <c r="D13" s="8"/>
      <c r="E13" s="8"/>
      <c r="F13" s="8"/>
    </row>
    <row r="14" spans="1:6">
      <c r="B14" s="8"/>
      <c r="C14" s="8"/>
      <c r="D14" s="8"/>
      <c r="E14" s="8"/>
      <c r="F14" s="8"/>
    </row>
    <row r="15" spans="1:6">
      <c r="B15" s="8"/>
      <c r="C15" s="8"/>
      <c r="D15" s="8"/>
      <c r="E15" s="8"/>
      <c r="F15" s="8"/>
    </row>
    <row r="16" spans="1:6">
      <c r="B16" s="8"/>
      <c r="C16" s="8"/>
      <c r="D16" s="8"/>
      <c r="E16" s="8"/>
      <c r="F16" s="8"/>
    </row>
    <row r="17" spans="2:6">
      <c r="B17" s="8"/>
      <c r="C17" s="8"/>
      <c r="D17" s="8"/>
      <c r="E17" s="8"/>
      <c r="F17" s="8"/>
    </row>
    <row r="18" spans="2:6">
      <c r="B18" s="8"/>
      <c r="C18" s="8"/>
      <c r="D18" s="8"/>
      <c r="E18" s="8"/>
      <c r="F18" s="8"/>
    </row>
    <row r="19" spans="2:6">
      <c r="B19" s="8"/>
      <c r="C19" s="8"/>
      <c r="D19" s="8"/>
      <c r="E19" s="8"/>
      <c r="F19" s="8"/>
    </row>
    <row r="20" spans="2:6">
      <c r="B20" s="8"/>
      <c r="C20" s="8"/>
      <c r="D20" s="8"/>
      <c r="E20" s="8"/>
      <c r="F20" s="8"/>
    </row>
    <row r="21" spans="2:6">
      <c r="B21" s="8"/>
      <c r="C21" s="8"/>
      <c r="D21" s="8"/>
      <c r="E21" s="8"/>
      <c r="F21" s="8"/>
    </row>
    <row r="22" spans="2:6">
      <c r="B22" s="8"/>
      <c r="C22" s="8"/>
      <c r="D22" s="8"/>
      <c r="E22" s="8"/>
      <c r="F22" s="8"/>
    </row>
    <row r="23" spans="2:6">
      <c r="B23" s="8"/>
      <c r="C23" s="8"/>
      <c r="D23" s="8"/>
      <c r="E23" s="8"/>
      <c r="F23" s="8"/>
    </row>
    <row r="24" spans="2:6">
      <c r="B24" s="8"/>
      <c r="C24" s="8"/>
      <c r="D24" s="8"/>
      <c r="E24" s="8"/>
      <c r="F24" s="8"/>
    </row>
    <row r="25" spans="2:6">
      <c r="B25" s="8"/>
      <c r="C25" s="8"/>
      <c r="D25" s="8"/>
      <c r="E25" s="8"/>
      <c r="F25" s="8"/>
    </row>
    <row r="26" spans="2:6">
      <c r="B26" s="10"/>
      <c r="C26" s="8"/>
      <c r="D26" s="8"/>
      <c r="E26" s="8"/>
      <c r="F26" s="8"/>
    </row>
    <row r="27" spans="2:6">
      <c r="B27" s="116"/>
      <c r="C27" s="8"/>
      <c r="D27" s="8"/>
      <c r="E27" s="8"/>
      <c r="F27" s="8"/>
    </row>
    <row r="28" spans="2:6">
      <c r="B28" s="116"/>
      <c r="C28" s="8"/>
      <c r="D28" s="8"/>
      <c r="E28" s="8"/>
      <c r="F28" s="8"/>
    </row>
    <row r="29" spans="2:6">
      <c r="B29" s="116"/>
      <c r="C29" s="8"/>
      <c r="D29" s="8"/>
      <c r="E29" s="8"/>
      <c r="F29" s="8"/>
    </row>
    <row r="30" spans="2:6">
      <c r="B30" s="116"/>
      <c r="C30" s="8"/>
      <c r="D30" s="8"/>
      <c r="E30" s="8"/>
      <c r="F30" s="8"/>
    </row>
    <row r="39" spans="2:2">
      <c r="B39" s="415" t="s">
        <v>1897</v>
      </c>
    </row>
    <row r="40" spans="2:2">
      <c r="B40" s="414" t="s">
        <v>142</v>
      </c>
    </row>
    <row r="41" spans="2:2">
      <c r="B41" s="8"/>
    </row>
    <row r="42" spans="2:2">
      <c r="B42" s="11" t="s">
        <v>129</v>
      </c>
    </row>
    <row r="43" spans="2:2">
      <c r="B43" s="116"/>
    </row>
    <row r="44" spans="2:2">
      <c r="B44" s="116"/>
    </row>
    <row r="45" spans="2:2">
      <c r="B45" s="116"/>
    </row>
    <row r="46" spans="2:2">
      <c r="B46" s="116"/>
    </row>
    <row r="47" spans="2:2">
      <c r="B47" s="116"/>
    </row>
    <row r="48" spans="2:2">
      <c r="B48" s="116"/>
    </row>
    <row r="49" spans="2:2">
      <c r="B49" s="116"/>
    </row>
    <row r="50" spans="2:2">
      <c r="B50" s="116"/>
    </row>
    <row r="51" spans="2:2">
      <c r="B51" s="116"/>
    </row>
    <row r="52" spans="2:2">
      <c r="B52" s="116"/>
    </row>
    <row r="53" spans="2:2">
      <c r="B53" s="116"/>
    </row>
    <row r="54" spans="2:2">
      <c r="B54" s="116"/>
    </row>
    <row r="55" spans="2:2">
      <c r="B55" s="116"/>
    </row>
    <row r="56" spans="2:2">
      <c r="B56" s="116"/>
    </row>
  </sheetData>
  <hyperlinks>
    <hyperlink ref="B42" location="Содержание!B7" display="к содержанию"/>
  </hyperlink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1"/>
  <dimension ref="A2:E14"/>
  <sheetViews>
    <sheetView zoomScale="80" zoomScaleNormal="80" workbookViewId="0">
      <selection activeCell="C17" sqref="C17"/>
    </sheetView>
  </sheetViews>
  <sheetFormatPr defaultRowHeight="12.75"/>
  <cols>
    <col min="1" max="2" width="9.140625" style="464"/>
    <col min="3" max="3" width="44.28515625" style="464" customWidth="1"/>
    <col min="4" max="4" width="21" style="464" customWidth="1"/>
    <col min="5" max="5" width="27.28515625" style="464" customWidth="1"/>
    <col min="6" max="16384" width="9.140625" style="464"/>
  </cols>
  <sheetData>
    <row r="2" spans="1:5" ht="15" customHeight="1">
      <c r="A2" s="464" t="s">
        <v>123</v>
      </c>
      <c r="B2" s="467" t="s">
        <v>463</v>
      </c>
    </row>
    <row r="4" spans="1:5">
      <c r="B4" s="1403" t="s">
        <v>591</v>
      </c>
      <c r="C4" s="1404"/>
      <c r="D4" s="1407" t="s">
        <v>592</v>
      </c>
      <c r="E4" s="1408"/>
    </row>
    <row r="5" spans="1:5">
      <c r="B5" s="1405"/>
      <c r="C5" s="1406"/>
      <c r="D5" s="466" t="s">
        <v>593</v>
      </c>
      <c r="E5" s="447" t="s">
        <v>1888</v>
      </c>
    </row>
    <row r="6" spans="1:5">
      <c r="B6" s="1409" t="s">
        <v>594</v>
      </c>
      <c r="C6" s="1409"/>
      <c r="D6" s="1175" t="s">
        <v>1887</v>
      </c>
      <c r="E6" s="465" t="s">
        <v>595</v>
      </c>
    </row>
    <row r="7" spans="1:5">
      <c r="B7" s="1410" t="s">
        <v>1886</v>
      </c>
      <c r="C7" s="1409"/>
      <c r="D7" s="465" t="s">
        <v>596</v>
      </c>
      <c r="E7" s="465" t="s">
        <v>597</v>
      </c>
    </row>
    <row r="8" spans="1:5">
      <c r="B8" s="1409" t="s">
        <v>598</v>
      </c>
      <c r="C8" s="1409"/>
      <c r="D8" s="465" t="s">
        <v>599</v>
      </c>
      <c r="E8" s="465" t="s">
        <v>600</v>
      </c>
    </row>
    <row r="9" spans="1:5" ht="22.5" customHeight="1">
      <c r="B9" s="1398" t="s">
        <v>1883</v>
      </c>
      <c r="C9" s="1398"/>
      <c r="D9" s="1398"/>
      <c r="E9" s="1398"/>
    </row>
    <row r="10" spans="1:5">
      <c r="B10" s="1398" t="s">
        <v>1884</v>
      </c>
      <c r="C10" s="1398"/>
      <c r="D10" s="1398"/>
      <c r="E10" s="1398"/>
    </row>
    <row r="11" spans="1:5">
      <c r="B11" s="1398" t="s">
        <v>1885</v>
      </c>
      <c r="C11" s="1398"/>
      <c r="D11" s="1398"/>
      <c r="E11" s="1398"/>
    </row>
    <row r="12" spans="1:5">
      <c r="B12" s="1398" t="s">
        <v>583</v>
      </c>
      <c r="C12" s="1398"/>
      <c r="D12" s="1398"/>
      <c r="E12" s="1398"/>
    </row>
    <row r="14" spans="1:5">
      <c r="B14" s="206" t="s">
        <v>129</v>
      </c>
    </row>
  </sheetData>
  <mergeCells count="9">
    <mergeCell ref="B10:E10"/>
    <mergeCell ref="B11:E11"/>
    <mergeCell ref="B12:E12"/>
    <mergeCell ref="B4:C5"/>
    <mergeCell ref="D4:E4"/>
    <mergeCell ref="B6:C6"/>
    <mergeCell ref="B7:C7"/>
    <mergeCell ref="B8:C8"/>
    <mergeCell ref="B9:E9"/>
  </mergeCells>
  <hyperlinks>
    <hyperlink ref="B14" location="Содержание!B60" display="к содержанию"/>
  </hyperlinks>
  <pageMargins left="0.7" right="0.7" top="0.75" bottom="0.75" header="0.3" footer="0.3"/>
  <pageSetup paperSize="9" orientation="portrait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2"/>
  <dimension ref="A2:J31"/>
  <sheetViews>
    <sheetView zoomScale="80" zoomScaleNormal="80" workbookViewId="0">
      <selection activeCell="F16" sqref="F16"/>
    </sheetView>
  </sheetViews>
  <sheetFormatPr defaultRowHeight="15"/>
  <cols>
    <col min="1" max="1" width="9.140625" style="463"/>
    <col min="2" max="2" width="74.140625" style="463" customWidth="1"/>
    <col min="3" max="9" width="6.85546875" style="463" customWidth="1"/>
    <col min="10" max="16384" width="9.140625" style="463"/>
  </cols>
  <sheetData>
    <row r="2" spans="1:9">
      <c r="A2" s="242" t="s">
        <v>123</v>
      </c>
      <c r="B2" s="246" t="s">
        <v>465</v>
      </c>
    </row>
    <row r="3" spans="1:9">
      <c r="A3" s="242"/>
      <c r="B3" s="246"/>
    </row>
    <row r="4" spans="1:9">
      <c r="B4" s="268" t="s">
        <v>141</v>
      </c>
      <c r="C4" s="268">
        <v>2008</v>
      </c>
      <c r="D4" s="268">
        <v>2009</v>
      </c>
      <c r="E4" s="268">
        <v>2010</v>
      </c>
      <c r="F4" s="268">
        <v>2011</v>
      </c>
      <c r="G4" s="268">
        <v>2012</v>
      </c>
      <c r="H4" s="268">
        <v>2013</v>
      </c>
      <c r="I4" s="268">
        <v>2014</v>
      </c>
    </row>
    <row r="5" spans="1:9">
      <c r="B5" s="273" t="s">
        <v>601</v>
      </c>
      <c r="C5" s="274">
        <v>0.3128087272665539</v>
      </c>
      <c r="D5" s="274">
        <v>0.24185168074446264</v>
      </c>
      <c r="E5" s="274">
        <v>0.23955406371127333</v>
      </c>
      <c r="F5" s="274">
        <v>0.22739259254122152</v>
      </c>
      <c r="G5" s="274">
        <v>0.2316395537161286</v>
      </c>
      <c r="H5" s="274">
        <v>0.21872292606319257</v>
      </c>
      <c r="I5" s="274">
        <v>0.25186139271598329</v>
      </c>
    </row>
    <row r="6" spans="1:9" ht="31.5" customHeight="1">
      <c r="B6" s="273" t="s">
        <v>602</v>
      </c>
      <c r="C6" s="274">
        <v>0.42567536828348113</v>
      </c>
      <c r="D6" s="274">
        <v>0.29020864643753086</v>
      </c>
      <c r="E6" s="274">
        <v>0.32283090317487922</v>
      </c>
      <c r="F6" s="274">
        <v>0.3053287393830903</v>
      </c>
      <c r="G6" s="274">
        <v>0.29682010425838601</v>
      </c>
      <c r="H6" s="274">
        <v>0.29713315933771539</v>
      </c>
      <c r="I6" s="274">
        <v>0.32115278011814785</v>
      </c>
    </row>
    <row r="7" spans="1:9" ht="27" customHeight="1">
      <c r="B7" s="273" t="s">
        <v>603</v>
      </c>
      <c r="C7" s="274">
        <v>0.36184369115926801</v>
      </c>
      <c r="D7" s="274">
        <v>0.31853462577869757</v>
      </c>
      <c r="E7" s="274">
        <v>0.34099802466380191</v>
      </c>
      <c r="F7" s="274">
        <v>0.35577435574172744</v>
      </c>
      <c r="G7" s="274">
        <v>0.32231337874964389</v>
      </c>
      <c r="H7" s="274">
        <v>0.29969771412695123</v>
      </c>
      <c r="I7" s="274">
        <v>0.31482355686528429</v>
      </c>
    </row>
    <row r="10" spans="1:9">
      <c r="B10" s="246" t="s">
        <v>465</v>
      </c>
      <c r="C10" s="269"/>
    </row>
    <row r="11" spans="1:9">
      <c r="C11" s="269"/>
    </row>
    <row r="13" spans="1:9">
      <c r="C13" s="269"/>
    </row>
    <row r="14" spans="1:9">
      <c r="C14" s="269"/>
    </row>
    <row r="15" spans="1:9">
      <c r="C15" s="269"/>
    </row>
    <row r="19" spans="2:10">
      <c r="I19" s="269"/>
      <c r="J19" s="269"/>
    </row>
    <row r="20" spans="2:10">
      <c r="H20" s="269"/>
      <c r="J20" s="269"/>
    </row>
    <row r="21" spans="2:10">
      <c r="J21" s="269"/>
    </row>
    <row r="22" spans="2:10">
      <c r="H22" s="269"/>
      <c r="J22" s="269"/>
    </row>
    <row r="23" spans="2:10">
      <c r="H23" s="269"/>
      <c r="J23" s="269"/>
    </row>
    <row r="24" spans="2:10">
      <c r="H24" s="269"/>
      <c r="J24" s="269"/>
    </row>
    <row r="25" spans="2:10">
      <c r="H25" s="269"/>
      <c r="J25" s="269"/>
    </row>
    <row r="26" spans="2:10">
      <c r="H26" s="269"/>
      <c r="J26" s="269"/>
    </row>
    <row r="28" spans="2:10">
      <c r="B28" s="415" t="s">
        <v>604</v>
      </c>
    </row>
    <row r="29" spans="2:10" ht="12" customHeight="1">
      <c r="B29" s="415" t="s">
        <v>142</v>
      </c>
    </row>
    <row r="31" spans="2:10">
      <c r="B31" s="206" t="s">
        <v>129</v>
      </c>
    </row>
  </sheetData>
  <hyperlinks>
    <hyperlink ref="B31" location="Содержание!B61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3"/>
  <dimension ref="A2:K45"/>
  <sheetViews>
    <sheetView zoomScale="80" zoomScaleNormal="80" workbookViewId="0">
      <selection activeCell="C1" sqref="C1"/>
    </sheetView>
  </sheetViews>
  <sheetFormatPr defaultRowHeight="15"/>
  <cols>
    <col min="1" max="1" width="9.140625" style="468"/>
    <col min="2" max="4" width="23.140625" style="468" customWidth="1"/>
    <col min="5" max="5" width="24.7109375" style="468" customWidth="1"/>
    <col min="6" max="16384" width="9.140625" style="468"/>
  </cols>
  <sheetData>
    <row r="2" spans="1:11">
      <c r="A2" s="242" t="s">
        <v>123</v>
      </c>
      <c r="B2" s="246" t="s">
        <v>605</v>
      </c>
    </row>
    <row r="3" spans="1:11">
      <c r="A3" s="242"/>
      <c r="B3" s="246"/>
    </row>
    <row r="4" spans="1:11" ht="51">
      <c r="B4" s="1256" t="s">
        <v>388</v>
      </c>
      <c r="C4" s="1291" t="s">
        <v>586</v>
      </c>
      <c r="D4" s="1291" t="s">
        <v>585</v>
      </c>
      <c r="E4" s="1291" t="s">
        <v>606</v>
      </c>
    </row>
    <row r="5" spans="1:11">
      <c r="B5" s="275" t="s">
        <v>607</v>
      </c>
      <c r="C5" s="480">
        <v>2.4117990764947455</v>
      </c>
      <c r="D5" s="481">
        <v>2.3983995638784488</v>
      </c>
      <c r="E5" s="481">
        <v>1.9856870428656397</v>
      </c>
      <c r="F5" s="482"/>
      <c r="G5" s="482"/>
      <c r="H5" s="482"/>
      <c r="I5" s="482"/>
      <c r="J5" s="482"/>
      <c r="K5" s="482"/>
    </row>
    <row r="6" spans="1:11">
      <c r="B6" s="275" t="s">
        <v>608</v>
      </c>
      <c r="C6" s="480">
        <v>4.2370003097502673</v>
      </c>
      <c r="D6" s="481">
        <v>4.1660135490359673</v>
      </c>
      <c r="E6" s="481">
        <v>3.3095185943472458</v>
      </c>
      <c r="F6" s="482"/>
      <c r="G6" s="482"/>
      <c r="H6" s="482"/>
      <c r="I6" s="482"/>
      <c r="J6" s="482"/>
      <c r="K6" s="482"/>
    </row>
    <row r="7" spans="1:11">
      <c r="B7" s="275" t="s">
        <v>609</v>
      </c>
      <c r="C7" s="480">
        <v>4.300095413435824</v>
      </c>
      <c r="D7" s="481">
        <v>4.1038456359054258</v>
      </c>
      <c r="E7" s="481">
        <v>2.7174430898969435</v>
      </c>
      <c r="F7" s="483"/>
      <c r="G7" s="482"/>
      <c r="H7" s="482"/>
      <c r="I7" s="482"/>
      <c r="J7" s="482"/>
      <c r="K7" s="482"/>
    </row>
    <row r="8" spans="1:11">
      <c r="B8" s="275" t="s">
        <v>610</v>
      </c>
      <c r="C8" s="480">
        <v>5.6541422997230892</v>
      </c>
      <c r="D8" s="481">
        <v>5.3006846299775807</v>
      </c>
      <c r="E8" s="481">
        <v>3.6334237067731863</v>
      </c>
      <c r="F8" s="483"/>
      <c r="G8" s="483"/>
      <c r="H8" s="483"/>
      <c r="I8" s="484"/>
      <c r="J8" s="482"/>
      <c r="K8" s="482"/>
    </row>
    <row r="9" spans="1:11">
      <c r="B9" s="275" t="s">
        <v>611</v>
      </c>
      <c r="C9" s="480">
        <v>6.0226422808442495</v>
      </c>
      <c r="D9" s="481">
        <v>4.8207436179189722</v>
      </c>
      <c r="E9" s="481">
        <v>3.2233639782246111</v>
      </c>
      <c r="F9" s="483"/>
      <c r="G9" s="483"/>
      <c r="H9" s="483"/>
      <c r="I9" s="484"/>
      <c r="J9" s="482"/>
      <c r="K9" s="482"/>
    </row>
    <row r="10" spans="1:11">
      <c r="B10" s="275" t="s">
        <v>612</v>
      </c>
      <c r="C10" s="480">
        <v>6.4827358367072296</v>
      </c>
      <c r="D10" s="481">
        <v>5.7462959793423174</v>
      </c>
      <c r="E10" s="481">
        <v>4.3738664491608468</v>
      </c>
      <c r="F10" s="483"/>
      <c r="G10" s="483"/>
      <c r="H10" s="483"/>
      <c r="I10" s="484"/>
      <c r="J10" s="482"/>
      <c r="K10" s="482"/>
    </row>
    <row r="11" spans="1:11">
      <c r="B11" s="275" t="s">
        <v>613</v>
      </c>
      <c r="C11" s="480">
        <v>6.8136612291879821</v>
      </c>
      <c r="D11" s="481">
        <v>6.0633887391680634</v>
      </c>
      <c r="E11" s="481">
        <v>3.7513365019655684</v>
      </c>
      <c r="F11" s="483"/>
      <c r="G11" s="483"/>
      <c r="H11" s="483"/>
      <c r="I11" s="484"/>
      <c r="J11" s="482"/>
      <c r="K11" s="482"/>
    </row>
    <row r="12" spans="1:11">
      <c r="B12" s="275" t="s">
        <v>614</v>
      </c>
      <c r="C12" s="480">
        <v>6.8507879111529491</v>
      </c>
      <c r="D12" s="481">
        <v>5.8400287492014114</v>
      </c>
      <c r="E12" s="481">
        <v>3.9793105895713072</v>
      </c>
      <c r="F12" s="483"/>
      <c r="G12" s="483"/>
      <c r="H12" s="483"/>
      <c r="I12" s="484"/>
      <c r="J12" s="482"/>
      <c r="K12" s="482"/>
    </row>
    <row r="13" spans="1:11">
      <c r="B13" s="275" t="s">
        <v>615</v>
      </c>
      <c r="C13" s="480">
        <v>7.3503916192827266</v>
      </c>
      <c r="D13" s="481">
        <v>7.0441217454312381</v>
      </c>
      <c r="E13" s="481">
        <v>4.143300466770758</v>
      </c>
      <c r="F13" s="483"/>
      <c r="G13" s="483"/>
      <c r="H13" s="483"/>
      <c r="I13" s="484"/>
      <c r="J13" s="482"/>
      <c r="K13" s="482"/>
    </row>
    <row r="14" spans="1:11">
      <c r="B14" s="275" t="s">
        <v>616</v>
      </c>
      <c r="C14" s="480">
        <v>8.3445309742953881</v>
      </c>
      <c r="D14" s="481">
        <v>6.7156580310880827</v>
      </c>
      <c r="E14" s="481">
        <v>3.6972056776431392</v>
      </c>
      <c r="H14" s="483"/>
      <c r="I14" s="484"/>
      <c r="J14" s="482"/>
      <c r="K14" s="482"/>
    </row>
    <row r="15" spans="1:11">
      <c r="B15" s="275" t="s">
        <v>617</v>
      </c>
      <c r="C15" s="480">
        <v>8.68324588279701</v>
      </c>
      <c r="D15" s="481">
        <v>9.4822167411952627</v>
      </c>
      <c r="E15" s="481">
        <v>5.5938942976904471</v>
      </c>
      <c r="F15" s="483"/>
      <c r="G15" s="483"/>
      <c r="H15" s="483"/>
      <c r="I15" s="484"/>
      <c r="J15" s="482"/>
      <c r="K15" s="482"/>
    </row>
    <row r="16" spans="1:11">
      <c r="B16" s="275" t="s">
        <v>618</v>
      </c>
      <c r="C16" s="480">
        <v>8.8014314067107229</v>
      </c>
      <c r="D16" s="481">
        <v>7.334660383092185</v>
      </c>
      <c r="E16" s="481">
        <v>4.8964934754724885</v>
      </c>
      <c r="F16" s="483"/>
      <c r="G16" s="483"/>
      <c r="H16" s="483"/>
      <c r="I16" s="484"/>
      <c r="J16" s="482"/>
      <c r="K16" s="482"/>
    </row>
    <row r="17" spans="2:11">
      <c r="B17" s="275" t="s">
        <v>619</v>
      </c>
      <c r="C17" s="480">
        <v>8.9335545654031989</v>
      </c>
      <c r="D17" s="481">
        <v>6.4118479894024674</v>
      </c>
      <c r="E17" s="481">
        <v>4.6545435477104782</v>
      </c>
      <c r="F17" s="483"/>
      <c r="G17" s="483"/>
      <c r="H17" s="483"/>
      <c r="I17" s="484"/>
      <c r="J17" s="482"/>
      <c r="K17" s="482"/>
    </row>
    <row r="18" spans="2:11">
      <c r="B18" s="275" t="s">
        <v>620</v>
      </c>
      <c r="C18" s="480">
        <v>9.5666025721690477</v>
      </c>
      <c r="D18" s="481">
        <v>8.900161699950667</v>
      </c>
      <c r="E18" s="481">
        <v>5.4141306643251719</v>
      </c>
      <c r="F18" s="483"/>
      <c r="G18" s="483"/>
      <c r="H18" s="483"/>
      <c r="I18" s="484"/>
      <c r="J18" s="482"/>
      <c r="K18" s="482"/>
    </row>
    <row r="19" spans="2:11">
      <c r="B19" s="275" t="s">
        <v>621</v>
      </c>
      <c r="C19" s="480">
        <v>9.596102445297479</v>
      </c>
      <c r="D19" s="481">
        <v>8.9570474274513288</v>
      </c>
      <c r="E19" s="481">
        <v>5.0815617736082546</v>
      </c>
      <c r="F19" s="483"/>
      <c r="G19" s="483"/>
      <c r="H19" s="483"/>
      <c r="I19" s="484"/>
      <c r="J19" s="482"/>
      <c r="K19" s="482"/>
    </row>
    <row r="20" spans="2:11">
      <c r="B20" s="275" t="s">
        <v>622</v>
      </c>
      <c r="C20" s="480">
        <v>10.540232359643039</v>
      </c>
      <c r="D20" s="481">
        <v>9.4455172201848008</v>
      </c>
      <c r="E20" s="481">
        <v>5.4930506737837925</v>
      </c>
      <c r="F20" s="483"/>
      <c r="G20" s="483"/>
      <c r="H20" s="483"/>
      <c r="I20" s="484"/>
      <c r="J20" s="482"/>
      <c r="K20" s="482"/>
    </row>
    <row r="21" spans="2:11">
      <c r="F21" s="483"/>
      <c r="G21" s="483"/>
      <c r="H21" s="483"/>
      <c r="I21" s="484"/>
      <c r="J21" s="482"/>
      <c r="K21" s="482"/>
    </row>
    <row r="22" spans="2:11">
      <c r="F22" s="483"/>
      <c r="G22" s="483"/>
      <c r="H22" s="483"/>
      <c r="I22" s="484"/>
      <c r="J22" s="482"/>
      <c r="K22" s="482"/>
    </row>
    <row r="23" spans="2:11" ht="15" customHeight="1">
      <c r="B23" s="485" t="s">
        <v>467</v>
      </c>
      <c r="C23" s="485"/>
      <c r="D23" s="485"/>
      <c r="F23" s="483"/>
      <c r="G23" s="483"/>
      <c r="H23" s="483"/>
      <c r="I23" s="484"/>
      <c r="J23" s="482"/>
      <c r="K23" s="482"/>
    </row>
    <row r="24" spans="2:11">
      <c r="F24" s="482"/>
      <c r="G24" s="482"/>
      <c r="H24" s="482"/>
      <c r="I24" s="482"/>
      <c r="J24" s="482"/>
      <c r="K24" s="482"/>
    </row>
    <row r="25" spans="2:11">
      <c r="F25" s="482"/>
      <c r="G25" s="482"/>
      <c r="H25" s="482"/>
      <c r="I25" s="482"/>
      <c r="J25" s="482"/>
      <c r="K25" s="482"/>
    </row>
    <row r="26" spans="2:11">
      <c r="F26" s="482"/>
      <c r="G26" s="482"/>
      <c r="H26" s="482"/>
      <c r="I26" s="482"/>
      <c r="J26" s="482"/>
      <c r="K26" s="482"/>
    </row>
    <row r="27" spans="2:11">
      <c r="F27" s="482"/>
      <c r="G27" s="482"/>
      <c r="H27" s="482"/>
      <c r="I27" s="482"/>
      <c r="J27" s="482"/>
      <c r="K27" s="482"/>
    </row>
    <row r="28" spans="2:11">
      <c r="F28" s="482"/>
      <c r="G28" s="482"/>
      <c r="H28" s="482"/>
      <c r="I28" s="482"/>
      <c r="J28" s="482"/>
      <c r="K28" s="482"/>
    </row>
    <row r="29" spans="2:11">
      <c r="F29" s="482"/>
      <c r="G29" s="482"/>
      <c r="H29" s="482"/>
      <c r="I29" s="482"/>
      <c r="J29" s="482"/>
      <c r="K29" s="482"/>
    </row>
    <row r="30" spans="2:11">
      <c r="F30" s="482"/>
      <c r="G30" s="482"/>
      <c r="H30" s="482"/>
      <c r="I30" s="482"/>
      <c r="J30" s="482"/>
      <c r="K30" s="482"/>
    </row>
    <row r="31" spans="2:11">
      <c r="B31" s="483"/>
      <c r="C31" s="482"/>
      <c r="D31" s="482"/>
      <c r="E31" s="484"/>
      <c r="F31" s="482"/>
      <c r="G31" s="482"/>
      <c r="H31" s="482"/>
      <c r="I31" s="482"/>
      <c r="J31" s="482"/>
      <c r="K31" s="482"/>
    </row>
    <row r="32" spans="2:11">
      <c r="B32" s="482"/>
      <c r="C32" s="482"/>
      <c r="D32" s="482"/>
      <c r="E32" s="482"/>
      <c r="F32" s="482"/>
      <c r="G32" s="482"/>
      <c r="H32" s="482"/>
      <c r="I32" s="482"/>
      <c r="J32" s="482"/>
      <c r="K32" s="482"/>
    </row>
    <row r="43" spans="2:2">
      <c r="B43" s="486" t="s">
        <v>583</v>
      </c>
    </row>
    <row r="45" spans="2:2">
      <c r="B45" s="206" t="s">
        <v>129</v>
      </c>
    </row>
  </sheetData>
  <hyperlinks>
    <hyperlink ref="B45" location="Содержание!B62" display="к содержанию"/>
  </hyperlink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4"/>
  <dimension ref="A1:L29"/>
  <sheetViews>
    <sheetView zoomScale="80" zoomScaleNormal="80" workbookViewId="0">
      <selection activeCell="M11" sqref="M11"/>
    </sheetView>
  </sheetViews>
  <sheetFormatPr defaultRowHeight="12.75"/>
  <cols>
    <col min="1" max="1" width="9.140625" style="470" customWidth="1"/>
    <col min="2" max="2" width="34.140625" style="470" customWidth="1"/>
    <col min="3" max="8" width="8.42578125" style="470" customWidth="1"/>
    <col min="9" max="9" width="8.85546875" style="470" customWidth="1"/>
    <col min="10" max="12" width="8.42578125" style="470" customWidth="1"/>
    <col min="13" max="16384" width="9.140625" style="470"/>
  </cols>
  <sheetData>
    <row r="1" spans="1:12" s="277" customFormat="1">
      <c r="I1" s="491"/>
      <c r="J1" s="491"/>
    </row>
    <row r="2" spans="1:12" s="277" customFormat="1">
      <c r="A2" s="277" t="s">
        <v>123</v>
      </c>
      <c r="B2" s="1411" t="s">
        <v>469</v>
      </c>
      <c r="C2" s="1411"/>
      <c r="D2" s="1411"/>
      <c r="E2" s="1411"/>
      <c r="F2" s="1411"/>
      <c r="G2" s="1411"/>
      <c r="H2" s="1411"/>
      <c r="I2" s="1411"/>
      <c r="J2" s="1411"/>
      <c r="K2" s="1411"/>
      <c r="L2" s="1411"/>
    </row>
    <row r="3" spans="1:12" s="277" customFormat="1">
      <c r="B3" s="492"/>
      <c r="C3" s="492"/>
      <c r="D3" s="492"/>
      <c r="E3" s="492"/>
      <c r="F3" s="492"/>
      <c r="G3" s="492"/>
      <c r="H3" s="492"/>
      <c r="I3" s="492"/>
      <c r="J3" s="492"/>
      <c r="K3" s="1171" t="s">
        <v>1761</v>
      </c>
      <c r="L3" s="492"/>
    </row>
    <row r="4" spans="1:12">
      <c r="B4" s="1258" t="s">
        <v>141</v>
      </c>
      <c r="C4" s="278">
        <v>2006</v>
      </c>
      <c r="D4" s="487">
        <v>2007</v>
      </c>
      <c r="E4" s="487">
        <v>2008</v>
      </c>
      <c r="F4" s="487">
        <v>2009</v>
      </c>
      <c r="G4" s="487">
        <v>2010</v>
      </c>
      <c r="H4" s="487">
        <v>2011</v>
      </c>
      <c r="I4" s="487">
        <v>2012</v>
      </c>
      <c r="J4" s="487">
        <v>2013</v>
      </c>
      <c r="K4" s="487">
        <v>2014</v>
      </c>
    </row>
    <row r="5" spans="1:12" ht="25.5">
      <c r="B5" s="1257" t="s">
        <v>1792</v>
      </c>
      <c r="C5" s="279">
        <v>117.14829399999999</v>
      </c>
      <c r="D5" s="279">
        <v>227.47378800000001</v>
      </c>
      <c r="E5" s="279">
        <v>66.373829999999984</v>
      </c>
      <c r="F5" s="279">
        <v>47.196159000000002</v>
      </c>
      <c r="G5" s="279">
        <v>74.591314000000011</v>
      </c>
      <c r="H5" s="279">
        <v>118.28727400000001</v>
      </c>
      <c r="I5" s="279">
        <v>162.00263699999999</v>
      </c>
      <c r="J5" s="279">
        <v>214.33154200000001</v>
      </c>
      <c r="K5" s="279">
        <v>268.31551999999994</v>
      </c>
    </row>
    <row r="6" spans="1:12" ht="25.5">
      <c r="B6" s="1257" t="s">
        <v>1793</v>
      </c>
      <c r="C6" s="279">
        <v>179.99263500000001</v>
      </c>
      <c r="D6" s="279">
        <v>190.03192400000003</v>
      </c>
      <c r="E6" s="279">
        <v>18.698508999999998</v>
      </c>
      <c r="F6" s="279">
        <v>20.407221</v>
      </c>
      <c r="G6" s="279">
        <v>10.555357000000001</v>
      </c>
      <c r="H6" s="279">
        <v>7.4724919999999999</v>
      </c>
      <c r="I6" s="279">
        <v>4.4820159999999998</v>
      </c>
      <c r="J6" s="279">
        <v>4.9331690000000004</v>
      </c>
      <c r="K6" s="279">
        <v>4.2035240000000007</v>
      </c>
    </row>
    <row r="7" spans="1:12" ht="51">
      <c r="B7" s="1257" t="s">
        <v>1791</v>
      </c>
      <c r="C7" s="488">
        <v>12.791129231476557</v>
      </c>
      <c r="D7" s="488">
        <v>13.401266686142966</v>
      </c>
      <c r="E7" s="488">
        <v>12.469089706114698</v>
      </c>
      <c r="F7" s="488">
        <v>10.939358319066296</v>
      </c>
      <c r="G7" s="488">
        <v>10.731134970620284</v>
      </c>
      <c r="H7" s="488">
        <v>11.509936437286306</v>
      </c>
      <c r="I7" s="488">
        <v>12.012001652788983</v>
      </c>
      <c r="J7" s="488">
        <v>11.512857963267971</v>
      </c>
      <c r="K7" s="488">
        <v>10.901607360695126</v>
      </c>
    </row>
    <row r="8" spans="1:12">
      <c r="B8" s="280"/>
      <c r="C8" s="489"/>
      <c r="D8" s="489"/>
      <c r="E8" s="489"/>
      <c r="F8" s="489"/>
      <c r="G8" s="489"/>
      <c r="H8" s="489"/>
      <c r="I8" s="489"/>
      <c r="J8" s="489"/>
      <c r="K8" s="489"/>
    </row>
    <row r="9" spans="1:12" ht="16.5" customHeight="1">
      <c r="B9" s="490"/>
      <c r="C9" s="490"/>
      <c r="D9" s="490"/>
      <c r="E9" s="490"/>
      <c r="F9" s="490"/>
      <c r="G9" s="490"/>
      <c r="H9" s="490"/>
      <c r="I9" s="490"/>
      <c r="J9" s="490"/>
      <c r="K9" s="490"/>
    </row>
    <row r="10" spans="1:12">
      <c r="B10" s="493" t="s">
        <v>469</v>
      </c>
      <c r="C10" s="493"/>
      <c r="D10" s="493"/>
      <c r="E10" s="493"/>
      <c r="F10" s="493"/>
      <c r="G10" s="493"/>
      <c r="H10" s="493"/>
      <c r="I10" s="493"/>
      <c r="J10" s="493"/>
      <c r="K10" s="493"/>
      <c r="L10" s="493"/>
    </row>
    <row r="26" spans="2:2" ht="15.75" customHeight="1"/>
    <row r="27" spans="2:2">
      <c r="B27" s="486" t="s">
        <v>184</v>
      </c>
    </row>
    <row r="29" spans="2:2">
      <c r="B29" s="204" t="s">
        <v>129</v>
      </c>
    </row>
  </sheetData>
  <mergeCells count="1">
    <mergeCell ref="B2:L2"/>
  </mergeCells>
  <hyperlinks>
    <hyperlink ref="B29" location="Содержание!B63" display="к содержанию"/>
  </hyperlink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5"/>
  <dimension ref="A1:D36"/>
  <sheetViews>
    <sheetView zoomScale="80" zoomScaleNormal="80" workbookViewId="0">
      <selection activeCell="B4" sqref="B4"/>
    </sheetView>
  </sheetViews>
  <sheetFormatPr defaultRowHeight="12.75"/>
  <cols>
    <col min="1" max="1" width="9.140625" style="470"/>
    <col min="2" max="2" width="11.140625" style="470" bestFit="1" customWidth="1"/>
    <col min="3" max="4" width="26.42578125" style="470" customWidth="1"/>
    <col min="5" max="16384" width="9.140625" style="470"/>
  </cols>
  <sheetData>
    <row r="1" spans="1:4" ht="16.5" customHeight="1"/>
    <row r="2" spans="1:4">
      <c r="A2" s="242" t="s">
        <v>123</v>
      </c>
      <c r="B2" s="231" t="s">
        <v>471</v>
      </c>
    </row>
    <row r="3" spans="1:4">
      <c r="A3" s="242"/>
      <c r="B3" s="231"/>
    </row>
    <row r="4" spans="1:4" ht="25.5">
      <c r="B4" s="1259" t="s">
        <v>1860</v>
      </c>
      <c r="C4" s="461" t="s">
        <v>624</v>
      </c>
      <c r="D4" s="461" t="s">
        <v>625</v>
      </c>
    </row>
    <row r="5" spans="1:4">
      <c r="B5" s="460" t="s">
        <v>523</v>
      </c>
      <c r="C5" s="494">
        <v>0.33902439000000001</v>
      </c>
      <c r="D5" s="494">
        <v>7.4999999999999997E-2</v>
      </c>
    </row>
    <row r="6" spans="1:4">
      <c r="B6" s="460" t="s">
        <v>525</v>
      </c>
      <c r="C6" s="494">
        <v>0.18442378500000001</v>
      </c>
      <c r="D6" s="494">
        <v>0.06</v>
      </c>
    </row>
    <row r="7" spans="1:4">
      <c r="B7" s="460" t="s">
        <v>520</v>
      </c>
      <c r="C7" s="494">
        <v>0.85534701599999996</v>
      </c>
      <c r="D7" s="494">
        <v>0.1222</v>
      </c>
    </row>
    <row r="8" spans="1:4">
      <c r="B8" s="460" t="s">
        <v>163</v>
      </c>
      <c r="C8" s="494">
        <v>0.555066116</v>
      </c>
      <c r="D8" s="494">
        <v>0.11</v>
      </c>
    </row>
    <row r="9" spans="1:4">
      <c r="B9" s="460" t="s">
        <v>519</v>
      </c>
      <c r="C9" s="494">
        <v>0.22920138400000001</v>
      </c>
      <c r="D9" s="494">
        <v>2.5000000000000001E-2</v>
      </c>
    </row>
    <row r="10" spans="1:4">
      <c r="B10" s="460" t="s">
        <v>169</v>
      </c>
      <c r="C10" s="494">
        <v>0.66403582900000002</v>
      </c>
      <c r="D10" s="494">
        <v>0.12</v>
      </c>
    </row>
    <row r="11" spans="1:4">
      <c r="B11" s="460" t="s">
        <v>522</v>
      </c>
      <c r="C11" s="494">
        <v>0.62071180500000001</v>
      </c>
      <c r="D11" s="494">
        <v>5.5E-2</v>
      </c>
    </row>
    <row r="12" spans="1:4">
      <c r="B12" s="460" t="s">
        <v>521</v>
      </c>
      <c r="C12" s="494">
        <v>0.61417978500000003</v>
      </c>
      <c r="D12" s="494">
        <v>2.8900000000000002E-2</v>
      </c>
    </row>
    <row r="13" spans="1:4">
      <c r="B13" s="460" t="s">
        <v>529</v>
      </c>
      <c r="C13" s="494">
        <v>0.42795421500000003</v>
      </c>
      <c r="D13" s="494">
        <v>5.74E-2</v>
      </c>
    </row>
    <row r="16" spans="1:4">
      <c r="B16" s="281" t="s">
        <v>471</v>
      </c>
      <c r="C16" s="281"/>
      <c r="D16" s="281"/>
    </row>
    <row r="34" spans="2:4">
      <c r="B34" s="1395" t="s">
        <v>626</v>
      </c>
      <c r="C34" s="1395"/>
      <c r="D34" s="1395"/>
    </row>
    <row r="36" spans="2:4">
      <c r="B36" s="204" t="s">
        <v>129</v>
      </c>
    </row>
  </sheetData>
  <mergeCells count="1">
    <mergeCell ref="B34:D34"/>
  </mergeCells>
  <hyperlinks>
    <hyperlink ref="B36" location="Содержание!B64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/>
  <dimension ref="A2:G59"/>
  <sheetViews>
    <sheetView zoomScale="80" zoomScaleNormal="80" workbookViewId="0">
      <selection activeCell="B42" sqref="B42"/>
    </sheetView>
  </sheetViews>
  <sheetFormatPr defaultRowHeight="15"/>
  <cols>
    <col min="1" max="1" width="9.140625" style="235"/>
    <col min="2" max="2" width="21" style="235" customWidth="1"/>
    <col min="3" max="3" width="15.7109375" style="235" bestFit="1" customWidth="1"/>
    <col min="4" max="4" width="17.85546875" style="235" customWidth="1"/>
    <col min="5" max="16384" width="9.140625" style="235"/>
  </cols>
  <sheetData>
    <row r="2" spans="1:6">
      <c r="A2" s="242" t="s">
        <v>123</v>
      </c>
      <c r="B2" s="231" t="s">
        <v>473</v>
      </c>
    </row>
    <row r="3" spans="1:6">
      <c r="A3" s="242"/>
      <c r="B3" s="231"/>
      <c r="D3" s="1319" t="s">
        <v>1747</v>
      </c>
    </row>
    <row r="4" spans="1:6" ht="63.75">
      <c r="B4" s="265" t="s">
        <v>1794</v>
      </c>
      <c r="C4" s="265" t="s">
        <v>627</v>
      </c>
      <c r="D4" s="265" t="s">
        <v>628</v>
      </c>
    </row>
    <row r="5" spans="1:6">
      <c r="B5" s="266" t="s">
        <v>607</v>
      </c>
      <c r="C5" s="282">
        <v>35.491354639826255</v>
      </c>
      <c r="D5" s="282">
        <v>23.660903093217502</v>
      </c>
    </row>
    <row r="6" spans="1:6">
      <c r="B6" s="266" t="s">
        <v>609</v>
      </c>
      <c r="C6" s="282">
        <v>47.070266642497067</v>
      </c>
      <c r="D6" s="282">
        <v>31.380177761664708</v>
      </c>
    </row>
    <row r="7" spans="1:6">
      <c r="B7" s="266" t="s">
        <v>611</v>
      </c>
      <c r="C7" s="282">
        <v>58.883450575576759</v>
      </c>
      <c r="D7" s="282">
        <v>39.255633717051175</v>
      </c>
    </row>
    <row r="8" spans="1:6">
      <c r="B8" s="266" t="s">
        <v>610</v>
      </c>
      <c r="C8" s="282">
        <v>65.245149845049525</v>
      </c>
      <c r="D8" s="282">
        <v>43.496766563366343</v>
      </c>
    </row>
    <row r="9" spans="1:6">
      <c r="B9" s="266" t="s">
        <v>608</v>
      </c>
      <c r="C9" s="282">
        <v>65.773702510754902</v>
      </c>
      <c r="D9" s="282">
        <v>43.849135007169934</v>
      </c>
    </row>
    <row r="10" spans="1:6">
      <c r="B10" s="266" t="s">
        <v>613</v>
      </c>
      <c r="C10" s="282">
        <v>67.286542201072109</v>
      </c>
      <c r="D10" s="282">
        <v>44.857694800714739</v>
      </c>
    </row>
    <row r="11" spans="1:6">
      <c r="B11" s="266" t="s">
        <v>616</v>
      </c>
      <c r="C11" s="282">
        <v>70.962578345432036</v>
      </c>
      <c r="D11" s="282">
        <v>47.308385563621357</v>
      </c>
    </row>
    <row r="12" spans="1:6">
      <c r="B12" s="266" t="s">
        <v>614</v>
      </c>
      <c r="C12" s="282">
        <v>73.753554476806897</v>
      </c>
      <c r="D12" s="282">
        <v>49.169036317871267</v>
      </c>
    </row>
    <row r="13" spans="1:6">
      <c r="B13" s="266" t="s">
        <v>615</v>
      </c>
      <c r="C13" s="282">
        <v>80.126607093377672</v>
      </c>
      <c r="D13" s="282">
        <v>53.417738062251786</v>
      </c>
      <c r="E13" s="283"/>
      <c r="F13" s="284"/>
    </row>
    <row r="14" spans="1:6">
      <c r="B14" s="266" t="s">
        <v>612</v>
      </c>
      <c r="C14" s="282">
        <v>81.32799062799063</v>
      </c>
      <c r="D14" s="282">
        <v>54.218660418660427</v>
      </c>
    </row>
    <row r="15" spans="1:6">
      <c r="B15" s="266" t="s">
        <v>618</v>
      </c>
      <c r="C15" s="282">
        <v>85.559659938631299</v>
      </c>
      <c r="D15" s="282">
        <v>57.039773292420868</v>
      </c>
    </row>
    <row r="16" spans="1:6">
      <c r="B16" s="266" t="s">
        <v>621</v>
      </c>
      <c r="C16" s="282">
        <v>93.260605188458314</v>
      </c>
      <c r="D16" s="282">
        <v>62.173736792305533</v>
      </c>
    </row>
    <row r="17" spans="2:7">
      <c r="B17" s="266" t="s">
        <v>620</v>
      </c>
      <c r="C17" s="282">
        <v>93.423356099160642</v>
      </c>
      <c r="D17" s="282">
        <v>62.282237399440419</v>
      </c>
      <c r="E17" s="283"/>
      <c r="F17" s="284"/>
    </row>
    <row r="18" spans="2:7">
      <c r="B18" s="266" t="s">
        <v>619</v>
      </c>
      <c r="C18" s="282">
        <v>95.402461105026561</v>
      </c>
      <c r="D18" s="282">
        <v>63.601640736684374</v>
      </c>
    </row>
    <row r="19" spans="2:7">
      <c r="B19" s="266" t="s">
        <v>622</v>
      </c>
      <c r="C19" s="282">
        <v>97.90907364073216</v>
      </c>
      <c r="D19" s="282">
        <v>65.272715760488111</v>
      </c>
    </row>
    <row r="20" spans="2:7">
      <c r="B20" s="266" t="s">
        <v>617</v>
      </c>
      <c r="C20" s="282">
        <v>99.532950071761334</v>
      </c>
      <c r="D20" s="282">
        <v>66.355300047840885</v>
      </c>
    </row>
    <row r="23" spans="2:7">
      <c r="B23" s="231" t="s">
        <v>473</v>
      </c>
      <c r="C23" s="231"/>
      <c r="D23" s="231"/>
      <c r="E23" s="231"/>
      <c r="F23" s="231"/>
      <c r="G23" s="231"/>
    </row>
    <row r="32" spans="2:7">
      <c r="B32" s="284"/>
    </row>
    <row r="35" spans="1:7">
      <c r="A35" s="219"/>
    </row>
    <row r="36" spans="1:7">
      <c r="A36" s="219"/>
      <c r="B36" s="284"/>
    </row>
    <row r="37" spans="1:7">
      <c r="A37" s="219"/>
    </row>
    <row r="40" spans="1:7" ht="12.75" customHeight="1">
      <c r="B40" s="1397"/>
      <c r="C40" s="1397"/>
      <c r="D40" s="1397"/>
      <c r="E40" s="1397"/>
      <c r="F40" s="1397"/>
      <c r="G40" s="1397"/>
    </row>
    <row r="41" spans="1:7" ht="69.75" customHeight="1">
      <c r="B41" s="1397" t="s">
        <v>629</v>
      </c>
      <c r="C41" s="1397"/>
      <c r="D41" s="1397"/>
      <c r="E41" s="1397"/>
      <c r="F41" s="1397"/>
      <c r="G41" s="1397"/>
    </row>
    <row r="42" spans="1:7">
      <c r="B42" s="204" t="s">
        <v>129</v>
      </c>
      <c r="C42" s="285"/>
    </row>
    <row r="44" spans="1:7">
      <c r="B44" s="284"/>
      <c r="C44" s="284"/>
    </row>
    <row r="45" spans="1:7">
      <c r="B45" s="284"/>
      <c r="C45" s="284"/>
    </row>
    <row r="46" spans="1:7">
      <c r="B46" s="284"/>
      <c r="C46" s="284"/>
    </row>
    <row r="47" spans="1:7">
      <c r="B47" s="284"/>
      <c r="C47" s="284"/>
    </row>
    <row r="48" spans="1:7">
      <c r="B48" s="284"/>
      <c r="C48" s="284"/>
    </row>
    <row r="49" spans="2:3">
      <c r="B49" s="284"/>
      <c r="C49" s="284"/>
    </row>
    <row r="50" spans="2:3">
      <c r="B50" s="284"/>
      <c r="C50" s="284"/>
    </row>
    <row r="51" spans="2:3">
      <c r="B51" s="284"/>
      <c r="C51" s="284"/>
    </row>
    <row r="52" spans="2:3">
      <c r="B52" s="284"/>
      <c r="C52" s="284"/>
    </row>
    <row r="53" spans="2:3">
      <c r="B53" s="284"/>
      <c r="C53" s="284"/>
    </row>
    <row r="54" spans="2:3">
      <c r="B54" s="284"/>
      <c r="C54" s="284"/>
    </row>
    <row r="55" spans="2:3">
      <c r="B55" s="284"/>
      <c r="C55" s="284"/>
    </row>
    <row r="56" spans="2:3">
      <c r="B56" s="284"/>
      <c r="C56" s="284"/>
    </row>
    <row r="57" spans="2:3">
      <c r="B57" s="284"/>
      <c r="C57" s="284"/>
    </row>
    <row r="58" spans="2:3">
      <c r="B58" s="284"/>
      <c r="C58" s="284"/>
    </row>
    <row r="59" spans="2:3">
      <c r="B59" s="284"/>
      <c r="C59" s="284"/>
    </row>
  </sheetData>
  <mergeCells count="2">
    <mergeCell ref="B40:G40"/>
    <mergeCell ref="B41:G41"/>
  </mergeCells>
  <hyperlinks>
    <hyperlink ref="B42" location="Содержание!B65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/>
  <dimension ref="A2:H736"/>
  <sheetViews>
    <sheetView zoomScale="80" zoomScaleNormal="80" workbookViewId="0">
      <selection activeCell="G19" sqref="G19"/>
    </sheetView>
  </sheetViews>
  <sheetFormatPr defaultColWidth="18.85546875" defaultRowHeight="12.75"/>
  <cols>
    <col min="1" max="2" width="10.5703125" style="495" customWidth="1"/>
    <col min="3" max="3" width="12.5703125" style="495" customWidth="1"/>
    <col min="4" max="4" width="12" style="495" customWidth="1"/>
    <col min="5" max="5" width="15.42578125" style="495" customWidth="1"/>
    <col min="6" max="244" width="9.140625" style="495" customWidth="1"/>
    <col min="245" max="245" width="10.140625" style="495" bestFit="1" customWidth="1"/>
    <col min="246" max="251" width="9.140625" style="495" customWidth="1"/>
    <col min="252" max="252" width="13.5703125" style="495" customWidth="1"/>
    <col min="253" max="16384" width="18.85546875" style="495"/>
  </cols>
  <sheetData>
    <row r="2" spans="1:7">
      <c r="A2" s="495" t="s">
        <v>123</v>
      </c>
      <c r="B2" s="496" t="s">
        <v>475</v>
      </c>
      <c r="G2" s="496" t="s">
        <v>475</v>
      </c>
    </row>
    <row r="4" spans="1:7" s="497" customFormat="1" ht="38.25">
      <c r="B4" s="498" t="s">
        <v>248</v>
      </c>
      <c r="C4" s="499" t="s">
        <v>1738</v>
      </c>
      <c r="D4" s="499" t="s">
        <v>1739</v>
      </c>
      <c r="E4" s="499" t="s">
        <v>1740</v>
      </c>
    </row>
    <row r="5" spans="1:7">
      <c r="B5" s="500">
        <v>41275</v>
      </c>
      <c r="C5" s="501">
        <v>1</v>
      </c>
      <c r="D5" s="501">
        <v>1</v>
      </c>
      <c r="E5" s="502"/>
    </row>
    <row r="6" spans="1:7">
      <c r="B6" s="500">
        <v>41276</v>
      </c>
      <c r="C6" s="501">
        <v>1.0287998546379578</v>
      </c>
      <c r="D6" s="501">
        <v>1</v>
      </c>
      <c r="E6" s="502"/>
    </row>
    <row r="7" spans="1:7">
      <c r="B7" s="500">
        <v>41277</v>
      </c>
      <c r="C7" s="501">
        <v>1.0326156082492959</v>
      </c>
      <c r="D7" s="501">
        <v>1</v>
      </c>
      <c r="E7" s="502"/>
    </row>
    <row r="8" spans="1:7">
      <c r="B8" s="500">
        <v>41278</v>
      </c>
      <c r="C8" s="501">
        <v>1.0231670754974109</v>
      </c>
      <c r="D8" s="501">
        <v>0.99754544248374677</v>
      </c>
      <c r="E8" s="502"/>
    </row>
    <row r="9" spans="1:7">
      <c r="B9" s="500">
        <v>41279</v>
      </c>
      <c r="C9" s="501" t="e">
        <v>#N/A</v>
      </c>
      <c r="D9" s="501">
        <v>0.99900490911503248</v>
      </c>
      <c r="E9" s="502"/>
    </row>
    <row r="10" spans="1:7">
      <c r="B10" s="500">
        <v>41280</v>
      </c>
      <c r="C10" s="501" t="e">
        <v>#N/A</v>
      </c>
      <c r="D10" s="501">
        <v>0.99900490911503248</v>
      </c>
      <c r="E10" s="502"/>
    </row>
    <row r="11" spans="1:7">
      <c r="B11" s="500">
        <v>41281</v>
      </c>
      <c r="C11" s="501">
        <v>1.0235304806032526</v>
      </c>
      <c r="D11" s="501">
        <v>0.99900490911503248</v>
      </c>
      <c r="E11" s="502"/>
    </row>
    <row r="12" spans="1:7">
      <c r="B12" s="500">
        <v>41282</v>
      </c>
      <c r="C12" s="501">
        <v>1.0268919778322887</v>
      </c>
      <c r="D12" s="501">
        <v>0.99900490911503248</v>
      </c>
      <c r="E12" s="502"/>
    </row>
    <row r="13" spans="1:7">
      <c r="B13" s="500">
        <v>41283</v>
      </c>
      <c r="C13" s="501">
        <v>1.0261651676206052</v>
      </c>
      <c r="D13" s="501">
        <v>0.99913758789969487</v>
      </c>
      <c r="E13" s="502"/>
    </row>
    <row r="14" spans="1:7">
      <c r="B14" s="500">
        <v>41284</v>
      </c>
      <c r="C14" s="501">
        <v>1.02716453166167</v>
      </c>
      <c r="D14" s="501">
        <v>0.99973464243067522</v>
      </c>
      <c r="E14" s="501">
        <v>1</v>
      </c>
    </row>
    <row r="15" spans="1:7">
      <c r="B15" s="500">
        <v>41285</v>
      </c>
      <c r="C15" s="501">
        <v>1.0026346870173526</v>
      </c>
      <c r="D15" s="501">
        <v>1.0012604484542922</v>
      </c>
      <c r="E15" s="501">
        <v>0.99814276087635379</v>
      </c>
    </row>
    <row r="16" spans="1:7">
      <c r="B16" s="500">
        <v>41286</v>
      </c>
      <c r="C16" s="501" t="e">
        <v>#N/A</v>
      </c>
      <c r="D16" s="501">
        <v>1.0011941090619609</v>
      </c>
      <c r="E16" s="501">
        <v>0.99448416416021557</v>
      </c>
    </row>
    <row r="17" spans="2:8">
      <c r="B17" s="500">
        <v>41287</v>
      </c>
      <c r="C17" s="501" t="e">
        <v>#N/A</v>
      </c>
      <c r="D17" s="501">
        <v>1.0011941090619609</v>
      </c>
      <c r="E17" s="501" t="e">
        <v>#N/A</v>
      </c>
      <c r="G17" s="295" t="s">
        <v>631</v>
      </c>
      <c r="H17" s="503"/>
    </row>
    <row r="18" spans="2:8">
      <c r="B18" s="500">
        <v>41288</v>
      </c>
      <c r="C18" s="501">
        <v>1.0107204506223313</v>
      </c>
      <c r="D18" s="501">
        <v>1.0011941090619609</v>
      </c>
      <c r="E18" s="501" t="e">
        <v>#N/A</v>
      </c>
      <c r="G18" s="504"/>
    </row>
    <row r="19" spans="2:8">
      <c r="B19" s="500">
        <v>41289</v>
      </c>
      <c r="C19" s="501">
        <v>1.01462705551013</v>
      </c>
      <c r="D19" s="501">
        <v>1.0011277696696297</v>
      </c>
      <c r="E19" s="501">
        <v>0.99471426458261425</v>
      </c>
      <c r="G19" s="206" t="s">
        <v>129</v>
      </c>
    </row>
    <row r="20" spans="2:8">
      <c r="B20" s="500">
        <v>41290</v>
      </c>
      <c r="C20" s="501">
        <v>1.0089942763695832</v>
      </c>
      <c r="D20" s="501">
        <v>1.0007297333156426</v>
      </c>
      <c r="E20" s="501">
        <v>0.99454661998915239</v>
      </c>
    </row>
    <row r="21" spans="2:8">
      <c r="B21" s="500">
        <v>41291</v>
      </c>
      <c r="C21" s="501">
        <v>1.0142636504042883</v>
      </c>
      <c r="D21" s="501">
        <v>0.99973464243067522</v>
      </c>
      <c r="E21" s="501">
        <v>0.99731768650461017</v>
      </c>
    </row>
    <row r="22" spans="2:8">
      <c r="B22" s="500">
        <v>41292</v>
      </c>
      <c r="C22" s="501">
        <v>1.0203506859271374</v>
      </c>
      <c r="D22" s="501">
        <v>1.0003980363539871</v>
      </c>
      <c r="E22" s="501">
        <v>0.9974228752691352</v>
      </c>
    </row>
    <row r="23" spans="2:8">
      <c r="B23" s="500">
        <v>41293</v>
      </c>
      <c r="C23" s="501" t="e">
        <v>#N/A</v>
      </c>
      <c r="D23" s="501">
        <v>0.99940294546901953</v>
      </c>
      <c r="E23" s="501">
        <v>0.99293262988347042</v>
      </c>
    </row>
    <row r="24" spans="2:8">
      <c r="B24" s="500">
        <v>41294</v>
      </c>
      <c r="C24" s="501" t="e">
        <v>#N/A</v>
      </c>
      <c r="D24" s="501">
        <v>0.99940294546901953</v>
      </c>
      <c r="E24" s="501" t="e">
        <v>#N/A</v>
      </c>
    </row>
    <row r="25" spans="2:8">
      <c r="B25" s="500">
        <v>41295</v>
      </c>
      <c r="C25" s="501">
        <v>1.0232579267738713</v>
      </c>
      <c r="D25" s="501">
        <v>0.99940294546901953</v>
      </c>
      <c r="E25" s="501" t="e">
        <v>#N/A</v>
      </c>
    </row>
    <row r="26" spans="2:8">
      <c r="B26" s="500">
        <v>41296</v>
      </c>
      <c r="C26" s="501">
        <v>1.0241664395384755</v>
      </c>
      <c r="D26" s="501">
        <v>0.9995356242536817</v>
      </c>
      <c r="E26" s="501">
        <v>0.99590749963019576</v>
      </c>
    </row>
    <row r="27" spans="2:8">
      <c r="B27" s="500">
        <v>41297</v>
      </c>
      <c r="C27" s="501">
        <v>1.0322522031434542</v>
      </c>
      <c r="D27" s="501">
        <v>0.99986732121533761</v>
      </c>
      <c r="E27" s="501">
        <v>0.9925546077609585</v>
      </c>
    </row>
    <row r="28" spans="2:8">
      <c r="B28" s="500">
        <v>41298</v>
      </c>
      <c r="C28" s="501">
        <v>1.0408830744071955</v>
      </c>
      <c r="D28" s="501">
        <v>1.0003316969616558</v>
      </c>
      <c r="E28" s="501">
        <v>0.99367881268182034</v>
      </c>
    </row>
    <row r="29" spans="2:8">
      <c r="B29" s="500">
        <v>41299</v>
      </c>
      <c r="C29" s="501">
        <v>1.0354319978195694</v>
      </c>
      <c r="D29" s="501">
        <v>0.99973464243067522</v>
      </c>
      <c r="E29" s="501">
        <v>0.99156188879575291</v>
      </c>
    </row>
    <row r="30" spans="2:8">
      <c r="B30" s="500">
        <v>41300</v>
      </c>
      <c r="C30" s="501" t="e">
        <v>#N/A</v>
      </c>
      <c r="D30" s="501">
        <v>1.0001326787846623</v>
      </c>
      <c r="E30" s="501">
        <v>0.98762717157273638</v>
      </c>
    </row>
    <row r="31" spans="2:8">
      <c r="B31" s="500">
        <v>41301</v>
      </c>
      <c r="C31" s="501" t="e">
        <v>#N/A</v>
      </c>
      <c r="D31" s="501">
        <v>1.0001326787846623</v>
      </c>
      <c r="E31" s="501" t="e">
        <v>#N/A</v>
      </c>
    </row>
    <row r="32" spans="2:8">
      <c r="B32" s="500">
        <v>41302</v>
      </c>
      <c r="C32" s="501">
        <v>1.0358862542018716</v>
      </c>
      <c r="D32" s="501">
        <v>1.0001326787846623</v>
      </c>
      <c r="E32" s="501" t="e">
        <v>#N/A</v>
      </c>
    </row>
    <row r="33" spans="2:5">
      <c r="B33" s="500">
        <v>41303</v>
      </c>
      <c r="C33" s="501">
        <v>1.0461524484419007</v>
      </c>
      <c r="D33" s="501">
        <v>0.99933660607668817</v>
      </c>
      <c r="E33" s="501">
        <v>0.98871521785579264</v>
      </c>
    </row>
    <row r="34" spans="2:5">
      <c r="B34" s="500">
        <v>41304</v>
      </c>
      <c r="C34" s="501">
        <v>1.0486962841827929</v>
      </c>
      <c r="D34" s="501">
        <v>1.0004643757463181</v>
      </c>
      <c r="E34" s="501">
        <v>0.99111812369541274</v>
      </c>
    </row>
    <row r="35" spans="2:5">
      <c r="B35" s="500">
        <v>41305</v>
      </c>
      <c r="C35" s="501">
        <v>1.0525120377941311</v>
      </c>
      <c r="D35" s="501">
        <v>1.0005307151386493</v>
      </c>
      <c r="E35" s="501">
        <v>0.98705520766563115</v>
      </c>
    </row>
    <row r="36" spans="2:5">
      <c r="B36" s="500">
        <v>41306</v>
      </c>
      <c r="C36" s="501">
        <v>1.0659580267102753</v>
      </c>
      <c r="D36" s="501">
        <v>1.0004643757463181</v>
      </c>
      <c r="E36" s="501">
        <v>0.98667389839422781</v>
      </c>
    </row>
    <row r="37" spans="2:5">
      <c r="B37" s="500">
        <v>41307</v>
      </c>
      <c r="C37" s="501" t="e">
        <v>#N/A</v>
      </c>
      <c r="D37" s="501">
        <v>1.0009287514926362</v>
      </c>
      <c r="E37" s="501">
        <v>0.98603290436040303</v>
      </c>
    </row>
    <row r="38" spans="2:5">
      <c r="B38" s="500">
        <v>41308</v>
      </c>
      <c r="C38" s="501" t="e">
        <v>#N/A</v>
      </c>
      <c r="D38" s="501">
        <v>1.0009287514926362</v>
      </c>
      <c r="E38" s="501" t="e">
        <v>#N/A</v>
      </c>
    </row>
    <row r="39" spans="2:5">
      <c r="B39" s="500">
        <v>41309</v>
      </c>
      <c r="C39" s="501">
        <v>1.0572363041700736</v>
      </c>
      <c r="D39" s="501">
        <v>1.0009287514926362</v>
      </c>
      <c r="E39" s="501" t="e">
        <v>#N/A</v>
      </c>
    </row>
    <row r="40" spans="2:5">
      <c r="B40" s="500">
        <v>41310</v>
      </c>
      <c r="C40" s="501">
        <v>1.0621422730989372</v>
      </c>
      <c r="D40" s="501">
        <v>1.0001990181769935</v>
      </c>
      <c r="E40" s="501">
        <v>0.98368259290304549</v>
      </c>
    </row>
    <row r="41" spans="2:5">
      <c r="B41" s="500">
        <v>41311</v>
      </c>
      <c r="C41" s="501">
        <v>1.0606886526755701</v>
      </c>
      <c r="D41" s="501">
        <v>0.99927026668435703</v>
      </c>
      <c r="E41" s="501">
        <v>0.9901911477080354</v>
      </c>
    </row>
    <row r="42" spans="2:5">
      <c r="B42" s="500">
        <v>41312</v>
      </c>
      <c r="C42" s="501">
        <v>1.0661397292631962</v>
      </c>
      <c r="D42" s="501">
        <v>0.9985405333687144</v>
      </c>
      <c r="E42" s="501">
        <v>0.98482323356836443</v>
      </c>
    </row>
    <row r="43" spans="2:5">
      <c r="B43" s="500">
        <v>41313</v>
      </c>
      <c r="C43" s="501">
        <v>1.082220405196693</v>
      </c>
      <c r="D43" s="501">
        <v>0.9984078545840519</v>
      </c>
      <c r="E43" s="501">
        <v>0.98777509327284974</v>
      </c>
    </row>
    <row r="44" spans="2:5">
      <c r="B44" s="500">
        <v>41314</v>
      </c>
      <c r="C44" s="501" t="e">
        <v>#N/A</v>
      </c>
      <c r="D44" s="501">
        <v>0.99867321215337657</v>
      </c>
      <c r="E44" s="501">
        <v>0.99132192692668009</v>
      </c>
    </row>
    <row r="45" spans="2:5">
      <c r="B45" s="500">
        <v>41315</v>
      </c>
      <c r="C45" s="501" t="e">
        <v>#N/A</v>
      </c>
      <c r="D45" s="501">
        <v>0.99867321215337657</v>
      </c>
      <c r="E45" s="501" t="e">
        <v>#N/A</v>
      </c>
    </row>
    <row r="46" spans="2:5">
      <c r="B46" s="500">
        <v>41316</v>
      </c>
      <c r="C46" s="501">
        <v>1.0767693286090669</v>
      </c>
      <c r="D46" s="501">
        <v>0.99867321215337657</v>
      </c>
      <c r="E46" s="501" t="e">
        <v>#N/A</v>
      </c>
    </row>
    <row r="47" spans="2:5">
      <c r="B47" s="500">
        <v>41317</v>
      </c>
      <c r="C47" s="501">
        <v>1.0726810211683475</v>
      </c>
      <c r="D47" s="501">
        <v>0.99907124850736362</v>
      </c>
      <c r="E47" s="501">
        <v>0.99137123416005124</v>
      </c>
    </row>
    <row r="48" spans="2:5">
      <c r="B48" s="500">
        <v>41318</v>
      </c>
      <c r="C48" s="501">
        <v>1.0762242209503043</v>
      </c>
      <c r="D48" s="501">
        <v>0.99860687276104543</v>
      </c>
      <c r="E48" s="501">
        <v>0.9917755534736945</v>
      </c>
    </row>
    <row r="49" spans="2:5">
      <c r="B49" s="500">
        <v>41319</v>
      </c>
      <c r="C49" s="501">
        <v>1.0759516671209233</v>
      </c>
      <c r="D49" s="501">
        <v>0.99820883640705849</v>
      </c>
      <c r="E49" s="501">
        <v>0.98841937445556582</v>
      </c>
    </row>
    <row r="50" spans="2:5">
      <c r="B50" s="500">
        <v>41320</v>
      </c>
      <c r="C50" s="501">
        <v>1.0682293086217862</v>
      </c>
      <c r="D50" s="501">
        <v>0.9984078545840519</v>
      </c>
      <c r="E50" s="501">
        <v>0.9886856335157701</v>
      </c>
    </row>
    <row r="51" spans="2:5">
      <c r="B51" s="500">
        <v>41321</v>
      </c>
      <c r="C51" s="501" t="e">
        <v>#N/A</v>
      </c>
      <c r="D51" s="501">
        <v>0.9980761576223961</v>
      </c>
      <c r="E51" s="501">
        <v>0.98988873001002575</v>
      </c>
    </row>
    <row r="52" spans="2:5">
      <c r="B52" s="500">
        <v>41322</v>
      </c>
      <c r="C52" s="501" t="e">
        <v>#N/A</v>
      </c>
      <c r="D52" s="501">
        <v>0.9980761576223961</v>
      </c>
      <c r="E52" s="501" t="e">
        <v>#N/A</v>
      </c>
    </row>
    <row r="53" spans="2:5">
      <c r="B53" s="500">
        <v>41323</v>
      </c>
      <c r="C53" s="501">
        <v>1.067775052239484</v>
      </c>
      <c r="D53" s="501">
        <v>0.9980761576223961</v>
      </c>
      <c r="E53" s="501" t="e">
        <v>#N/A</v>
      </c>
    </row>
    <row r="54" spans="2:5">
      <c r="B54" s="500">
        <v>41324</v>
      </c>
      <c r="C54" s="501">
        <v>1.0646861088398292</v>
      </c>
      <c r="D54" s="501">
        <v>0.99827517579938951</v>
      </c>
      <c r="E54" s="501">
        <v>0.99027990072810346</v>
      </c>
    </row>
    <row r="55" spans="2:5">
      <c r="B55" s="500">
        <v>41325</v>
      </c>
      <c r="C55" s="501">
        <v>1.0572363041700736</v>
      </c>
      <c r="D55" s="501">
        <v>0.9984078545840519</v>
      </c>
      <c r="E55" s="501">
        <v>0.99034235655704017</v>
      </c>
    </row>
    <row r="56" spans="2:5">
      <c r="B56" s="500">
        <v>41326</v>
      </c>
      <c r="C56" s="501">
        <v>1.0379758335604616</v>
      </c>
      <c r="D56" s="501">
        <v>0.99787713944540257</v>
      </c>
      <c r="E56" s="501">
        <v>0.98779481616619824</v>
      </c>
    </row>
    <row r="57" spans="2:5">
      <c r="B57" s="500">
        <v>41327</v>
      </c>
      <c r="C57" s="501">
        <v>1.0337966748432816</v>
      </c>
      <c r="D57" s="501">
        <v>0.99708106673742869</v>
      </c>
      <c r="E57" s="501">
        <v>0.9938267343819337</v>
      </c>
    </row>
    <row r="58" spans="2:5">
      <c r="B58" s="500">
        <v>41328</v>
      </c>
      <c r="C58" s="501" t="e">
        <v>#N/A</v>
      </c>
      <c r="D58" s="501">
        <v>0.99661669099111039</v>
      </c>
      <c r="E58" s="501">
        <v>0.99796525483621779</v>
      </c>
    </row>
    <row r="59" spans="2:5">
      <c r="B59" s="500">
        <v>41329</v>
      </c>
      <c r="C59" s="501" t="e">
        <v>#N/A</v>
      </c>
      <c r="D59" s="501">
        <v>0.99661669099111039</v>
      </c>
      <c r="E59" s="501" t="e">
        <v>#N/A</v>
      </c>
    </row>
    <row r="60" spans="2:5">
      <c r="B60" s="500">
        <v>41330</v>
      </c>
      <c r="C60" s="501">
        <v>1.0451530844008359</v>
      </c>
      <c r="D60" s="501">
        <v>0.99661669099111039</v>
      </c>
      <c r="E60" s="501" t="e">
        <v>#N/A</v>
      </c>
    </row>
    <row r="61" spans="2:5">
      <c r="B61" s="500">
        <v>41331</v>
      </c>
      <c r="C61" s="501">
        <v>1.0285273008085765</v>
      </c>
      <c r="D61" s="501">
        <v>0.99681570916810391</v>
      </c>
      <c r="E61" s="501">
        <v>0.99721578488897644</v>
      </c>
    </row>
    <row r="62" spans="2:5">
      <c r="B62" s="500">
        <v>41332</v>
      </c>
      <c r="C62" s="501">
        <v>1.0201689833742165</v>
      </c>
      <c r="D62" s="501">
        <v>0.99708106673742869</v>
      </c>
      <c r="E62" s="501">
        <v>1.0055026872442185</v>
      </c>
    </row>
    <row r="63" spans="2:5">
      <c r="B63" s="500">
        <v>41333</v>
      </c>
      <c r="C63" s="501">
        <v>1.0195330244389935</v>
      </c>
      <c r="D63" s="501">
        <v>0.9980761576223961</v>
      </c>
      <c r="E63" s="501">
        <v>1.0065315648472297</v>
      </c>
    </row>
    <row r="64" spans="2:5">
      <c r="B64" s="500">
        <v>41334</v>
      </c>
      <c r="C64" s="501">
        <v>1.0007268102116835</v>
      </c>
      <c r="D64" s="501">
        <v>0.99754544248374677</v>
      </c>
      <c r="E64" s="501">
        <v>1.0029880183422908</v>
      </c>
    </row>
    <row r="65" spans="2:5">
      <c r="B65" s="500">
        <v>41335</v>
      </c>
      <c r="C65" s="501" t="e">
        <v>#N/A</v>
      </c>
      <c r="D65" s="501">
        <v>0.99880589093803895</v>
      </c>
      <c r="E65" s="501">
        <v>1.007119964498792</v>
      </c>
    </row>
    <row r="66" spans="2:5">
      <c r="B66" s="500">
        <v>41336</v>
      </c>
      <c r="C66" s="501" t="e">
        <v>#N/A</v>
      </c>
      <c r="D66" s="501">
        <v>0.99880589093803895</v>
      </c>
      <c r="E66" s="501" t="e">
        <v>#N/A</v>
      </c>
    </row>
    <row r="67" spans="2:5">
      <c r="B67" s="500">
        <v>41337</v>
      </c>
      <c r="C67" s="501">
        <v>0.998728082129554</v>
      </c>
      <c r="D67" s="501">
        <v>0.99880589093803895</v>
      </c>
      <c r="E67" s="501" t="e">
        <v>#N/A</v>
      </c>
    </row>
    <row r="68" spans="2:5">
      <c r="B68" s="500">
        <v>41338</v>
      </c>
      <c r="C68" s="501">
        <v>1.0039974561642593</v>
      </c>
      <c r="D68" s="501">
        <v>0.99980098182300647</v>
      </c>
      <c r="E68" s="501">
        <v>1.0120145291981</v>
      </c>
    </row>
    <row r="69" spans="2:5">
      <c r="B69" s="500">
        <v>41339</v>
      </c>
      <c r="C69" s="501">
        <v>1.0019078768056693</v>
      </c>
      <c r="D69" s="501">
        <v>1.0003980363539871</v>
      </c>
      <c r="E69" s="501">
        <v>1.009033085153592</v>
      </c>
    </row>
    <row r="70" spans="2:5">
      <c r="B70" s="500">
        <v>41340</v>
      </c>
      <c r="C70" s="501">
        <v>1.0033614972290361</v>
      </c>
      <c r="D70" s="501">
        <v>0.99960196364601295</v>
      </c>
      <c r="E70" s="501">
        <v>1.0065710106339267</v>
      </c>
    </row>
    <row r="71" spans="2:5">
      <c r="B71" s="500">
        <v>41341</v>
      </c>
      <c r="C71" s="501">
        <v>0.98937040065412929</v>
      </c>
      <c r="D71" s="501">
        <v>1.0002653575693246</v>
      </c>
      <c r="E71" s="501">
        <v>1.0112190391663789</v>
      </c>
    </row>
    <row r="72" spans="2:5">
      <c r="B72" s="500">
        <v>41342</v>
      </c>
      <c r="C72" s="501" t="e">
        <v>#N/A</v>
      </c>
      <c r="D72" s="501">
        <v>1.0002653575693246</v>
      </c>
      <c r="E72" s="501" t="e">
        <v>#N/A</v>
      </c>
    </row>
    <row r="73" spans="2:5">
      <c r="B73" s="500">
        <v>41343</v>
      </c>
      <c r="C73" s="501" t="e">
        <v>#N/A</v>
      </c>
      <c r="D73" s="501">
        <v>1.0002653575693246</v>
      </c>
      <c r="E73" s="501" t="e">
        <v>#N/A</v>
      </c>
    </row>
    <row r="74" spans="2:5">
      <c r="B74" s="500">
        <v>41344</v>
      </c>
      <c r="C74" s="501">
        <v>0.98909784682474799</v>
      </c>
      <c r="D74" s="501">
        <v>1.0002653575693246</v>
      </c>
      <c r="E74" s="501" t="e">
        <v>#N/A</v>
      </c>
    </row>
    <row r="75" spans="2:5">
      <c r="B75" s="500">
        <v>41345</v>
      </c>
      <c r="C75" s="501">
        <v>0.98655401108385588</v>
      </c>
      <c r="D75" s="501">
        <v>1.000066339392331</v>
      </c>
      <c r="E75" s="501">
        <v>1.0110481074240256</v>
      </c>
    </row>
    <row r="76" spans="2:5">
      <c r="B76" s="500">
        <v>41346</v>
      </c>
      <c r="C76" s="501">
        <v>0.97665122194966847</v>
      </c>
      <c r="D76" s="501">
        <v>1.0003316969616558</v>
      </c>
      <c r="E76" s="501">
        <v>1.0107949969593872</v>
      </c>
    </row>
    <row r="77" spans="2:5">
      <c r="B77" s="500">
        <v>41347</v>
      </c>
      <c r="C77" s="501">
        <v>0.98201144726083411</v>
      </c>
      <c r="D77" s="501">
        <v>1.0007297333156426</v>
      </c>
      <c r="E77" s="501">
        <v>1.0098417237808786</v>
      </c>
    </row>
    <row r="78" spans="2:5">
      <c r="B78" s="500">
        <v>41348</v>
      </c>
      <c r="C78" s="501">
        <v>0.99354955937130918</v>
      </c>
      <c r="D78" s="501">
        <v>1.0007960727079741</v>
      </c>
      <c r="E78" s="501">
        <v>1.0116825271600678</v>
      </c>
    </row>
    <row r="79" spans="2:5">
      <c r="B79" s="500">
        <v>41349</v>
      </c>
      <c r="C79" s="501" t="e">
        <v>#N/A</v>
      </c>
      <c r="D79" s="501">
        <v>0.99986732121533761</v>
      </c>
      <c r="E79" s="501">
        <v>1.0097989908452902</v>
      </c>
    </row>
    <row r="80" spans="2:5">
      <c r="B80" s="500">
        <v>41350</v>
      </c>
      <c r="C80" s="501" t="e">
        <v>#N/A</v>
      </c>
      <c r="D80" s="501">
        <v>0.99986732121533761</v>
      </c>
      <c r="E80" s="501" t="e">
        <v>#N/A</v>
      </c>
    </row>
    <row r="81" spans="2:5">
      <c r="B81" s="500">
        <v>41351</v>
      </c>
      <c r="C81" s="501">
        <v>0.986190605978014</v>
      </c>
      <c r="D81" s="501">
        <v>0.99986732121533761</v>
      </c>
      <c r="E81" s="501" t="e">
        <v>#N/A</v>
      </c>
    </row>
    <row r="82" spans="2:5">
      <c r="B82" s="500">
        <v>41352</v>
      </c>
      <c r="C82" s="501">
        <v>0.9783773962024167</v>
      </c>
      <c r="D82" s="501">
        <v>0.99900490911503248</v>
      </c>
      <c r="E82" s="501">
        <v>1.0154265897473824</v>
      </c>
    </row>
    <row r="83" spans="2:5">
      <c r="B83" s="500">
        <v>41353</v>
      </c>
      <c r="C83" s="501">
        <v>0.97501589897338059</v>
      </c>
      <c r="D83" s="501">
        <v>0.99966830303834409</v>
      </c>
      <c r="E83" s="501">
        <v>1.0133786959880347</v>
      </c>
    </row>
    <row r="84" spans="2:5">
      <c r="B84" s="500">
        <v>41354</v>
      </c>
      <c r="C84" s="501">
        <v>0.97120014536204247</v>
      </c>
      <c r="D84" s="501">
        <v>1.0009287514926362</v>
      </c>
      <c r="E84" s="501">
        <v>1.0171950758509607</v>
      </c>
    </row>
    <row r="85" spans="2:5">
      <c r="B85" s="500">
        <v>41355</v>
      </c>
      <c r="C85" s="501">
        <v>0.965658217497956</v>
      </c>
      <c r="D85" s="501">
        <v>1.0009287514926362</v>
      </c>
      <c r="E85" s="501">
        <v>1.0154758969807536</v>
      </c>
    </row>
    <row r="86" spans="2:5">
      <c r="B86" s="500">
        <v>41356</v>
      </c>
      <c r="C86" s="501" t="e">
        <v>#N/A</v>
      </c>
      <c r="D86" s="501">
        <v>1.0009287514926362</v>
      </c>
      <c r="E86" s="501">
        <v>1.0167973308351002</v>
      </c>
    </row>
    <row r="87" spans="2:5">
      <c r="B87" s="500">
        <v>41357</v>
      </c>
      <c r="C87" s="501" t="e">
        <v>#N/A</v>
      </c>
      <c r="D87" s="501">
        <v>1.0009287514926362</v>
      </c>
      <c r="E87" s="501" t="e">
        <v>#N/A</v>
      </c>
    </row>
    <row r="88" spans="2:5">
      <c r="B88" s="500">
        <v>41358</v>
      </c>
      <c r="C88" s="501">
        <v>0.96547651494503495</v>
      </c>
      <c r="D88" s="501">
        <v>1.0009287514926362</v>
      </c>
      <c r="E88" s="501" t="e">
        <v>#N/A</v>
      </c>
    </row>
    <row r="89" spans="2:5">
      <c r="B89" s="500">
        <v>41359</v>
      </c>
      <c r="C89" s="501">
        <v>0.97192695557372588</v>
      </c>
      <c r="D89" s="501">
        <v>1.0009287514926362</v>
      </c>
      <c r="E89" s="501">
        <v>1.0110776917640485</v>
      </c>
    </row>
    <row r="90" spans="2:5">
      <c r="B90" s="500">
        <v>41360</v>
      </c>
      <c r="C90" s="501">
        <v>0.98173889343145282</v>
      </c>
      <c r="D90" s="501">
        <v>0.99973464243067522</v>
      </c>
      <c r="E90" s="501">
        <v>1.0148546258402773</v>
      </c>
    </row>
    <row r="91" spans="2:5">
      <c r="B91" s="500">
        <v>41361</v>
      </c>
      <c r="C91" s="501">
        <v>0.97592441173798494</v>
      </c>
      <c r="D91" s="501">
        <v>1.0004643757463181</v>
      </c>
      <c r="E91" s="501">
        <v>1.0145127623555708</v>
      </c>
    </row>
    <row r="92" spans="2:5">
      <c r="B92" s="500">
        <v>41362</v>
      </c>
      <c r="C92" s="501">
        <v>0.97592441173798494</v>
      </c>
      <c r="D92" s="501">
        <v>1.0008624121003051</v>
      </c>
      <c r="E92" s="501">
        <v>1.0188912446789278</v>
      </c>
    </row>
    <row r="93" spans="2:5">
      <c r="B93" s="500">
        <v>41363</v>
      </c>
      <c r="C93" s="501" t="e">
        <v>#N/A</v>
      </c>
      <c r="D93" s="501">
        <v>1.0006633939233116</v>
      </c>
      <c r="E93" s="501">
        <v>1.0217576385122364</v>
      </c>
    </row>
    <row r="94" spans="2:5">
      <c r="B94" s="500">
        <v>41364</v>
      </c>
      <c r="C94" s="501" t="e">
        <v>#N/A</v>
      </c>
      <c r="D94" s="501">
        <v>1.0006633939233116</v>
      </c>
      <c r="E94" s="501" t="e">
        <v>#N/A</v>
      </c>
    </row>
    <row r="95" spans="2:5">
      <c r="B95" s="500">
        <v>41365</v>
      </c>
      <c r="C95" s="501">
        <v>0.98773507767784141</v>
      </c>
      <c r="D95" s="501">
        <v>1.0006633939233116</v>
      </c>
      <c r="E95" s="501" t="e">
        <v>#N/A</v>
      </c>
    </row>
    <row r="96" spans="2:5">
      <c r="B96" s="500">
        <v>41366</v>
      </c>
      <c r="C96" s="501">
        <v>0.99645680021804317</v>
      </c>
      <c r="D96" s="501">
        <v>1.0008624121003051</v>
      </c>
      <c r="E96" s="501">
        <v>1.0226090100751113</v>
      </c>
    </row>
    <row r="97" spans="2:5">
      <c r="B97" s="500">
        <v>41367</v>
      </c>
      <c r="C97" s="501">
        <v>0.98055782683746717</v>
      </c>
      <c r="D97" s="501">
        <v>1.0011941090619609</v>
      </c>
      <c r="E97" s="501">
        <v>1.022888417730881</v>
      </c>
    </row>
    <row r="98" spans="2:5">
      <c r="B98" s="500">
        <v>41368</v>
      </c>
      <c r="C98" s="501">
        <v>0.95539202325792683</v>
      </c>
      <c r="D98" s="501">
        <v>0.99986732121533761</v>
      </c>
      <c r="E98" s="501">
        <v>1.0318952056933419</v>
      </c>
    </row>
    <row r="99" spans="2:5">
      <c r="B99" s="500">
        <v>41369</v>
      </c>
      <c r="C99" s="501">
        <v>0.94467157263559565</v>
      </c>
      <c r="D99" s="501">
        <v>1.0009950908849674</v>
      </c>
      <c r="E99" s="501">
        <v>1.0426934898016205</v>
      </c>
    </row>
    <row r="100" spans="2:5">
      <c r="B100" s="500">
        <v>41370</v>
      </c>
      <c r="C100" s="501" t="e">
        <v>#N/A</v>
      </c>
      <c r="D100" s="501">
        <v>1.0010614302772987</v>
      </c>
      <c r="E100" s="501">
        <v>1.0394194895057771</v>
      </c>
    </row>
    <row r="101" spans="2:5">
      <c r="B101" s="500">
        <v>41371</v>
      </c>
      <c r="C101" s="501" t="e">
        <v>#N/A</v>
      </c>
      <c r="D101" s="501">
        <v>1.0010614302772987</v>
      </c>
      <c r="E101" s="501" t="e">
        <v>#N/A</v>
      </c>
    </row>
    <row r="102" spans="2:5">
      <c r="B102" s="500">
        <v>41372</v>
      </c>
      <c r="C102" s="501">
        <v>0.93758517307168177</v>
      </c>
      <c r="D102" s="501">
        <v>1.0010614302772987</v>
      </c>
      <c r="E102" s="501" t="e">
        <v>#N/A</v>
      </c>
    </row>
    <row r="103" spans="2:5">
      <c r="B103" s="500">
        <v>41373</v>
      </c>
      <c r="C103" s="501">
        <v>0.94594349050604176</v>
      </c>
      <c r="D103" s="501">
        <v>1.0010614302772987</v>
      </c>
      <c r="E103" s="501">
        <v>1.0392123991256184</v>
      </c>
    </row>
    <row r="104" spans="2:5">
      <c r="B104" s="500">
        <v>41374</v>
      </c>
      <c r="C104" s="501">
        <v>0.95221222858181165</v>
      </c>
      <c r="D104" s="501">
        <v>1.0010614302772987</v>
      </c>
      <c r="E104" s="501">
        <v>1.0258731489242805</v>
      </c>
    </row>
    <row r="105" spans="2:5">
      <c r="B105" s="500">
        <v>41375</v>
      </c>
      <c r="C105" s="501">
        <v>0.9416734805124013</v>
      </c>
      <c r="D105" s="501">
        <v>1.0012604484542922</v>
      </c>
      <c r="E105" s="501">
        <v>1.0191344936968918</v>
      </c>
    </row>
    <row r="106" spans="2:5">
      <c r="B106" s="500">
        <v>41376</v>
      </c>
      <c r="C106" s="501">
        <v>0.91523575906241483</v>
      </c>
      <c r="D106" s="501">
        <v>1</v>
      </c>
      <c r="E106" s="501">
        <v>1.0151175977515901</v>
      </c>
    </row>
    <row r="107" spans="2:5">
      <c r="B107" s="500">
        <v>41377</v>
      </c>
      <c r="C107" s="501" t="e">
        <v>#N/A</v>
      </c>
      <c r="D107" s="501">
        <v>1.0012604484542922</v>
      </c>
      <c r="E107" s="501">
        <v>1.0167414493039462</v>
      </c>
    </row>
    <row r="108" spans="2:5">
      <c r="B108" s="500">
        <v>41378</v>
      </c>
      <c r="C108" s="501" t="e">
        <v>#N/A</v>
      </c>
      <c r="D108" s="501">
        <v>1.0012604484542922</v>
      </c>
      <c r="E108" s="501" t="e">
        <v>#N/A</v>
      </c>
    </row>
    <row r="109" spans="2:5">
      <c r="B109" s="500">
        <v>41379</v>
      </c>
      <c r="C109" s="501">
        <v>0.90297083674025624</v>
      </c>
      <c r="D109" s="501">
        <v>1.0012604484542922</v>
      </c>
      <c r="E109" s="501" t="e">
        <v>#N/A</v>
      </c>
    </row>
    <row r="110" spans="2:5">
      <c r="B110" s="500">
        <v>41380</v>
      </c>
      <c r="C110" s="501">
        <v>0.89025165803579542</v>
      </c>
      <c r="D110" s="501">
        <v>1.0010614302772987</v>
      </c>
      <c r="E110" s="501">
        <v>1.0290452476044902</v>
      </c>
    </row>
    <row r="111" spans="2:5">
      <c r="B111" s="500">
        <v>41381</v>
      </c>
      <c r="C111" s="501">
        <v>0.88098482783683119</v>
      </c>
      <c r="D111" s="501">
        <v>1.0019238423776038</v>
      </c>
      <c r="E111" s="501">
        <v>1.0338477721348387</v>
      </c>
    </row>
    <row r="112" spans="2:5">
      <c r="B112" s="500">
        <v>41382</v>
      </c>
      <c r="C112" s="501">
        <v>0.88961569910057248</v>
      </c>
      <c r="D112" s="501">
        <v>1.0016584848082792</v>
      </c>
      <c r="E112" s="501">
        <v>1.0266423417648702</v>
      </c>
    </row>
    <row r="113" spans="2:5">
      <c r="B113" s="500">
        <v>41383</v>
      </c>
      <c r="C113" s="501">
        <v>0.89879167802307636</v>
      </c>
      <c r="D113" s="501">
        <v>1.0017911635929413</v>
      </c>
      <c r="E113" s="501">
        <v>1.0425225580592672</v>
      </c>
    </row>
    <row r="114" spans="2:5">
      <c r="B114" s="500">
        <v>41384</v>
      </c>
      <c r="C114" s="501" t="e">
        <v>#N/A</v>
      </c>
      <c r="D114" s="501">
        <v>1.0023218787315908</v>
      </c>
      <c r="E114" s="501">
        <v>1.0341534769817398</v>
      </c>
    </row>
    <row r="115" spans="2:5">
      <c r="B115" s="500">
        <v>41385</v>
      </c>
      <c r="C115" s="501" t="e">
        <v>#N/A</v>
      </c>
      <c r="D115" s="501">
        <v>1.0023218787315908</v>
      </c>
      <c r="E115" s="501" t="e">
        <v>#N/A</v>
      </c>
    </row>
    <row r="116" spans="2:5">
      <c r="B116" s="500">
        <v>41386</v>
      </c>
      <c r="C116" s="501">
        <v>0.90097210865812671</v>
      </c>
      <c r="D116" s="501">
        <v>1.0023218787315908</v>
      </c>
      <c r="E116" s="501" t="e">
        <v>#N/A</v>
      </c>
    </row>
    <row r="117" spans="2:5">
      <c r="B117" s="500">
        <v>41387</v>
      </c>
      <c r="C117" s="501">
        <v>0.90115381121104754</v>
      </c>
      <c r="D117" s="501">
        <v>1.0027862544779089</v>
      </c>
      <c r="E117" s="501">
        <v>1.0376345676577421</v>
      </c>
    </row>
    <row r="118" spans="2:5">
      <c r="B118" s="500">
        <v>41388</v>
      </c>
      <c r="C118" s="501">
        <v>0.91432724629781059</v>
      </c>
      <c r="D118" s="501">
        <v>1.0023218787315908</v>
      </c>
      <c r="E118" s="501">
        <v>1.0400999293262989</v>
      </c>
    </row>
    <row r="119" spans="2:5">
      <c r="B119" s="500">
        <v>41389</v>
      </c>
      <c r="C119" s="501">
        <v>0.92350322522031447</v>
      </c>
      <c r="D119" s="501">
        <v>1.0013267878466232</v>
      </c>
      <c r="E119" s="501">
        <v>1.0384662163272684</v>
      </c>
    </row>
    <row r="120" spans="2:5">
      <c r="B120" s="500">
        <v>41390</v>
      </c>
      <c r="C120" s="501">
        <v>0.93068047606068871</v>
      </c>
      <c r="D120" s="501">
        <v>1.0020565211622661</v>
      </c>
      <c r="E120" s="501">
        <v>1.0294331311736764</v>
      </c>
    </row>
    <row r="121" spans="2:5">
      <c r="B121" s="500">
        <v>41391</v>
      </c>
      <c r="C121" s="501" t="e">
        <v>#N/A</v>
      </c>
      <c r="D121" s="501">
        <v>1.00285259387024</v>
      </c>
      <c r="E121" s="501">
        <v>1.0262347353023356</v>
      </c>
    </row>
    <row r="122" spans="2:5">
      <c r="B122" s="500">
        <v>41392</v>
      </c>
      <c r="C122" s="501" t="e">
        <v>#N/A</v>
      </c>
      <c r="D122" s="501">
        <v>1.00285259387024</v>
      </c>
      <c r="E122" s="501" t="e">
        <v>#N/A</v>
      </c>
    </row>
    <row r="123" spans="2:5">
      <c r="B123" s="500">
        <v>41393</v>
      </c>
      <c r="C123" s="501">
        <v>0.93413282456618518</v>
      </c>
      <c r="D123" s="501">
        <v>1.00285259387024</v>
      </c>
      <c r="E123" s="501" t="e">
        <v>#N/A</v>
      </c>
    </row>
    <row r="124" spans="2:5">
      <c r="B124" s="500">
        <v>41394</v>
      </c>
      <c r="C124" s="501">
        <v>0.92232215862632871</v>
      </c>
      <c r="D124" s="501">
        <v>1.0033169696165583</v>
      </c>
      <c r="E124" s="501">
        <v>1.027427970349917</v>
      </c>
    </row>
    <row r="125" spans="2:5">
      <c r="B125" s="500">
        <v>41395</v>
      </c>
      <c r="C125" s="501">
        <v>0.89461251930589625</v>
      </c>
      <c r="D125" s="501">
        <v>1.003250630224227</v>
      </c>
      <c r="E125" s="501">
        <v>1.0204394918067812</v>
      </c>
    </row>
    <row r="126" spans="2:5">
      <c r="B126" s="500">
        <v>41396</v>
      </c>
      <c r="C126" s="501">
        <v>0.91178341055691836</v>
      </c>
      <c r="D126" s="501">
        <v>1.003250630224227</v>
      </c>
      <c r="E126" s="501" t="e">
        <v>#N/A</v>
      </c>
    </row>
    <row r="127" spans="2:5">
      <c r="B127" s="500">
        <v>41397</v>
      </c>
      <c r="C127" s="501">
        <v>0.95284818751703459</v>
      </c>
      <c r="D127" s="501">
        <v>1.003582327185883</v>
      </c>
      <c r="E127" s="501" t="e">
        <v>#N/A</v>
      </c>
    </row>
    <row r="128" spans="2:5">
      <c r="B128" s="500">
        <v>41398</v>
      </c>
      <c r="C128" s="501" t="e">
        <v>#N/A</v>
      </c>
      <c r="D128" s="501">
        <v>1.0021891999469283</v>
      </c>
      <c r="E128" s="501" t="e">
        <v>#N/A</v>
      </c>
    </row>
    <row r="129" spans="2:5">
      <c r="B129" s="500">
        <v>41399</v>
      </c>
      <c r="C129" s="501" t="e">
        <v>#N/A</v>
      </c>
      <c r="D129" s="501">
        <v>1.0021891999469283</v>
      </c>
      <c r="E129" s="501" t="e">
        <v>#N/A</v>
      </c>
    </row>
    <row r="130" spans="2:5">
      <c r="B130" s="500">
        <v>41400</v>
      </c>
      <c r="C130" s="501">
        <v>0.95620968474607071</v>
      </c>
      <c r="D130" s="501">
        <v>1.0021891999469283</v>
      </c>
      <c r="E130" s="501" t="e">
        <v>#N/A</v>
      </c>
    </row>
    <row r="131" spans="2:5">
      <c r="B131" s="500">
        <v>41401</v>
      </c>
      <c r="C131" s="501">
        <v>0.95720904878713553</v>
      </c>
      <c r="D131" s="501">
        <v>1.0017911635929413</v>
      </c>
      <c r="E131" s="501">
        <v>1.0217740742566934</v>
      </c>
    </row>
    <row r="132" spans="2:5">
      <c r="B132" s="500">
        <v>41402</v>
      </c>
      <c r="C132" s="501">
        <v>0.94421731625329353</v>
      </c>
      <c r="D132" s="501">
        <v>1.0017911635929413</v>
      </c>
      <c r="E132" s="501">
        <v>1.021609716812123</v>
      </c>
    </row>
    <row r="133" spans="2:5">
      <c r="B133" s="500">
        <v>41403</v>
      </c>
      <c r="C133" s="501">
        <v>0.94212773689470342</v>
      </c>
      <c r="D133" s="501">
        <v>1.0014594666312857</v>
      </c>
      <c r="E133" s="501">
        <v>1.0217412027677792</v>
      </c>
    </row>
    <row r="134" spans="2:5">
      <c r="B134" s="500">
        <v>41404</v>
      </c>
      <c r="C134" s="501">
        <v>0.921322794585264</v>
      </c>
      <c r="D134" s="501">
        <v>1.0014594666312857</v>
      </c>
      <c r="E134" s="501" t="e">
        <v>#N/A</v>
      </c>
    </row>
    <row r="135" spans="2:5">
      <c r="B135" s="500">
        <v>41405</v>
      </c>
      <c r="C135" s="501" t="e">
        <v>#N/A</v>
      </c>
      <c r="D135" s="501">
        <v>1.0014594666312857</v>
      </c>
      <c r="E135" s="501" t="e">
        <v>#N/A</v>
      </c>
    </row>
    <row r="136" spans="2:5">
      <c r="B136" s="500">
        <v>41406</v>
      </c>
      <c r="C136" s="501" t="e">
        <v>#N/A</v>
      </c>
      <c r="D136" s="501">
        <v>1.0014594666312857</v>
      </c>
      <c r="E136" s="501" t="e">
        <v>#N/A</v>
      </c>
    </row>
    <row r="137" spans="2:5">
      <c r="B137" s="500">
        <v>41407</v>
      </c>
      <c r="C137" s="501">
        <v>0.9294085581902426</v>
      </c>
      <c r="D137" s="501">
        <v>1.0014594666312857</v>
      </c>
      <c r="E137" s="501" t="e">
        <v>#N/A</v>
      </c>
    </row>
    <row r="138" spans="2:5">
      <c r="B138" s="500">
        <v>41408</v>
      </c>
      <c r="C138" s="501">
        <v>0.9333151630780413</v>
      </c>
      <c r="D138" s="501">
        <v>1.0023882181239219</v>
      </c>
      <c r="E138" s="501">
        <v>1.0314317176996532</v>
      </c>
    </row>
    <row r="139" spans="2:5">
      <c r="B139" s="500">
        <v>41409</v>
      </c>
      <c r="C139" s="501">
        <v>0.923412373943854</v>
      </c>
      <c r="D139" s="501">
        <v>1.0025208969085844</v>
      </c>
      <c r="E139" s="501">
        <v>1.0281478559571355</v>
      </c>
    </row>
    <row r="140" spans="2:5">
      <c r="B140" s="500">
        <v>41410</v>
      </c>
      <c r="C140" s="501">
        <v>0.94739711092940859</v>
      </c>
      <c r="D140" s="501">
        <v>1.0031179514395647</v>
      </c>
      <c r="E140" s="501">
        <v>1.0330884407409233</v>
      </c>
    </row>
    <row r="141" spans="2:5">
      <c r="B141" s="500">
        <v>41411</v>
      </c>
      <c r="C141" s="501">
        <v>0.94448987008267471</v>
      </c>
      <c r="D141" s="501">
        <v>1.0023882181239219</v>
      </c>
      <c r="E141" s="501">
        <v>1.0327104186184113</v>
      </c>
    </row>
    <row r="142" spans="2:5">
      <c r="B142" s="500">
        <v>41412</v>
      </c>
      <c r="C142" s="501" t="e">
        <v>#N/A</v>
      </c>
      <c r="D142" s="501">
        <v>1.0013931272389545</v>
      </c>
      <c r="E142" s="501">
        <v>1.0319379386289302</v>
      </c>
    </row>
    <row r="143" spans="2:5">
      <c r="B143" s="500">
        <v>41413</v>
      </c>
      <c r="C143" s="501" t="e">
        <v>#N/A</v>
      </c>
      <c r="D143" s="501">
        <v>1.0013931272389545</v>
      </c>
      <c r="E143" s="501" t="e">
        <v>#N/A</v>
      </c>
    </row>
    <row r="144" spans="2:5">
      <c r="B144" s="500">
        <v>41414</v>
      </c>
      <c r="C144" s="501">
        <v>0.95030435177614248</v>
      </c>
      <c r="D144" s="501">
        <v>1.0013931272389545</v>
      </c>
      <c r="E144" s="501" t="e">
        <v>#N/A</v>
      </c>
    </row>
    <row r="145" spans="2:5">
      <c r="B145" s="500">
        <v>41415</v>
      </c>
      <c r="C145" s="501">
        <v>0.93731261924230047</v>
      </c>
      <c r="D145" s="501">
        <v>1.0013931272389545</v>
      </c>
      <c r="E145" s="501">
        <v>1.0302121854609403</v>
      </c>
    </row>
    <row r="146" spans="2:5">
      <c r="B146" s="500">
        <v>41416</v>
      </c>
      <c r="C146" s="501">
        <v>0.92931770691378224</v>
      </c>
      <c r="D146" s="501">
        <v>1.0006633939233116</v>
      </c>
      <c r="E146" s="501">
        <v>1.0248344098745952</v>
      </c>
    </row>
    <row r="147" spans="2:5">
      <c r="B147" s="500">
        <v>41417</v>
      </c>
      <c r="C147" s="501">
        <v>0.91287362587444365</v>
      </c>
      <c r="D147" s="501">
        <v>1.0004643757463181</v>
      </c>
      <c r="E147" s="501">
        <v>1.026510855809214</v>
      </c>
    </row>
    <row r="148" spans="2:5">
      <c r="B148" s="500">
        <v>41418</v>
      </c>
      <c r="C148" s="501">
        <v>0.91941491777959483</v>
      </c>
      <c r="D148" s="501">
        <v>1.0003316969616558</v>
      </c>
      <c r="E148" s="501">
        <v>1.0345019147642291</v>
      </c>
    </row>
    <row r="149" spans="2:5">
      <c r="B149" s="500">
        <v>41419</v>
      </c>
      <c r="C149" s="501" t="e">
        <v>#N/A</v>
      </c>
      <c r="D149" s="501">
        <v>1</v>
      </c>
      <c r="E149" s="501">
        <v>1.0294166954292194</v>
      </c>
    </row>
    <row r="150" spans="2:5">
      <c r="B150" s="500">
        <v>41420</v>
      </c>
      <c r="C150" s="501" t="e">
        <v>#N/A</v>
      </c>
      <c r="D150" s="501">
        <v>1</v>
      </c>
      <c r="E150" s="501" t="e">
        <v>#N/A</v>
      </c>
    </row>
    <row r="151" spans="2:5">
      <c r="B151" s="500">
        <v>41421</v>
      </c>
      <c r="C151" s="501">
        <v>0.91941491777959483</v>
      </c>
      <c r="D151" s="501">
        <v>1</v>
      </c>
      <c r="E151" s="501" t="e">
        <v>#N/A</v>
      </c>
    </row>
    <row r="152" spans="2:5">
      <c r="B152" s="500">
        <v>41422</v>
      </c>
      <c r="C152" s="501">
        <v>0.94285454710638694</v>
      </c>
      <c r="D152" s="501">
        <v>1.0013267878466232</v>
      </c>
      <c r="E152" s="501">
        <v>1.0289597817333136</v>
      </c>
    </row>
    <row r="153" spans="2:5">
      <c r="B153" s="500">
        <v>41423</v>
      </c>
      <c r="C153" s="501">
        <v>0.92931770691378224</v>
      </c>
      <c r="D153" s="501">
        <v>1.0006633939233116</v>
      </c>
      <c r="E153" s="501">
        <v>1.0314547277418931</v>
      </c>
    </row>
    <row r="154" spans="2:5">
      <c r="B154" s="500">
        <v>41424</v>
      </c>
      <c r="C154" s="501">
        <v>0.925501953302444</v>
      </c>
      <c r="D154" s="501">
        <v>1.0011941090619609</v>
      </c>
      <c r="E154" s="501">
        <v>1.0361191920188024</v>
      </c>
    </row>
    <row r="155" spans="2:5">
      <c r="B155" s="500">
        <v>41425</v>
      </c>
      <c r="C155" s="501">
        <v>0.91305532842736448</v>
      </c>
      <c r="D155" s="501">
        <v>1.0022555393392596</v>
      </c>
      <c r="E155" s="501">
        <v>1.0383873247538746</v>
      </c>
    </row>
    <row r="156" spans="2:5">
      <c r="B156" s="500">
        <v>41426</v>
      </c>
      <c r="C156" s="501" t="e">
        <v>#N/A</v>
      </c>
      <c r="D156" s="501">
        <v>1.0041130423245324</v>
      </c>
      <c r="E156" s="501">
        <v>1.0452443173413539</v>
      </c>
    </row>
    <row r="157" spans="2:5">
      <c r="B157" s="500">
        <v>41427</v>
      </c>
      <c r="C157" s="501" t="e">
        <v>#N/A</v>
      </c>
      <c r="D157" s="501">
        <v>1.0041130423245324</v>
      </c>
      <c r="E157" s="501" t="e">
        <v>#N/A</v>
      </c>
    </row>
    <row r="158" spans="2:5">
      <c r="B158" s="500">
        <v>41428</v>
      </c>
      <c r="C158" s="501">
        <v>0.92313982011447271</v>
      </c>
      <c r="D158" s="501">
        <v>1.0041130423245324</v>
      </c>
      <c r="E158" s="501" t="e">
        <v>#N/A</v>
      </c>
    </row>
    <row r="159" spans="2:5">
      <c r="B159" s="500">
        <v>41429</v>
      </c>
      <c r="C159" s="501">
        <v>0.92713727627873177</v>
      </c>
      <c r="D159" s="501">
        <v>1.0043120605015257</v>
      </c>
      <c r="E159" s="501">
        <v>1.0534884867610077</v>
      </c>
    </row>
    <row r="160" spans="2:5">
      <c r="B160" s="500">
        <v>41430</v>
      </c>
      <c r="C160" s="501">
        <v>0.9416734805124013</v>
      </c>
      <c r="D160" s="501">
        <v>1.0039803635398699</v>
      </c>
      <c r="E160" s="501">
        <v>1.0464441266867182</v>
      </c>
    </row>
    <row r="161" spans="2:5">
      <c r="B161" s="500">
        <v>41431</v>
      </c>
      <c r="C161" s="501">
        <v>0.93903879349504871</v>
      </c>
      <c r="D161" s="501">
        <v>1.0040467029322011</v>
      </c>
      <c r="E161" s="501">
        <v>1.0512828098548723</v>
      </c>
    </row>
    <row r="162" spans="2:5">
      <c r="B162" s="500">
        <v>41432</v>
      </c>
      <c r="C162" s="501">
        <v>0.94548923412373942</v>
      </c>
      <c r="D162" s="501">
        <v>1.0037813453628763</v>
      </c>
      <c r="E162" s="501">
        <v>1.056440346465493</v>
      </c>
    </row>
    <row r="163" spans="2:5">
      <c r="B163" s="500">
        <v>41433</v>
      </c>
      <c r="C163" s="501" t="e">
        <v>#N/A</v>
      </c>
      <c r="D163" s="501">
        <v>1.0039140241475388</v>
      </c>
      <c r="E163" s="501">
        <v>1.059766941143599</v>
      </c>
    </row>
    <row r="164" spans="2:5">
      <c r="B164" s="500">
        <v>41434</v>
      </c>
      <c r="C164" s="501" t="e">
        <v>#N/A</v>
      </c>
      <c r="D164" s="501">
        <v>1.0039140241475388</v>
      </c>
      <c r="E164" s="501" t="e">
        <v>#N/A</v>
      </c>
    </row>
    <row r="165" spans="2:5">
      <c r="B165" s="500">
        <v>41435</v>
      </c>
      <c r="C165" s="501">
        <v>0.93813028073044435</v>
      </c>
      <c r="D165" s="501">
        <v>1.0039140241475388</v>
      </c>
      <c r="E165" s="501" t="e">
        <v>#N/A</v>
      </c>
    </row>
    <row r="166" spans="2:5">
      <c r="B166" s="500">
        <v>41436</v>
      </c>
      <c r="C166" s="501">
        <v>0.92259471245571001</v>
      </c>
      <c r="D166" s="501">
        <v>1.0042457211091946</v>
      </c>
      <c r="E166" s="501">
        <v>1.0625577305524052</v>
      </c>
    </row>
    <row r="167" spans="2:5">
      <c r="B167" s="500">
        <v>41437</v>
      </c>
      <c r="C167" s="501">
        <v>0.93713091668937964</v>
      </c>
      <c r="D167" s="501">
        <v>1.004776436247844</v>
      </c>
      <c r="E167" s="501">
        <v>1.0648751705208486</v>
      </c>
    </row>
    <row r="168" spans="2:5">
      <c r="B168" s="500">
        <v>41438</v>
      </c>
      <c r="C168" s="501">
        <v>0.94067411647133659</v>
      </c>
      <c r="D168" s="501">
        <v>1.0055061695634866</v>
      </c>
      <c r="E168" s="501" t="e">
        <v>#N/A</v>
      </c>
    </row>
    <row r="169" spans="2:5">
      <c r="B169" s="500">
        <v>41439</v>
      </c>
      <c r="C169" s="501">
        <v>0.95938947942218589</v>
      </c>
      <c r="D169" s="501">
        <v>1.0051081332094998</v>
      </c>
      <c r="E169" s="501">
        <v>1.0632841904574066</v>
      </c>
    </row>
    <row r="170" spans="2:5">
      <c r="B170" s="500">
        <v>41440</v>
      </c>
      <c r="C170" s="501" t="e">
        <v>#N/A</v>
      </c>
      <c r="D170" s="501">
        <v>1.0046437574631815</v>
      </c>
      <c r="E170" s="501">
        <v>1.0454086747859244</v>
      </c>
    </row>
    <row r="171" spans="2:5">
      <c r="B171" s="500">
        <v>41441</v>
      </c>
      <c r="C171" s="501" t="e">
        <v>#N/A</v>
      </c>
      <c r="D171" s="501">
        <v>1.0046437574631815</v>
      </c>
      <c r="E171" s="501" t="e">
        <v>#N/A</v>
      </c>
    </row>
    <row r="172" spans="2:5">
      <c r="B172" s="500">
        <v>41442</v>
      </c>
      <c r="C172" s="501">
        <v>0.96102480239847377</v>
      </c>
      <c r="D172" s="501">
        <v>1.0046437574631815</v>
      </c>
      <c r="E172" s="501" t="e">
        <v>#N/A</v>
      </c>
    </row>
    <row r="173" spans="2:5">
      <c r="B173" s="500">
        <v>41443</v>
      </c>
      <c r="C173" s="501">
        <v>0.95711819751067506</v>
      </c>
      <c r="D173" s="501">
        <v>1.0036486665782141</v>
      </c>
      <c r="E173" s="501">
        <v>1.0413358973094686</v>
      </c>
    </row>
    <row r="174" spans="2:5">
      <c r="B174" s="500">
        <v>41444</v>
      </c>
      <c r="C174" s="501">
        <v>0.95929862814572553</v>
      </c>
      <c r="D174" s="501">
        <v>1.0040467029322011</v>
      </c>
      <c r="E174" s="501">
        <v>1.0480219581545946</v>
      </c>
    </row>
    <row r="175" spans="2:5">
      <c r="B175" s="500">
        <v>41445</v>
      </c>
      <c r="C175" s="501">
        <v>0.93367856818388295</v>
      </c>
      <c r="D175" s="501">
        <v>1.003582327185883</v>
      </c>
      <c r="E175" s="501">
        <v>1.0558355110694739</v>
      </c>
    </row>
    <row r="176" spans="2:5">
      <c r="B176" s="500">
        <v>41446</v>
      </c>
      <c r="C176" s="501">
        <v>0.91169255928045789</v>
      </c>
      <c r="D176" s="501">
        <v>1.003582327185883</v>
      </c>
      <c r="E176" s="501">
        <v>1.0750324605953026</v>
      </c>
    </row>
    <row r="177" spans="2:5">
      <c r="B177" s="500">
        <v>41447</v>
      </c>
      <c r="C177" s="501" t="e">
        <v>#N/A</v>
      </c>
      <c r="D177" s="501">
        <v>1.0053071513864933</v>
      </c>
      <c r="E177" s="501">
        <v>1.076321022960735</v>
      </c>
    </row>
    <row r="178" spans="2:5">
      <c r="B178" s="500">
        <v>41448</v>
      </c>
      <c r="C178" s="501" t="e">
        <v>#N/A</v>
      </c>
      <c r="D178" s="501">
        <v>1.0053071513864933</v>
      </c>
      <c r="E178" s="501" t="e">
        <v>#N/A</v>
      </c>
    </row>
    <row r="179" spans="2:5">
      <c r="B179" s="500">
        <v>41449</v>
      </c>
      <c r="C179" s="501">
        <v>0.90714999545743613</v>
      </c>
      <c r="D179" s="501">
        <v>1.0053071513864933</v>
      </c>
      <c r="E179" s="501" t="e">
        <v>#N/A</v>
      </c>
    </row>
    <row r="180" spans="2:5">
      <c r="B180" s="500">
        <v>41450</v>
      </c>
      <c r="C180" s="501">
        <v>0.92277641500863083</v>
      </c>
      <c r="D180" s="501">
        <v>1.0046437574631815</v>
      </c>
      <c r="E180" s="501">
        <v>1.0817908387160395</v>
      </c>
    </row>
    <row r="181" spans="2:5">
      <c r="B181" s="500">
        <v>41451</v>
      </c>
      <c r="C181" s="501">
        <v>0.91414554374488977</v>
      </c>
      <c r="D181" s="501">
        <v>1.004842775640175</v>
      </c>
      <c r="E181" s="501">
        <v>1.0753578883355521</v>
      </c>
    </row>
    <row r="182" spans="2:5">
      <c r="B182" s="500">
        <v>41452</v>
      </c>
      <c r="C182" s="501">
        <v>0.93395112201326436</v>
      </c>
      <c r="D182" s="501">
        <v>1.0061032240944672</v>
      </c>
      <c r="E182" s="501">
        <v>1.0810643788110381</v>
      </c>
    </row>
    <row r="183" spans="2:5">
      <c r="B183" s="500">
        <v>41453</v>
      </c>
      <c r="C183" s="501">
        <v>0.9312255837194513</v>
      </c>
      <c r="D183" s="501">
        <v>1.0067666180177788</v>
      </c>
      <c r="E183" s="501">
        <v>1.0807027924329833</v>
      </c>
    </row>
    <row r="184" spans="2:5">
      <c r="B184" s="500">
        <v>41454</v>
      </c>
      <c r="C184" s="501" t="e">
        <v>#N/A</v>
      </c>
      <c r="D184" s="501">
        <v>1.0060368847021361</v>
      </c>
      <c r="E184" s="501">
        <v>1.0751935308909817</v>
      </c>
    </row>
    <row r="185" spans="2:5">
      <c r="B185" s="500">
        <v>41455</v>
      </c>
      <c r="C185" s="501" t="e">
        <v>#N/A</v>
      </c>
      <c r="D185" s="501">
        <v>1.0060368847021361</v>
      </c>
      <c r="E185" s="501" t="e">
        <v>#N/A</v>
      </c>
    </row>
    <row r="186" spans="2:5">
      <c r="B186" s="500">
        <v>41456</v>
      </c>
      <c r="C186" s="501">
        <v>0.93885709094212788</v>
      </c>
      <c r="D186" s="501">
        <v>1.0060368847021361</v>
      </c>
      <c r="E186" s="501" t="e">
        <v>#N/A</v>
      </c>
    </row>
    <row r="187" spans="2:5">
      <c r="B187" s="500">
        <v>41457</v>
      </c>
      <c r="C187" s="501">
        <v>0.94448987008267471</v>
      </c>
      <c r="D187" s="501">
        <v>1.0070983149794348</v>
      </c>
      <c r="E187" s="501">
        <v>1.0798842923590224</v>
      </c>
    </row>
    <row r="188" spans="2:5">
      <c r="B188" s="500">
        <v>41458</v>
      </c>
      <c r="C188" s="501">
        <v>0.96465885345689117</v>
      </c>
      <c r="D188" s="501">
        <v>1.0075626907257529</v>
      </c>
      <c r="E188" s="501">
        <v>1.0830333809969921</v>
      </c>
    </row>
    <row r="189" spans="2:5">
      <c r="B189" s="500">
        <v>41459</v>
      </c>
      <c r="C189" s="501">
        <v>0.95857181793404211</v>
      </c>
      <c r="D189" s="501">
        <v>1.008027066472071</v>
      </c>
      <c r="E189" s="501">
        <v>1.0920040103216473</v>
      </c>
    </row>
    <row r="190" spans="2:5">
      <c r="B190" s="500">
        <v>41460</v>
      </c>
      <c r="C190" s="501">
        <v>0.97519760152630153</v>
      </c>
      <c r="D190" s="501">
        <v>1.008425102826058</v>
      </c>
      <c r="E190" s="501">
        <v>1.0900350081356933</v>
      </c>
    </row>
    <row r="191" spans="2:5">
      <c r="B191" s="500">
        <v>41461</v>
      </c>
      <c r="C191" s="501" t="e">
        <v>#N/A</v>
      </c>
      <c r="D191" s="501">
        <v>1.0086904603953828</v>
      </c>
      <c r="E191" s="501">
        <v>1.0921453577239779</v>
      </c>
    </row>
    <row r="192" spans="2:5">
      <c r="B192" s="500">
        <v>41462</v>
      </c>
      <c r="C192" s="501" t="e">
        <v>#N/A</v>
      </c>
      <c r="D192" s="501">
        <v>1.0086904603953828</v>
      </c>
      <c r="E192" s="501" t="e">
        <v>#N/A</v>
      </c>
    </row>
    <row r="193" spans="2:5">
      <c r="B193" s="500">
        <v>41463</v>
      </c>
      <c r="C193" s="501">
        <v>0.98019442173162541</v>
      </c>
      <c r="D193" s="501">
        <v>1.0086904603953828</v>
      </c>
      <c r="E193" s="501" t="e">
        <v>#N/A</v>
      </c>
    </row>
    <row r="194" spans="2:5">
      <c r="B194" s="500">
        <v>41464</v>
      </c>
      <c r="C194" s="501">
        <v>0.97964931407286282</v>
      </c>
      <c r="D194" s="501">
        <v>1.0086904603953828</v>
      </c>
      <c r="E194" s="501">
        <v>1.0953108821064048</v>
      </c>
    </row>
    <row r="195" spans="2:5">
      <c r="B195" s="500">
        <v>41465</v>
      </c>
      <c r="C195" s="501">
        <v>0.98582720087217235</v>
      </c>
      <c r="D195" s="501">
        <v>1.0098845694573437</v>
      </c>
      <c r="E195" s="501">
        <v>1.0875269135315484</v>
      </c>
    </row>
    <row r="196" spans="2:5">
      <c r="B196" s="500">
        <v>41466</v>
      </c>
      <c r="C196" s="501">
        <v>0.98382847279004282</v>
      </c>
      <c r="D196" s="501">
        <v>1.0104152845959931</v>
      </c>
      <c r="E196" s="501">
        <v>1.0818401459494107</v>
      </c>
    </row>
    <row r="197" spans="2:5">
      <c r="B197" s="500">
        <v>41467</v>
      </c>
      <c r="C197" s="501">
        <v>0.99018806214227306</v>
      </c>
      <c r="D197" s="501">
        <v>1.010017248242006</v>
      </c>
      <c r="E197" s="501">
        <v>1.0711733477967884</v>
      </c>
    </row>
    <row r="198" spans="2:5">
      <c r="B198" s="500">
        <v>41468</v>
      </c>
      <c r="C198" s="501" t="e">
        <v>#N/A</v>
      </c>
      <c r="D198" s="501">
        <v>1.0112776966962982</v>
      </c>
      <c r="E198" s="501">
        <v>1.0730207254737603</v>
      </c>
    </row>
    <row r="199" spans="2:5">
      <c r="B199" s="500">
        <v>41469</v>
      </c>
      <c r="C199" s="501" t="e">
        <v>#N/A</v>
      </c>
      <c r="D199" s="501">
        <v>1.0112776966962982</v>
      </c>
      <c r="E199" s="501" t="e">
        <v>#N/A</v>
      </c>
    </row>
    <row r="200" spans="2:5">
      <c r="B200" s="500">
        <v>41470</v>
      </c>
      <c r="C200" s="501">
        <v>0.99300445171254659</v>
      </c>
      <c r="D200" s="501">
        <v>1.0112776966962982</v>
      </c>
      <c r="E200" s="501" t="e">
        <v>#N/A</v>
      </c>
    </row>
    <row r="201" spans="2:5">
      <c r="B201" s="500">
        <v>41471</v>
      </c>
      <c r="C201" s="501">
        <v>0.99391296447715105</v>
      </c>
      <c r="D201" s="501">
        <v>1.0124054663659281</v>
      </c>
      <c r="E201" s="501">
        <v>1.0723337113554559</v>
      </c>
    </row>
    <row r="202" spans="2:5">
      <c r="B202" s="500">
        <v>41472</v>
      </c>
      <c r="C202" s="501">
        <v>0.99691105660034529</v>
      </c>
      <c r="D202" s="501">
        <v>1.0128035027199149</v>
      </c>
      <c r="E202" s="501">
        <v>1.0696941307956542</v>
      </c>
    </row>
    <row r="203" spans="2:5">
      <c r="B203" s="500">
        <v>41473</v>
      </c>
      <c r="C203" s="501">
        <v>0.9963659489415827</v>
      </c>
      <c r="D203" s="501">
        <v>1.0134005572508955</v>
      </c>
      <c r="E203" s="501">
        <v>1.0667652811334087</v>
      </c>
    </row>
    <row r="204" spans="2:5">
      <c r="B204" s="500">
        <v>41474</v>
      </c>
      <c r="C204" s="501">
        <v>0.99509403107113659</v>
      </c>
      <c r="D204" s="501">
        <v>1.0137985936048826</v>
      </c>
      <c r="E204" s="501">
        <v>1.0650296665187449</v>
      </c>
    </row>
    <row r="205" spans="2:5">
      <c r="B205" s="500">
        <v>41475</v>
      </c>
      <c r="C205" s="501" t="e">
        <v>#N/A</v>
      </c>
      <c r="D205" s="501">
        <v>1.0141966299588694</v>
      </c>
      <c r="E205" s="501">
        <v>1.0659829396972536</v>
      </c>
    </row>
    <row r="206" spans="2:5">
      <c r="B206" s="500">
        <v>41476</v>
      </c>
      <c r="C206" s="501" t="e">
        <v>#N/A</v>
      </c>
      <c r="D206" s="501">
        <v>1.0141966299588694</v>
      </c>
      <c r="E206" s="501" t="e">
        <v>#N/A</v>
      </c>
    </row>
    <row r="207" spans="2:5">
      <c r="B207" s="500">
        <v>41477</v>
      </c>
      <c r="C207" s="501">
        <v>0.99109657490687753</v>
      </c>
      <c r="D207" s="501">
        <v>1.0141966299588694</v>
      </c>
      <c r="E207" s="501" t="e">
        <v>#N/A</v>
      </c>
    </row>
    <row r="208" spans="2:5">
      <c r="B208" s="500">
        <v>41478</v>
      </c>
      <c r="C208" s="501">
        <v>0.99445807213591353</v>
      </c>
      <c r="D208" s="501">
        <v>1.015191720843837</v>
      </c>
      <c r="E208" s="501">
        <v>1.0625248590634913</v>
      </c>
    </row>
    <row r="209" spans="2:5">
      <c r="B209" s="500">
        <v>41479</v>
      </c>
      <c r="C209" s="501">
        <v>0.98455528300172623</v>
      </c>
      <c r="D209" s="501">
        <v>1.0161204723364732</v>
      </c>
      <c r="E209" s="501">
        <v>1.0620975297076081</v>
      </c>
    </row>
    <row r="210" spans="2:5">
      <c r="B210" s="500">
        <v>41480</v>
      </c>
      <c r="C210" s="501">
        <v>0.98510039066048893</v>
      </c>
      <c r="D210" s="501">
        <v>1.0166511874751227</v>
      </c>
      <c r="E210" s="501">
        <v>1.0632677547129499</v>
      </c>
    </row>
    <row r="211" spans="2:5">
      <c r="B211" s="500">
        <v>41481</v>
      </c>
      <c r="C211" s="501">
        <v>0.98146633960207152</v>
      </c>
      <c r="D211" s="501">
        <v>1.0169165450444473</v>
      </c>
      <c r="E211" s="501">
        <v>1.0695593576911064</v>
      </c>
    </row>
    <row r="212" spans="2:5">
      <c r="B212" s="500">
        <v>41482</v>
      </c>
      <c r="C212" s="501" t="e">
        <v>#N/A</v>
      </c>
      <c r="D212" s="501">
        <v>1.0167175268674538</v>
      </c>
      <c r="E212" s="501">
        <v>1.0728300708380585</v>
      </c>
    </row>
    <row r="213" spans="2:5">
      <c r="B213" s="500">
        <v>41483</v>
      </c>
      <c r="C213" s="501" t="e">
        <v>#N/A</v>
      </c>
      <c r="D213" s="501">
        <v>1.0167175268674538</v>
      </c>
      <c r="E213" s="501" t="e">
        <v>#N/A</v>
      </c>
    </row>
    <row r="214" spans="2:5">
      <c r="B214" s="500">
        <v>41484</v>
      </c>
      <c r="C214" s="501">
        <v>0.98382847279004282</v>
      </c>
      <c r="D214" s="501">
        <v>1.0167175268674538</v>
      </c>
      <c r="E214" s="501" t="e">
        <v>#N/A</v>
      </c>
    </row>
    <row r="215" spans="2:5">
      <c r="B215" s="500">
        <v>41485</v>
      </c>
      <c r="C215" s="501">
        <v>0.97665122194966847</v>
      </c>
      <c r="D215" s="501">
        <v>1.0165848480827915</v>
      </c>
      <c r="E215" s="501">
        <v>1.0800124911657873</v>
      </c>
    </row>
    <row r="216" spans="2:5">
      <c r="B216" s="500">
        <v>41486</v>
      </c>
      <c r="C216" s="501">
        <v>0.98010357045516494</v>
      </c>
      <c r="D216" s="501">
        <v>1.0158551147671486</v>
      </c>
      <c r="E216" s="501">
        <v>1.0811465575333232</v>
      </c>
    </row>
    <row r="217" spans="2:5">
      <c r="B217" s="500">
        <v>41487</v>
      </c>
      <c r="C217" s="501">
        <v>0.99963659489415835</v>
      </c>
      <c r="D217" s="501">
        <v>1.0181106541064082</v>
      </c>
      <c r="E217" s="501">
        <v>1.085843893299147</v>
      </c>
    </row>
    <row r="218" spans="2:5">
      <c r="B218" s="500">
        <v>41488</v>
      </c>
      <c r="C218" s="501">
        <v>0.99672935404742435</v>
      </c>
      <c r="D218" s="501">
        <v>1.0191720843837069</v>
      </c>
      <c r="E218" s="501">
        <v>1.083907762602107</v>
      </c>
    </row>
    <row r="219" spans="2:5">
      <c r="B219" s="500">
        <v>41489</v>
      </c>
      <c r="C219" s="501" t="e">
        <v>#N/A</v>
      </c>
      <c r="D219" s="501">
        <v>1.019968157091681</v>
      </c>
      <c r="E219" s="501">
        <v>1.0879739657807799</v>
      </c>
    </row>
    <row r="220" spans="2:5">
      <c r="B220" s="500">
        <v>41490</v>
      </c>
      <c r="C220" s="501" t="e">
        <v>#N/A</v>
      </c>
      <c r="D220" s="501">
        <v>1.019968157091681</v>
      </c>
      <c r="E220" s="501" t="e">
        <v>#N/A</v>
      </c>
    </row>
    <row r="221" spans="2:5">
      <c r="B221" s="500">
        <v>41491</v>
      </c>
      <c r="C221" s="501">
        <v>0.998728082129554</v>
      </c>
      <c r="D221" s="501">
        <v>1.019968157091681</v>
      </c>
      <c r="E221" s="501" t="e">
        <v>#N/A</v>
      </c>
    </row>
    <row r="222" spans="2:5">
      <c r="B222" s="500">
        <v>41492</v>
      </c>
      <c r="C222" s="501">
        <v>0.98837103661306458</v>
      </c>
      <c r="D222" s="501">
        <v>1.020366193445668</v>
      </c>
      <c r="E222" s="501">
        <v>1.0808507141330967</v>
      </c>
    </row>
    <row r="223" spans="2:5">
      <c r="B223" s="500">
        <v>41493</v>
      </c>
      <c r="C223" s="501">
        <v>0.98419187789588447</v>
      </c>
      <c r="D223" s="501">
        <v>1.020034496484012</v>
      </c>
      <c r="E223" s="501">
        <v>1.0827539733412224</v>
      </c>
    </row>
    <row r="224" spans="2:5">
      <c r="B224" s="500">
        <v>41494</v>
      </c>
      <c r="C224" s="501">
        <v>0.97628781684382671</v>
      </c>
      <c r="D224" s="501">
        <v>1.0172482420061031</v>
      </c>
      <c r="E224" s="501">
        <v>1.0842594875334877</v>
      </c>
    </row>
    <row r="225" spans="2:5">
      <c r="B225" s="500">
        <v>41495</v>
      </c>
      <c r="C225" s="501">
        <v>0.98655401108385588</v>
      </c>
      <c r="D225" s="501">
        <v>1.0157887753748176</v>
      </c>
      <c r="E225" s="501">
        <v>1.0827901319790281</v>
      </c>
    </row>
    <row r="226" spans="2:5">
      <c r="B226" s="500">
        <v>41496</v>
      </c>
      <c r="C226" s="501" t="e">
        <v>#N/A</v>
      </c>
      <c r="D226" s="501">
        <v>1.0141302905665384</v>
      </c>
      <c r="E226" s="501">
        <v>1.0801768486103578</v>
      </c>
    </row>
    <row r="227" spans="2:5">
      <c r="B227" s="500">
        <v>41497</v>
      </c>
      <c r="C227" s="501" t="e">
        <v>#N/A</v>
      </c>
      <c r="D227" s="501">
        <v>1.0141302905665384</v>
      </c>
      <c r="E227" s="501" t="e">
        <v>#N/A</v>
      </c>
    </row>
    <row r="228" spans="2:5">
      <c r="B228" s="500">
        <v>41498</v>
      </c>
      <c r="C228" s="501">
        <v>0.99091487235395659</v>
      </c>
      <c r="D228" s="501">
        <v>1.0141302905665384</v>
      </c>
      <c r="E228" s="501" t="e">
        <v>#N/A</v>
      </c>
    </row>
    <row r="229" spans="2:5">
      <c r="B229" s="500">
        <v>41499</v>
      </c>
      <c r="C229" s="501">
        <v>1.0040883074407196</v>
      </c>
      <c r="D229" s="501">
        <v>1.0159877935518111</v>
      </c>
      <c r="E229" s="501">
        <v>1.0811761418733461</v>
      </c>
    </row>
    <row r="230" spans="2:5">
      <c r="B230" s="500">
        <v>41500</v>
      </c>
      <c r="C230" s="501">
        <v>1.0043608612701009</v>
      </c>
      <c r="D230" s="501">
        <v>1.0155897571978241</v>
      </c>
      <c r="E230" s="501">
        <v>1.0861594595927222</v>
      </c>
    </row>
    <row r="231" spans="2:5">
      <c r="B231" s="500">
        <v>41501</v>
      </c>
      <c r="C231" s="501">
        <v>1.0166257835922596</v>
      </c>
      <c r="D231" s="501">
        <v>1.0139976117818761</v>
      </c>
      <c r="E231" s="501">
        <v>1.0899626908600824</v>
      </c>
    </row>
    <row r="232" spans="2:5">
      <c r="B232" s="500">
        <v>41502</v>
      </c>
      <c r="C232" s="501">
        <v>1.0183519578450078</v>
      </c>
      <c r="D232" s="501">
        <v>1.0139976117818761</v>
      </c>
      <c r="E232" s="501">
        <v>1.0847722827605475</v>
      </c>
    </row>
    <row r="233" spans="2:5">
      <c r="B233" s="500">
        <v>41503</v>
      </c>
      <c r="C233" s="501" t="e">
        <v>#N/A</v>
      </c>
      <c r="D233" s="501">
        <v>1.0125381451505904</v>
      </c>
      <c r="E233" s="501">
        <v>1.0828558749568562</v>
      </c>
    </row>
    <row r="234" spans="2:5">
      <c r="B234" s="500">
        <v>41504</v>
      </c>
      <c r="C234" s="501" t="e">
        <v>#N/A</v>
      </c>
      <c r="D234" s="501">
        <v>1.0125381451505904</v>
      </c>
      <c r="E234" s="501" t="e">
        <v>#N/A</v>
      </c>
    </row>
    <row r="235" spans="2:5">
      <c r="B235" s="500">
        <v>41505</v>
      </c>
      <c r="C235" s="501">
        <v>1.0129008812573816</v>
      </c>
      <c r="D235" s="501">
        <v>1.0125381451505904</v>
      </c>
      <c r="E235" s="501" t="e">
        <v>#N/A</v>
      </c>
    </row>
    <row r="236" spans="2:5">
      <c r="B236" s="500">
        <v>41506</v>
      </c>
      <c r="C236" s="501">
        <v>1.0084491687108204</v>
      </c>
      <c r="D236" s="501">
        <v>1.0119410906196098</v>
      </c>
      <c r="E236" s="501">
        <v>1.0822148809230314</v>
      </c>
    </row>
    <row r="237" spans="2:5">
      <c r="B237" s="500">
        <v>41507</v>
      </c>
      <c r="C237" s="501">
        <v>1.0066321431816116</v>
      </c>
      <c r="D237" s="501">
        <v>1.0114767148732917</v>
      </c>
      <c r="E237" s="501">
        <v>1.0847788570583303</v>
      </c>
    </row>
    <row r="238" spans="2:5">
      <c r="B238" s="500">
        <v>41508</v>
      </c>
      <c r="C238" s="501">
        <v>1.0029072408467339</v>
      </c>
      <c r="D238" s="501">
        <v>1.0112776966962982</v>
      </c>
      <c r="E238" s="501">
        <v>1.0838946140065413</v>
      </c>
    </row>
    <row r="239" spans="2:5">
      <c r="B239" s="500">
        <v>41509</v>
      </c>
      <c r="C239" s="501">
        <v>1.0145362042336696</v>
      </c>
      <c r="D239" s="501">
        <v>1.0106143027729866</v>
      </c>
      <c r="E239" s="501">
        <v>1.0910310142497905</v>
      </c>
    </row>
    <row r="240" spans="2:5">
      <c r="B240" s="500">
        <v>41510</v>
      </c>
      <c r="C240" s="501" t="e">
        <v>#N/A</v>
      </c>
      <c r="D240" s="501">
        <v>1.0113440360886292</v>
      </c>
      <c r="E240" s="501">
        <v>1.0865736403530397</v>
      </c>
    </row>
    <row r="241" spans="2:5">
      <c r="B241" s="500">
        <v>41511</v>
      </c>
      <c r="C241" s="501" t="e">
        <v>#N/A</v>
      </c>
      <c r="D241" s="501">
        <v>1.0113440360886292</v>
      </c>
      <c r="E241" s="501" t="e">
        <v>#N/A</v>
      </c>
    </row>
    <row r="242" spans="2:5">
      <c r="B242" s="500">
        <v>41512</v>
      </c>
      <c r="C242" s="501">
        <v>1.0153538657218135</v>
      </c>
      <c r="D242" s="501">
        <v>1.0113440360886292</v>
      </c>
      <c r="E242" s="501" t="e">
        <v>#N/A</v>
      </c>
    </row>
    <row r="243" spans="2:5">
      <c r="B243" s="500">
        <v>41513</v>
      </c>
      <c r="C243" s="501">
        <v>1.0452439356772962</v>
      </c>
      <c r="D243" s="501">
        <v>1.0105479633806556</v>
      </c>
      <c r="E243" s="501">
        <v>1.0833259372483277</v>
      </c>
    </row>
    <row r="244" spans="2:5">
      <c r="B244" s="500">
        <v>41514</v>
      </c>
      <c r="C244" s="501">
        <v>1.0556009811937859</v>
      </c>
      <c r="D244" s="501">
        <v>1.0114767148732917</v>
      </c>
      <c r="E244" s="501">
        <v>1.0887826044080666</v>
      </c>
    </row>
    <row r="245" spans="2:5">
      <c r="B245" s="500">
        <v>41515</v>
      </c>
      <c r="C245" s="501">
        <v>1.0613246116107931</v>
      </c>
      <c r="D245" s="501">
        <v>1.0094201937110254</v>
      </c>
      <c r="E245" s="501">
        <v>1.0906694278717355</v>
      </c>
    </row>
    <row r="246" spans="2:5">
      <c r="B246" s="500">
        <v>41516</v>
      </c>
      <c r="C246" s="501">
        <v>1.0505133097120014</v>
      </c>
      <c r="D246" s="501">
        <v>1.0137322542125513</v>
      </c>
      <c r="E246" s="501">
        <v>1.0906201206383643</v>
      </c>
    </row>
    <row r="247" spans="2:5">
      <c r="B247" s="500">
        <v>41517</v>
      </c>
      <c r="C247" s="501" t="e">
        <v>#N/A</v>
      </c>
      <c r="D247" s="501">
        <v>1.0137322542125513</v>
      </c>
      <c r="E247" s="501">
        <v>1.0928915405223278</v>
      </c>
    </row>
    <row r="248" spans="2:5">
      <c r="B248" s="500">
        <v>41518</v>
      </c>
      <c r="C248" s="501" t="e">
        <v>#N/A</v>
      </c>
      <c r="D248" s="501">
        <v>1.0137322542125513</v>
      </c>
      <c r="E248" s="501" t="e">
        <v>#N/A</v>
      </c>
    </row>
    <row r="249" spans="2:5">
      <c r="B249" s="500">
        <v>41519</v>
      </c>
      <c r="C249" s="501">
        <v>1.0396111565367494</v>
      </c>
      <c r="D249" s="501">
        <v>1.0137322542125513</v>
      </c>
      <c r="E249" s="501" t="e">
        <v>#N/A</v>
      </c>
    </row>
    <row r="250" spans="2:5">
      <c r="B250" s="500">
        <v>41520</v>
      </c>
      <c r="C250" s="501">
        <v>1.0500590533296994</v>
      </c>
      <c r="D250" s="501">
        <v>1.0165185086904602</v>
      </c>
      <c r="E250" s="501">
        <v>1.0930493236691157</v>
      </c>
    </row>
    <row r="251" spans="2:5">
      <c r="B251" s="500">
        <v>41521</v>
      </c>
      <c r="C251" s="501">
        <v>1.051058417370764</v>
      </c>
      <c r="D251" s="501">
        <v>1.0169165450444473</v>
      </c>
      <c r="E251" s="501">
        <v>1.0968985750209557</v>
      </c>
    </row>
    <row r="252" spans="2:5">
      <c r="B252" s="500">
        <v>41522</v>
      </c>
      <c r="C252" s="501">
        <v>1.0508767148178433</v>
      </c>
      <c r="D252" s="501">
        <v>1.0158551147671486</v>
      </c>
      <c r="E252" s="501">
        <v>1.1000640994033826</v>
      </c>
    </row>
    <row r="253" spans="2:5">
      <c r="B253" s="500">
        <v>41523</v>
      </c>
      <c r="C253" s="501">
        <v>1.0641410011810666</v>
      </c>
      <c r="D253" s="501">
        <v>1.0154570784131616</v>
      </c>
      <c r="E253" s="501">
        <v>1.0975823019903685</v>
      </c>
    </row>
    <row r="254" spans="2:5">
      <c r="B254" s="500">
        <v>41524</v>
      </c>
      <c r="C254" s="501" t="e">
        <v>#N/A</v>
      </c>
      <c r="D254" s="501">
        <v>1.0150590420591745</v>
      </c>
      <c r="E254" s="501">
        <v>1.0990187860559142</v>
      </c>
    </row>
    <row r="255" spans="2:5">
      <c r="B255" s="500">
        <v>41525</v>
      </c>
      <c r="C255" s="501" t="e">
        <v>#N/A</v>
      </c>
      <c r="D255" s="501">
        <v>1.0150590420591745</v>
      </c>
      <c r="E255" s="501" t="e">
        <v>#N/A</v>
      </c>
    </row>
    <row r="256" spans="2:5">
      <c r="B256" s="500">
        <v>41526</v>
      </c>
      <c r="C256" s="501">
        <v>1.0440628690833107</v>
      </c>
      <c r="D256" s="501">
        <v>1.0150590420591745</v>
      </c>
      <c r="E256" s="501" t="e">
        <v>#N/A</v>
      </c>
    </row>
    <row r="257" spans="2:5">
      <c r="B257" s="500">
        <v>41527</v>
      </c>
      <c r="C257" s="501">
        <v>1.0177159989097848</v>
      </c>
      <c r="D257" s="501">
        <v>1.0155897571978241</v>
      </c>
      <c r="E257" s="501">
        <v>1.0954193580198215</v>
      </c>
    </row>
    <row r="258" spans="2:5">
      <c r="B258" s="500">
        <v>41528</v>
      </c>
      <c r="C258" s="501">
        <v>1.0215317525211229</v>
      </c>
      <c r="D258" s="501">
        <v>1.0174472601830966</v>
      </c>
      <c r="E258" s="501">
        <v>1.0867314234998275</v>
      </c>
    </row>
    <row r="259" spans="2:5">
      <c r="B259" s="500">
        <v>41529</v>
      </c>
      <c r="C259" s="501">
        <v>1.0277096393204326</v>
      </c>
      <c r="D259" s="501">
        <v>1.01877404802972</v>
      </c>
      <c r="E259" s="501">
        <v>1.0835396019262691</v>
      </c>
    </row>
    <row r="260" spans="2:5">
      <c r="B260" s="500">
        <v>41530</v>
      </c>
      <c r="C260" s="501">
        <v>1.0294358135731807</v>
      </c>
      <c r="D260" s="501">
        <v>1.0174472601830966</v>
      </c>
      <c r="E260" s="501">
        <v>1.0740134444389657</v>
      </c>
    </row>
    <row r="261" spans="2:5">
      <c r="B261" s="500">
        <v>41531</v>
      </c>
      <c r="C261" s="501" t="e">
        <v>#N/A</v>
      </c>
      <c r="D261" s="501">
        <v>1.0169165450444473</v>
      </c>
      <c r="E261" s="501">
        <v>1.076232269940667</v>
      </c>
    </row>
    <row r="262" spans="2:5">
      <c r="B262" s="500">
        <v>41532</v>
      </c>
      <c r="C262" s="501" t="e">
        <v>#N/A</v>
      </c>
      <c r="D262" s="501">
        <v>1.0169165450444473</v>
      </c>
      <c r="E262" s="501" t="e">
        <v>#N/A</v>
      </c>
    </row>
    <row r="263" spans="2:5">
      <c r="B263" s="500">
        <v>41533</v>
      </c>
      <c r="C263" s="501">
        <v>1.0163532297628783</v>
      </c>
      <c r="D263" s="501">
        <v>1.0169165450444473</v>
      </c>
      <c r="E263" s="501" t="e">
        <v>#N/A</v>
      </c>
    </row>
    <row r="264" spans="2:5">
      <c r="B264" s="500">
        <v>41534</v>
      </c>
      <c r="C264" s="501">
        <v>0.99909148723539576</v>
      </c>
      <c r="D264" s="501">
        <v>1.0175135995754279</v>
      </c>
      <c r="E264" s="501">
        <v>1.0614433870782176</v>
      </c>
    </row>
    <row r="265" spans="2:5">
      <c r="B265" s="500">
        <v>41535</v>
      </c>
      <c r="C265" s="501">
        <v>1.0010902153175252</v>
      </c>
      <c r="D265" s="501">
        <v>1.0171819026137721</v>
      </c>
      <c r="E265" s="501">
        <v>1.0625281462123828</v>
      </c>
    </row>
    <row r="266" spans="2:5">
      <c r="B266" s="500">
        <v>41536</v>
      </c>
      <c r="C266" s="501">
        <v>1.0059961842463887</v>
      </c>
      <c r="D266" s="501">
        <v>1.0179779753217459</v>
      </c>
      <c r="E266" s="501">
        <v>1.0599411600348436</v>
      </c>
    </row>
    <row r="267" spans="2:5">
      <c r="B267" s="500">
        <v>41537</v>
      </c>
      <c r="C267" s="501">
        <v>0.99936404106477705</v>
      </c>
      <c r="D267" s="501">
        <v>1.01479368448985</v>
      </c>
      <c r="E267" s="501">
        <v>1.0383840376049833</v>
      </c>
    </row>
    <row r="268" spans="2:5">
      <c r="B268" s="500">
        <v>41538</v>
      </c>
      <c r="C268" s="501" t="e">
        <v>#N/A</v>
      </c>
      <c r="D268" s="501">
        <v>1.0155234178054928</v>
      </c>
      <c r="E268" s="501">
        <v>1.0430978091152638</v>
      </c>
    </row>
    <row r="269" spans="2:5">
      <c r="B269" s="500">
        <v>41539</v>
      </c>
      <c r="C269" s="501" t="e">
        <v>#N/A</v>
      </c>
      <c r="D269" s="501">
        <v>1.0155234178054928</v>
      </c>
      <c r="E269" s="501" t="e">
        <v>#N/A</v>
      </c>
    </row>
    <row r="270" spans="2:5">
      <c r="B270" s="500">
        <v>41540</v>
      </c>
      <c r="C270" s="501">
        <v>0.98718997001907882</v>
      </c>
      <c r="D270" s="501">
        <v>1.0155234178054928</v>
      </c>
      <c r="E270" s="501" t="e">
        <v>#N/A</v>
      </c>
    </row>
    <row r="271" spans="2:5">
      <c r="B271" s="500">
        <v>41541</v>
      </c>
      <c r="C271" s="501">
        <v>0.98019442173162541</v>
      </c>
      <c r="D271" s="501">
        <v>1.015125381451506</v>
      </c>
      <c r="E271" s="501">
        <v>1.0489489341419718</v>
      </c>
    </row>
    <row r="272" spans="2:5">
      <c r="B272" s="500">
        <v>41542</v>
      </c>
      <c r="C272" s="501">
        <v>0.99618424638866188</v>
      </c>
      <c r="D272" s="501">
        <v>1.0143293087435319</v>
      </c>
      <c r="E272" s="501">
        <v>1.0458623013329389</v>
      </c>
    </row>
    <row r="273" spans="2:5">
      <c r="B273" s="500">
        <v>41543</v>
      </c>
      <c r="C273" s="501">
        <v>0.9906423185245754</v>
      </c>
      <c r="D273" s="501">
        <v>1.0179779753217459</v>
      </c>
      <c r="E273" s="501">
        <v>1.0497279884292359</v>
      </c>
    </row>
    <row r="274" spans="2:5">
      <c r="B274" s="500">
        <v>41544</v>
      </c>
      <c r="C274" s="501">
        <v>0.99309530298900706</v>
      </c>
      <c r="D274" s="501">
        <v>1.0194374419530317</v>
      </c>
      <c r="E274" s="501">
        <v>1.0575941357263776</v>
      </c>
    </row>
    <row r="275" spans="2:5">
      <c r="B275" s="500">
        <v>41545</v>
      </c>
      <c r="C275" s="501" t="e">
        <v>#N/A</v>
      </c>
      <c r="D275" s="501">
        <v>1.0191057449913759</v>
      </c>
      <c r="E275" s="501">
        <v>1.0632315960751442</v>
      </c>
    </row>
    <row r="276" spans="2:5">
      <c r="B276" s="500">
        <v>41546</v>
      </c>
      <c r="C276" s="501" t="e">
        <v>#N/A</v>
      </c>
      <c r="D276" s="501">
        <v>1.0191057449913759</v>
      </c>
      <c r="E276" s="501" t="e">
        <v>#N/A</v>
      </c>
    </row>
    <row r="277" spans="2:5">
      <c r="B277" s="500">
        <v>41547</v>
      </c>
      <c r="C277" s="501">
        <v>0.98101208321976929</v>
      </c>
      <c r="D277" s="501">
        <v>1.0191057449913759</v>
      </c>
      <c r="E277" s="501" t="e">
        <v>#N/A</v>
      </c>
    </row>
    <row r="278" spans="2:5">
      <c r="B278" s="500">
        <v>41548</v>
      </c>
      <c r="C278" s="501">
        <v>0.97519760152630153</v>
      </c>
      <c r="D278" s="501">
        <v>1.020366193445668</v>
      </c>
      <c r="E278" s="501">
        <v>1.0677941587364199</v>
      </c>
    </row>
    <row r="279" spans="2:5">
      <c r="B279" s="500">
        <v>41549</v>
      </c>
      <c r="C279" s="501">
        <v>0.99354955937130918</v>
      </c>
      <c r="D279" s="501">
        <v>1.0206978904073238</v>
      </c>
      <c r="E279" s="501">
        <v>1.0616340417139194</v>
      </c>
    </row>
    <row r="280" spans="2:5">
      <c r="B280" s="500">
        <v>41550</v>
      </c>
      <c r="C280" s="501">
        <v>0.99536658490051788</v>
      </c>
      <c r="D280" s="501">
        <v>1.021958338861616</v>
      </c>
      <c r="E280" s="501">
        <v>1.061680061798399</v>
      </c>
    </row>
    <row r="281" spans="2:5">
      <c r="B281" s="500">
        <v>41551</v>
      </c>
      <c r="C281" s="501">
        <v>0.99436722085945317</v>
      </c>
      <c r="D281" s="501">
        <v>1.0222236964309406</v>
      </c>
      <c r="E281" s="501">
        <v>1.0559965813651528</v>
      </c>
    </row>
    <row r="282" spans="2:5">
      <c r="B282" s="500">
        <v>41552</v>
      </c>
      <c r="C282" s="501" t="e">
        <v>#N/A</v>
      </c>
      <c r="D282" s="501">
        <v>1.0226217327849276</v>
      </c>
      <c r="E282" s="501">
        <v>1.0551912298867576</v>
      </c>
    </row>
    <row r="283" spans="2:5">
      <c r="B283" s="500">
        <v>41553</v>
      </c>
      <c r="C283" s="501" t="e">
        <v>#N/A</v>
      </c>
      <c r="D283" s="501">
        <v>1.0226217327849276</v>
      </c>
      <c r="E283" s="501" t="e">
        <v>#N/A</v>
      </c>
    </row>
    <row r="284" spans="2:5">
      <c r="B284" s="500">
        <v>41554</v>
      </c>
      <c r="C284" s="501">
        <v>0.998728082129554</v>
      </c>
      <c r="D284" s="501">
        <v>1.0226217327849276</v>
      </c>
      <c r="E284" s="501" t="e">
        <v>#N/A</v>
      </c>
    </row>
    <row r="285" spans="2:5">
      <c r="B285" s="500">
        <v>41555</v>
      </c>
      <c r="C285" s="501">
        <v>1.0051785227582448</v>
      </c>
      <c r="D285" s="501">
        <v>1.0234178054929017</v>
      </c>
      <c r="E285" s="501">
        <v>1.0615222786516116</v>
      </c>
    </row>
    <row r="286" spans="2:5">
      <c r="B286" s="500">
        <v>41556</v>
      </c>
      <c r="C286" s="501">
        <v>0.99055146724811494</v>
      </c>
      <c r="D286" s="501">
        <v>1.0239485206315508</v>
      </c>
      <c r="E286" s="501">
        <v>1.0616964975428562</v>
      </c>
    </row>
    <row r="287" spans="2:5">
      <c r="B287" s="500">
        <v>41557</v>
      </c>
      <c r="C287" s="501">
        <v>1.0140819478513674</v>
      </c>
      <c r="D287" s="501">
        <v>1.0234841448852328</v>
      </c>
      <c r="E287" s="501">
        <v>1.0637838370889008</v>
      </c>
    </row>
    <row r="288" spans="2:5">
      <c r="B288" s="500">
        <v>41558</v>
      </c>
      <c r="C288" s="501">
        <v>1.0045425638230217</v>
      </c>
      <c r="D288" s="501">
        <v>1.0242802175932069</v>
      </c>
      <c r="E288" s="501">
        <v>1.0636030438998734</v>
      </c>
    </row>
    <row r="289" spans="2:5">
      <c r="B289" s="500">
        <v>41559</v>
      </c>
      <c r="C289" s="501" t="e">
        <v>#N/A</v>
      </c>
      <c r="D289" s="501">
        <v>1.0201008358763435</v>
      </c>
      <c r="E289" s="501">
        <v>1.058899133836267</v>
      </c>
    </row>
    <row r="290" spans="2:5">
      <c r="B290" s="500">
        <v>41560</v>
      </c>
      <c r="C290" s="501" t="e">
        <v>#N/A</v>
      </c>
      <c r="D290" s="501">
        <v>1.0196364601300252</v>
      </c>
      <c r="E290" s="501" t="e">
        <v>#N/A</v>
      </c>
    </row>
    <row r="291" spans="2:5">
      <c r="B291" s="500">
        <v>41561</v>
      </c>
      <c r="C291" s="501">
        <v>1.0008176614881439</v>
      </c>
      <c r="D291" s="501">
        <v>1.0196364601300252</v>
      </c>
      <c r="E291" s="501" t="e">
        <v>#N/A</v>
      </c>
    </row>
    <row r="292" spans="2:5">
      <c r="B292" s="500">
        <v>41562</v>
      </c>
      <c r="C292" s="501">
        <v>1.0042700099936406</v>
      </c>
      <c r="D292" s="501">
        <v>1.0196364601300252</v>
      </c>
      <c r="E292" s="501">
        <v>1.0606413227487139</v>
      </c>
    </row>
    <row r="293" spans="2:5">
      <c r="B293" s="500">
        <v>41563</v>
      </c>
      <c r="C293" s="501">
        <v>1.0097210865812665</v>
      </c>
      <c r="D293" s="501">
        <v>1.0196364601300252</v>
      </c>
      <c r="E293" s="501">
        <v>1.0606840556843022</v>
      </c>
    </row>
    <row r="294" spans="2:5">
      <c r="B294" s="500">
        <v>41564</v>
      </c>
      <c r="C294" s="501">
        <v>0.99463977468883447</v>
      </c>
      <c r="D294" s="501">
        <v>1.0184423510680642</v>
      </c>
      <c r="E294" s="501">
        <v>1.0603060335617902</v>
      </c>
    </row>
    <row r="295" spans="2:5">
      <c r="B295" s="500">
        <v>41565</v>
      </c>
      <c r="C295" s="501">
        <v>0.99391296447715105</v>
      </c>
      <c r="D295" s="501">
        <v>1.0210295873689796</v>
      </c>
      <c r="E295" s="501">
        <v>1.0545699587462813</v>
      </c>
    </row>
    <row r="296" spans="2:5">
      <c r="B296" s="500">
        <v>41566</v>
      </c>
      <c r="C296" s="501" t="e">
        <v>#N/A</v>
      </c>
      <c r="D296" s="501">
        <v>1.0207642297996551</v>
      </c>
      <c r="E296" s="501">
        <v>1.0468254359581217</v>
      </c>
    </row>
    <row r="297" spans="2:5">
      <c r="B297" s="500">
        <v>41567</v>
      </c>
      <c r="C297" s="501" t="e">
        <v>#N/A</v>
      </c>
      <c r="D297" s="501">
        <v>1.0207642297996551</v>
      </c>
      <c r="E297" s="501" t="e">
        <v>#N/A</v>
      </c>
    </row>
    <row r="298" spans="2:5">
      <c r="B298" s="500">
        <v>41568</v>
      </c>
      <c r="C298" s="501">
        <v>0.99927318978831658</v>
      </c>
      <c r="D298" s="501">
        <v>1.0207642297996551</v>
      </c>
      <c r="E298" s="501" t="e">
        <v>#N/A</v>
      </c>
    </row>
    <row r="299" spans="2:5">
      <c r="B299" s="500">
        <v>41569</v>
      </c>
      <c r="C299" s="501">
        <v>0.99791042064141011</v>
      </c>
      <c r="D299" s="501">
        <v>1.0204988722303303</v>
      </c>
      <c r="E299" s="501">
        <v>1.0486432292950709</v>
      </c>
    </row>
    <row r="300" spans="2:5">
      <c r="B300" s="500">
        <v>41570</v>
      </c>
      <c r="C300" s="501">
        <v>0.98246570364313623</v>
      </c>
      <c r="D300" s="501">
        <v>1.0201671752686745</v>
      </c>
      <c r="E300" s="501">
        <v>1.04973784987591</v>
      </c>
    </row>
    <row r="301" spans="2:5">
      <c r="B301" s="500">
        <v>41571</v>
      </c>
      <c r="C301" s="501">
        <v>0.97138184791496329</v>
      </c>
      <c r="D301" s="501">
        <v>1.019968157091681</v>
      </c>
      <c r="E301" s="501">
        <v>1.0434988412800157</v>
      </c>
    </row>
    <row r="302" spans="2:5">
      <c r="B302" s="500">
        <v>41572</v>
      </c>
      <c r="C302" s="501">
        <v>0.96365948941582624</v>
      </c>
      <c r="D302" s="501">
        <v>1.0197691389146875</v>
      </c>
      <c r="E302" s="501">
        <v>1.0407705077001461</v>
      </c>
    </row>
    <row r="303" spans="2:5">
      <c r="B303" s="500">
        <v>41573</v>
      </c>
      <c r="C303" s="501" t="e">
        <v>#N/A</v>
      </c>
      <c r="D303" s="501">
        <v>1.0202998540533368</v>
      </c>
      <c r="E303" s="501">
        <v>1.0412865900760975</v>
      </c>
    </row>
    <row r="304" spans="2:5">
      <c r="B304" s="500">
        <v>41574</v>
      </c>
      <c r="C304" s="501" t="e">
        <v>#N/A</v>
      </c>
      <c r="D304" s="501">
        <v>1.0202998540533368</v>
      </c>
      <c r="E304" s="501" t="e">
        <v>#N/A</v>
      </c>
    </row>
    <row r="305" spans="2:5">
      <c r="B305" s="500">
        <v>41575</v>
      </c>
      <c r="C305" s="501">
        <v>0.98382847279004282</v>
      </c>
      <c r="D305" s="501">
        <v>1.0202998540533368</v>
      </c>
      <c r="E305" s="501" t="e">
        <v>#N/A</v>
      </c>
    </row>
    <row r="306" spans="2:5">
      <c r="B306" s="500">
        <v>41576</v>
      </c>
      <c r="C306" s="501">
        <v>0.98155719087853199</v>
      </c>
      <c r="D306" s="501">
        <v>1.0222236964309406</v>
      </c>
      <c r="E306" s="501">
        <v>1.0457045181861513</v>
      </c>
    </row>
    <row r="307" spans="2:5">
      <c r="B307" s="500">
        <v>41577</v>
      </c>
      <c r="C307" s="501">
        <v>0.98537294448987012</v>
      </c>
      <c r="D307" s="501">
        <v>1.0240811994162133</v>
      </c>
      <c r="E307" s="501">
        <v>1.0500632776161596</v>
      </c>
    </row>
    <row r="308" spans="2:5">
      <c r="B308" s="500">
        <v>41578</v>
      </c>
      <c r="C308" s="501">
        <v>0.97828654492595635</v>
      </c>
      <c r="D308" s="501">
        <v>1.0238158418468888</v>
      </c>
      <c r="E308" s="501">
        <v>1.0539026675213254</v>
      </c>
    </row>
    <row r="309" spans="2:5">
      <c r="B309" s="500">
        <v>41579</v>
      </c>
      <c r="C309" s="501">
        <v>0.96057054601617164</v>
      </c>
      <c r="D309" s="501">
        <v>1.023152447923577</v>
      </c>
      <c r="E309" s="501">
        <v>1.0543793041105796</v>
      </c>
    </row>
    <row r="310" spans="2:5">
      <c r="B310" s="500">
        <v>41580</v>
      </c>
      <c r="C310" s="501" t="e">
        <v>#N/A</v>
      </c>
      <c r="D310" s="501">
        <v>1.0232851267082392</v>
      </c>
      <c r="E310" s="501">
        <v>1.057830810446559</v>
      </c>
    </row>
    <row r="311" spans="2:5">
      <c r="B311" s="500">
        <v>41581</v>
      </c>
      <c r="C311" s="501" t="e">
        <v>#N/A</v>
      </c>
      <c r="D311" s="501">
        <v>1.0232851267082392</v>
      </c>
      <c r="E311" s="501" t="e">
        <v>#N/A</v>
      </c>
    </row>
    <row r="312" spans="2:5">
      <c r="B312" s="500">
        <v>41582</v>
      </c>
      <c r="C312" s="501">
        <v>0.95811756155173977</v>
      </c>
      <c r="D312" s="501">
        <v>1.0232851267082392</v>
      </c>
      <c r="E312" s="501" t="e">
        <v>#N/A</v>
      </c>
    </row>
    <row r="313" spans="2:5">
      <c r="B313" s="500">
        <v>41583</v>
      </c>
      <c r="C313" s="501">
        <v>0.95575542836376859</v>
      </c>
      <c r="D313" s="501">
        <v>1.0238821812392198</v>
      </c>
      <c r="E313" s="501" t="e">
        <v>#N/A</v>
      </c>
    </row>
    <row r="314" spans="2:5">
      <c r="B314" s="500">
        <v>41584</v>
      </c>
      <c r="C314" s="501">
        <v>0.95929862814572553</v>
      </c>
      <c r="D314" s="501">
        <v>1.0222236964309406</v>
      </c>
      <c r="E314" s="501">
        <v>1.063422250710846</v>
      </c>
    </row>
    <row r="315" spans="2:5">
      <c r="B315" s="500">
        <v>41585</v>
      </c>
      <c r="C315" s="501">
        <v>0.93849368583628601</v>
      </c>
      <c r="D315" s="501">
        <v>1.0201008358763435</v>
      </c>
      <c r="E315" s="501">
        <v>1.0667159739000376</v>
      </c>
    </row>
    <row r="316" spans="2:5">
      <c r="B316" s="500">
        <v>41586</v>
      </c>
      <c r="C316" s="501">
        <v>0.94730625965294812</v>
      </c>
      <c r="D316" s="501">
        <v>1.0193711025607004</v>
      </c>
      <c r="E316" s="501">
        <v>1.0643886724849201</v>
      </c>
    </row>
    <row r="317" spans="2:5">
      <c r="B317" s="500">
        <v>41587</v>
      </c>
      <c r="C317" s="501" t="e">
        <v>#N/A</v>
      </c>
      <c r="D317" s="501">
        <v>1.0189730662067134</v>
      </c>
      <c r="E317" s="501">
        <v>1.0698979340269217</v>
      </c>
    </row>
    <row r="318" spans="2:5">
      <c r="B318" s="500">
        <v>41588</v>
      </c>
      <c r="C318" s="501" t="e">
        <v>#N/A</v>
      </c>
      <c r="D318" s="501">
        <v>1.0189730662067134</v>
      </c>
      <c r="E318" s="501" t="e">
        <v>#N/A</v>
      </c>
    </row>
    <row r="319" spans="2:5">
      <c r="B319" s="500">
        <v>41589</v>
      </c>
      <c r="C319" s="501">
        <v>0.9609339511220133</v>
      </c>
      <c r="D319" s="501">
        <v>1.0189730662067134</v>
      </c>
      <c r="E319" s="501" t="e">
        <v>#N/A</v>
      </c>
    </row>
    <row r="320" spans="2:5">
      <c r="B320" s="500">
        <v>41590</v>
      </c>
      <c r="C320" s="501">
        <v>0.9653856636685747</v>
      </c>
      <c r="D320" s="501">
        <v>1.0163194905134667</v>
      </c>
      <c r="E320" s="501">
        <v>1.0736551452098022</v>
      </c>
    </row>
    <row r="321" spans="2:5">
      <c r="B321" s="500">
        <v>41591</v>
      </c>
      <c r="C321" s="501">
        <v>0.97038248387389847</v>
      </c>
      <c r="D321" s="501">
        <v>1.0167175268674538</v>
      </c>
      <c r="E321" s="501">
        <v>1.0784346596979111</v>
      </c>
    </row>
    <row r="322" spans="2:5">
      <c r="B322" s="500">
        <v>41592</v>
      </c>
      <c r="C322" s="501">
        <v>0.98455528300172623</v>
      </c>
      <c r="D322" s="501">
        <v>1.0157224359824863</v>
      </c>
      <c r="E322" s="501">
        <v>1.0787896717781831</v>
      </c>
    </row>
    <row r="323" spans="2:5">
      <c r="B323" s="500">
        <v>41593</v>
      </c>
      <c r="C323" s="501">
        <v>0.98373762151358235</v>
      </c>
      <c r="D323" s="501">
        <v>1.0155234178054928</v>
      </c>
      <c r="E323" s="501">
        <v>1.0744835067304372</v>
      </c>
    </row>
    <row r="324" spans="2:5">
      <c r="B324" s="500">
        <v>41594</v>
      </c>
      <c r="C324" s="501" t="e">
        <v>#N/A</v>
      </c>
      <c r="D324" s="501">
        <v>1.0161868117288047</v>
      </c>
      <c r="E324" s="501">
        <v>1.074263267754713</v>
      </c>
    </row>
    <row r="325" spans="2:5">
      <c r="B325" s="500">
        <v>41595</v>
      </c>
      <c r="C325" s="501" t="e">
        <v>#N/A</v>
      </c>
      <c r="D325" s="501">
        <v>1.0161868117288047</v>
      </c>
      <c r="E325" s="501" t="e">
        <v>#N/A</v>
      </c>
    </row>
    <row r="326" spans="2:5">
      <c r="B326" s="500">
        <v>41596</v>
      </c>
      <c r="C326" s="501">
        <v>0.98573634959571188</v>
      </c>
      <c r="D326" s="501">
        <v>1.0161868117288047</v>
      </c>
      <c r="E326" s="501" t="e">
        <v>#N/A</v>
      </c>
    </row>
    <row r="327" spans="2:5">
      <c r="B327" s="500">
        <v>41597</v>
      </c>
      <c r="C327" s="501">
        <v>0.984101026619424</v>
      </c>
      <c r="D327" s="501">
        <v>1.016783866259785</v>
      </c>
      <c r="E327" s="501">
        <v>1.070486333678484</v>
      </c>
    </row>
    <row r="328" spans="2:5">
      <c r="B328" s="500">
        <v>41598</v>
      </c>
      <c r="C328" s="501">
        <v>0.98573634959571188</v>
      </c>
      <c r="D328" s="501">
        <v>1.0154570784131616</v>
      </c>
      <c r="E328" s="501">
        <v>1.0719326791907038</v>
      </c>
    </row>
    <row r="329" spans="2:5">
      <c r="B329" s="500">
        <v>41599</v>
      </c>
      <c r="C329" s="501">
        <v>0.99700190787680565</v>
      </c>
      <c r="D329" s="501">
        <v>1.0149927026668435</v>
      </c>
      <c r="E329" s="501">
        <v>1.0762684285784725</v>
      </c>
    </row>
    <row r="330" spans="2:5">
      <c r="B330" s="500">
        <v>41600</v>
      </c>
      <c r="C330" s="501">
        <v>1.0129917325338422</v>
      </c>
      <c r="D330" s="501">
        <v>1.0139312723895448</v>
      </c>
      <c r="E330" s="501">
        <v>1.0853508209654357</v>
      </c>
    </row>
    <row r="331" spans="2:5">
      <c r="B331" s="500">
        <v>41601</v>
      </c>
      <c r="C331" s="501" t="e">
        <v>#N/A</v>
      </c>
      <c r="D331" s="501">
        <v>1.0136659148202203</v>
      </c>
      <c r="E331" s="501">
        <v>1.0816527784626004</v>
      </c>
    </row>
    <row r="332" spans="2:5">
      <c r="B332" s="500">
        <v>41602</v>
      </c>
      <c r="C332" s="501" t="e">
        <v>#N/A</v>
      </c>
      <c r="D332" s="501">
        <v>1.0136659148202203</v>
      </c>
      <c r="E332" s="501" t="e">
        <v>#N/A</v>
      </c>
    </row>
    <row r="333" spans="2:5">
      <c r="B333" s="500">
        <v>41603</v>
      </c>
      <c r="C333" s="501">
        <v>1.00835831743436</v>
      </c>
      <c r="D333" s="501">
        <v>1.0136659148202203</v>
      </c>
      <c r="E333" s="501" t="e">
        <v>#N/A</v>
      </c>
    </row>
    <row r="334" spans="2:5">
      <c r="B334" s="500">
        <v>41604</v>
      </c>
      <c r="C334" s="501">
        <v>1.0185336603979287</v>
      </c>
      <c r="D334" s="501">
        <v>1.0134668966432268</v>
      </c>
      <c r="E334" s="501">
        <v>1.0773071676281576</v>
      </c>
    </row>
    <row r="335" spans="2:5">
      <c r="B335" s="500">
        <v>41605</v>
      </c>
      <c r="C335" s="501">
        <v>1.0116289633869355</v>
      </c>
      <c r="D335" s="501">
        <v>1.013135199681571</v>
      </c>
      <c r="E335" s="501">
        <v>1.0843613891491215</v>
      </c>
    </row>
    <row r="336" spans="2:5">
      <c r="B336" s="500">
        <v>41606</v>
      </c>
      <c r="C336" s="501">
        <v>1.0106295993458709</v>
      </c>
      <c r="D336" s="501">
        <v>1.0175135995754279</v>
      </c>
      <c r="E336" s="501">
        <v>1.0848939072695298</v>
      </c>
    </row>
    <row r="337" spans="2:5">
      <c r="B337" s="500">
        <v>41607</v>
      </c>
      <c r="C337" s="501">
        <v>1.0095393840283458</v>
      </c>
      <c r="D337" s="501">
        <v>1.021958338861616</v>
      </c>
      <c r="E337" s="501">
        <v>1.0891376164883388</v>
      </c>
    </row>
    <row r="338" spans="2:5">
      <c r="B338" s="500">
        <v>41608</v>
      </c>
      <c r="C338" s="501" t="e">
        <v>#N/A</v>
      </c>
      <c r="D338" s="501">
        <v>1.0195037813453629</v>
      </c>
      <c r="E338" s="501">
        <v>1.0910573114409217</v>
      </c>
    </row>
    <row r="339" spans="2:5">
      <c r="B339" s="500">
        <v>41609</v>
      </c>
      <c r="C339" s="501" t="e">
        <v>#N/A</v>
      </c>
      <c r="D339" s="501">
        <v>1.0195037813453629</v>
      </c>
      <c r="E339" s="501" t="e">
        <v>#N/A</v>
      </c>
    </row>
    <row r="340" spans="2:5">
      <c r="B340" s="500">
        <v>41610</v>
      </c>
      <c r="C340" s="501">
        <v>1.0141727991278278</v>
      </c>
      <c r="D340" s="501">
        <v>1.0195037813453629</v>
      </c>
      <c r="E340" s="501" t="e">
        <v>#N/A</v>
      </c>
    </row>
    <row r="341" spans="2:5">
      <c r="B341" s="500">
        <v>41611</v>
      </c>
      <c r="C341" s="501">
        <v>1.0268011265558281</v>
      </c>
      <c r="D341" s="501">
        <v>1.0195037813453629</v>
      </c>
      <c r="E341" s="501">
        <v>1.0896306888220502</v>
      </c>
    </row>
    <row r="342" spans="2:5">
      <c r="B342" s="500">
        <v>41612</v>
      </c>
      <c r="C342" s="501">
        <v>1.0289815571908787</v>
      </c>
      <c r="D342" s="501">
        <v>1.0244128963778691</v>
      </c>
      <c r="E342" s="501">
        <v>1.0928455204378482</v>
      </c>
    </row>
    <row r="343" spans="2:5">
      <c r="B343" s="500">
        <v>41613</v>
      </c>
      <c r="C343" s="501">
        <v>1.0195330244389935</v>
      </c>
      <c r="D343" s="501">
        <v>1.0249436115165185</v>
      </c>
      <c r="E343" s="501">
        <v>1.0934109100471705</v>
      </c>
    </row>
    <row r="344" spans="2:5">
      <c r="B344" s="500">
        <v>41614</v>
      </c>
      <c r="C344" s="501">
        <v>1.0142636504042883</v>
      </c>
      <c r="D344" s="501">
        <v>1.0232851267082392</v>
      </c>
      <c r="E344" s="501">
        <v>1.0885064839011882</v>
      </c>
    </row>
    <row r="345" spans="2:5">
      <c r="B345" s="500">
        <v>41615</v>
      </c>
      <c r="C345" s="501" t="e">
        <v>#N/A</v>
      </c>
      <c r="D345" s="501">
        <v>1.0232851267082392</v>
      </c>
      <c r="E345" s="501">
        <v>1.083161579803757</v>
      </c>
    </row>
    <row r="346" spans="2:5">
      <c r="B346" s="500">
        <v>41616</v>
      </c>
      <c r="C346" s="501" t="e">
        <v>#N/A</v>
      </c>
      <c r="D346" s="501">
        <v>1.0232851267082392</v>
      </c>
      <c r="E346" s="501" t="e">
        <v>#N/A</v>
      </c>
    </row>
    <row r="347" spans="2:5">
      <c r="B347" s="500">
        <v>41617</v>
      </c>
      <c r="C347" s="501">
        <v>0.99963659489415835</v>
      </c>
      <c r="D347" s="501">
        <v>1.0232851267082392</v>
      </c>
      <c r="E347" s="501" t="e">
        <v>#N/A</v>
      </c>
    </row>
    <row r="348" spans="2:5">
      <c r="B348" s="500">
        <v>41618</v>
      </c>
      <c r="C348" s="501">
        <v>0.98973380575997094</v>
      </c>
      <c r="D348" s="501">
        <v>1.0224227146079341</v>
      </c>
      <c r="E348" s="501">
        <v>1.0774682379238367</v>
      </c>
    </row>
    <row r="349" spans="2:5">
      <c r="B349" s="500">
        <v>41619</v>
      </c>
      <c r="C349" s="501">
        <v>0.99345870809484871</v>
      </c>
      <c r="D349" s="501">
        <v>1.0247445933395249</v>
      </c>
      <c r="E349" s="501">
        <v>1.0776851897506696</v>
      </c>
    </row>
    <row r="350" spans="2:5">
      <c r="B350" s="500">
        <v>41620</v>
      </c>
      <c r="C350" s="501">
        <v>0.99018806214227306</v>
      </c>
      <c r="D350" s="501">
        <v>1.0250762903011807</v>
      </c>
      <c r="E350" s="501">
        <v>1.0759331393915486</v>
      </c>
    </row>
    <row r="351" spans="2:5">
      <c r="B351" s="500">
        <v>41621</v>
      </c>
      <c r="C351" s="501">
        <v>0.98319251385481976</v>
      </c>
      <c r="D351" s="501">
        <v>1.0230197691389147</v>
      </c>
      <c r="E351" s="501">
        <v>1.0766004306165049</v>
      </c>
    </row>
    <row r="352" spans="2:5">
      <c r="B352" s="500">
        <v>41622</v>
      </c>
      <c r="C352" s="501" t="e">
        <v>#N/A</v>
      </c>
      <c r="D352" s="501">
        <v>1.0223563752156031</v>
      </c>
      <c r="E352" s="501">
        <v>1.080364216097168</v>
      </c>
    </row>
    <row r="353" spans="2:5">
      <c r="B353" s="500">
        <v>41623</v>
      </c>
      <c r="C353" s="501" t="e">
        <v>#N/A</v>
      </c>
      <c r="D353" s="501">
        <v>1.0223563752156031</v>
      </c>
      <c r="E353" s="501" t="e">
        <v>#N/A</v>
      </c>
    </row>
    <row r="354" spans="2:5">
      <c r="B354" s="500">
        <v>41624</v>
      </c>
      <c r="C354" s="501">
        <v>1.0028163895702735</v>
      </c>
      <c r="D354" s="501">
        <v>1.0223563752156031</v>
      </c>
      <c r="E354" s="501" t="e">
        <v>#N/A</v>
      </c>
    </row>
    <row r="355" spans="2:5">
      <c r="B355" s="500">
        <v>41625</v>
      </c>
      <c r="C355" s="501">
        <v>0.98973380575997094</v>
      </c>
      <c r="D355" s="501">
        <v>1.0223563752156031</v>
      </c>
      <c r="E355" s="501">
        <v>1.0803477803527111</v>
      </c>
    </row>
    <row r="356" spans="2:5">
      <c r="B356" s="500">
        <v>41626</v>
      </c>
      <c r="C356" s="501">
        <v>0.99672935404742435</v>
      </c>
      <c r="D356" s="501">
        <v>1.0223563752156031</v>
      </c>
      <c r="E356" s="501">
        <v>1.0803083345660143</v>
      </c>
    </row>
    <row r="357" spans="2:5">
      <c r="B357" s="500">
        <v>41627</v>
      </c>
      <c r="C357" s="501">
        <v>1.0081766148814391</v>
      </c>
      <c r="D357" s="501">
        <v>1.021560302507629</v>
      </c>
      <c r="E357" s="501">
        <v>1.082799993425702</v>
      </c>
    </row>
    <row r="358" spans="2:5">
      <c r="B358" s="500">
        <v>41628</v>
      </c>
      <c r="C358" s="501">
        <v>1.0200781320977561</v>
      </c>
      <c r="D358" s="501">
        <v>1.0206315510149926</v>
      </c>
      <c r="E358" s="501">
        <v>1.0832043127393454</v>
      </c>
    </row>
    <row r="359" spans="2:5">
      <c r="B359" s="500">
        <v>41629</v>
      </c>
      <c r="C359" s="501" t="e">
        <v>#N/A</v>
      </c>
      <c r="D359" s="501">
        <v>1.0197691389146875</v>
      </c>
      <c r="E359" s="501">
        <v>1.0840951300889172</v>
      </c>
    </row>
    <row r="360" spans="2:5">
      <c r="B360" s="500">
        <v>41630</v>
      </c>
      <c r="C360" s="501" t="e">
        <v>#N/A</v>
      </c>
      <c r="D360" s="501">
        <v>1.0197691389146875</v>
      </c>
      <c r="E360" s="501" t="e">
        <v>#N/A</v>
      </c>
    </row>
    <row r="361" spans="2:5">
      <c r="B361" s="500">
        <v>41631</v>
      </c>
      <c r="C361" s="501">
        <v>1.0135368401926048</v>
      </c>
      <c r="D361" s="501">
        <v>1.0197691389146875</v>
      </c>
      <c r="E361" s="501" t="e">
        <v>#N/A</v>
      </c>
    </row>
    <row r="362" spans="2:5">
      <c r="B362" s="500">
        <v>41632</v>
      </c>
      <c r="C362" s="501">
        <v>1.0110838557281732</v>
      </c>
      <c r="D362" s="501">
        <v>1.0189730662067134</v>
      </c>
      <c r="E362" s="501">
        <v>1.0831352826126259</v>
      </c>
    </row>
    <row r="363" spans="2:5">
      <c r="B363" s="500">
        <v>41633</v>
      </c>
      <c r="C363" s="501">
        <v>1.0110838557281732</v>
      </c>
      <c r="D363" s="501">
        <v>1.0208305691919861</v>
      </c>
      <c r="E363" s="501">
        <v>1.0725440888845059</v>
      </c>
    </row>
    <row r="364" spans="2:5">
      <c r="B364" s="500">
        <v>41634</v>
      </c>
      <c r="C364" s="501">
        <v>1.0136276914690652</v>
      </c>
      <c r="D364" s="501">
        <v>1.0222900358232718</v>
      </c>
      <c r="E364" s="501">
        <v>1.0732113801094618</v>
      </c>
    </row>
    <row r="365" spans="2:5">
      <c r="B365" s="500">
        <v>41635</v>
      </c>
      <c r="C365" s="501">
        <v>1.0219860089034252</v>
      </c>
      <c r="D365" s="501">
        <v>1.0204988722303303</v>
      </c>
      <c r="E365" s="501">
        <v>1.0739444143122463</v>
      </c>
    </row>
    <row r="366" spans="2:5">
      <c r="B366" s="500">
        <v>41636</v>
      </c>
      <c r="C366" s="501" t="e">
        <v>#N/A</v>
      </c>
      <c r="D366" s="501">
        <v>1.0195701207376939</v>
      </c>
      <c r="E366" s="501">
        <v>1.0725375145867231</v>
      </c>
    </row>
    <row r="367" spans="2:5">
      <c r="B367" s="500">
        <v>41637</v>
      </c>
      <c r="C367" s="501" t="e">
        <v>#N/A</v>
      </c>
      <c r="D367" s="501">
        <v>1.0209632479766486</v>
      </c>
      <c r="E367" s="501" t="e">
        <v>#N/A</v>
      </c>
    </row>
    <row r="368" spans="2:5">
      <c r="B368" s="500">
        <v>41638</v>
      </c>
      <c r="C368" s="501">
        <v>1.0048151176524029</v>
      </c>
      <c r="D368" s="501">
        <v>1.0209632479766486</v>
      </c>
      <c r="E368" s="501" t="e">
        <v>#N/A</v>
      </c>
    </row>
    <row r="369" spans="2:5">
      <c r="B369" s="500">
        <v>41639</v>
      </c>
      <c r="C369" s="501">
        <v>1.001635322976288</v>
      </c>
      <c r="D369" s="501">
        <v>1.0190394055990448</v>
      </c>
      <c r="E369" s="501">
        <v>1.0758575349670463</v>
      </c>
    </row>
    <row r="370" spans="2:5">
      <c r="B370" s="500">
        <v>41640</v>
      </c>
      <c r="C370" s="501">
        <v>1.001635322976288</v>
      </c>
      <c r="D370" s="501">
        <v>1.022024678253947</v>
      </c>
      <c r="E370" s="501">
        <v>1.0735400949986029</v>
      </c>
    </row>
    <row r="371" spans="2:5">
      <c r="B371" s="500">
        <v>41641</v>
      </c>
      <c r="C371" s="501">
        <v>0.98173889343145282</v>
      </c>
      <c r="D371" s="501">
        <v>1.022024678253947</v>
      </c>
      <c r="E371" s="501" t="e">
        <v>#N/A</v>
      </c>
    </row>
    <row r="372" spans="2:5">
      <c r="B372" s="500">
        <v>41642</v>
      </c>
      <c r="C372" s="501">
        <v>0.96856545834468977</v>
      </c>
      <c r="D372" s="501">
        <v>1.022024678253947</v>
      </c>
      <c r="E372" s="501" t="e">
        <v>#N/A</v>
      </c>
    </row>
    <row r="373" spans="2:5">
      <c r="B373" s="500">
        <v>41643</v>
      </c>
      <c r="C373" s="501" t="e">
        <v>#N/A</v>
      </c>
      <c r="D373" s="501">
        <v>1.022024678253947</v>
      </c>
      <c r="E373" s="501" t="e">
        <v>#N/A</v>
      </c>
    </row>
    <row r="374" spans="2:5">
      <c r="B374" s="500">
        <v>41644</v>
      </c>
      <c r="C374" s="501" t="e">
        <v>#N/A</v>
      </c>
      <c r="D374" s="501">
        <v>1.022024678253947</v>
      </c>
      <c r="E374" s="501" t="e">
        <v>#N/A</v>
      </c>
    </row>
    <row r="375" spans="2:5">
      <c r="B375" s="500">
        <v>41645</v>
      </c>
      <c r="C375" s="501">
        <v>0.96956482238575459</v>
      </c>
      <c r="D375" s="501">
        <v>1.022024678253947</v>
      </c>
      <c r="E375" s="501" t="e">
        <v>#N/A</v>
      </c>
    </row>
    <row r="376" spans="2:5">
      <c r="B376" s="500">
        <v>41646</v>
      </c>
      <c r="C376" s="501">
        <v>0.97183610429726541</v>
      </c>
      <c r="D376" s="501">
        <v>1.0247445933395249</v>
      </c>
      <c r="E376" s="501" t="e">
        <v>#N/A</v>
      </c>
    </row>
    <row r="377" spans="2:5">
      <c r="B377" s="500">
        <v>41647</v>
      </c>
      <c r="C377" s="501">
        <v>0.97501589897338059</v>
      </c>
      <c r="D377" s="501">
        <v>1.0247445933395249</v>
      </c>
      <c r="E377" s="501" t="e">
        <v>#N/A</v>
      </c>
    </row>
    <row r="378" spans="2:5">
      <c r="B378" s="500">
        <v>41648</v>
      </c>
      <c r="C378" s="501">
        <v>0.97628781684382671</v>
      </c>
      <c r="D378" s="501">
        <v>1.0248772721241874</v>
      </c>
      <c r="E378" s="501" t="e">
        <v>#N/A</v>
      </c>
    </row>
    <row r="379" spans="2:5">
      <c r="B379" s="500">
        <v>41649</v>
      </c>
      <c r="C379" s="501">
        <v>0.96865630962115024</v>
      </c>
      <c r="D379" s="501">
        <v>1.0250099509088495</v>
      </c>
      <c r="E379" s="501">
        <v>1.0898443534999918</v>
      </c>
    </row>
    <row r="380" spans="2:5">
      <c r="B380" s="500">
        <v>41650</v>
      </c>
      <c r="C380" s="501" t="e">
        <v>#N/A</v>
      </c>
      <c r="D380" s="501">
        <v>1.0250762903011807</v>
      </c>
      <c r="E380" s="501">
        <v>1.0915372351790675</v>
      </c>
    </row>
    <row r="381" spans="2:5">
      <c r="B381" s="500">
        <v>41651</v>
      </c>
      <c r="C381" s="501" t="e">
        <v>#N/A</v>
      </c>
      <c r="D381" s="501">
        <v>1.0250762903011807</v>
      </c>
      <c r="E381" s="501" t="e">
        <v>#N/A</v>
      </c>
    </row>
    <row r="382" spans="2:5">
      <c r="B382" s="500">
        <v>41652</v>
      </c>
      <c r="C382" s="501">
        <v>0.98328336513128023</v>
      </c>
      <c r="D382" s="501">
        <v>1.0250762903011807</v>
      </c>
      <c r="E382" s="501" t="e">
        <v>#N/A</v>
      </c>
    </row>
    <row r="383" spans="2:5">
      <c r="B383" s="500">
        <v>41653</v>
      </c>
      <c r="C383" s="501">
        <v>0.97465249386753894</v>
      </c>
      <c r="D383" s="501">
        <v>1.0258723630091546</v>
      </c>
      <c r="E383" s="501">
        <v>1.0887168614302383</v>
      </c>
    </row>
    <row r="384" spans="2:5">
      <c r="B384" s="500">
        <v>41654</v>
      </c>
      <c r="C384" s="501">
        <v>0.98291996002543836</v>
      </c>
      <c r="D384" s="501">
        <v>1.0266684357171287</v>
      </c>
      <c r="E384" s="501">
        <v>1.0926022714198838</v>
      </c>
    </row>
    <row r="385" spans="2:5">
      <c r="B385" s="500">
        <v>41655</v>
      </c>
      <c r="C385" s="501">
        <v>0.97692377577904976</v>
      </c>
      <c r="D385" s="501">
        <v>1.0281942417407457</v>
      </c>
      <c r="E385" s="501">
        <v>1.096467958516181</v>
      </c>
    </row>
    <row r="386" spans="2:5">
      <c r="B386" s="500">
        <v>41656</v>
      </c>
      <c r="C386" s="501">
        <v>0.98718997001907882</v>
      </c>
      <c r="D386" s="501">
        <v>1.0293883508027064</v>
      </c>
      <c r="E386" s="501">
        <v>1.0979504626662064</v>
      </c>
    </row>
    <row r="387" spans="2:5">
      <c r="B387" s="500">
        <v>41657</v>
      </c>
      <c r="C387" s="501" t="e">
        <v>#N/A</v>
      </c>
      <c r="D387" s="501">
        <v>1.0293883508027064</v>
      </c>
      <c r="E387" s="501">
        <v>1.0990352218003714</v>
      </c>
    </row>
    <row r="388" spans="2:5">
      <c r="B388" s="500">
        <v>41658</v>
      </c>
      <c r="C388" s="501" t="e">
        <v>#N/A</v>
      </c>
      <c r="D388" s="501">
        <v>1.0293883508027064</v>
      </c>
      <c r="E388" s="501" t="e">
        <v>#N/A</v>
      </c>
    </row>
    <row r="389" spans="2:5">
      <c r="B389" s="500">
        <v>41659</v>
      </c>
      <c r="C389" s="501">
        <v>0.98600890342509317</v>
      </c>
      <c r="D389" s="501">
        <v>1.0293883508027064</v>
      </c>
      <c r="E389" s="501" t="e">
        <v>#N/A</v>
      </c>
    </row>
    <row r="390" spans="2:5">
      <c r="B390" s="500">
        <v>41660</v>
      </c>
      <c r="C390" s="501">
        <v>0.99536658490051788</v>
      </c>
      <c r="D390" s="501">
        <v>1.0300517447260182</v>
      </c>
      <c r="E390" s="501">
        <v>1.1058922143878505</v>
      </c>
    </row>
    <row r="391" spans="2:5">
      <c r="B391" s="500">
        <v>41661</v>
      </c>
      <c r="C391" s="501">
        <v>0.99918233851185623</v>
      </c>
      <c r="D391" s="501">
        <v>1.0302507629030118</v>
      </c>
      <c r="E391" s="501">
        <v>1.111585556267771</v>
      </c>
    </row>
    <row r="392" spans="2:5">
      <c r="B392" s="500">
        <v>41662</v>
      </c>
      <c r="C392" s="501">
        <v>0.99909148723539576</v>
      </c>
      <c r="D392" s="501">
        <v>1.0291893326257131</v>
      </c>
      <c r="E392" s="501">
        <v>1.1133178837335436</v>
      </c>
    </row>
    <row r="393" spans="2:5">
      <c r="B393" s="500">
        <v>41663</v>
      </c>
      <c r="C393" s="501">
        <v>0.99345870809484871</v>
      </c>
      <c r="D393" s="501">
        <v>1.0289239750563883</v>
      </c>
      <c r="E393" s="501">
        <v>1.1187285308088029</v>
      </c>
    </row>
    <row r="394" spans="2:5">
      <c r="B394" s="500">
        <v>41664</v>
      </c>
      <c r="C394" s="501" t="e">
        <v>#N/A</v>
      </c>
      <c r="D394" s="501">
        <v>1.0288576356640573</v>
      </c>
      <c r="E394" s="501">
        <v>1.1261772101967358</v>
      </c>
    </row>
    <row r="395" spans="2:5">
      <c r="B395" s="500">
        <v>41665</v>
      </c>
      <c r="C395" s="501" t="e">
        <v>#N/A</v>
      </c>
      <c r="D395" s="501">
        <v>1.0288576356640573</v>
      </c>
      <c r="E395" s="501" t="e">
        <v>#N/A</v>
      </c>
    </row>
    <row r="396" spans="2:5">
      <c r="B396" s="500">
        <v>41666</v>
      </c>
      <c r="C396" s="501">
        <v>0.98709911874261846</v>
      </c>
      <c r="D396" s="501">
        <v>1.0288576356640573</v>
      </c>
      <c r="E396" s="501" t="e">
        <v>#N/A</v>
      </c>
    </row>
    <row r="397" spans="2:5">
      <c r="B397" s="500">
        <v>41667</v>
      </c>
      <c r="C397" s="501">
        <v>0.98964295448351058</v>
      </c>
      <c r="D397" s="501">
        <v>1.0293883508027064</v>
      </c>
      <c r="E397" s="501">
        <v>1.1409463701658367</v>
      </c>
    </row>
    <row r="398" spans="2:5">
      <c r="B398" s="500">
        <v>41668</v>
      </c>
      <c r="C398" s="501">
        <v>0.99309530298900706</v>
      </c>
      <c r="D398" s="501">
        <v>1.0305824598646676</v>
      </c>
      <c r="E398" s="501">
        <v>1.1381753036503788</v>
      </c>
    </row>
    <row r="399" spans="2:5">
      <c r="B399" s="500">
        <v>41669</v>
      </c>
      <c r="C399" s="501">
        <v>0.99745616425910799</v>
      </c>
      <c r="D399" s="501">
        <v>1.031577550749635</v>
      </c>
      <c r="E399" s="501">
        <v>1.1361471327843793</v>
      </c>
    </row>
    <row r="400" spans="2:5">
      <c r="B400" s="500">
        <v>41670</v>
      </c>
      <c r="C400" s="501">
        <v>0.98455528300172623</v>
      </c>
      <c r="D400" s="501">
        <v>1.0318429083189598</v>
      </c>
      <c r="E400" s="501">
        <v>1.1585490524793318</v>
      </c>
    </row>
    <row r="401" spans="2:5">
      <c r="B401" s="500">
        <v>41671</v>
      </c>
      <c r="C401" s="501" t="e">
        <v>#N/A</v>
      </c>
      <c r="D401" s="501">
        <v>1.031577550749635</v>
      </c>
      <c r="E401" s="501">
        <v>1.1564189799976989</v>
      </c>
    </row>
    <row r="402" spans="2:5">
      <c r="B402" s="500">
        <v>41672</v>
      </c>
      <c r="C402" s="501" t="e">
        <v>#N/A</v>
      </c>
      <c r="D402" s="501">
        <v>1.031577550749635</v>
      </c>
      <c r="E402" s="501" t="e">
        <v>#N/A</v>
      </c>
    </row>
    <row r="403" spans="2:5">
      <c r="B403" s="500">
        <v>41673</v>
      </c>
      <c r="C403" s="501">
        <v>0.96992822749159635</v>
      </c>
      <c r="D403" s="501">
        <v>1.031577550749635</v>
      </c>
      <c r="E403" s="501" t="e">
        <v>#N/A</v>
      </c>
    </row>
    <row r="404" spans="2:5">
      <c r="B404" s="500">
        <v>41674</v>
      </c>
      <c r="C404" s="501">
        <v>0.97310802216771153</v>
      </c>
      <c r="D404" s="501">
        <v>1.0315112113573039</v>
      </c>
      <c r="E404" s="501">
        <v>1.1582170504412996</v>
      </c>
    </row>
    <row r="405" spans="2:5">
      <c r="B405" s="500">
        <v>41675</v>
      </c>
      <c r="C405" s="501">
        <v>0.97101844280912153</v>
      </c>
      <c r="D405" s="501">
        <v>1.0324399628499401</v>
      </c>
      <c r="E405" s="501">
        <v>1.1653008563022862</v>
      </c>
    </row>
    <row r="406" spans="2:5">
      <c r="B406" s="500">
        <v>41676</v>
      </c>
      <c r="C406" s="501">
        <v>0.98228400109021541</v>
      </c>
      <c r="D406" s="501">
        <v>1.0327716598115961</v>
      </c>
      <c r="E406" s="501">
        <v>1.1491609552454678</v>
      </c>
    </row>
    <row r="407" spans="2:5">
      <c r="B407" s="500">
        <v>41677</v>
      </c>
      <c r="C407" s="501">
        <v>0.99291360043608623</v>
      </c>
      <c r="D407" s="501">
        <v>1.0313121931803104</v>
      </c>
      <c r="E407" s="501">
        <v>1.1415840770507701</v>
      </c>
    </row>
    <row r="408" spans="2:5">
      <c r="B408" s="500">
        <v>41678</v>
      </c>
      <c r="C408" s="501" t="e">
        <v>#N/A</v>
      </c>
      <c r="D408" s="501">
        <v>1.031577550749635</v>
      </c>
      <c r="E408" s="501">
        <v>1.1374981509787485</v>
      </c>
    </row>
    <row r="409" spans="2:5">
      <c r="B409" s="500">
        <v>41679</v>
      </c>
      <c r="C409" s="501" t="e">
        <v>#N/A</v>
      </c>
      <c r="D409" s="501">
        <v>1.031577550749635</v>
      </c>
      <c r="E409" s="501" t="e">
        <v>#N/A</v>
      </c>
    </row>
    <row r="410" spans="2:5">
      <c r="B410" s="500">
        <v>41680</v>
      </c>
      <c r="C410" s="501">
        <v>1.0017261742527483</v>
      </c>
      <c r="D410" s="501">
        <v>1.031577550749635</v>
      </c>
      <c r="E410" s="501" t="e">
        <v>#N/A</v>
      </c>
    </row>
    <row r="411" spans="2:5">
      <c r="B411" s="500">
        <v>41681</v>
      </c>
      <c r="C411" s="501">
        <v>0.99318615426546741</v>
      </c>
      <c r="D411" s="501">
        <v>1.031975587103622</v>
      </c>
      <c r="E411" s="501">
        <v>1.1427312920138717</v>
      </c>
    </row>
    <row r="412" spans="2:5">
      <c r="B412" s="500">
        <v>41682</v>
      </c>
      <c r="C412" s="501">
        <v>0.98718997001907882</v>
      </c>
      <c r="D412" s="501">
        <v>1.0873026403078148</v>
      </c>
      <c r="E412" s="501">
        <v>1.1438094768502538</v>
      </c>
    </row>
    <row r="413" spans="2:5">
      <c r="B413" s="500">
        <v>41683</v>
      </c>
      <c r="C413" s="501">
        <v>0.98991550831289177</v>
      </c>
      <c r="D413" s="501">
        <v>1.2239617885100171</v>
      </c>
      <c r="E413" s="501">
        <v>1.1425965189093241</v>
      </c>
    </row>
    <row r="414" spans="2:5">
      <c r="B414" s="500">
        <v>41684</v>
      </c>
      <c r="C414" s="501">
        <v>0.98737167257199976</v>
      </c>
      <c r="D414" s="501">
        <v>1.2239617885100171</v>
      </c>
      <c r="E414" s="501">
        <v>1.1459362621829956</v>
      </c>
    </row>
    <row r="415" spans="2:5">
      <c r="B415" s="500">
        <v>41685</v>
      </c>
      <c r="C415" s="501" t="e">
        <v>#N/A</v>
      </c>
      <c r="D415" s="501">
        <v>1.2240281279023484</v>
      </c>
      <c r="E415" s="501">
        <v>1.1589139260062782</v>
      </c>
    </row>
    <row r="416" spans="2:5">
      <c r="B416" s="500">
        <v>41686</v>
      </c>
      <c r="C416" s="501" t="e">
        <v>#N/A</v>
      </c>
      <c r="D416" s="501">
        <v>1.2240281279023484</v>
      </c>
      <c r="E416" s="501" t="e">
        <v>#N/A</v>
      </c>
    </row>
    <row r="417" spans="2:5">
      <c r="B417" s="500">
        <v>41687</v>
      </c>
      <c r="C417" s="501">
        <v>0.99182338511856094</v>
      </c>
      <c r="D417" s="501">
        <v>1.2240281279023484</v>
      </c>
      <c r="E417" s="501" t="e">
        <v>#N/A</v>
      </c>
    </row>
    <row r="418" spans="2:5">
      <c r="B418" s="500">
        <v>41688</v>
      </c>
      <c r="C418" s="501">
        <v>0.99754701553556835</v>
      </c>
      <c r="D418" s="501">
        <v>1.2239617885100171</v>
      </c>
      <c r="E418" s="501">
        <v>1.1537103693111779</v>
      </c>
    </row>
    <row r="419" spans="2:5">
      <c r="B419" s="500">
        <v>41689</v>
      </c>
      <c r="C419" s="501">
        <v>1.0022712819115109</v>
      </c>
      <c r="D419" s="501">
        <v>1.2240281279023484</v>
      </c>
      <c r="E419" s="501">
        <v>1.1583452492480646</v>
      </c>
    </row>
    <row r="420" spans="2:5">
      <c r="B420" s="500">
        <v>41690</v>
      </c>
      <c r="C420" s="501">
        <v>0.99563913872989929</v>
      </c>
      <c r="D420" s="501">
        <v>1.2242271460793417</v>
      </c>
      <c r="E420" s="501">
        <v>1.1697549430501455</v>
      </c>
    </row>
    <row r="421" spans="2:5">
      <c r="B421" s="500">
        <v>41691</v>
      </c>
      <c r="C421" s="501">
        <v>0.99073316980103576</v>
      </c>
      <c r="D421" s="501">
        <v>1.2259519702799522</v>
      </c>
      <c r="E421" s="501">
        <v>1.1757145439902701</v>
      </c>
    </row>
    <row r="422" spans="2:5">
      <c r="B422" s="500">
        <v>41692</v>
      </c>
      <c r="C422" s="501" t="e">
        <v>#N/A</v>
      </c>
      <c r="D422" s="501">
        <v>1.2269470611649196</v>
      </c>
      <c r="E422" s="501">
        <v>1.1729467646237035</v>
      </c>
    </row>
    <row r="423" spans="2:5">
      <c r="B423" s="500">
        <v>41693</v>
      </c>
      <c r="C423" s="501" t="e">
        <v>#N/A</v>
      </c>
      <c r="D423" s="501">
        <v>1.2269470611649196</v>
      </c>
      <c r="E423" s="501" t="e">
        <v>#N/A</v>
      </c>
    </row>
    <row r="424" spans="2:5">
      <c r="B424" s="500">
        <v>41694</v>
      </c>
      <c r="C424" s="501">
        <v>0.99818297447079141</v>
      </c>
      <c r="D424" s="501">
        <v>1.2269470611649196</v>
      </c>
      <c r="E424" s="501" t="e">
        <v>#N/A</v>
      </c>
    </row>
    <row r="425" spans="2:5">
      <c r="B425" s="500">
        <v>41695</v>
      </c>
      <c r="C425" s="501">
        <v>0.992459344053784</v>
      </c>
      <c r="D425" s="501">
        <v>1.2240281279023484</v>
      </c>
      <c r="E425" s="501">
        <v>1.1673060171260456</v>
      </c>
    </row>
    <row r="426" spans="2:5">
      <c r="B426" s="500">
        <v>41696</v>
      </c>
      <c r="C426" s="501">
        <v>0.99445807213591353</v>
      </c>
      <c r="D426" s="501">
        <v>1.2237627703330236</v>
      </c>
      <c r="E426" s="501">
        <v>1.1691369590585603</v>
      </c>
    </row>
    <row r="427" spans="2:5">
      <c r="B427" s="500">
        <v>41697</v>
      </c>
      <c r="C427" s="501">
        <v>0.98755337512492058</v>
      </c>
      <c r="D427" s="501">
        <v>1.2254212551413028</v>
      </c>
      <c r="E427" s="501">
        <v>1.1763785480663345</v>
      </c>
    </row>
    <row r="428" spans="2:5">
      <c r="B428" s="500">
        <v>41698</v>
      </c>
      <c r="C428" s="501">
        <v>0.99000635958935224</v>
      </c>
      <c r="D428" s="501">
        <v>1.2210428552474459</v>
      </c>
      <c r="E428" s="501">
        <v>1.185020462501849</v>
      </c>
    </row>
    <row r="429" spans="2:5">
      <c r="B429" s="500">
        <v>41699</v>
      </c>
      <c r="C429" s="501" t="e">
        <v>#N/A</v>
      </c>
      <c r="D429" s="501">
        <v>1.2211755340321082</v>
      </c>
      <c r="E429" s="501">
        <v>1.1894449649096854</v>
      </c>
    </row>
    <row r="430" spans="2:5">
      <c r="B430" s="500">
        <v>41700</v>
      </c>
      <c r="C430" s="501" t="e">
        <v>#N/A</v>
      </c>
      <c r="D430" s="501">
        <v>1.2211755340321082</v>
      </c>
      <c r="E430" s="501" t="e">
        <v>#N/A</v>
      </c>
    </row>
    <row r="431" spans="2:5">
      <c r="B431" s="500">
        <v>41701</v>
      </c>
      <c r="C431" s="501">
        <v>1.0107204506223313</v>
      </c>
      <c r="D431" s="501">
        <v>1.2211755340321082</v>
      </c>
      <c r="E431" s="501" t="e">
        <v>#N/A</v>
      </c>
    </row>
    <row r="432" spans="2:5">
      <c r="B432" s="500">
        <v>41702</v>
      </c>
      <c r="C432" s="501">
        <v>0.99182338511856094</v>
      </c>
      <c r="D432" s="501">
        <v>1.221109194639777</v>
      </c>
      <c r="E432" s="501">
        <v>1.1958121723123447</v>
      </c>
    </row>
    <row r="433" spans="2:5">
      <c r="B433" s="500">
        <v>41703</v>
      </c>
      <c r="C433" s="501">
        <v>0.98582720087217235</v>
      </c>
      <c r="D433" s="501">
        <v>1.2104285524744594</v>
      </c>
      <c r="E433" s="501">
        <v>1.1939187745508932</v>
      </c>
    </row>
    <row r="434" spans="2:5">
      <c r="B434" s="500">
        <v>41704</v>
      </c>
      <c r="C434" s="501">
        <v>0.98119378577269012</v>
      </c>
      <c r="D434" s="501">
        <v>1.2059174737959399</v>
      </c>
      <c r="E434" s="501">
        <v>1.1861643903160592</v>
      </c>
    </row>
    <row r="435" spans="2:5">
      <c r="B435" s="500">
        <v>41705</v>
      </c>
      <c r="C435" s="501">
        <v>0.99182338511856094</v>
      </c>
      <c r="D435" s="501">
        <v>1.2079739949582062</v>
      </c>
      <c r="E435" s="501">
        <v>1.1874858241704058</v>
      </c>
    </row>
    <row r="436" spans="2:5">
      <c r="B436" s="500">
        <v>41706</v>
      </c>
      <c r="C436" s="501" t="e">
        <v>#N/A</v>
      </c>
      <c r="D436" s="501">
        <v>1.207907655565875</v>
      </c>
      <c r="E436" s="501">
        <v>1.1919793567049619</v>
      </c>
    </row>
    <row r="437" spans="2:5">
      <c r="B437" s="500">
        <v>41707</v>
      </c>
      <c r="C437" s="501" t="e">
        <v>#N/A</v>
      </c>
      <c r="D437" s="501">
        <v>1.207907655565875</v>
      </c>
      <c r="E437" s="501" t="e">
        <v>#N/A</v>
      </c>
    </row>
    <row r="438" spans="2:5">
      <c r="B438" s="500">
        <v>41708</v>
      </c>
      <c r="C438" s="501">
        <v>0.98401017534296364</v>
      </c>
      <c r="D438" s="501">
        <v>1.207907655565875</v>
      </c>
      <c r="E438" s="501" t="e">
        <v>#N/A</v>
      </c>
    </row>
    <row r="439" spans="2:5">
      <c r="B439" s="500">
        <v>41709</v>
      </c>
      <c r="C439" s="501">
        <v>0.98446443172526577</v>
      </c>
      <c r="D439" s="501">
        <v>1.207907655565875</v>
      </c>
      <c r="E439" s="501" t="e">
        <v>#N/A</v>
      </c>
    </row>
    <row r="440" spans="2:5">
      <c r="B440" s="500">
        <v>41710</v>
      </c>
      <c r="C440" s="501">
        <v>0.97992186790224411</v>
      </c>
      <c r="D440" s="501">
        <v>1.2078413161735437</v>
      </c>
      <c r="E440" s="501">
        <v>1.1965715037062603</v>
      </c>
    </row>
    <row r="441" spans="2:5">
      <c r="B441" s="500">
        <v>41711</v>
      </c>
      <c r="C441" s="501">
        <v>0.97283546833833023</v>
      </c>
      <c r="D441" s="501">
        <v>1.2082393525275308</v>
      </c>
      <c r="E441" s="501">
        <v>1.199365580263958</v>
      </c>
    </row>
    <row r="442" spans="2:5">
      <c r="B442" s="500">
        <v>41712</v>
      </c>
      <c r="C442" s="501">
        <v>0.98182974470791318</v>
      </c>
      <c r="D442" s="501">
        <v>1.2080403343505373</v>
      </c>
      <c r="E442" s="501">
        <v>1.1983827227454267</v>
      </c>
    </row>
    <row r="443" spans="2:5">
      <c r="B443" s="500">
        <v>41713</v>
      </c>
      <c r="C443" s="501" t="e">
        <v>#N/A</v>
      </c>
      <c r="D443" s="501">
        <v>1.2080403343505373</v>
      </c>
      <c r="E443" s="501">
        <v>1.2043817694722481</v>
      </c>
    </row>
    <row r="444" spans="2:5">
      <c r="B444" s="500">
        <v>41714</v>
      </c>
      <c r="C444" s="501" t="e">
        <v>#N/A</v>
      </c>
      <c r="D444" s="501">
        <v>1.2080403343505373</v>
      </c>
      <c r="E444" s="501" t="e">
        <v>#N/A</v>
      </c>
    </row>
    <row r="445" spans="2:5">
      <c r="B445" s="500">
        <v>41715</v>
      </c>
      <c r="C445" s="501">
        <v>0.97247206323248858</v>
      </c>
      <c r="D445" s="501">
        <v>1.2080403343505373</v>
      </c>
      <c r="E445" s="501" t="e">
        <v>#N/A</v>
      </c>
    </row>
    <row r="446" spans="2:5">
      <c r="B446" s="500">
        <v>41716</v>
      </c>
      <c r="C446" s="501">
        <v>0.970291632597438</v>
      </c>
      <c r="D446" s="501">
        <v>1.2077749767812127</v>
      </c>
      <c r="E446" s="501">
        <v>1.2047565044458688</v>
      </c>
    </row>
    <row r="447" spans="2:5">
      <c r="B447" s="500">
        <v>41717</v>
      </c>
      <c r="C447" s="501">
        <v>0.96320523303352412</v>
      </c>
      <c r="D447" s="501">
        <v>1.2077749767812127</v>
      </c>
      <c r="E447" s="501">
        <v>1.1981230379830055</v>
      </c>
    </row>
    <row r="448" spans="2:5">
      <c r="B448" s="500">
        <v>41718</v>
      </c>
      <c r="C448" s="501">
        <v>0.96029799218679035</v>
      </c>
      <c r="D448" s="501">
        <v>1.2076422979965502</v>
      </c>
      <c r="E448" s="501">
        <v>1.1901779991124697</v>
      </c>
    </row>
    <row r="449" spans="2:5">
      <c r="B449" s="500">
        <v>41719</v>
      </c>
      <c r="C449" s="501">
        <v>0.97383483237939494</v>
      </c>
      <c r="D449" s="501">
        <v>1.2075096192118879</v>
      </c>
      <c r="E449" s="501">
        <v>1.1869270088588662</v>
      </c>
    </row>
    <row r="450" spans="2:5">
      <c r="B450" s="500">
        <v>41720</v>
      </c>
      <c r="C450" s="501" t="e">
        <v>#N/A</v>
      </c>
      <c r="D450" s="501">
        <v>1.2075096192118879</v>
      </c>
      <c r="E450" s="501">
        <v>1.1965945137485001</v>
      </c>
    </row>
    <row r="451" spans="2:5">
      <c r="B451" s="500">
        <v>41721</v>
      </c>
      <c r="C451" s="501" t="e">
        <v>#N/A</v>
      </c>
      <c r="D451" s="501">
        <v>1.2075096192118879</v>
      </c>
      <c r="E451" s="501" t="e">
        <v>#N/A</v>
      </c>
    </row>
    <row r="452" spans="2:5">
      <c r="B452" s="500">
        <v>41722</v>
      </c>
      <c r="C452" s="501">
        <v>0.96874716089761059</v>
      </c>
      <c r="D452" s="501">
        <v>1.2075096192118879</v>
      </c>
      <c r="E452" s="501" t="e">
        <v>#N/A</v>
      </c>
    </row>
    <row r="453" spans="2:5">
      <c r="B453" s="500">
        <v>41723</v>
      </c>
      <c r="C453" s="501">
        <v>0.97274461706186977</v>
      </c>
      <c r="D453" s="501">
        <v>1.2075096192118879</v>
      </c>
      <c r="E453" s="501">
        <v>1.1888401295136661</v>
      </c>
    </row>
    <row r="454" spans="2:5">
      <c r="B454" s="500">
        <v>41724</v>
      </c>
      <c r="C454" s="501">
        <v>0.96211501771599905</v>
      </c>
      <c r="D454" s="501">
        <v>1.2075096192118879</v>
      </c>
      <c r="E454" s="501">
        <v>1.1811251910655294</v>
      </c>
    </row>
    <row r="455" spans="2:5">
      <c r="B455" s="500">
        <v>41725</v>
      </c>
      <c r="C455" s="501">
        <v>0.96892886345053164</v>
      </c>
      <c r="D455" s="501">
        <v>1.207907655565875</v>
      </c>
      <c r="E455" s="501">
        <v>1.1652745591111549</v>
      </c>
    </row>
    <row r="456" spans="2:5">
      <c r="B456" s="500">
        <v>41726</v>
      </c>
      <c r="C456" s="501">
        <v>0.96983737621513588</v>
      </c>
      <c r="D456" s="501">
        <v>1.2077086373888815</v>
      </c>
      <c r="E456" s="501">
        <v>1.1696004470522492</v>
      </c>
    </row>
    <row r="457" spans="2:5">
      <c r="B457" s="500">
        <v>41727</v>
      </c>
      <c r="C457" s="501" t="e">
        <v>#N/A</v>
      </c>
      <c r="D457" s="501">
        <v>1.2076422979965502</v>
      </c>
      <c r="E457" s="501">
        <v>1.1730881120260341</v>
      </c>
    </row>
    <row r="458" spans="2:5">
      <c r="B458" s="500">
        <v>41728</v>
      </c>
      <c r="C458" s="501" t="e">
        <v>#N/A</v>
      </c>
      <c r="D458" s="501">
        <v>1.2076422979965502</v>
      </c>
      <c r="E458" s="501" t="e">
        <v>#N/A</v>
      </c>
    </row>
    <row r="459" spans="2:5">
      <c r="B459" s="500">
        <v>41729</v>
      </c>
      <c r="C459" s="501">
        <v>0.96320523303352412</v>
      </c>
      <c r="D459" s="501">
        <v>1.2076422979965502</v>
      </c>
      <c r="E459" s="501" t="e">
        <v>#N/A</v>
      </c>
    </row>
    <row r="460" spans="2:5">
      <c r="B460" s="500">
        <v>41730</v>
      </c>
      <c r="C460" s="501">
        <v>0.96084309984555294</v>
      </c>
      <c r="D460" s="501">
        <v>1.2077749767812127</v>
      </c>
      <c r="E460" s="501">
        <v>1.1703992242328616</v>
      </c>
    </row>
    <row r="461" spans="2:5">
      <c r="B461" s="500">
        <v>41731</v>
      </c>
      <c r="C461" s="501">
        <v>0.93849368583628601</v>
      </c>
      <c r="D461" s="501">
        <v>1.2078413161735437</v>
      </c>
      <c r="E461" s="501">
        <v>1.1512910277271009</v>
      </c>
    </row>
    <row r="462" spans="2:5">
      <c r="B462" s="500">
        <v>41732</v>
      </c>
      <c r="C462" s="501">
        <v>0.95348414645225776</v>
      </c>
      <c r="D462" s="501">
        <v>1.2075759586042192</v>
      </c>
      <c r="E462" s="501">
        <v>1.1587758657528391</v>
      </c>
    </row>
    <row r="463" spans="2:5">
      <c r="B463" s="500">
        <v>41733</v>
      </c>
      <c r="C463" s="501">
        <v>0.96865630962115024</v>
      </c>
      <c r="D463" s="501">
        <v>1.2075096192118879</v>
      </c>
      <c r="E463" s="501">
        <v>1.1674440773794847</v>
      </c>
    </row>
    <row r="464" spans="2:5">
      <c r="B464" s="500">
        <v>41734</v>
      </c>
      <c r="C464" s="501" t="e">
        <v>#N/A</v>
      </c>
      <c r="D464" s="501">
        <v>1.2077086373888815</v>
      </c>
      <c r="E464" s="501">
        <v>1.1669707279391219</v>
      </c>
    </row>
    <row r="465" spans="2:5">
      <c r="B465" s="500">
        <v>41735</v>
      </c>
      <c r="C465" s="501" t="e">
        <v>#N/A</v>
      </c>
      <c r="D465" s="501">
        <v>1.2077086373888815</v>
      </c>
      <c r="E465" s="501" t="e">
        <v>#N/A</v>
      </c>
    </row>
    <row r="466" spans="2:5">
      <c r="B466" s="500">
        <v>41736</v>
      </c>
      <c r="C466" s="501">
        <v>0.95430180794040165</v>
      </c>
      <c r="D466" s="501">
        <v>1.2077086373888815</v>
      </c>
      <c r="E466" s="501" t="e">
        <v>#N/A</v>
      </c>
    </row>
    <row r="467" spans="2:5">
      <c r="B467" s="500">
        <v>41737</v>
      </c>
      <c r="C467" s="501">
        <v>0.96129735622785506</v>
      </c>
      <c r="D467" s="501">
        <v>1.2075759586042192</v>
      </c>
      <c r="E467" s="501">
        <v>1.1658826816560655</v>
      </c>
    </row>
    <row r="468" spans="2:5">
      <c r="B468" s="500">
        <v>41738</v>
      </c>
      <c r="C468" s="501">
        <v>0.97646951939674764</v>
      </c>
      <c r="D468" s="501">
        <v>1.2076422979965502</v>
      </c>
      <c r="E468" s="501">
        <v>1.168499252173627</v>
      </c>
    </row>
    <row r="469" spans="2:5">
      <c r="B469" s="500">
        <v>41739</v>
      </c>
      <c r="C469" s="501">
        <v>0.973198873444172</v>
      </c>
      <c r="D469" s="501">
        <v>1.2078413161735437</v>
      </c>
      <c r="E469" s="501">
        <v>1.1751327186364906</v>
      </c>
    </row>
    <row r="470" spans="2:5">
      <c r="B470" s="500">
        <v>41740</v>
      </c>
      <c r="C470" s="501">
        <v>0.97692377577904976</v>
      </c>
      <c r="D470" s="501">
        <v>1.2074432798195567</v>
      </c>
      <c r="E470" s="501">
        <v>1.1688476899561167</v>
      </c>
    </row>
    <row r="471" spans="2:5">
      <c r="B471" s="500">
        <v>41741</v>
      </c>
      <c r="C471" s="501" t="e">
        <v>#N/A</v>
      </c>
      <c r="D471" s="501">
        <v>1.2075096192118879</v>
      </c>
      <c r="E471" s="501">
        <v>1.1710106339266637</v>
      </c>
    </row>
    <row r="472" spans="2:5">
      <c r="B472" s="500">
        <v>41742</v>
      </c>
      <c r="C472" s="501" t="e">
        <v>#N/A</v>
      </c>
      <c r="D472" s="501">
        <v>1.2075096192118879</v>
      </c>
      <c r="E472" s="501" t="e">
        <v>#N/A</v>
      </c>
    </row>
    <row r="473" spans="2:5">
      <c r="B473" s="500">
        <v>41743</v>
      </c>
      <c r="C473" s="501">
        <v>0.97819569364949588</v>
      </c>
      <c r="D473" s="501">
        <v>1.2075096192118879</v>
      </c>
      <c r="E473" s="501" t="e">
        <v>#N/A</v>
      </c>
    </row>
    <row r="474" spans="2:5">
      <c r="B474" s="500">
        <v>41744</v>
      </c>
      <c r="C474" s="501">
        <v>0.99109657490687753</v>
      </c>
      <c r="D474" s="501">
        <v>1.2075759586042192</v>
      </c>
      <c r="E474" s="501">
        <v>1.183012014529198</v>
      </c>
    </row>
    <row r="475" spans="2:5">
      <c r="B475" s="500">
        <v>41745</v>
      </c>
      <c r="C475" s="501">
        <v>0.99736531298264752</v>
      </c>
      <c r="D475" s="501">
        <v>1.2078413161735437</v>
      </c>
      <c r="E475" s="501">
        <v>1.1821737915618888</v>
      </c>
    </row>
    <row r="476" spans="2:5">
      <c r="B476" s="500">
        <v>41746</v>
      </c>
      <c r="C476" s="501">
        <v>0.98964295448351058</v>
      </c>
      <c r="D476" s="501">
        <v>1.2075759586042192</v>
      </c>
      <c r="E476" s="501">
        <v>1.1860460529559684</v>
      </c>
    </row>
    <row r="477" spans="2:5">
      <c r="B477" s="500">
        <v>41747</v>
      </c>
      <c r="C477" s="501">
        <v>0.98964295448351058</v>
      </c>
      <c r="D477" s="501">
        <v>1.2077749767812127</v>
      </c>
      <c r="E477" s="501">
        <v>1.1810298637476784</v>
      </c>
    </row>
    <row r="478" spans="2:5">
      <c r="B478" s="500">
        <v>41748</v>
      </c>
      <c r="C478" s="501" t="e">
        <v>#N/A</v>
      </c>
      <c r="D478" s="501">
        <v>1.2077086373888815</v>
      </c>
      <c r="E478" s="501">
        <v>1.1682165573689658</v>
      </c>
    </row>
    <row r="479" spans="2:5">
      <c r="B479" s="500">
        <v>41749</v>
      </c>
      <c r="C479" s="501" t="e">
        <v>#N/A</v>
      </c>
      <c r="D479" s="501">
        <v>1.2077086373888815</v>
      </c>
      <c r="E479" s="501" t="e">
        <v>#N/A</v>
      </c>
    </row>
    <row r="480" spans="2:5">
      <c r="B480" s="500">
        <v>41750</v>
      </c>
      <c r="C480" s="501">
        <v>0.99645680021804317</v>
      </c>
      <c r="D480" s="501">
        <v>1.2077086373888815</v>
      </c>
      <c r="E480" s="501" t="e">
        <v>#N/A</v>
      </c>
    </row>
    <row r="481" spans="2:5">
      <c r="B481" s="500">
        <v>41751</v>
      </c>
      <c r="C481" s="501">
        <v>0.98609975470155364</v>
      </c>
      <c r="D481" s="501">
        <v>1.2078413161735437</v>
      </c>
      <c r="E481" s="501">
        <v>1.1724865637789061</v>
      </c>
    </row>
    <row r="482" spans="2:5">
      <c r="B482" s="500">
        <v>41752</v>
      </c>
      <c r="C482" s="501">
        <v>0.98582720087217235</v>
      </c>
      <c r="D482" s="501">
        <v>1.2075096192118879</v>
      </c>
      <c r="E482" s="501">
        <v>1.1728054172213729</v>
      </c>
    </row>
    <row r="483" spans="2:5">
      <c r="B483" s="500">
        <v>41753</v>
      </c>
      <c r="C483" s="501">
        <v>0.99772871808848917</v>
      </c>
      <c r="D483" s="501">
        <v>1.2074432798195567</v>
      </c>
      <c r="E483" s="501">
        <v>1.1722794733987476</v>
      </c>
    </row>
    <row r="484" spans="2:5">
      <c r="B484" s="500">
        <v>41754</v>
      </c>
      <c r="C484" s="501">
        <v>0.99554828745343882</v>
      </c>
      <c r="D484" s="501">
        <v>1.2074432798195567</v>
      </c>
      <c r="E484" s="501">
        <v>1.1729533389214863</v>
      </c>
    </row>
    <row r="485" spans="2:5">
      <c r="B485" s="500">
        <v>41755</v>
      </c>
      <c r="C485" s="501" t="e">
        <v>#N/A</v>
      </c>
      <c r="D485" s="501">
        <v>1.2074432798195567</v>
      </c>
      <c r="E485" s="501">
        <v>1.1810364380454612</v>
      </c>
    </row>
    <row r="486" spans="2:5">
      <c r="B486" s="500">
        <v>41756</v>
      </c>
      <c r="C486" s="501" t="e">
        <v>#N/A</v>
      </c>
      <c r="D486" s="501">
        <v>1.2074432798195567</v>
      </c>
      <c r="E486" s="501" t="e">
        <v>#N/A</v>
      </c>
    </row>
    <row r="487" spans="2:5">
      <c r="B487" s="500">
        <v>41757</v>
      </c>
      <c r="C487" s="501">
        <v>0.99282274915962576</v>
      </c>
      <c r="D487" s="501">
        <v>1.2074432798195567</v>
      </c>
      <c r="E487" s="501" t="e">
        <v>#N/A</v>
      </c>
    </row>
    <row r="488" spans="2:5">
      <c r="B488" s="500">
        <v>41758</v>
      </c>
      <c r="C488" s="501">
        <v>0.99954574361769788</v>
      </c>
      <c r="D488" s="501">
        <v>1.2075096192118879</v>
      </c>
      <c r="E488" s="501">
        <v>1.1841789523856483</v>
      </c>
    </row>
    <row r="489" spans="2:5">
      <c r="B489" s="500">
        <v>41759</v>
      </c>
      <c r="C489" s="501">
        <v>0.984918688107568</v>
      </c>
      <c r="D489" s="501">
        <v>1.2077086373888815</v>
      </c>
      <c r="E489" s="501">
        <v>1.173456272701872</v>
      </c>
    </row>
    <row r="490" spans="2:5">
      <c r="B490" s="500">
        <v>41760</v>
      </c>
      <c r="C490" s="501">
        <v>0.98291996002543836</v>
      </c>
      <c r="D490" s="501">
        <v>1.2077749767812127</v>
      </c>
      <c r="E490" s="501">
        <v>1.1742583370313759</v>
      </c>
    </row>
    <row r="491" spans="2:5">
      <c r="B491" s="500">
        <v>41761</v>
      </c>
      <c r="C491" s="501">
        <v>0.99609339511220141</v>
      </c>
      <c r="D491" s="501">
        <v>1.2077749767812127</v>
      </c>
      <c r="E491" s="501" t="e">
        <v>#N/A</v>
      </c>
    </row>
    <row r="492" spans="2:5">
      <c r="B492" s="500">
        <v>41762</v>
      </c>
      <c r="C492" s="501" t="e">
        <v>#N/A</v>
      </c>
      <c r="D492" s="501">
        <v>1.2077749767812127</v>
      </c>
      <c r="E492" s="501" t="e">
        <v>#N/A</v>
      </c>
    </row>
    <row r="493" spans="2:5">
      <c r="B493" s="500">
        <v>41763</v>
      </c>
      <c r="C493" s="501" t="e">
        <v>#N/A</v>
      </c>
      <c r="D493" s="501">
        <v>1.2077749767812127</v>
      </c>
      <c r="E493" s="501" t="e">
        <v>#N/A</v>
      </c>
    </row>
    <row r="494" spans="2:5">
      <c r="B494" s="500">
        <v>41764</v>
      </c>
      <c r="C494" s="501">
        <v>0.98355591896066152</v>
      </c>
      <c r="D494" s="501">
        <v>1.2075096192118879</v>
      </c>
      <c r="E494" s="501" t="e">
        <v>#N/A</v>
      </c>
    </row>
    <row r="495" spans="2:5">
      <c r="B495" s="500">
        <v>41765</v>
      </c>
      <c r="C495" s="501">
        <v>0.98382847279004282</v>
      </c>
      <c r="D495" s="501">
        <v>1.2075096192118879</v>
      </c>
      <c r="E495" s="501">
        <v>1.1780517068520617</v>
      </c>
    </row>
    <row r="496" spans="2:5">
      <c r="B496" s="500">
        <v>41766</v>
      </c>
      <c r="C496" s="501">
        <v>0.98355591896066152</v>
      </c>
      <c r="D496" s="501">
        <v>1.2074432798195567</v>
      </c>
      <c r="E496" s="501">
        <v>1.1720329372318918</v>
      </c>
    </row>
    <row r="497" spans="2:5">
      <c r="B497" s="500">
        <v>41767</v>
      </c>
      <c r="C497" s="501">
        <v>0.98419187789588447</v>
      </c>
      <c r="D497" s="501">
        <v>1.2074432798195567</v>
      </c>
      <c r="E497" s="501">
        <v>1.1668425291323572</v>
      </c>
    </row>
    <row r="498" spans="2:5">
      <c r="B498" s="500">
        <v>41768</v>
      </c>
      <c r="C498" s="501">
        <v>0.984918688107568</v>
      </c>
      <c r="D498" s="501">
        <v>1.2074432798195567</v>
      </c>
      <c r="E498" s="501">
        <v>1.1516296040629159</v>
      </c>
    </row>
    <row r="499" spans="2:5">
      <c r="B499" s="500">
        <v>41769</v>
      </c>
      <c r="C499" s="501" t="e">
        <v>#N/A</v>
      </c>
      <c r="D499" s="501">
        <v>1.2074432798195567</v>
      </c>
      <c r="E499" s="501" t="e">
        <v>#N/A</v>
      </c>
    </row>
    <row r="500" spans="2:5">
      <c r="B500" s="500">
        <v>41770</v>
      </c>
      <c r="C500" s="501" t="e">
        <v>#N/A</v>
      </c>
      <c r="D500" s="501">
        <v>1.2074432798195567</v>
      </c>
      <c r="E500" s="501" t="e">
        <v>#N/A</v>
      </c>
    </row>
    <row r="501" spans="2:5">
      <c r="B501" s="500">
        <v>41771</v>
      </c>
      <c r="C501" s="501">
        <v>0.98482783683110764</v>
      </c>
      <c r="D501" s="501">
        <v>1.2083056919198618</v>
      </c>
      <c r="E501" s="501" t="e">
        <v>#N/A</v>
      </c>
    </row>
    <row r="502" spans="2:5">
      <c r="B502" s="500">
        <v>41772</v>
      </c>
      <c r="C502" s="501">
        <v>0.98791678023076224</v>
      </c>
      <c r="D502" s="501">
        <v>1.2076422979965502</v>
      </c>
      <c r="E502" s="501">
        <v>1.1573755403250989</v>
      </c>
    </row>
    <row r="503" spans="2:5">
      <c r="B503" s="500">
        <v>41773</v>
      </c>
      <c r="C503" s="501">
        <v>0.99763786681202882</v>
      </c>
      <c r="D503" s="501">
        <v>1.2075096192118879</v>
      </c>
      <c r="E503" s="501">
        <v>1.1465213746856664</v>
      </c>
    </row>
    <row r="504" spans="2:5">
      <c r="B504" s="500">
        <v>41774</v>
      </c>
      <c r="C504" s="501">
        <v>0.996638502770964</v>
      </c>
      <c r="D504" s="501">
        <v>1.2077086373888815</v>
      </c>
      <c r="E504" s="501">
        <v>1.1409365087191625</v>
      </c>
    </row>
    <row r="505" spans="2:5">
      <c r="B505" s="500">
        <v>41775</v>
      </c>
      <c r="C505" s="501">
        <v>1.0113564095575542</v>
      </c>
      <c r="D505" s="501">
        <v>1.2075759586042192</v>
      </c>
      <c r="E505" s="501">
        <v>1.1406571010633926</v>
      </c>
    </row>
    <row r="506" spans="2:5">
      <c r="B506" s="500">
        <v>41776</v>
      </c>
      <c r="C506" s="501" t="e">
        <v>#N/A</v>
      </c>
      <c r="D506" s="501">
        <v>1.2074432798195567</v>
      </c>
      <c r="E506" s="501">
        <v>1.1432506615387144</v>
      </c>
    </row>
    <row r="507" spans="2:5">
      <c r="B507" s="500">
        <v>41777</v>
      </c>
      <c r="C507" s="501" t="e">
        <v>#N/A</v>
      </c>
      <c r="D507" s="501">
        <v>1.2074432798195567</v>
      </c>
      <c r="E507" s="501" t="e">
        <v>#N/A</v>
      </c>
    </row>
    <row r="508" spans="2:5">
      <c r="B508" s="500">
        <v>41778</v>
      </c>
      <c r="C508" s="501">
        <v>1.0063595893522304</v>
      </c>
      <c r="D508" s="501">
        <v>1.2074432798195567</v>
      </c>
      <c r="E508" s="501" t="e">
        <v>#N/A</v>
      </c>
    </row>
    <row r="509" spans="2:5">
      <c r="B509" s="500">
        <v>41779</v>
      </c>
      <c r="C509" s="501">
        <v>1.003724902334878</v>
      </c>
      <c r="D509" s="501">
        <v>1.2074432798195567</v>
      </c>
      <c r="E509" s="501">
        <v>1.1419358019821508</v>
      </c>
    </row>
    <row r="510" spans="2:5">
      <c r="B510" s="500">
        <v>41780</v>
      </c>
      <c r="C510" s="501">
        <v>1.0093576814754248</v>
      </c>
      <c r="D510" s="501">
        <v>1.2087037282738489</v>
      </c>
      <c r="E510" s="501">
        <v>1.1373765264697664</v>
      </c>
    </row>
    <row r="511" spans="2:5">
      <c r="B511" s="500">
        <v>41781</v>
      </c>
      <c r="C511" s="501">
        <v>1.0088125738166622</v>
      </c>
      <c r="D511" s="501">
        <v>1.2100968555128033</v>
      </c>
      <c r="E511" s="501">
        <v>1.1343227651496475</v>
      </c>
    </row>
    <row r="512" spans="2:5">
      <c r="B512" s="500">
        <v>41782</v>
      </c>
      <c r="C512" s="501">
        <v>1.0029072408467339</v>
      </c>
      <c r="D512" s="501">
        <v>1.2101631949051346</v>
      </c>
      <c r="E512" s="501">
        <v>1.1268412142728004</v>
      </c>
    </row>
    <row r="513" spans="2:5">
      <c r="B513" s="500">
        <v>41783</v>
      </c>
      <c r="C513" s="501" t="e">
        <v>#N/A</v>
      </c>
      <c r="D513" s="501">
        <v>1.2122860554597319</v>
      </c>
      <c r="E513" s="501">
        <v>1.1279489834492051</v>
      </c>
    </row>
    <row r="514" spans="2:5">
      <c r="B514" s="500">
        <v>41784</v>
      </c>
      <c r="C514" s="501" t="e">
        <v>#N/A</v>
      </c>
      <c r="D514" s="501">
        <v>1.2122860554597319</v>
      </c>
      <c r="E514" s="501" t="e">
        <v>#N/A</v>
      </c>
    </row>
    <row r="515" spans="2:5">
      <c r="B515" s="500">
        <v>41785</v>
      </c>
      <c r="C515" s="501">
        <v>1.0029072408467339</v>
      </c>
      <c r="D515" s="501">
        <v>1.2122860554597319</v>
      </c>
      <c r="E515" s="501" t="e">
        <v>#N/A</v>
      </c>
    </row>
    <row r="516" spans="2:5">
      <c r="B516" s="500">
        <v>41786</v>
      </c>
      <c r="C516" s="501">
        <v>1.0000908512764606</v>
      </c>
      <c r="D516" s="501">
        <v>1.2134801645216928</v>
      </c>
      <c r="E516" s="501">
        <v>1.1201650148743487</v>
      </c>
    </row>
    <row r="517" spans="2:5">
      <c r="B517" s="500">
        <v>41787</v>
      </c>
      <c r="C517" s="501">
        <v>0.99418551830653235</v>
      </c>
      <c r="D517" s="501">
        <v>1.2170624917075759</v>
      </c>
      <c r="E517" s="501">
        <v>1.126081882878885</v>
      </c>
    </row>
    <row r="518" spans="2:5">
      <c r="B518" s="500">
        <v>41788</v>
      </c>
      <c r="C518" s="501">
        <v>1.0005451076587626</v>
      </c>
      <c r="D518" s="501">
        <v>1.2203794613241343</v>
      </c>
      <c r="E518" s="501">
        <v>1.1337212169025195</v>
      </c>
    </row>
    <row r="519" spans="2:5">
      <c r="B519" s="500">
        <v>41789</v>
      </c>
      <c r="C519" s="501">
        <v>0.99318615426546741</v>
      </c>
      <c r="D519" s="501">
        <v>1.2173278492769006</v>
      </c>
      <c r="E519" s="501">
        <v>1.1389346350442942</v>
      </c>
    </row>
    <row r="520" spans="2:5">
      <c r="B520" s="500">
        <v>41790</v>
      </c>
      <c r="C520" s="501" t="e">
        <v>#N/A</v>
      </c>
      <c r="D520" s="501">
        <v>1.2173278492769006</v>
      </c>
      <c r="E520" s="501">
        <v>1.1417977417287115</v>
      </c>
    </row>
    <row r="521" spans="2:5">
      <c r="B521" s="500">
        <v>41791</v>
      </c>
      <c r="C521" s="501" t="e">
        <v>#N/A</v>
      </c>
      <c r="D521" s="501">
        <v>1.2173278492769006</v>
      </c>
      <c r="E521" s="501" t="e">
        <v>#N/A</v>
      </c>
    </row>
    <row r="522" spans="2:5">
      <c r="B522" s="500">
        <v>41792</v>
      </c>
      <c r="C522" s="501">
        <v>0.99027891341873364</v>
      </c>
      <c r="D522" s="501">
        <v>1.2173278492769006</v>
      </c>
      <c r="E522" s="501" t="e">
        <v>#N/A</v>
      </c>
    </row>
    <row r="523" spans="2:5">
      <c r="B523" s="500">
        <v>41793</v>
      </c>
      <c r="C523" s="501">
        <v>0.99036976469519411</v>
      </c>
      <c r="D523" s="501">
        <v>1.2173941886692317</v>
      </c>
      <c r="E523" s="501">
        <v>1.1468435152770244</v>
      </c>
    </row>
    <row r="524" spans="2:5">
      <c r="B524" s="500">
        <v>41794</v>
      </c>
      <c r="C524" s="501">
        <v>0.99582084128282011</v>
      </c>
      <c r="D524" s="501">
        <v>1.2172615098845694</v>
      </c>
      <c r="E524" s="501">
        <v>1.1508801341156747</v>
      </c>
    </row>
    <row r="525" spans="2:5">
      <c r="B525" s="500">
        <v>41795</v>
      </c>
      <c r="C525" s="501">
        <v>0.98746252384846012</v>
      </c>
      <c r="D525" s="501">
        <v>1.2173941886692317</v>
      </c>
      <c r="E525" s="501">
        <v>1.1550975461433526</v>
      </c>
    </row>
    <row r="526" spans="2:5">
      <c r="B526" s="500">
        <v>41796</v>
      </c>
      <c r="C526" s="501">
        <v>0.98927954937766882</v>
      </c>
      <c r="D526" s="501">
        <v>1.2173941886692317</v>
      </c>
      <c r="E526" s="501">
        <v>1.1473563105040843</v>
      </c>
    </row>
    <row r="527" spans="2:5">
      <c r="B527" s="500">
        <v>41797</v>
      </c>
      <c r="C527" s="501" t="e">
        <v>#N/A</v>
      </c>
      <c r="D527" s="501">
        <v>1.2173941886692317</v>
      </c>
      <c r="E527" s="501">
        <v>1.1392370527423039</v>
      </c>
    </row>
    <row r="528" spans="2:5">
      <c r="B528" s="500">
        <v>41798</v>
      </c>
      <c r="C528" s="501" t="e">
        <v>#N/A</v>
      </c>
      <c r="D528" s="501">
        <v>1.2173941886692317</v>
      </c>
      <c r="E528" s="501" t="e">
        <v>#N/A</v>
      </c>
    </row>
    <row r="529" spans="2:5">
      <c r="B529" s="500">
        <v>41799</v>
      </c>
      <c r="C529" s="501">
        <v>1.0026346870173526</v>
      </c>
      <c r="D529" s="501">
        <v>1.2173941886692317</v>
      </c>
      <c r="E529" s="501" t="e">
        <v>#N/A</v>
      </c>
    </row>
    <row r="530" spans="2:5">
      <c r="B530" s="500">
        <v>41800</v>
      </c>
      <c r="C530" s="501">
        <v>0.992459344053784</v>
      </c>
      <c r="D530" s="501">
        <v>1.2173941886692317</v>
      </c>
      <c r="E530" s="501">
        <v>1.1284880758673963</v>
      </c>
    </row>
    <row r="531" spans="2:5">
      <c r="B531" s="500">
        <v>41801</v>
      </c>
      <c r="C531" s="501">
        <v>0.99954574361769788</v>
      </c>
      <c r="D531" s="501">
        <v>1.2173941886692317</v>
      </c>
      <c r="E531" s="501">
        <v>1.1297306181483489</v>
      </c>
    </row>
    <row r="532" spans="2:5">
      <c r="B532" s="500">
        <v>41802</v>
      </c>
      <c r="C532" s="501">
        <v>1.0200781320977561</v>
      </c>
      <c r="D532" s="501">
        <v>1.2173941886692317</v>
      </c>
      <c r="E532" s="501">
        <v>1.1282382525516492</v>
      </c>
    </row>
    <row r="533" spans="2:5">
      <c r="B533" s="500">
        <v>41803</v>
      </c>
      <c r="C533" s="501">
        <v>1.0246206959207778</v>
      </c>
      <c r="D533" s="501">
        <v>1.2173941886692317</v>
      </c>
      <c r="E533" s="501" t="e">
        <v>#N/A</v>
      </c>
    </row>
    <row r="534" spans="2:5">
      <c r="B534" s="500">
        <v>41804</v>
      </c>
      <c r="C534" s="501" t="e">
        <v>#N/A</v>
      </c>
      <c r="D534" s="501">
        <v>1.2173941886692317</v>
      </c>
      <c r="E534" s="501" t="e">
        <v>#N/A</v>
      </c>
    </row>
    <row r="535" spans="2:5">
      <c r="B535" s="500">
        <v>41805</v>
      </c>
      <c r="C535" s="501" t="e">
        <v>#N/A</v>
      </c>
      <c r="D535" s="501">
        <v>1.2173941886692317</v>
      </c>
      <c r="E535" s="501" t="e">
        <v>#N/A</v>
      </c>
    </row>
    <row r="536" spans="2:5">
      <c r="B536" s="500">
        <v>41806</v>
      </c>
      <c r="C536" s="501">
        <v>1.029708367402562</v>
      </c>
      <c r="D536" s="501">
        <v>1.2173941886692317</v>
      </c>
      <c r="E536" s="501" t="e">
        <v>#N/A</v>
      </c>
    </row>
    <row r="537" spans="2:5">
      <c r="B537" s="500">
        <v>41807</v>
      </c>
      <c r="C537" s="501">
        <v>1.0369764695193968</v>
      </c>
      <c r="D537" s="501">
        <v>1.2173941886692317</v>
      </c>
      <c r="E537" s="501">
        <v>1.1362161629110989</v>
      </c>
    </row>
    <row r="538" spans="2:5">
      <c r="B538" s="500">
        <v>41808</v>
      </c>
      <c r="C538" s="501">
        <v>1.0384300899427636</v>
      </c>
      <c r="D538" s="501">
        <v>1.2173941886692317</v>
      </c>
      <c r="E538" s="501">
        <v>1.1442400933550285</v>
      </c>
    </row>
    <row r="539" spans="2:5">
      <c r="B539" s="500">
        <v>41809</v>
      </c>
      <c r="C539" s="501">
        <v>1.0486962841827929</v>
      </c>
      <c r="D539" s="501">
        <v>1.2173941886692317</v>
      </c>
      <c r="E539" s="501">
        <v>1.1446904327531515</v>
      </c>
    </row>
    <row r="540" spans="2:5">
      <c r="B540" s="500">
        <v>41810</v>
      </c>
      <c r="C540" s="501">
        <v>1.0404288180248933</v>
      </c>
      <c r="D540" s="501">
        <v>1.2173941886692317</v>
      </c>
      <c r="E540" s="501">
        <v>1.1275742484755846</v>
      </c>
    </row>
    <row r="541" spans="2:5">
      <c r="B541" s="500">
        <v>41811</v>
      </c>
      <c r="C541" s="501" t="e">
        <v>#N/A</v>
      </c>
      <c r="D541" s="501">
        <v>1.2173941886692317</v>
      </c>
      <c r="E541" s="501">
        <v>1.1314037769340761</v>
      </c>
    </row>
    <row r="542" spans="2:5">
      <c r="B542" s="500">
        <v>41812</v>
      </c>
      <c r="C542" s="501" t="e">
        <v>#N/A</v>
      </c>
      <c r="D542" s="501">
        <v>1.2173941886692317</v>
      </c>
      <c r="E542" s="501" t="e">
        <v>#N/A</v>
      </c>
    </row>
    <row r="543" spans="2:5">
      <c r="B543" s="500">
        <v>41813</v>
      </c>
      <c r="C543" s="501">
        <v>1.0308894339965478</v>
      </c>
      <c r="D543" s="501">
        <v>1.2173941886692317</v>
      </c>
      <c r="E543" s="501" t="e">
        <v>#N/A</v>
      </c>
    </row>
    <row r="544" spans="2:5">
      <c r="B544" s="500">
        <v>41814</v>
      </c>
      <c r="C544" s="501">
        <v>1.0345234850549652</v>
      </c>
      <c r="D544" s="501">
        <v>1.2173278492769006</v>
      </c>
      <c r="E544" s="501">
        <v>1.1268247785283434</v>
      </c>
    </row>
    <row r="545" spans="2:5">
      <c r="B545" s="500">
        <v>41815</v>
      </c>
      <c r="C545" s="501">
        <v>1.0223494140092668</v>
      </c>
      <c r="D545" s="501">
        <v>1.2172615098845694</v>
      </c>
      <c r="E545" s="501">
        <v>1.1170126390874875</v>
      </c>
    </row>
    <row r="546" spans="2:5">
      <c r="B546" s="500">
        <v>41816</v>
      </c>
      <c r="C546" s="501">
        <v>1.02298537294449</v>
      </c>
      <c r="D546" s="501">
        <v>1.2173941886692317</v>
      </c>
      <c r="E546" s="501">
        <v>1.1145735746100618</v>
      </c>
    </row>
    <row r="547" spans="2:5">
      <c r="B547" s="500">
        <v>41817</v>
      </c>
      <c r="C547" s="501">
        <v>1.0184428091214681</v>
      </c>
      <c r="D547" s="501">
        <v>1.2173278492769006</v>
      </c>
      <c r="E547" s="501">
        <v>1.1094390480416809</v>
      </c>
    </row>
    <row r="548" spans="2:5">
      <c r="B548" s="500">
        <v>41818</v>
      </c>
      <c r="C548" s="501" t="e">
        <v>#N/A</v>
      </c>
      <c r="D548" s="501">
        <v>1.2173941886692317</v>
      </c>
      <c r="E548" s="501">
        <v>1.1054878950742073</v>
      </c>
    </row>
    <row r="549" spans="2:5">
      <c r="B549" s="500">
        <v>41819</v>
      </c>
      <c r="C549" s="501" t="e">
        <v>#N/A</v>
      </c>
      <c r="D549" s="501">
        <v>1.2173941886692317</v>
      </c>
      <c r="E549" s="501" t="e">
        <v>#N/A</v>
      </c>
    </row>
    <row r="550" spans="2:5">
      <c r="B550" s="500">
        <v>41820</v>
      </c>
      <c r="C550" s="501">
        <v>1.0079949123285183</v>
      </c>
      <c r="D550" s="501">
        <v>1.2173941886692317</v>
      </c>
      <c r="E550" s="501" t="e">
        <v>#N/A</v>
      </c>
    </row>
    <row r="551" spans="2:5">
      <c r="B551" s="500">
        <v>41821</v>
      </c>
      <c r="C551" s="501">
        <v>1.0052693740347054</v>
      </c>
      <c r="D551" s="501">
        <v>1.2174605280615629</v>
      </c>
      <c r="E551" s="501">
        <v>1.1124829479151259</v>
      </c>
    </row>
    <row r="552" spans="2:5">
      <c r="B552" s="500">
        <v>41822</v>
      </c>
      <c r="C552" s="501">
        <v>0.99972744617061882</v>
      </c>
      <c r="D552" s="501">
        <v>1.2174605280615629</v>
      </c>
      <c r="E552" s="501">
        <v>1.1251088868070278</v>
      </c>
    </row>
    <row r="553" spans="2:5">
      <c r="B553" s="500">
        <v>41823</v>
      </c>
      <c r="C553" s="501">
        <v>0.99173253384210047</v>
      </c>
      <c r="D553" s="501">
        <v>1.2174605280615629</v>
      </c>
      <c r="E553" s="501">
        <v>1.1258353467120292</v>
      </c>
    </row>
    <row r="554" spans="2:5">
      <c r="B554" s="500">
        <v>41824</v>
      </c>
      <c r="C554" s="501">
        <v>0.99100572363041706</v>
      </c>
      <c r="D554" s="501">
        <v>1.2174605280615629</v>
      </c>
      <c r="E554" s="501">
        <v>1.1240372762684283</v>
      </c>
    </row>
    <row r="555" spans="2:5">
      <c r="B555" s="500">
        <v>41825</v>
      </c>
      <c r="C555" s="501" t="e">
        <v>#N/A</v>
      </c>
      <c r="D555" s="501">
        <v>1.2174605280615629</v>
      </c>
      <c r="E555" s="501">
        <v>1.1282678368916719</v>
      </c>
    </row>
    <row r="556" spans="2:5">
      <c r="B556" s="500">
        <v>41826</v>
      </c>
      <c r="C556" s="501" t="e">
        <v>#N/A</v>
      </c>
      <c r="D556" s="501">
        <v>1.2174605280615629</v>
      </c>
      <c r="E556" s="501" t="e">
        <v>#N/A</v>
      </c>
    </row>
    <row r="557" spans="2:5">
      <c r="B557" s="500">
        <v>41827</v>
      </c>
      <c r="C557" s="501">
        <v>0.98864359044244576</v>
      </c>
      <c r="D557" s="501">
        <v>1.2174605280615629</v>
      </c>
      <c r="E557" s="501" t="e">
        <v>#N/A</v>
      </c>
    </row>
    <row r="558" spans="2:5">
      <c r="B558" s="500">
        <v>41828</v>
      </c>
      <c r="C558" s="501">
        <v>0.97901335513763976</v>
      </c>
      <c r="D558" s="501">
        <v>1.2174605280615629</v>
      </c>
      <c r="E558" s="501">
        <v>1.1363377874200811</v>
      </c>
    </row>
    <row r="559" spans="2:5">
      <c r="B559" s="500">
        <v>41829</v>
      </c>
      <c r="C559" s="501">
        <v>0.97192695557372588</v>
      </c>
      <c r="D559" s="501">
        <v>1.2174605280615629</v>
      </c>
      <c r="E559" s="501">
        <v>1.1316273030586921</v>
      </c>
    </row>
    <row r="560" spans="2:5">
      <c r="B560" s="500">
        <v>41830</v>
      </c>
      <c r="C560" s="501">
        <v>0.96892886345053164</v>
      </c>
      <c r="D560" s="501">
        <v>1.2174605280615629</v>
      </c>
      <c r="E560" s="501">
        <v>1.1201222819387604</v>
      </c>
    </row>
    <row r="561" spans="2:5">
      <c r="B561" s="500">
        <v>41831</v>
      </c>
      <c r="C561" s="501">
        <v>0.96175161261015718</v>
      </c>
      <c r="D561" s="501">
        <v>1.2174605280615629</v>
      </c>
      <c r="E561" s="501">
        <v>1.1122166888549214</v>
      </c>
    </row>
    <row r="562" spans="2:5">
      <c r="B562" s="500">
        <v>41832</v>
      </c>
      <c r="C562" s="501" t="e">
        <v>#N/A</v>
      </c>
      <c r="D562" s="501">
        <v>1.2174605280615629</v>
      </c>
      <c r="E562" s="501">
        <v>1.1195437437338724</v>
      </c>
    </row>
    <row r="563" spans="2:5">
      <c r="B563" s="500">
        <v>41833</v>
      </c>
      <c r="C563" s="501" t="e">
        <v>#N/A</v>
      </c>
      <c r="D563" s="501">
        <v>1.2174605280615629</v>
      </c>
      <c r="E563" s="501" t="e">
        <v>#N/A</v>
      </c>
    </row>
    <row r="564" spans="2:5">
      <c r="B564" s="500">
        <v>41834</v>
      </c>
      <c r="C564" s="501">
        <v>0.9570273462342147</v>
      </c>
      <c r="D564" s="501">
        <v>1.2174605280615629</v>
      </c>
      <c r="E564" s="501" t="e">
        <v>#N/A</v>
      </c>
    </row>
    <row r="565" spans="2:5">
      <c r="B565" s="500">
        <v>41835</v>
      </c>
      <c r="C565" s="501">
        <v>0.94285454710638694</v>
      </c>
      <c r="D565" s="501">
        <v>1.2174605280615629</v>
      </c>
      <c r="E565" s="501">
        <v>1.1279358348536395</v>
      </c>
    </row>
    <row r="566" spans="2:5">
      <c r="B566" s="500">
        <v>41836</v>
      </c>
      <c r="C566" s="501">
        <v>0.96256927409830118</v>
      </c>
      <c r="D566" s="501">
        <v>1.2174605280615629</v>
      </c>
      <c r="E566" s="501">
        <v>1.1298686784017882</v>
      </c>
    </row>
    <row r="567" spans="2:5">
      <c r="B567" s="500">
        <v>41837</v>
      </c>
      <c r="C567" s="501">
        <v>0.96911056600345247</v>
      </c>
      <c r="D567" s="501">
        <v>1.2174605280615629</v>
      </c>
      <c r="E567" s="501">
        <v>1.1302960077576714</v>
      </c>
    </row>
    <row r="568" spans="2:5">
      <c r="B568" s="500">
        <v>41838</v>
      </c>
      <c r="C568" s="501">
        <v>0.96983737621513588</v>
      </c>
      <c r="D568" s="501">
        <v>1.2174605280615629</v>
      </c>
      <c r="E568" s="501">
        <v>1.1439212399125618</v>
      </c>
    </row>
    <row r="569" spans="2:5">
      <c r="B569" s="500">
        <v>41839</v>
      </c>
      <c r="C569" s="501" t="e">
        <v>#N/A</v>
      </c>
      <c r="D569" s="501">
        <v>1.2174605280615629</v>
      </c>
      <c r="E569" s="501">
        <v>1.1558503032394851</v>
      </c>
    </row>
    <row r="570" spans="2:5">
      <c r="B570" s="500">
        <v>41840</v>
      </c>
      <c r="C570" s="501" t="e">
        <v>#N/A</v>
      </c>
      <c r="D570" s="501">
        <v>1.2174605280615629</v>
      </c>
      <c r="E570" s="501" t="e">
        <v>#N/A</v>
      </c>
    </row>
    <row r="571" spans="2:5">
      <c r="B571" s="500">
        <v>41841</v>
      </c>
      <c r="C571" s="501">
        <v>0.96193331516307801</v>
      </c>
      <c r="D571" s="501">
        <v>1.2174605280615629</v>
      </c>
      <c r="E571" s="501" t="e">
        <v>#N/A</v>
      </c>
    </row>
    <row r="572" spans="2:5">
      <c r="B572" s="500">
        <v>41842</v>
      </c>
      <c r="C572" s="501">
        <v>0.96974652493867541</v>
      </c>
      <c r="D572" s="501">
        <v>1.2175268674538942</v>
      </c>
      <c r="E572" s="501">
        <v>1.153460545995431</v>
      </c>
    </row>
    <row r="573" spans="2:5">
      <c r="B573" s="500">
        <v>41843</v>
      </c>
      <c r="C573" s="501">
        <v>0.973198873444172</v>
      </c>
      <c r="D573" s="501">
        <v>1.2175268674538942</v>
      </c>
      <c r="E573" s="501">
        <v>1.1517742386141379</v>
      </c>
    </row>
    <row r="574" spans="2:5">
      <c r="B574" s="500">
        <v>41844</v>
      </c>
      <c r="C574" s="501">
        <v>0.96320523303352412</v>
      </c>
      <c r="D574" s="501">
        <v>1.2175268674538942</v>
      </c>
      <c r="E574" s="501">
        <v>1.1442598162483768</v>
      </c>
    </row>
    <row r="575" spans="2:5">
      <c r="B575" s="500">
        <v>41845</v>
      </c>
      <c r="C575" s="501">
        <v>0.96892886345053164</v>
      </c>
      <c r="D575" s="501">
        <v>1.2174605280615629</v>
      </c>
      <c r="E575" s="501">
        <v>1.1530858110218103</v>
      </c>
    </row>
    <row r="576" spans="2:5">
      <c r="B576" s="500">
        <v>41846</v>
      </c>
      <c r="C576" s="501" t="e">
        <v>#N/A</v>
      </c>
      <c r="D576" s="501">
        <v>1.2174605280615629</v>
      </c>
      <c r="E576" s="501">
        <v>1.1522607366500666</v>
      </c>
    </row>
    <row r="577" spans="2:5">
      <c r="B577" s="500">
        <v>41847</v>
      </c>
      <c r="C577" s="501" t="e">
        <v>#N/A</v>
      </c>
      <c r="D577" s="501">
        <v>1.2174605280615629</v>
      </c>
      <c r="E577" s="501" t="e">
        <v>#N/A</v>
      </c>
    </row>
    <row r="578" spans="2:5">
      <c r="B578" s="500">
        <v>41848</v>
      </c>
      <c r="C578" s="501">
        <v>0.96547651494503495</v>
      </c>
      <c r="D578" s="501">
        <v>1.2174605280615629</v>
      </c>
      <c r="E578" s="501" t="e">
        <v>#N/A</v>
      </c>
    </row>
    <row r="579" spans="2:5">
      <c r="B579" s="500">
        <v>41849</v>
      </c>
      <c r="C579" s="501">
        <v>0.96783864813300635</v>
      </c>
      <c r="D579" s="501">
        <v>1.2174605280615629</v>
      </c>
      <c r="E579" s="501">
        <v>1.1618657857107637</v>
      </c>
    </row>
    <row r="580" spans="2:5">
      <c r="B580" s="500">
        <v>41850</v>
      </c>
      <c r="C580" s="501">
        <v>0.96465885345689117</v>
      </c>
      <c r="D580" s="501">
        <v>1.2175268674538942</v>
      </c>
      <c r="E580" s="501">
        <v>1.1713393488158044</v>
      </c>
    </row>
    <row r="581" spans="2:5">
      <c r="B581" s="500">
        <v>41851</v>
      </c>
      <c r="C581" s="501">
        <v>0.95230307985827201</v>
      </c>
      <c r="D581" s="501">
        <v>1.2175268674538942</v>
      </c>
      <c r="E581" s="501">
        <v>1.1744029715825979</v>
      </c>
    </row>
    <row r="582" spans="2:5">
      <c r="B582" s="500">
        <v>41852</v>
      </c>
      <c r="C582" s="501">
        <v>0.9369492141364586</v>
      </c>
      <c r="D582" s="501">
        <v>1.2158683826456149</v>
      </c>
      <c r="E582" s="501">
        <v>1.1650904787732361</v>
      </c>
    </row>
    <row r="583" spans="2:5">
      <c r="B583" s="500">
        <v>41853</v>
      </c>
      <c r="C583" s="501" t="e">
        <v>#N/A</v>
      </c>
      <c r="D583" s="501">
        <v>1.207907655565875</v>
      </c>
      <c r="E583" s="501">
        <v>1.1744062587314892</v>
      </c>
    </row>
    <row r="584" spans="2:5">
      <c r="B584" s="500">
        <v>41854</v>
      </c>
      <c r="C584" s="501" t="e">
        <v>#N/A</v>
      </c>
      <c r="D584" s="501">
        <v>1.207907655565875</v>
      </c>
      <c r="E584" s="501" t="e">
        <v>#N/A</v>
      </c>
    </row>
    <row r="585" spans="2:5">
      <c r="B585" s="500">
        <v>41855</v>
      </c>
      <c r="C585" s="501">
        <v>0.94121922413009906</v>
      </c>
      <c r="D585" s="501">
        <v>1.207907655565875</v>
      </c>
      <c r="E585" s="501" t="e">
        <v>#N/A</v>
      </c>
    </row>
    <row r="586" spans="2:5">
      <c r="B586" s="500">
        <v>41856</v>
      </c>
      <c r="C586" s="501">
        <v>0.93585899881893353</v>
      </c>
      <c r="D586" s="501">
        <v>1.2077086373888815</v>
      </c>
      <c r="E586" s="501">
        <v>1.1722137304209193</v>
      </c>
    </row>
    <row r="587" spans="2:5">
      <c r="B587" s="500">
        <v>41857</v>
      </c>
      <c r="C587" s="501">
        <v>0.94276369582992647</v>
      </c>
      <c r="D587" s="501">
        <v>1.2076422979965502</v>
      </c>
      <c r="E587" s="501">
        <v>1.1767565701888465</v>
      </c>
    </row>
    <row r="588" spans="2:5">
      <c r="B588" s="500">
        <v>41858</v>
      </c>
      <c r="C588" s="501">
        <v>0.94158262923594083</v>
      </c>
      <c r="D588" s="501">
        <v>1.2073769404272257</v>
      </c>
      <c r="E588" s="501">
        <v>1.1869960389855858</v>
      </c>
    </row>
    <row r="589" spans="2:5">
      <c r="B589" s="500">
        <v>41859</v>
      </c>
      <c r="C589" s="501">
        <v>0.93940219860089047</v>
      </c>
      <c r="D589" s="501">
        <v>1.2073769404272257</v>
      </c>
      <c r="E589" s="501">
        <v>1.1915783245402101</v>
      </c>
    </row>
    <row r="590" spans="2:5">
      <c r="B590" s="500">
        <v>41860</v>
      </c>
      <c r="C590" s="501" t="e">
        <v>#N/A</v>
      </c>
      <c r="D590" s="501">
        <v>1.2073769404272257</v>
      </c>
      <c r="E590" s="501">
        <v>1.1980375721118288</v>
      </c>
    </row>
    <row r="591" spans="2:5">
      <c r="B591" s="500">
        <v>41861</v>
      </c>
      <c r="C591" s="501" t="e">
        <v>#N/A</v>
      </c>
      <c r="D591" s="501">
        <v>1.2073769404272257</v>
      </c>
      <c r="E591" s="501" t="e">
        <v>#N/A</v>
      </c>
    </row>
    <row r="592" spans="2:5">
      <c r="B592" s="500">
        <v>41862</v>
      </c>
      <c r="C592" s="501">
        <v>0.93967475243027176</v>
      </c>
      <c r="D592" s="501">
        <v>1.2073769404272257</v>
      </c>
      <c r="E592" s="501" t="e">
        <v>#N/A</v>
      </c>
    </row>
    <row r="593" spans="2:5">
      <c r="B593" s="500">
        <v>41863</v>
      </c>
      <c r="C593" s="501">
        <v>0.92631961479058778</v>
      </c>
      <c r="D593" s="501">
        <v>1.2073769404272257</v>
      </c>
      <c r="E593" s="501">
        <v>1.1849349966306724</v>
      </c>
    </row>
    <row r="594" spans="2:5">
      <c r="B594" s="500">
        <v>41864</v>
      </c>
      <c r="C594" s="501">
        <v>0.92613791223766695</v>
      </c>
      <c r="D594" s="501">
        <v>1.2073769404272257</v>
      </c>
      <c r="E594" s="501">
        <v>1.186299163420607</v>
      </c>
    </row>
    <row r="595" spans="2:5">
      <c r="B595" s="500">
        <v>41865</v>
      </c>
      <c r="C595" s="501">
        <v>0.91287362587444365</v>
      </c>
      <c r="D595" s="501">
        <v>1.2073769404272257</v>
      </c>
      <c r="E595" s="501">
        <v>1.1906776457439638</v>
      </c>
    </row>
    <row r="596" spans="2:5">
      <c r="B596" s="500">
        <v>41866</v>
      </c>
      <c r="C596" s="501">
        <v>0.91696193331516318</v>
      </c>
      <c r="D596" s="501">
        <v>1.2073769404272257</v>
      </c>
      <c r="E596" s="501">
        <v>1.1846720247193594</v>
      </c>
    </row>
    <row r="597" spans="2:5">
      <c r="B597" s="500">
        <v>41867</v>
      </c>
      <c r="C597" s="501" t="e">
        <v>#N/A</v>
      </c>
      <c r="D597" s="501">
        <v>1.2073769404272257</v>
      </c>
      <c r="E597" s="501">
        <v>1.1834196209917327</v>
      </c>
    </row>
    <row r="598" spans="2:5">
      <c r="B598" s="500">
        <v>41868</v>
      </c>
      <c r="C598" s="501" t="e">
        <v>#N/A</v>
      </c>
      <c r="D598" s="501">
        <v>1.2073769404272257</v>
      </c>
      <c r="E598" s="501" t="e">
        <v>#N/A</v>
      </c>
    </row>
    <row r="599" spans="2:5">
      <c r="B599" s="500">
        <v>41869</v>
      </c>
      <c r="C599" s="501">
        <v>0.89742890887616977</v>
      </c>
      <c r="D599" s="501">
        <v>1.2073769404272257</v>
      </c>
      <c r="E599" s="501" t="e">
        <v>#N/A</v>
      </c>
    </row>
    <row r="600" spans="2:5">
      <c r="B600" s="500">
        <v>41870</v>
      </c>
      <c r="C600" s="501">
        <v>0.90560552375760894</v>
      </c>
      <c r="D600" s="501">
        <v>1.2073769404272257</v>
      </c>
      <c r="E600" s="501">
        <v>1.1843400226813274</v>
      </c>
    </row>
    <row r="601" spans="2:5">
      <c r="B601" s="500">
        <v>41871</v>
      </c>
      <c r="C601" s="501">
        <v>0.91005723630417013</v>
      </c>
      <c r="D601" s="501">
        <v>1.2073769404272257</v>
      </c>
      <c r="E601" s="501">
        <v>1.1869697417944545</v>
      </c>
    </row>
    <row r="602" spans="2:5">
      <c r="B602" s="500">
        <v>41872</v>
      </c>
      <c r="C602" s="501">
        <v>0.91341873353320624</v>
      </c>
      <c r="D602" s="501">
        <v>1.2073769404272257</v>
      </c>
      <c r="E602" s="501">
        <v>1.1907368144240091</v>
      </c>
    </row>
    <row r="603" spans="2:5">
      <c r="B603" s="500">
        <v>41873</v>
      </c>
      <c r="C603" s="501">
        <v>0.91487235395657318</v>
      </c>
      <c r="D603" s="501">
        <v>1.2073769404272257</v>
      </c>
      <c r="E603" s="501">
        <v>1.1942770737800568</v>
      </c>
    </row>
    <row r="604" spans="2:5">
      <c r="B604" s="500">
        <v>41874</v>
      </c>
      <c r="C604" s="501" t="e">
        <v>#N/A</v>
      </c>
      <c r="D604" s="501">
        <v>1.2073769404272257</v>
      </c>
      <c r="E604" s="501">
        <v>1.183462353927321</v>
      </c>
    </row>
    <row r="605" spans="2:5">
      <c r="B605" s="500">
        <v>41875</v>
      </c>
      <c r="C605" s="501" t="e">
        <v>#N/A</v>
      </c>
      <c r="D605" s="501">
        <v>1.2073769404272257</v>
      </c>
      <c r="E605" s="501" t="e">
        <v>#N/A</v>
      </c>
    </row>
    <row r="606" spans="2:5">
      <c r="B606" s="500">
        <v>41876</v>
      </c>
      <c r="C606" s="501">
        <v>0.917961297356228</v>
      </c>
      <c r="D606" s="501">
        <v>1.2073769404272257</v>
      </c>
      <c r="E606" s="501" t="e">
        <v>#N/A</v>
      </c>
    </row>
    <row r="607" spans="2:5">
      <c r="B607" s="500">
        <v>41877</v>
      </c>
      <c r="C607" s="501">
        <v>0.91868810756791142</v>
      </c>
      <c r="D607" s="501">
        <v>1.2073769404272257</v>
      </c>
      <c r="E607" s="501">
        <v>1.1873214667258354</v>
      </c>
    </row>
    <row r="608" spans="2:5">
      <c r="B608" s="500">
        <v>41878</v>
      </c>
      <c r="C608" s="501">
        <v>0.91569001544471706</v>
      </c>
      <c r="D608" s="501">
        <v>1.2073769404272257</v>
      </c>
      <c r="E608" s="501">
        <v>1.1878375491017865</v>
      </c>
    </row>
    <row r="609" spans="2:5">
      <c r="B609" s="500">
        <v>41879</v>
      </c>
      <c r="C609" s="501">
        <v>0.91696193331516318</v>
      </c>
      <c r="D609" s="501">
        <v>1.2073769404272257</v>
      </c>
      <c r="E609" s="501">
        <v>1.1879657479085515</v>
      </c>
    </row>
    <row r="610" spans="2:5">
      <c r="B610" s="500">
        <v>41880</v>
      </c>
      <c r="C610" s="501">
        <v>0.92041428182065965</v>
      </c>
      <c r="D610" s="501">
        <v>1.2073769404272257</v>
      </c>
      <c r="E610" s="501">
        <v>1.1934092664727249</v>
      </c>
    </row>
    <row r="611" spans="2:5">
      <c r="B611" s="500">
        <v>41881</v>
      </c>
      <c r="C611" s="501" t="e">
        <v>#N/A</v>
      </c>
      <c r="D611" s="501">
        <v>1.2073769404272257</v>
      </c>
      <c r="E611" s="501">
        <v>1.2139966799796198</v>
      </c>
    </row>
    <row r="612" spans="2:5">
      <c r="B612" s="500">
        <v>41882</v>
      </c>
      <c r="C612" s="501" t="e">
        <v>#N/A</v>
      </c>
      <c r="D612" s="501">
        <v>1.2073769404272257</v>
      </c>
      <c r="E612" s="501" t="e">
        <v>#N/A</v>
      </c>
    </row>
    <row r="613" spans="2:5">
      <c r="B613" s="500">
        <v>41883</v>
      </c>
      <c r="C613" s="501">
        <v>0.9215953484146453</v>
      </c>
      <c r="D613" s="501">
        <v>1.2073769404272257</v>
      </c>
      <c r="E613" s="501" t="e">
        <v>#N/A</v>
      </c>
    </row>
    <row r="614" spans="2:5">
      <c r="B614" s="500">
        <v>41884</v>
      </c>
      <c r="C614" s="501">
        <v>0.91032979013355142</v>
      </c>
      <c r="D614" s="501">
        <v>1.2073769404272257</v>
      </c>
      <c r="E614" s="501">
        <v>1.2259257433065429</v>
      </c>
    </row>
    <row r="615" spans="2:5">
      <c r="B615" s="500">
        <v>41885</v>
      </c>
      <c r="C615" s="501">
        <v>0.91668937948578189</v>
      </c>
      <c r="D615" s="501">
        <v>1.2073769404272257</v>
      </c>
      <c r="E615" s="501">
        <v>1.2276843679634468</v>
      </c>
    </row>
    <row r="616" spans="2:5">
      <c r="B616" s="500">
        <v>41886</v>
      </c>
      <c r="C616" s="501">
        <v>0.91950576905605519</v>
      </c>
      <c r="D616" s="501">
        <v>1.2073769404272257</v>
      </c>
      <c r="E616" s="501">
        <v>1.2267080847426983</v>
      </c>
    </row>
    <row r="617" spans="2:5">
      <c r="B617" s="500">
        <v>41887</v>
      </c>
      <c r="C617" s="501">
        <v>0.90587807758699013</v>
      </c>
      <c r="D617" s="501">
        <v>1.2073769404272257</v>
      </c>
      <c r="E617" s="501">
        <v>1.2097957036963989</v>
      </c>
    </row>
    <row r="618" spans="2:5">
      <c r="B618" s="500">
        <v>41888</v>
      </c>
      <c r="C618" s="501" t="e">
        <v>#N/A</v>
      </c>
      <c r="D618" s="501">
        <v>1.2073769404272257</v>
      </c>
      <c r="E618" s="501">
        <v>1.2136778265371531</v>
      </c>
    </row>
    <row r="619" spans="2:5">
      <c r="B619" s="500">
        <v>41889</v>
      </c>
      <c r="C619" s="501" t="e">
        <v>#N/A</v>
      </c>
      <c r="D619" s="501">
        <v>1.2073769404272257</v>
      </c>
      <c r="E619" s="501" t="e">
        <v>#N/A</v>
      </c>
    </row>
    <row r="620" spans="2:5">
      <c r="B620" s="500">
        <v>41890</v>
      </c>
      <c r="C620" s="501">
        <v>0.89570273462342154</v>
      </c>
      <c r="D620" s="501">
        <v>1.2073769404272257</v>
      </c>
      <c r="E620" s="501" t="e">
        <v>#N/A</v>
      </c>
    </row>
    <row r="621" spans="2:5">
      <c r="B621" s="500">
        <v>41891</v>
      </c>
      <c r="C621" s="501">
        <v>0.89579358589988189</v>
      </c>
      <c r="D621" s="501">
        <v>1.2073769404272257</v>
      </c>
      <c r="E621" s="501">
        <v>1.2190917607613034</v>
      </c>
    </row>
    <row r="622" spans="2:5">
      <c r="B622" s="500">
        <v>41892</v>
      </c>
      <c r="C622" s="501">
        <v>0.87671481784319072</v>
      </c>
      <c r="D622" s="501">
        <v>1.2073769404272257</v>
      </c>
      <c r="E622" s="501">
        <v>1.2171030356820012</v>
      </c>
    </row>
    <row r="623" spans="2:5">
      <c r="B623" s="500">
        <v>41893</v>
      </c>
      <c r="C623" s="501">
        <v>0.87507949486690284</v>
      </c>
      <c r="D623" s="501">
        <v>1.2073769404272257</v>
      </c>
      <c r="E623" s="501">
        <v>1.2218102328944989</v>
      </c>
    </row>
    <row r="624" spans="2:5">
      <c r="B624" s="500">
        <v>41894</v>
      </c>
      <c r="C624" s="501">
        <v>0.87480694103752166</v>
      </c>
      <c r="D624" s="501">
        <v>1.2073769404272257</v>
      </c>
      <c r="E624" s="501">
        <v>1.2285981953552585</v>
      </c>
    </row>
    <row r="625" spans="2:5">
      <c r="B625" s="500">
        <v>41895</v>
      </c>
      <c r="C625" s="501" t="e">
        <v>#N/A</v>
      </c>
      <c r="D625" s="501">
        <v>1.2070452434655696</v>
      </c>
      <c r="E625" s="501">
        <v>1.2377594793156155</v>
      </c>
    </row>
    <row r="626" spans="2:5">
      <c r="B626" s="500">
        <v>41896</v>
      </c>
      <c r="C626" s="501" t="e">
        <v>#N/A</v>
      </c>
      <c r="D626" s="501">
        <v>1.2070452434655696</v>
      </c>
      <c r="E626" s="501" t="e">
        <v>#N/A</v>
      </c>
    </row>
    <row r="627" spans="2:5">
      <c r="B627" s="500">
        <v>41897</v>
      </c>
      <c r="C627" s="501">
        <v>0.87507949486690284</v>
      </c>
      <c r="D627" s="501">
        <v>1.2070452434655696</v>
      </c>
      <c r="E627" s="501" t="e">
        <v>#N/A</v>
      </c>
    </row>
    <row r="628" spans="2:5">
      <c r="B628" s="500">
        <v>41898</v>
      </c>
      <c r="C628" s="501">
        <v>0.88507313527755072</v>
      </c>
      <c r="D628" s="501">
        <v>1.2070452434655696</v>
      </c>
      <c r="E628" s="501">
        <v>1.2486596650395279</v>
      </c>
    </row>
    <row r="629" spans="2:5">
      <c r="B629" s="500">
        <v>41899</v>
      </c>
      <c r="C629" s="501">
        <v>0.88788952484782424</v>
      </c>
      <c r="D629" s="501">
        <v>1.2070452434655696</v>
      </c>
      <c r="E629" s="501">
        <v>1.2723172756109988</v>
      </c>
    </row>
    <row r="630" spans="2:5">
      <c r="B630" s="500">
        <v>41900</v>
      </c>
      <c r="C630" s="501">
        <v>0.88143908421913331</v>
      </c>
      <c r="D630" s="501">
        <v>1.2070452434655696</v>
      </c>
      <c r="E630" s="501">
        <v>1.2613579212070409</v>
      </c>
    </row>
    <row r="631" spans="2:5">
      <c r="B631" s="500">
        <v>41901</v>
      </c>
      <c r="C631" s="501">
        <v>0.87880439720178083</v>
      </c>
      <c r="D631" s="501">
        <v>1.2070452434655696</v>
      </c>
      <c r="E631" s="501">
        <v>1.2629521884193744</v>
      </c>
    </row>
    <row r="632" spans="2:5">
      <c r="B632" s="500">
        <v>41902</v>
      </c>
      <c r="C632" s="501" t="e">
        <v>#N/A</v>
      </c>
      <c r="D632" s="501">
        <v>1.2070452434655696</v>
      </c>
      <c r="E632" s="501">
        <v>1.2627056522525189</v>
      </c>
    </row>
    <row r="633" spans="2:5">
      <c r="B633" s="500">
        <v>41903</v>
      </c>
      <c r="C633" s="501" t="e">
        <v>#N/A</v>
      </c>
      <c r="D633" s="501">
        <v>1.2070452434655696</v>
      </c>
      <c r="E633" s="501" t="e">
        <v>#N/A</v>
      </c>
    </row>
    <row r="634" spans="2:5">
      <c r="B634" s="500">
        <v>41904</v>
      </c>
      <c r="C634" s="501">
        <v>0.86708458253838472</v>
      </c>
      <c r="D634" s="501">
        <v>1.2070452434655696</v>
      </c>
      <c r="E634" s="501" t="e">
        <v>#N/A</v>
      </c>
    </row>
    <row r="635" spans="2:5">
      <c r="B635" s="500">
        <v>41905</v>
      </c>
      <c r="C635" s="501">
        <v>0.86444989552103213</v>
      </c>
      <c r="D635" s="501">
        <v>1.2070452434655696</v>
      </c>
      <c r="E635" s="501">
        <v>1.268122873625561</v>
      </c>
    </row>
    <row r="636" spans="2:5">
      <c r="B636" s="500">
        <v>41906</v>
      </c>
      <c r="C636" s="501">
        <v>0.85972562914508954</v>
      </c>
      <c r="D636" s="501">
        <v>1.206713546503914</v>
      </c>
      <c r="E636" s="501">
        <v>1.2710484361389149</v>
      </c>
    </row>
    <row r="637" spans="2:5">
      <c r="B637" s="500">
        <v>41907</v>
      </c>
      <c r="C637" s="501">
        <v>0.86572181339147825</v>
      </c>
      <c r="D637" s="501">
        <v>1.2065808677192515</v>
      </c>
      <c r="E637" s="501">
        <v>1.2617063589895305</v>
      </c>
    </row>
    <row r="638" spans="2:5">
      <c r="B638" s="500">
        <v>41908</v>
      </c>
      <c r="C638" s="501">
        <v>0.86481330062687389</v>
      </c>
      <c r="D638" s="501">
        <v>1.2065808677192515</v>
      </c>
      <c r="E638" s="501">
        <v>1.2590010354519008</v>
      </c>
    </row>
    <row r="639" spans="2:5">
      <c r="B639" s="500">
        <v>41909</v>
      </c>
      <c r="C639" s="501" t="e">
        <v>#N/A</v>
      </c>
      <c r="D639" s="501">
        <v>1.206713546503914</v>
      </c>
      <c r="E639" s="501">
        <v>1.2729253981559094</v>
      </c>
    </row>
    <row r="640" spans="2:5">
      <c r="B640" s="500">
        <v>41910</v>
      </c>
      <c r="C640" s="501" t="e">
        <v>#N/A</v>
      </c>
      <c r="D640" s="501">
        <v>1.206713546503914</v>
      </c>
      <c r="E640" s="501" t="e">
        <v>#N/A</v>
      </c>
    </row>
    <row r="641" spans="2:5">
      <c r="B641" s="500">
        <v>41911</v>
      </c>
      <c r="C641" s="501">
        <v>0.87044607976742083</v>
      </c>
      <c r="D641" s="501">
        <v>1.206713546503914</v>
      </c>
      <c r="E641" s="501" t="e">
        <v>#N/A</v>
      </c>
    </row>
    <row r="642" spans="2:5">
      <c r="B642" s="500">
        <v>41912</v>
      </c>
      <c r="C642" s="501">
        <v>0.8611792495684566</v>
      </c>
      <c r="D642" s="501">
        <v>1.206713546503914</v>
      </c>
      <c r="E642" s="501">
        <v>1.2946961852637116</v>
      </c>
    </row>
    <row r="643" spans="2:5">
      <c r="B643" s="500">
        <v>41913</v>
      </c>
      <c r="C643" s="501">
        <v>0.85945307531570814</v>
      </c>
      <c r="D643" s="501">
        <v>1.206713546503914</v>
      </c>
      <c r="E643" s="501">
        <v>1.2945975707969692</v>
      </c>
    </row>
    <row r="644" spans="2:5">
      <c r="B644" s="500">
        <v>41914</v>
      </c>
      <c r="C644" s="501">
        <v>0.82929045153084402</v>
      </c>
      <c r="D644" s="501">
        <v>1.206713546503914</v>
      </c>
      <c r="E644" s="501">
        <v>1.3036963989283894</v>
      </c>
    </row>
    <row r="645" spans="2:5">
      <c r="B645" s="500">
        <v>41915</v>
      </c>
      <c r="C645" s="501">
        <v>0.82474788770782237</v>
      </c>
      <c r="D645" s="501">
        <v>1.206713546503914</v>
      </c>
      <c r="E645" s="501">
        <v>1.2999819206810972</v>
      </c>
    </row>
    <row r="646" spans="2:5">
      <c r="B646" s="500">
        <v>41916</v>
      </c>
      <c r="C646" s="501" t="e">
        <v>#N/A</v>
      </c>
      <c r="D646" s="501">
        <v>1.206713546503914</v>
      </c>
      <c r="E646" s="501">
        <v>1.3049323669115591</v>
      </c>
    </row>
    <row r="647" spans="2:5">
      <c r="B647" s="500">
        <v>41917</v>
      </c>
      <c r="C647" s="501" t="e">
        <v>#N/A</v>
      </c>
      <c r="D647" s="501">
        <v>1.206713546503914</v>
      </c>
      <c r="E647" s="501" t="e">
        <v>#N/A</v>
      </c>
    </row>
    <row r="648" spans="2:5">
      <c r="B648" s="500">
        <v>41918</v>
      </c>
      <c r="C648" s="501">
        <v>0.82402107749613884</v>
      </c>
      <c r="D648" s="501">
        <v>1.206713546503914</v>
      </c>
      <c r="E648" s="501" t="e">
        <v>#N/A</v>
      </c>
    </row>
    <row r="649" spans="2:5">
      <c r="B649" s="500">
        <v>41919</v>
      </c>
      <c r="C649" s="501">
        <v>0.8249295902607432</v>
      </c>
      <c r="D649" s="501">
        <v>1.2060501525806024</v>
      </c>
      <c r="E649" s="501">
        <v>1.3142678697631609</v>
      </c>
    </row>
    <row r="650" spans="2:5">
      <c r="B650" s="500">
        <v>41920</v>
      </c>
      <c r="C650" s="501">
        <v>0.82002362133187978</v>
      </c>
      <c r="D650" s="501">
        <v>1.2060501525806024</v>
      </c>
      <c r="E650" s="501">
        <v>1.306368850977105</v>
      </c>
    </row>
    <row r="651" spans="2:5">
      <c r="B651" s="500">
        <v>41921</v>
      </c>
      <c r="C651" s="501">
        <v>0.82338511856091579</v>
      </c>
      <c r="D651" s="501">
        <v>1.2060501525806024</v>
      </c>
      <c r="E651" s="501">
        <v>1.3142645826142696</v>
      </c>
    </row>
    <row r="652" spans="2:5">
      <c r="B652" s="500">
        <v>41922</v>
      </c>
      <c r="C652" s="501">
        <v>0.80775869900972108</v>
      </c>
      <c r="D652" s="501">
        <v>1.2060501525806024</v>
      </c>
      <c r="E652" s="501">
        <v>1.3142021267853325</v>
      </c>
    </row>
    <row r="653" spans="2:5">
      <c r="B653" s="500">
        <v>41923</v>
      </c>
      <c r="C653" s="501" t="e">
        <v>#N/A</v>
      </c>
      <c r="D653" s="501">
        <v>1.2060501525806024</v>
      </c>
      <c r="E653" s="501">
        <v>1.3218447479578586</v>
      </c>
    </row>
    <row r="654" spans="2:5">
      <c r="B654" s="500">
        <v>41924</v>
      </c>
      <c r="C654" s="501" t="e">
        <v>#N/A</v>
      </c>
      <c r="D654" s="501">
        <v>1.2060501525806024</v>
      </c>
      <c r="E654" s="501" t="e">
        <v>#N/A</v>
      </c>
    </row>
    <row r="655" spans="2:5">
      <c r="B655" s="500">
        <v>41925</v>
      </c>
      <c r="C655" s="501">
        <v>0.79849186881075684</v>
      </c>
      <c r="D655" s="501">
        <v>1.2060501525806024</v>
      </c>
      <c r="E655" s="501" t="e">
        <v>#N/A</v>
      </c>
    </row>
    <row r="656" spans="2:5">
      <c r="B656" s="500">
        <v>41926</v>
      </c>
      <c r="C656" s="501">
        <v>0.78431906968292908</v>
      </c>
      <c r="D656" s="501">
        <v>1.2060501525806024</v>
      </c>
      <c r="E656" s="501">
        <v>1.3255460776095853</v>
      </c>
    </row>
    <row r="657" spans="2:5">
      <c r="B657" s="500">
        <v>41927</v>
      </c>
      <c r="C657" s="501">
        <v>0.76678477332606532</v>
      </c>
      <c r="D657" s="501">
        <v>1.2060501525806024</v>
      </c>
      <c r="E657" s="501">
        <v>1.3322945942836479</v>
      </c>
    </row>
    <row r="658" spans="2:5">
      <c r="B658" s="500">
        <v>41928</v>
      </c>
      <c r="C658" s="501">
        <v>0.75878986099754697</v>
      </c>
      <c r="D658" s="501">
        <v>1.2041926495953297</v>
      </c>
      <c r="E658" s="501">
        <v>1.3458113505251219</v>
      </c>
    </row>
    <row r="659" spans="2:5">
      <c r="B659" s="500">
        <v>41929</v>
      </c>
      <c r="C659" s="501">
        <v>0.77441628054874168</v>
      </c>
      <c r="D659" s="501">
        <v>1.2040599708106674</v>
      </c>
      <c r="E659" s="501">
        <v>1.3393718258468517</v>
      </c>
    </row>
    <row r="660" spans="2:5">
      <c r="B660" s="500">
        <v>41930</v>
      </c>
      <c r="C660" s="501" t="e">
        <v>#N/A</v>
      </c>
      <c r="D660" s="501">
        <v>1.2040599708106674</v>
      </c>
      <c r="E660" s="501">
        <v>1.3492102624788389</v>
      </c>
    </row>
    <row r="661" spans="2:5">
      <c r="B661" s="500">
        <v>41931</v>
      </c>
      <c r="C661" s="501" t="e">
        <v>#N/A</v>
      </c>
      <c r="D661" s="501">
        <v>1.2040599708106674</v>
      </c>
      <c r="E661" s="501" t="e">
        <v>#N/A</v>
      </c>
    </row>
    <row r="662" spans="2:5">
      <c r="B662" s="500">
        <v>41932</v>
      </c>
      <c r="C662" s="501">
        <v>0.76760243481420909</v>
      </c>
      <c r="D662" s="501">
        <v>1.2040599708106674</v>
      </c>
      <c r="E662" s="501" t="e">
        <v>#N/A</v>
      </c>
    </row>
    <row r="663" spans="2:5">
      <c r="B663" s="500">
        <v>41933</v>
      </c>
      <c r="C663" s="501">
        <v>0.77468883437812297</v>
      </c>
      <c r="D663" s="501">
        <v>1.2040599708106674</v>
      </c>
      <c r="E663" s="501">
        <v>1.3438357740413853</v>
      </c>
    </row>
    <row r="664" spans="2:5">
      <c r="B664" s="500">
        <v>41934</v>
      </c>
      <c r="C664" s="501">
        <v>0.78422821840646861</v>
      </c>
      <c r="D664" s="501">
        <v>1.2029985405333687</v>
      </c>
      <c r="E664" s="501">
        <v>1.3493779070723009</v>
      </c>
    </row>
    <row r="665" spans="2:5">
      <c r="B665" s="500">
        <v>41935</v>
      </c>
      <c r="C665" s="501">
        <v>0.78077586990097214</v>
      </c>
      <c r="D665" s="501">
        <v>1.2006766618017779</v>
      </c>
      <c r="E665" s="501">
        <v>1.3466495734924313</v>
      </c>
    </row>
    <row r="666" spans="2:5">
      <c r="B666" s="500">
        <v>41936</v>
      </c>
      <c r="C666" s="501">
        <v>0.78123012628327426</v>
      </c>
      <c r="D666" s="501">
        <v>1.1998805890938038</v>
      </c>
      <c r="E666" s="501">
        <v>1.3640287296813109</v>
      </c>
    </row>
    <row r="667" spans="2:5">
      <c r="B667" s="500">
        <v>41937</v>
      </c>
      <c r="C667" s="501" t="e">
        <v>#N/A</v>
      </c>
      <c r="D667" s="501">
        <v>1.1998805890938038</v>
      </c>
      <c r="E667" s="501">
        <v>1.3743602386470093</v>
      </c>
    </row>
    <row r="668" spans="2:5">
      <c r="B668" s="500">
        <v>41938</v>
      </c>
      <c r="C668" s="501" t="e">
        <v>#N/A</v>
      </c>
      <c r="D668" s="501">
        <v>1.1998805890938038</v>
      </c>
      <c r="E668" s="501" t="e">
        <v>#N/A</v>
      </c>
    </row>
    <row r="669" spans="2:5">
      <c r="B669" s="500">
        <v>41939</v>
      </c>
      <c r="C669" s="501">
        <v>0.77568819841918779</v>
      </c>
      <c r="D669" s="501">
        <v>1.1998805890938038</v>
      </c>
      <c r="E669" s="501" t="e">
        <v>#N/A</v>
      </c>
    </row>
    <row r="670" spans="2:5">
      <c r="B670" s="500">
        <v>41940</v>
      </c>
      <c r="C670" s="501">
        <v>0.77668756246025261</v>
      </c>
      <c r="D670" s="501">
        <v>1.1998805890938038</v>
      </c>
      <c r="E670" s="501">
        <v>1.3789490984994164</v>
      </c>
    </row>
    <row r="671" spans="2:5">
      <c r="B671" s="500">
        <v>41941</v>
      </c>
      <c r="C671" s="501">
        <v>0.78777141818842555</v>
      </c>
      <c r="D671" s="501">
        <v>1.1998805890938038</v>
      </c>
      <c r="E671" s="501">
        <v>1.3935341781305983</v>
      </c>
    </row>
    <row r="672" spans="2:5">
      <c r="B672" s="500">
        <v>41942</v>
      </c>
      <c r="C672" s="501">
        <v>0.77777777777777779</v>
      </c>
      <c r="D672" s="501">
        <v>1.1998805890938038</v>
      </c>
      <c r="E672" s="501">
        <v>1.4020511809082392</v>
      </c>
    </row>
    <row r="673" spans="2:5">
      <c r="B673" s="500">
        <v>41943</v>
      </c>
      <c r="C673" s="501">
        <v>0.76587626056146096</v>
      </c>
      <c r="D673" s="501">
        <v>1.1998805890938038</v>
      </c>
      <c r="E673" s="501">
        <v>1.4264352513847114</v>
      </c>
    </row>
    <row r="674" spans="2:5">
      <c r="B674" s="500">
        <v>41944</v>
      </c>
      <c r="C674" s="501" t="e">
        <v>#N/A</v>
      </c>
      <c r="D674" s="501">
        <v>1.1998805890938038</v>
      </c>
      <c r="E674" s="501">
        <v>1.3793764278552996</v>
      </c>
    </row>
    <row r="675" spans="2:5">
      <c r="B675" s="500">
        <v>41945</v>
      </c>
      <c r="C675" s="501" t="e">
        <v>#N/A</v>
      </c>
      <c r="D675" s="501">
        <v>1.1998805890938038</v>
      </c>
      <c r="E675" s="501" t="e">
        <v>#N/A</v>
      </c>
    </row>
    <row r="676" spans="2:5">
      <c r="B676" s="500">
        <v>41946</v>
      </c>
      <c r="C676" s="501">
        <v>0.7717815935313892</v>
      </c>
      <c r="D676" s="501">
        <v>1.1998805890938038</v>
      </c>
      <c r="E676" s="501" t="e">
        <v>#N/A</v>
      </c>
    </row>
    <row r="677" spans="2:5">
      <c r="B677" s="500">
        <v>41947</v>
      </c>
      <c r="C677" s="501">
        <v>0.74825111292813673</v>
      </c>
      <c r="D677" s="501">
        <v>1.1998805890938038</v>
      </c>
      <c r="E677" s="501" t="e">
        <v>#N/A</v>
      </c>
    </row>
    <row r="678" spans="2:5">
      <c r="B678" s="500">
        <v>41948</v>
      </c>
      <c r="C678" s="501">
        <v>0.75333878440992097</v>
      </c>
      <c r="D678" s="501">
        <v>1.1998805890938038</v>
      </c>
      <c r="E678" s="501" t="e">
        <v>#N/A</v>
      </c>
    </row>
    <row r="679" spans="2:5">
      <c r="B679" s="500">
        <v>41949</v>
      </c>
      <c r="C679" s="501">
        <v>0.74707004633415108</v>
      </c>
      <c r="D679" s="501">
        <v>1.1998805890938038</v>
      </c>
      <c r="E679" s="501">
        <v>1.459471097743372</v>
      </c>
    </row>
    <row r="680" spans="2:5">
      <c r="B680" s="500">
        <v>41950</v>
      </c>
      <c r="C680" s="501">
        <v>0.75615517398019449</v>
      </c>
      <c r="D680" s="501">
        <v>1.1998805890938038</v>
      </c>
      <c r="E680" s="501">
        <v>1.4853113751787386</v>
      </c>
    </row>
    <row r="681" spans="2:5">
      <c r="B681" s="500">
        <v>41951</v>
      </c>
      <c r="C681" s="501" t="e">
        <v>#N/A</v>
      </c>
      <c r="D681" s="501">
        <v>1.1998805890938038</v>
      </c>
      <c r="E681" s="501">
        <v>1.57380142333547</v>
      </c>
    </row>
    <row r="682" spans="2:5">
      <c r="B682" s="500">
        <v>41952</v>
      </c>
      <c r="C682" s="501" t="e">
        <v>#N/A</v>
      </c>
      <c r="D682" s="501">
        <v>1.1998805890938038</v>
      </c>
      <c r="E682" s="501" t="e">
        <v>#N/A</v>
      </c>
    </row>
    <row r="683" spans="2:5">
      <c r="B683" s="500">
        <v>41953</v>
      </c>
      <c r="C683" s="501">
        <v>0.7514309076042518</v>
      </c>
      <c r="D683" s="501">
        <v>1.1998805890938038</v>
      </c>
      <c r="E683" s="501" t="e">
        <v>#N/A</v>
      </c>
    </row>
    <row r="684" spans="2:5">
      <c r="B684" s="500">
        <v>41954</v>
      </c>
      <c r="C684" s="501">
        <v>0.73135277550649591</v>
      </c>
      <c r="D684" s="501">
        <v>1.1998805890938038</v>
      </c>
      <c r="E684" s="501">
        <v>1.5085580921387833</v>
      </c>
    </row>
    <row r="685" spans="2:5">
      <c r="B685" s="500">
        <v>41955</v>
      </c>
      <c r="C685" s="501">
        <v>0.73307894975924415</v>
      </c>
      <c r="D685" s="501">
        <v>1.1998805890938038</v>
      </c>
      <c r="E685" s="501">
        <v>1.5105106585802803</v>
      </c>
    </row>
    <row r="686" spans="2:5">
      <c r="B686" s="500">
        <v>41956</v>
      </c>
      <c r="C686" s="501">
        <v>0.71036613064413556</v>
      </c>
      <c r="D686" s="501">
        <v>1.1998805890938038</v>
      </c>
      <c r="E686" s="501">
        <v>1.5231957661522277</v>
      </c>
    </row>
    <row r="687" spans="2:5">
      <c r="B687" s="500">
        <v>41957</v>
      </c>
      <c r="C687" s="501">
        <v>0.69719269555737262</v>
      </c>
      <c r="D687" s="501">
        <v>1.1998805890938038</v>
      </c>
      <c r="E687" s="501">
        <v>1.516141544631264</v>
      </c>
    </row>
    <row r="688" spans="2:5">
      <c r="B688" s="500">
        <v>41958</v>
      </c>
      <c r="C688" s="501" t="e">
        <v>#N/A</v>
      </c>
      <c r="D688" s="501">
        <v>1.1998805890938038</v>
      </c>
      <c r="E688" s="501">
        <v>1.5578456026165706</v>
      </c>
    </row>
    <row r="689" spans="2:5">
      <c r="B689" s="500">
        <v>41959</v>
      </c>
      <c r="C689" s="501" t="e">
        <v>#N/A</v>
      </c>
      <c r="D689" s="501">
        <v>1.1998805890938038</v>
      </c>
      <c r="E689" s="501" t="e">
        <v>#N/A</v>
      </c>
    </row>
    <row r="690" spans="2:5">
      <c r="B690" s="500">
        <v>41960</v>
      </c>
      <c r="C690" s="501">
        <v>0.70019078768056686</v>
      </c>
      <c r="D690" s="501">
        <v>1.1998805890938038</v>
      </c>
      <c r="E690" s="501" t="e">
        <v>#N/A</v>
      </c>
    </row>
    <row r="691" spans="2:5">
      <c r="B691" s="500">
        <v>41961</v>
      </c>
      <c r="C691" s="501">
        <v>0.70264377214499874</v>
      </c>
      <c r="D691" s="501">
        <v>1.1998805890938038</v>
      </c>
      <c r="E691" s="501">
        <v>1.5559028976217477</v>
      </c>
    </row>
    <row r="692" spans="2:5">
      <c r="B692" s="500">
        <v>41962</v>
      </c>
      <c r="C692" s="501">
        <v>0.70155355682747345</v>
      </c>
      <c r="D692" s="501">
        <v>1.1998805890938038</v>
      </c>
      <c r="E692" s="501">
        <v>1.5442926877372911</v>
      </c>
    </row>
    <row r="693" spans="2:5">
      <c r="B693" s="500">
        <v>41963</v>
      </c>
      <c r="C693" s="501">
        <v>0.70482420278004909</v>
      </c>
      <c r="D693" s="501">
        <v>1.1998805890938038</v>
      </c>
      <c r="E693" s="501">
        <v>1.5459264007363214</v>
      </c>
    </row>
    <row r="694" spans="2:5">
      <c r="B694" s="500">
        <v>41964</v>
      </c>
      <c r="C694" s="501">
        <v>0.71827019169619344</v>
      </c>
      <c r="D694" s="501">
        <v>1.1998805890938038</v>
      </c>
      <c r="E694" s="501">
        <v>1.5352530282859163</v>
      </c>
    </row>
    <row r="695" spans="2:5">
      <c r="B695" s="500">
        <v>41965</v>
      </c>
      <c r="C695" s="501" t="e">
        <v>#N/A</v>
      </c>
      <c r="D695" s="501">
        <v>1.1998805890938038</v>
      </c>
      <c r="E695" s="501">
        <v>1.5052709432473743</v>
      </c>
    </row>
    <row r="696" spans="2:5">
      <c r="B696" s="500">
        <v>41966</v>
      </c>
      <c r="C696" s="501" t="e">
        <v>#N/A</v>
      </c>
      <c r="D696" s="501">
        <v>1.1998805890938038</v>
      </c>
      <c r="E696" s="501" t="e">
        <v>#N/A</v>
      </c>
    </row>
    <row r="697" spans="2:5">
      <c r="B697" s="500">
        <v>41967</v>
      </c>
      <c r="C697" s="501">
        <v>0.72081402743708556</v>
      </c>
      <c r="D697" s="501">
        <v>1.1998805890938038</v>
      </c>
      <c r="E697" s="501" t="e">
        <v>#N/A</v>
      </c>
    </row>
    <row r="698" spans="2:5">
      <c r="B698" s="500">
        <v>41968</v>
      </c>
      <c r="C698" s="501">
        <v>0.70546016171527215</v>
      </c>
      <c r="D698" s="501">
        <v>1.1998805890938038</v>
      </c>
      <c r="E698" s="501">
        <v>1.4721562053153199</v>
      </c>
    </row>
    <row r="699" spans="2:5">
      <c r="B699" s="500">
        <v>41969</v>
      </c>
      <c r="C699" s="501">
        <v>0.70318887980376132</v>
      </c>
      <c r="D699" s="501">
        <v>1.1998805890938038</v>
      </c>
      <c r="E699" s="501">
        <v>1.4784215111023453</v>
      </c>
    </row>
    <row r="700" spans="2:5">
      <c r="B700" s="500">
        <v>41970</v>
      </c>
      <c r="C700" s="501">
        <v>0.64168256564004722</v>
      </c>
      <c r="D700" s="501">
        <v>1.1998805890938038</v>
      </c>
      <c r="E700" s="501">
        <v>1.5260391499432966</v>
      </c>
    </row>
    <row r="701" spans="2:5">
      <c r="B701" s="500">
        <v>41971</v>
      </c>
      <c r="C701" s="501">
        <v>0.65122194966839297</v>
      </c>
      <c r="D701" s="501">
        <v>1.1998805890938038</v>
      </c>
      <c r="E701" s="501">
        <v>1.5667504889633974</v>
      </c>
    </row>
    <row r="702" spans="2:5">
      <c r="B702" s="500">
        <v>41972</v>
      </c>
      <c r="C702" s="501" t="e">
        <v>#N/A</v>
      </c>
      <c r="D702" s="501">
        <v>1.1998805890938038</v>
      </c>
      <c r="E702" s="501">
        <v>1.621287576220765</v>
      </c>
    </row>
    <row r="703" spans="2:5">
      <c r="B703" s="500">
        <v>41973</v>
      </c>
      <c r="C703" s="501" t="e">
        <v>#N/A</v>
      </c>
      <c r="D703" s="501">
        <v>1.1998805890938038</v>
      </c>
      <c r="E703" s="501" t="e">
        <v>#N/A</v>
      </c>
    </row>
    <row r="704" spans="2:5">
      <c r="B704" s="500">
        <v>41974</v>
      </c>
      <c r="C704" s="501">
        <v>0.64359044244571639</v>
      </c>
      <c r="D704" s="501">
        <v>1.1998805890938038</v>
      </c>
      <c r="E704" s="501" t="e">
        <v>#N/A</v>
      </c>
    </row>
    <row r="705" spans="2:5">
      <c r="B705" s="500">
        <v>41975</v>
      </c>
      <c r="C705" s="501">
        <v>0.64686108839829204</v>
      </c>
      <c r="D705" s="501">
        <v>1.1998805890938038</v>
      </c>
      <c r="E705" s="501">
        <v>1.7029666518744966</v>
      </c>
    </row>
    <row r="706" spans="2:5">
      <c r="B706" s="500">
        <v>41976</v>
      </c>
      <c r="C706" s="501">
        <v>0.63768510947578816</v>
      </c>
      <c r="D706" s="501">
        <v>1.2013400557250895</v>
      </c>
      <c r="E706" s="501">
        <v>1.6688131748927566</v>
      </c>
    </row>
    <row r="707" spans="2:5">
      <c r="B707" s="500">
        <v>41977</v>
      </c>
      <c r="C707" s="501">
        <v>0.62269464885981662</v>
      </c>
      <c r="D707" s="501">
        <v>1.2033965768873556</v>
      </c>
      <c r="E707" s="501">
        <v>1.7876205972749535</v>
      </c>
    </row>
    <row r="708" spans="2:5">
      <c r="B708" s="500">
        <v>41978</v>
      </c>
      <c r="C708" s="501">
        <v>0.61751612610157181</v>
      </c>
      <c r="D708" s="501">
        <v>1.2033965768873556</v>
      </c>
      <c r="E708" s="501">
        <v>1.7321039396479461</v>
      </c>
    </row>
    <row r="709" spans="2:5">
      <c r="B709" s="500">
        <v>41979</v>
      </c>
      <c r="C709" s="501" t="e">
        <v>#N/A</v>
      </c>
      <c r="D709" s="501">
        <v>1.2033965768873556</v>
      </c>
      <c r="E709" s="501">
        <v>1.7457653304406422</v>
      </c>
    </row>
    <row r="710" spans="2:5">
      <c r="B710" s="500">
        <v>41980</v>
      </c>
      <c r="C710" s="501" t="e">
        <v>#N/A</v>
      </c>
      <c r="D710" s="501">
        <v>1.2033965768873556</v>
      </c>
      <c r="E710" s="501" t="e">
        <v>#N/A</v>
      </c>
    </row>
    <row r="711" spans="2:5">
      <c r="B711" s="500">
        <v>41981</v>
      </c>
      <c r="C711" s="501">
        <v>0.59652948123921146</v>
      </c>
      <c r="D711" s="501">
        <v>1.2033965768873556</v>
      </c>
      <c r="E711" s="501" t="e">
        <v>#N/A</v>
      </c>
    </row>
    <row r="712" spans="2:5">
      <c r="B712" s="500">
        <v>41982</v>
      </c>
      <c r="C712" s="501">
        <v>0.60061778867993099</v>
      </c>
      <c r="D712" s="501">
        <v>1.2048560435186413</v>
      </c>
      <c r="E712" s="501">
        <v>1.7523100438834376</v>
      </c>
    </row>
    <row r="713" spans="2:5">
      <c r="B713" s="500">
        <v>41983</v>
      </c>
      <c r="C713" s="501">
        <v>0.57263559553011723</v>
      </c>
      <c r="D713" s="501">
        <v>1.2053867586572906</v>
      </c>
      <c r="E713" s="501">
        <v>1.7820160084151009</v>
      </c>
    </row>
    <row r="714" spans="2:5">
      <c r="B714" s="500">
        <v>41984</v>
      </c>
      <c r="C714" s="501">
        <v>0.57835922594712452</v>
      </c>
      <c r="D714" s="501">
        <v>1.2053867586572906</v>
      </c>
      <c r="E714" s="501">
        <v>1.7841263580033855</v>
      </c>
    </row>
    <row r="715" spans="2:5">
      <c r="B715" s="500">
        <v>41985</v>
      </c>
      <c r="C715" s="501">
        <v>0.56064322703733993</v>
      </c>
      <c r="D715" s="501">
        <v>1.2053867586572906</v>
      </c>
      <c r="E715" s="501">
        <v>1.8011340663675359</v>
      </c>
    </row>
    <row r="716" spans="2:5">
      <c r="B716" s="500">
        <v>41986</v>
      </c>
      <c r="C716" s="501" t="e">
        <v>#N/A</v>
      </c>
      <c r="D716" s="501">
        <v>1.2053867586572906</v>
      </c>
      <c r="E716" s="501">
        <v>1.8701214601515375</v>
      </c>
    </row>
    <row r="717" spans="2:5">
      <c r="B717" s="500">
        <v>41987</v>
      </c>
      <c r="C717" s="501" t="e">
        <v>#N/A</v>
      </c>
      <c r="D717" s="501">
        <v>1.2053867586572906</v>
      </c>
      <c r="E717" s="501" t="e">
        <v>#N/A</v>
      </c>
    </row>
    <row r="718" spans="2:5">
      <c r="B718" s="500">
        <v>41988</v>
      </c>
      <c r="C718" s="501">
        <v>0.5544653402380304</v>
      </c>
      <c r="D718" s="501">
        <v>1.2053867586572906</v>
      </c>
      <c r="E718" s="501" t="e">
        <v>#N/A</v>
      </c>
    </row>
    <row r="719" spans="2:5">
      <c r="B719" s="500">
        <v>41989</v>
      </c>
      <c r="C719" s="501">
        <v>0.54647042790951217</v>
      </c>
      <c r="D719" s="501">
        <v>1.2053867586572906</v>
      </c>
      <c r="E719" s="501">
        <v>1.9179231793304077</v>
      </c>
    </row>
    <row r="720" spans="2:5">
      <c r="B720" s="500">
        <v>41990</v>
      </c>
      <c r="C720" s="501">
        <v>0.54238212046879264</v>
      </c>
      <c r="D720" s="501">
        <v>1.2053867586572906</v>
      </c>
      <c r="E720" s="501">
        <v>2.0101309928833224</v>
      </c>
    </row>
    <row r="721" spans="2:5">
      <c r="B721" s="500">
        <v>41991</v>
      </c>
      <c r="C721" s="501">
        <v>0.53320614154628876</v>
      </c>
      <c r="D721" s="501">
        <v>1.2053867586572906</v>
      </c>
      <c r="E721" s="501">
        <v>2.2281971631905066</v>
      </c>
    </row>
    <row r="722" spans="2:5">
      <c r="B722" s="500">
        <v>41992</v>
      </c>
      <c r="C722" s="501">
        <v>0.53447805941673487</v>
      </c>
      <c r="D722" s="501">
        <v>1.2077086373888815</v>
      </c>
      <c r="E722" s="501">
        <v>1.9592360665976363</v>
      </c>
    </row>
    <row r="723" spans="2:5">
      <c r="B723" s="500">
        <v>41993</v>
      </c>
      <c r="C723" s="501" t="e">
        <v>#N/A</v>
      </c>
      <c r="D723" s="501">
        <v>1.2077086373888815</v>
      </c>
      <c r="E723" s="501">
        <v>1.9947241260292883</v>
      </c>
    </row>
    <row r="724" spans="2:5">
      <c r="B724" s="500">
        <v>41994</v>
      </c>
      <c r="C724" s="501" t="e">
        <v>#N/A</v>
      </c>
      <c r="D724" s="501">
        <v>1.2077086373888815</v>
      </c>
      <c r="E724" s="501" t="e">
        <v>#N/A</v>
      </c>
    </row>
    <row r="725" spans="2:5">
      <c r="B725" s="500">
        <v>41995</v>
      </c>
      <c r="C725" s="501">
        <v>0.53266103388752617</v>
      </c>
      <c r="D725" s="501">
        <v>1.2077086373888815</v>
      </c>
      <c r="E725" s="501" t="e">
        <v>#N/A</v>
      </c>
    </row>
    <row r="726" spans="2:5">
      <c r="B726" s="500">
        <v>41996</v>
      </c>
      <c r="C726" s="501">
        <v>0.53738530026346876</v>
      </c>
      <c r="D726" s="501">
        <v>1.2077086373888815</v>
      </c>
      <c r="E726" s="501">
        <v>1.8570418947126208</v>
      </c>
    </row>
    <row r="727" spans="2:5">
      <c r="B727" s="500">
        <v>41997</v>
      </c>
      <c r="C727" s="501">
        <v>0.53347869537567005</v>
      </c>
      <c r="D727" s="501">
        <v>1.2077086373888815</v>
      </c>
      <c r="E727" s="501">
        <v>1.7937544171063227</v>
      </c>
    </row>
    <row r="728" spans="2:5">
      <c r="B728" s="500">
        <v>41998</v>
      </c>
      <c r="C728" s="501">
        <v>0.53347869537567005</v>
      </c>
      <c r="D728" s="501">
        <v>1.2091681040201672</v>
      </c>
      <c r="E728" s="501">
        <v>1.7912101638643723</v>
      </c>
    </row>
    <row r="729" spans="2:5">
      <c r="B729" s="500">
        <v>41999</v>
      </c>
      <c r="C729" s="501">
        <v>0.53393295175797229</v>
      </c>
      <c r="D729" s="501">
        <v>1.2096988191588165</v>
      </c>
      <c r="E729" s="501">
        <v>1.7295629735548872</v>
      </c>
    </row>
    <row r="730" spans="2:5">
      <c r="B730" s="500">
        <v>42000</v>
      </c>
      <c r="C730" s="501" t="e">
        <v>#N/A</v>
      </c>
      <c r="D730" s="501">
        <v>1.2096988191588165</v>
      </c>
      <c r="E730" s="501">
        <v>1.7104449156024522</v>
      </c>
    </row>
    <row r="731" spans="2:5">
      <c r="B731" s="500">
        <v>42001</v>
      </c>
      <c r="C731" s="501" t="e">
        <v>#N/A</v>
      </c>
      <c r="D731" s="501">
        <v>1.2096988191588165</v>
      </c>
      <c r="E731" s="501" t="e">
        <v>#N/A</v>
      </c>
    </row>
    <row r="732" spans="2:5">
      <c r="B732" s="500">
        <v>42002</v>
      </c>
      <c r="C732" s="501">
        <v>0.52412101390024535</v>
      </c>
      <c r="D732" s="501">
        <v>1.2096988191588165</v>
      </c>
      <c r="E732" s="501" t="e">
        <v>#N/A</v>
      </c>
    </row>
    <row r="733" spans="2:5">
      <c r="B733" s="500">
        <v>42003</v>
      </c>
      <c r="C733" s="501">
        <v>0.50685927137276277</v>
      </c>
      <c r="D733" s="501">
        <v>1.2096988191588165</v>
      </c>
      <c r="E733" s="501">
        <v>1.8631592787995332</v>
      </c>
    </row>
    <row r="734" spans="2:5">
      <c r="B734" s="500">
        <v>42004</v>
      </c>
      <c r="C734" s="501">
        <v>0.49750158989733806</v>
      </c>
      <c r="D734" s="501">
        <v>1.2096988191588165</v>
      </c>
      <c r="E734" s="501">
        <v>1.8492973719244612</v>
      </c>
    </row>
    <row r="736" spans="2:5">
      <c r="C736" s="505"/>
      <c r="E736" s="505"/>
    </row>
  </sheetData>
  <hyperlinks>
    <hyperlink ref="G19" location="Содержание!B68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3"/>
  <dimension ref="A2:H531"/>
  <sheetViews>
    <sheetView zoomScale="80" zoomScaleNormal="80" workbookViewId="0">
      <selection activeCell="G25" sqref="G25"/>
    </sheetView>
  </sheetViews>
  <sheetFormatPr defaultRowHeight="12.75"/>
  <cols>
    <col min="1" max="1" width="10.42578125" style="297" customWidth="1"/>
    <col min="2" max="2" width="11.42578125" style="297" customWidth="1"/>
    <col min="3" max="3" width="16.5703125" style="297" customWidth="1"/>
    <col min="4" max="4" width="17.42578125" style="297" customWidth="1"/>
    <col min="5" max="5" width="15.7109375" style="297" customWidth="1"/>
    <col min="6" max="237" width="9.140625" style="299"/>
    <col min="238" max="238" width="10.140625" style="299" bestFit="1" customWidth="1"/>
    <col min="239" max="239" width="11.5703125" style="299" customWidth="1"/>
    <col min="240" max="16384" width="9.140625" style="299"/>
  </cols>
  <sheetData>
    <row r="2" spans="1:7">
      <c r="A2" s="297" t="s">
        <v>123</v>
      </c>
      <c r="B2" s="298" t="s">
        <v>632</v>
      </c>
      <c r="G2" s="298" t="s">
        <v>632</v>
      </c>
    </row>
    <row r="3" spans="1:7">
      <c r="C3" s="300"/>
      <c r="D3" s="300"/>
      <c r="E3" s="300"/>
    </row>
    <row r="4" spans="1:7" s="304" customFormat="1" ht="25.5">
      <c r="A4" s="301"/>
      <c r="B4" s="302" t="s">
        <v>248</v>
      </c>
      <c r="C4" s="303" t="s">
        <v>633</v>
      </c>
      <c r="D4" s="303" t="s">
        <v>634</v>
      </c>
      <c r="E4" s="303" t="s">
        <v>635</v>
      </c>
    </row>
    <row r="5" spans="1:7">
      <c r="B5" s="305">
        <v>41275</v>
      </c>
      <c r="C5" s="306" t="e">
        <v>#N/A</v>
      </c>
      <c r="D5" s="306" t="e">
        <v>#N/A</v>
      </c>
      <c r="E5" s="306" t="e">
        <v>#N/A</v>
      </c>
    </row>
    <row r="6" spans="1:7">
      <c r="B6" s="305">
        <v>41276</v>
      </c>
      <c r="C6" s="306" t="e">
        <v>#N/A</v>
      </c>
      <c r="D6" s="306" t="e">
        <v>#N/A</v>
      </c>
      <c r="E6" s="306">
        <v>-2.4076746711894401E-2</v>
      </c>
    </row>
    <row r="7" spans="1:7">
      <c r="B7" s="305">
        <v>41277</v>
      </c>
      <c r="C7" s="306">
        <v>-5.2510246224749597E-2</v>
      </c>
      <c r="D7" s="306">
        <v>-4.7489198145570698E-2</v>
      </c>
      <c r="E7" s="306">
        <v>-2.5156114150361501E-2</v>
      </c>
    </row>
    <row r="8" spans="1:7">
      <c r="B8" s="305">
        <v>41278</v>
      </c>
      <c r="C8" s="306">
        <v>-5.22262701269951E-2</v>
      </c>
      <c r="D8" s="306">
        <v>-4.8700298476666397E-2</v>
      </c>
      <c r="E8" s="306">
        <v>-2.6175714121709701E-2</v>
      </c>
    </row>
    <row r="9" spans="1:7">
      <c r="B9" s="305">
        <v>41281</v>
      </c>
      <c r="C9" s="306" t="e">
        <v>#N/A</v>
      </c>
      <c r="D9" s="306" t="e">
        <v>#N/A</v>
      </c>
      <c r="E9" s="306">
        <v>-2.72422180173164E-2</v>
      </c>
    </row>
    <row r="10" spans="1:7">
      <c r="B10" s="305">
        <v>41282</v>
      </c>
      <c r="C10" s="306">
        <v>-5.18995633669933E-2</v>
      </c>
      <c r="D10" s="306">
        <v>-4.9842147026306599E-2</v>
      </c>
      <c r="E10" s="306">
        <v>-2.8400540087342E-2</v>
      </c>
    </row>
    <row r="11" spans="1:7">
      <c r="B11" s="305">
        <v>41283</v>
      </c>
      <c r="C11" s="306">
        <v>-5.1522467681226598E-2</v>
      </c>
      <c r="D11" s="306">
        <v>-5.0790912928268803E-2</v>
      </c>
      <c r="E11" s="306">
        <v>-2.9634172401773601E-2</v>
      </c>
    </row>
    <row r="12" spans="1:7">
      <c r="B12" s="305">
        <v>41284</v>
      </c>
      <c r="C12" s="306">
        <v>-5.1173267472507701E-2</v>
      </c>
      <c r="D12" s="306">
        <v>-5.1428557046067698E-2</v>
      </c>
      <c r="E12" s="306">
        <v>-3.09056016297252E-2</v>
      </c>
    </row>
    <row r="13" spans="1:7">
      <c r="B13" s="305">
        <v>41285</v>
      </c>
      <c r="C13" s="306">
        <v>-5.0853294866837102E-2</v>
      </c>
      <c r="D13" s="306">
        <v>-5.1696067513935302E-2</v>
      </c>
      <c r="E13" s="306">
        <v>-3.2149972716292698E-2</v>
      </c>
    </row>
    <row r="14" spans="1:7">
      <c r="B14" s="305">
        <v>41288</v>
      </c>
      <c r="C14" s="306">
        <v>-5.0607641815489997E-2</v>
      </c>
      <c r="D14" s="306">
        <v>-5.1546666995642802E-2</v>
      </c>
      <c r="E14" s="306">
        <v>-3.3270374590275001E-2</v>
      </c>
    </row>
    <row r="15" spans="1:7">
      <c r="B15" s="305">
        <v>41289</v>
      </c>
      <c r="C15" s="306">
        <v>-5.0464334921073599E-2</v>
      </c>
      <c r="D15" s="306">
        <v>-5.0950645879822301E-2</v>
      </c>
      <c r="E15" s="306">
        <v>-3.4213396453307898E-2</v>
      </c>
    </row>
    <row r="16" spans="1:7">
      <c r="B16" s="305">
        <v>41290</v>
      </c>
      <c r="C16" s="306">
        <v>-5.0425872668039697E-2</v>
      </c>
      <c r="D16" s="306">
        <v>-4.9972401185149201E-2</v>
      </c>
      <c r="E16" s="306">
        <v>-3.5017923761124697E-2</v>
      </c>
    </row>
    <row r="17" spans="2:8">
      <c r="B17" s="305">
        <v>41291</v>
      </c>
      <c r="C17" s="306">
        <v>-5.0476339191629999E-2</v>
      </c>
      <c r="D17" s="306">
        <v>-4.87441233715009E-2</v>
      </c>
      <c r="E17" s="306">
        <v>-3.5719708004925299E-2</v>
      </c>
    </row>
    <row r="18" spans="2:8">
      <c r="B18" s="305">
        <v>41292</v>
      </c>
      <c r="C18" s="306">
        <v>-5.0576048800405303E-2</v>
      </c>
      <c r="D18" s="306">
        <v>-4.7403025286903197E-2</v>
      </c>
      <c r="E18" s="306">
        <v>-3.62953214382985E-2</v>
      </c>
      <c r="G18" s="357" t="s">
        <v>636</v>
      </c>
    </row>
    <row r="19" spans="2:8">
      <c r="B19" s="305">
        <v>41295</v>
      </c>
      <c r="C19" s="306">
        <v>-5.0691053211010501E-2</v>
      </c>
      <c r="D19" s="306">
        <v>-4.6090664645666898E-2</v>
      </c>
      <c r="E19" s="306">
        <v>-3.6753139234783898E-2</v>
      </c>
      <c r="G19" s="405" t="s">
        <v>877</v>
      </c>
    </row>
    <row r="20" spans="2:8" ht="14.25">
      <c r="B20" s="305">
        <v>41296</v>
      </c>
      <c r="C20" s="306">
        <v>-5.0822416752086E-2</v>
      </c>
      <c r="D20" s="306">
        <v>-4.4990679809233797E-2</v>
      </c>
      <c r="E20" s="306">
        <v>-3.7092583353538197E-2</v>
      </c>
      <c r="G20" s="406" t="s">
        <v>885</v>
      </c>
    </row>
    <row r="21" spans="2:8">
      <c r="B21" s="305">
        <v>41297</v>
      </c>
      <c r="C21" s="306">
        <v>-5.0977105920162601E-2</v>
      </c>
      <c r="D21" s="306">
        <v>-4.4253317492588998E-2</v>
      </c>
      <c r="E21" s="306">
        <v>-3.7314544361369897E-2</v>
      </c>
      <c r="G21" s="357" t="s">
        <v>637</v>
      </c>
    </row>
    <row r="22" spans="2:8">
      <c r="B22" s="305">
        <v>41298</v>
      </c>
      <c r="C22" s="306">
        <v>-5.1176147844249897E-2</v>
      </c>
      <c r="D22" s="306">
        <v>-4.3952166812625398E-2</v>
      </c>
      <c r="E22" s="306">
        <v>-3.7448986991552601E-2</v>
      </c>
      <c r="G22" s="276" t="s">
        <v>638</v>
      </c>
    </row>
    <row r="23" spans="2:8">
      <c r="B23" s="305">
        <v>41299</v>
      </c>
      <c r="C23" s="306">
        <v>-5.1443597794155901E-2</v>
      </c>
      <c r="D23" s="306">
        <v>-4.4135855711309901E-2</v>
      </c>
      <c r="E23" s="306">
        <v>-3.75167305337459E-2</v>
      </c>
      <c r="G23" s="287" t="s">
        <v>639</v>
      </c>
      <c r="H23" s="307"/>
    </row>
    <row r="24" spans="2:8">
      <c r="B24" s="305">
        <v>41302</v>
      </c>
      <c r="C24" s="306">
        <v>-5.1750203061246398E-2</v>
      </c>
      <c r="D24" s="306">
        <v>-4.4744843862483202E-2</v>
      </c>
      <c r="E24" s="306">
        <v>-3.7566104407693701E-2</v>
      </c>
    </row>
    <row r="25" spans="2:8">
      <c r="B25" s="305">
        <v>41303</v>
      </c>
      <c r="C25" s="306">
        <v>-5.20279217589453E-2</v>
      </c>
      <c r="D25" s="306">
        <v>-4.5677769482872603E-2</v>
      </c>
      <c r="E25" s="306">
        <v>-3.7633270727802801E-2</v>
      </c>
      <c r="G25" s="206" t="s">
        <v>129</v>
      </c>
    </row>
    <row r="26" spans="2:8">
      <c r="B26" s="305">
        <v>41304</v>
      </c>
      <c r="C26" s="306">
        <v>-5.2245820070064203E-2</v>
      </c>
      <c r="D26" s="306">
        <v>-4.6800176750580902E-2</v>
      </c>
      <c r="E26" s="306">
        <v>-3.7730730564402903E-2</v>
      </c>
    </row>
    <row r="27" spans="2:8">
      <c r="B27" s="305">
        <v>41305</v>
      </c>
      <c r="C27" s="306">
        <v>-5.23431803598252E-2</v>
      </c>
      <c r="D27" s="306">
        <v>-4.7931958348882003E-2</v>
      </c>
      <c r="E27" s="306">
        <v>-3.7877652280545598E-2</v>
      </c>
      <c r="G27" s="405"/>
    </row>
    <row r="28" spans="2:8">
      <c r="B28" s="305">
        <v>41306</v>
      </c>
      <c r="C28" s="306">
        <v>-5.2272789192749601E-2</v>
      </c>
      <c r="D28" s="306">
        <v>-4.8948573793544101E-2</v>
      </c>
      <c r="E28" s="306">
        <v>-3.8071896933638598E-2</v>
      </c>
    </row>
    <row r="29" spans="2:8">
      <c r="B29" s="305">
        <v>41309</v>
      </c>
      <c r="C29" s="306">
        <v>-5.2034931829760697E-2</v>
      </c>
      <c r="D29" s="306">
        <v>-4.9788385316846498E-2</v>
      </c>
      <c r="E29" s="306">
        <v>-3.8309549058284098E-2</v>
      </c>
    </row>
    <row r="30" spans="2:8">
      <c r="B30" s="305">
        <v>41310</v>
      </c>
      <c r="C30" s="306">
        <v>-5.16915272398542E-2</v>
      </c>
      <c r="D30" s="306">
        <v>-5.0427091213133102E-2</v>
      </c>
      <c r="E30" s="306">
        <v>-3.8561974219748003E-2</v>
      </c>
    </row>
    <row r="31" spans="2:8">
      <c r="B31" s="305">
        <v>41311</v>
      </c>
      <c r="C31" s="306">
        <v>-5.1313183373728102E-2</v>
      </c>
      <c r="D31" s="306">
        <v>-5.0807290223579299E-2</v>
      </c>
      <c r="E31" s="306">
        <v>-3.8762442492713101E-2</v>
      </c>
    </row>
    <row r="32" spans="2:8">
      <c r="B32" s="305">
        <v>41312</v>
      </c>
      <c r="C32" s="306">
        <v>-5.0955629409681902E-2</v>
      </c>
      <c r="D32" s="306">
        <v>-5.0919193077228898E-2</v>
      </c>
      <c r="E32" s="306">
        <v>-3.8825604209664903E-2</v>
      </c>
    </row>
    <row r="33" spans="2:5">
      <c r="B33" s="305">
        <v>41313</v>
      </c>
      <c r="C33" s="306">
        <v>-5.0652814092277801E-2</v>
      </c>
      <c r="D33" s="306">
        <v>-5.0771680700890401E-2</v>
      </c>
      <c r="E33" s="306">
        <v>-3.8692485278161902E-2</v>
      </c>
    </row>
    <row r="34" spans="2:5">
      <c r="B34" s="305">
        <v>41316</v>
      </c>
      <c r="C34" s="306">
        <v>-5.0405298171981201E-2</v>
      </c>
      <c r="D34" s="306">
        <v>-5.0337783890599501E-2</v>
      </c>
      <c r="E34" s="306">
        <v>-3.8320855563665497E-2</v>
      </c>
    </row>
    <row r="35" spans="2:5">
      <c r="B35" s="305">
        <v>41317</v>
      </c>
      <c r="C35" s="306">
        <v>-5.0196952658334799E-2</v>
      </c>
      <c r="D35" s="306">
        <v>-4.9658683335383397E-2</v>
      </c>
      <c r="E35" s="306">
        <v>-3.7700560078855999E-2</v>
      </c>
    </row>
    <row r="36" spans="2:5">
      <c r="B36" s="305">
        <v>41318</v>
      </c>
      <c r="C36" s="306">
        <v>-4.99779656791614E-2</v>
      </c>
      <c r="D36" s="306">
        <v>-4.8742622385362998E-2</v>
      </c>
      <c r="E36" s="306">
        <v>-3.6810235280776697E-2</v>
      </c>
    </row>
    <row r="37" spans="2:5">
      <c r="B37" s="305">
        <v>41319</v>
      </c>
      <c r="C37" s="306">
        <v>-4.9682381735700297E-2</v>
      </c>
      <c r="D37" s="306">
        <v>-4.7587772157305697E-2</v>
      </c>
      <c r="E37" s="306">
        <v>-3.5645512025682502E-2</v>
      </c>
    </row>
    <row r="38" spans="2:5">
      <c r="B38" s="305">
        <v>41320</v>
      </c>
      <c r="C38" s="306">
        <v>-4.9226687872399602E-2</v>
      </c>
      <c r="D38" s="306">
        <v>-4.62016197441249E-2</v>
      </c>
      <c r="E38" s="306">
        <v>-3.4226918817020502E-2</v>
      </c>
    </row>
    <row r="39" spans="2:5">
      <c r="B39" s="305">
        <v>41323</v>
      </c>
      <c r="C39" s="306">
        <v>-4.853633311635E-2</v>
      </c>
      <c r="D39" s="306">
        <v>-4.45594255171613E-2</v>
      </c>
      <c r="E39" s="306">
        <v>-3.2601529037980997E-2</v>
      </c>
    </row>
    <row r="40" spans="2:5">
      <c r="B40" s="305">
        <v>41324</v>
      </c>
      <c r="C40" s="306">
        <v>-4.75853419159184E-2</v>
      </c>
      <c r="D40" s="306">
        <v>-4.2708233650314099E-2</v>
      </c>
      <c r="E40" s="306">
        <v>-3.0863146883584099E-2</v>
      </c>
    </row>
    <row r="41" spans="2:5">
      <c r="B41" s="305">
        <v>41325</v>
      </c>
      <c r="C41" s="306">
        <v>-4.6408168088308201E-2</v>
      </c>
      <c r="D41" s="306">
        <v>-4.0793992662310999E-2</v>
      </c>
      <c r="E41" s="306">
        <v>-2.9164561258470001E-2</v>
      </c>
    </row>
    <row r="42" spans="2:5">
      <c r="B42" s="305">
        <v>41326</v>
      </c>
      <c r="C42" s="306">
        <v>-4.5134436031563599E-2</v>
      </c>
      <c r="D42" s="306">
        <v>-3.90993917353765E-2</v>
      </c>
      <c r="E42" s="306">
        <v>-2.7701929598443299E-2</v>
      </c>
    </row>
    <row r="43" spans="2:5">
      <c r="B43" s="305">
        <v>41327</v>
      </c>
      <c r="C43" s="306">
        <v>-4.3991344862845699E-2</v>
      </c>
      <c r="D43" s="306">
        <v>-3.7995969625112203E-2</v>
      </c>
      <c r="E43" s="306">
        <v>-2.67097637267237E-2</v>
      </c>
    </row>
    <row r="44" spans="2:5">
      <c r="B44" s="305">
        <v>41330</v>
      </c>
      <c r="C44" s="306">
        <v>-4.32845926390001E-2</v>
      </c>
      <c r="D44" s="306">
        <v>-3.7674817369765599E-2</v>
      </c>
      <c r="E44" s="306">
        <v>-2.63255561705464E-2</v>
      </c>
    </row>
    <row r="45" spans="2:5">
      <c r="B45" s="305">
        <v>41331</v>
      </c>
      <c r="C45" s="306">
        <v>-4.34100184682438E-2</v>
      </c>
      <c r="D45" s="306">
        <v>-3.8290115511333503E-2</v>
      </c>
      <c r="E45" s="306">
        <v>-2.6683701819879599E-2</v>
      </c>
    </row>
    <row r="46" spans="2:5">
      <c r="B46" s="305">
        <v>41332</v>
      </c>
      <c r="C46" s="306">
        <v>-4.4583787432403897E-2</v>
      </c>
      <c r="D46" s="306">
        <v>-3.9821089018114597E-2</v>
      </c>
      <c r="E46" s="306">
        <v>-2.7772340002986E-2</v>
      </c>
    </row>
    <row r="47" spans="2:5">
      <c r="B47" s="305">
        <v>41333</v>
      </c>
      <c r="C47" s="306">
        <v>-4.6391520128624901E-2</v>
      </c>
      <c r="D47" s="306">
        <v>-4.1952435503294597E-2</v>
      </c>
      <c r="E47" s="306">
        <v>-2.93417730299293E-2</v>
      </c>
    </row>
    <row r="48" spans="2:5">
      <c r="B48" s="305">
        <v>41334</v>
      </c>
      <c r="C48" s="306">
        <v>-4.8486912779727602E-2</v>
      </c>
      <c r="D48" s="306">
        <v>-4.4324762589877803E-2</v>
      </c>
      <c r="E48" s="306">
        <v>-3.11495798107435E-2</v>
      </c>
    </row>
    <row r="49" spans="2:5">
      <c r="B49" s="305">
        <v>41337</v>
      </c>
      <c r="C49" s="306">
        <v>-5.0620484907246098E-2</v>
      </c>
      <c r="D49" s="306">
        <v>-4.66895679458358E-2</v>
      </c>
      <c r="E49" s="306">
        <v>-3.3002921525163202E-2</v>
      </c>
    </row>
    <row r="50" spans="2:5">
      <c r="B50" s="305">
        <v>41338</v>
      </c>
      <c r="C50" s="306">
        <v>-5.2635189504917503E-2</v>
      </c>
      <c r="D50" s="306">
        <v>-4.8893516513241198E-2</v>
      </c>
      <c r="E50" s="306">
        <v>-3.47474635548157E-2</v>
      </c>
    </row>
    <row r="51" spans="2:5">
      <c r="B51" s="305">
        <v>41339</v>
      </c>
      <c r="C51" s="306">
        <v>-5.4423360817406397E-2</v>
      </c>
      <c r="D51" s="306">
        <v>-5.0840661654708297E-2</v>
      </c>
      <c r="E51" s="306">
        <v>-3.62638420660766E-2</v>
      </c>
    </row>
    <row r="52" spans="2:5">
      <c r="B52" s="305">
        <v>41340</v>
      </c>
      <c r="C52" s="306">
        <v>-5.59106204943281E-2</v>
      </c>
      <c r="D52" s="306">
        <v>-5.2499894567719002E-2</v>
      </c>
      <c r="E52" s="306">
        <v>-3.7473218589773198E-2</v>
      </c>
    </row>
    <row r="53" spans="2:5">
      <c r="B53" s="305">
        <v>41341</v>
      </c>
      <c r="C53" s="306" t="e">
        <v>#N/A</v>
      </c>
      <c r="D53" s="306" t="e">
        <v>#N/A</v>
      </c>
      <c r="E53" s="306">
        <v>-3.8354116236072301E-2</v>
      </c>
    </row>
    <row r="54" spans="2:5">
      <c r="B54" s="305">
        <v>41344</v>
      </c>
      <c r="C54" s="306">
        <v>-5.7056247377124003E-2</v>
      </c>
      <c r="D54" s="306">
        <v>-5.3872117133208101E-2</v>
      </c>
      <c r="E54" s="306">
        <v>-3.8931325929242699E-2</v>
      </c>
    </row>
    <row r="55" spans="2:5">
      <c r="B55" s="305">
        <v>41345</v>
      </c>
      <c r="C55" s="306">
        <v>-5.7868464802292102E-2</v>
      </c>
      <c r="D55" s="306">
        <v>-5.4932193086433302E-2</v>
      </c>
      <c r="E55" s="306">
        <v>-3.9279097431192803E-2</v>
      </c>
    </row>
    <row r="56" spans="2:5">
      <c r="B56" s="305">
        <v>41346</v>
      </c>
      <c r="C56" s="306">
        <v>-5.84014010325591E-2</v>
      </c>
      <c r="D56" s="306">
        <v>-5.5722331291320003E-2</v>
      </c>
      <c r="E56" s="306">
        <v>-3.9436367244538098E-2</v>
      </c>
    </row>
    <row r="57" spans="2:5">
      <c r="B57" s="305">
        <v>41347</v>
      </c>
      <c r="C57" s="306">
        <v>-5.8737884282629001E-2</v>
      </c>
      <c r="D57" s="306">
        <v>-5.6309983680929397E-2</v>
      </c>
      <c r="E57" s="306">
        <v>-3.9446280897582703E-2</v>
      </c>
    </row>
    <row r="58" spans="2:5">
      <c r="B58" s="305">
        <v>41348</v>
      </c>
      <c r="C58" s="306">
        <v>-5.8961660956879998E-2</v>
      </c>
      <c r="D58" s="306">
        <v>-5.6783617075409597E-2</v>
      </c>
      <c r="E58" s="306">
        <v>-3.9381620246185099E-2</v>
      </c>
    </row>
    <row r="59" spans="2:5">
      <c r="B59" s="305">
        <v>41351</v>
      </c>
      <c r="C59" s="306">
        <v>-5.9129067116864102E-2</v>
      </c>
      <c r="D59" s="306">
        <v>-5.7201402758099297E-2</v>
      </c>
      <c r="E59" s="306">
        <v>-3.9346704337227999E-2</v>
      </c>
    </row>
    <row r="60" spans="2:5">
      <c r="B60" s="305">
        <v>41352</v>
      </c>
      <c r="C60" s="306">
        <v>-5.9272647814564601E-2</v>
      </c>
      <c r="D60" s="306">
        <v>-5.7578623641583102E-2</v>
      </c>
      <c r="E60" s="306">
        <v>-3.9369036015132197E-2</v>
      </c>
    </row>
    <row r="61" spans="2:5">
      <c r="B61" s="305">
        <v>41353</v>
      </c>
      <c r="C61" s="306">
        <v>-5.9401266430796199E-2</v>
      </c>
      <c r="D61" s="306">
        <v>-5.7934800910864802E-2</v>
      </c>
      <c r="E61" s="306">
        <v>-3.9488651080946201E-2</v>
      </c>
    </row>
    <row r="62" spans="2:5">
      <c r="B62" s="305">
        <v>41354</v>
      </c>
      <c r="C62" s="306" t="e">
        <v>#N/A</v>
      </c>
      <c r="D62" s="306" t="e">
        <v>#N/A</v>
      </c>
      <c r="E62" s="306">
        <v>-3.9731894975567499E-2</v>
      </c>
    </row>
    <row r="63" spans="2:5">
      <c r="B63" s="305">
        <v>41355</v>
      </c>
      <c r="C63" s="306" t="e">
        <v>#N/A</v>
      </c>
      <c r="D63" s="306" t="e">
        <v>#N/A</v>
      </c>
      <c r="E63" s="306">
        <v>-4.01162266290837E-2</v>
      </c>
    </row>
    <row r="64" spans="2:5">
      <c r="B64" s="305">
        <v>41358</v>
      </c>
      <c r="C64" s="306" t="e">
        <v>#N/A</v>
      </c>
      <c r="D64" s="306" t="e">
        <v>#N/A</v>
      </c>
      <c r="E64" s="306">
        <v>-4.0644786021827098E-2</v>
      </c>
    </row>
    <row r="65" spans="2:5">
      <c r="B65" s="305">
        <v>41359</v>
      </c>
      <c r="C65" s="306">
        <v>-5.9516450968227899E-2</v>
      </c>
      <c r="D65" s="306">
        <v>-5.8290933614532102E-2</v>
      </c>
      <c r="E65" s="306">
        <v>-4.1302550867838801E-2</v>
      </c>
    </row>
    <row r="66" spans="2:5">
      <c r="B66" s="305">
        <v>41360</v>
      </c>
      <c r="C66" s="306">
        <v>-5.9592888765220897E-2</v>
      </c>
      <c r="D66" s="306">
        <v>-5.8680114392064497E-2</v>
      </c>
      <c r="E66" s="306">
        <v>-4.2055051020942001E-2</v>
      </c>
    </row>
    <row r="67" spans="2:5">
      <c r="B67" s="305">
        <v>41361</v>
      </c>
      <c r="C67" s="306">
        <v>-5.9619572250453799E-2</v>
      </c>
      <c r="D67" s="306">
        <v>-5.9113011746795702E-2</v>
      </c>
      <c r="E67" s="306">
        <v>-4.28407908262812E-2</v>
      </c>
    </row>
    <row r="68" spans="2:5">
      <c r="B68" s="305">
        <v>41362</v>
      </c>
      <c r="C68" s="306">
        <v>-5.9596375864953401E-2</v>
      </c>
      <c r="D68" s="306">
        <v>-5.9542793238138998E-2</v>
      </c>
      <c r="E68" s="306" t="e">
        <v>#N/A</v>
      </c>
    </row>
    <row r="69" spans="2:5">
      <c r="B69" s="305">
        <v>41365</v>
      </c>
      <c r="C69" s="306">
        <v>-5.9520670627241701E-2</v>
      </c>
      <c r="D69" s="306">
        <v>-5.9923111608039703E-2</v>
      </c>
      <c r="E69" s="306">
        <v>-4.3634724118791803E-2</v>
      </c>
    </row>
    <row r="70" spans="2:5">
      <c r="B70" s="305">
        <v>41366</v>
      </c>
      <c r="C70" s="306">
        <v>-5.9398997097191299E-2</v>
      </c>
      <c r="D70" s="306">
        <v>-6.0221106366061899E-2</v>
      </c>
      <c r="E70" s="306">
        <v>-4.4431396825145998E-2</v>
      </c>
    </row>
    <row r="71" spans="2:5">
      <c r="B71" s="305">
        <v>41367</v>
      </c>
      <c r="C71" s="306">
        <v>-5.9258381428402097E-2</v>
      </c>
      <c r="D71" s="306">
        <v>-6.0468510905688902E-2</v>
      </c>
      <c r="E71" s="306">
        <v>-4.5217007630828497E-2</v>
      </c>
    </row>
    <row r="72" spans="2:5">
      <c r="B72" s="305">
        <v>41368</v>
      </c>
      <c r="C72" s="306">
        <v>-5.9130364803502602E-2</v>
      </c>
      <c r="D72" s="306">
        <v>-6.0657119656743697E-2</v>
      </c>
      <c r="E72" s="306">
        <v>-4.5962441253072202E-2</v>
      </c>
    </row>
    <row r="73" spans="2:5">
      <c r="B73" s="305">
        <v>41369</v>
      </c>
      <c r="C73" s="306">
        <v>-5.9043904590836901E-2</v>
      </c>
      <c r="D73" s="306">
        <v>-6.0742318639992299E-2</v>
      </c>
      <c r="E73" s="306">
        <v>-4.6647412332801903E-2</v>
      </c>
    </row>
    <row r="74" spans="2:5">
      <c r="B74" s="305">
        <v>41372</v>
      </c>
      <c r="C74" s="306">
        <v>-5.9024127710714198E-2</v>
      </c>
      <c r="D74" s="306">
        <v>-6.0715305079633602E-2</v>
      </c>
      <c r="E74" s="306">
        <v>-4.7247011098411597E-2</v>
      </c>
    </row>
    <row r="75" spans="2:5">
      <c r="B75" s="305">
        <v>41373</v>
      </c>
      <c r="C75" s="306">
        <v>-5.9075944137535301E-2</v>
      </c>
      <c r="D75" s="306">
        <v>-6.0542092513465998E-2</v>
      </c>
      <c r="E75" s="306">
        <v>-4.7766853654967301E-2</v>
      </c>
    </row>
    <row r="76" spans="2:5">
      <c r="B76" s="305">
        <v>41374</v>
      </c>
      <c r="C76" s="306">
        <v>-5.9175861768594101E-2</v>
      </c>
      <c r="D76" s="306">
        <v>-6.0233943528491998E-2</v>
      </c>
      <c r="E76" s="306">
        <v>-4.8215085996550902E-2</v>
      </c>
    </row>
    <row r="77" spans="2:5">
      <c r="B77" s="305">
        <v>41375</v>
      </c>
      <c r="C77" s="306">
        <v>-5.9294642959808699E-2</v>
      </c>
      <c r="D77" s="306">
        <v>-5.9799185586579297E-2</v>
      </c>
      <c r="E77" s="306">
        <v>-4.8589185580694597E-2</v>
      </c>
    </row>
    <row r="78" spans="2:5">
      <c r="B78" s="305">
        <v>41376</v>
      </c>
      <c r="C78" s="306">
        <v>-5.9424127449411598E-2</v>
      </c>
      <c r="D78" s="306">
        <v>-5.9228102514310703E-2</v>
      </c>
      <c r="E78" s="306">
        <v>-4.8866479004965102E-2</v>
      </c>
    </row>
    <row r="79" spans="2:5">
      <c r="B79" s="305">
        <v>41379</v>
      </c>
      <c r="C79" s="306">
        <v>-5.9559992246037197E-2</v>
      </c>
      <c r="D79" s="306">
        <v>-5.8562341482403198E-2</v>
      </c>
      <c r="E79" s="306">
        <v>-4.9033401011122198E-2</v>
      </c>
    </row>
    <row r="80" spans="2:5">
      <c r="B80" s="305">
        <v>41380</v>
      </c>
      <c r="C80" s="306">
        <v>-5.9693761783825502E-2</v>
      </c>
      <c r="D80" s="306">
        <v>-5.7797776736430599E-2</v>
      </c>
      <c r="E80" s="306">
        <v>-4.9098721550876197E-2</v>
      </c>
    </row>
    <row r="81" spans="2:5">
      <c r="B81" s="305">
        <v>41381</v>
      </c>
      <c r="C81" s="306">
        <v>-5.9806416874456599E-2</v>
      </c>
      <c r="D81" s="306">
        <v>-5.6985783607143001E-2</v>
      </c>
      <c r="E81" s="306">
        <v>-4.9031876565825902E-2</v>
      </c>
    </row>
    <row r="82" spans="2:5">
      <c r="B82" s="305">
        <v>41382</v>
      </c>
      <c r="C82" s="306">
        <v>-5.9881732611771897E-2</v>
      </c>
      <c r="D82" s="306">
        <v>-5.6182689657925701E-2</v>
      </c>
      <c r="E82" s="306">
        <v>-4.8788314782061602E-2</v>
      </c>
    </row>
    <row r="83" spans="2:5">
      <c r="B83" s="305">
        <v>41383</v>
      </c>
      <c r="C83" s="306">
        <v>-5.9913904020868498E-2</v>
      </c>
      <c r="D83" s="306">
        <v>-5.5453120816093E-2</v>
      </c>
      <c r="E83" s="306">
        <v>-4.8363166160015097E-2</v>
      </c>
    </row>
    <row r="84" spans="2:5">
      <c r="B84" s="305">
        <v>41386</v>
      </c>
      <c r="C84" s="306">
        <v>-5.99106822007257E-2</v>
      </c>
      <c r="D84" s="306">
        <v>-5.48606249123798E-2</v>
      </c>
      <c r="E84" s="306">
        <v>-4.7781677512297699E-2</v>
      </c>
    </row>
    <row r="85" spans="2:5">
      <c r="B85" s="305">
        <v>41387</v>
      </c>
      <c r="C85" s="306">
        <v>-5.9897308810114201E-2</v>
      </c>
      <c r="D85" s="306">
        <v>-5.4484779469359999E-2</v>
      </c>
      <c r="E85" s="306">
        <v>-4.7074463989920698E-2</v>
      </c>
    </row>
    <row r="86" spans="2:5">
      <c r="B86" s="305">
        <v>41388</v>
      </c>
      <c r="C86" s="306">
        <v>-5.9920145685797399E-2</v>
      </c>
      <c r="D86" s="306">
        <v>-5.4391039460483903E-2</v>
      </c>
      <c r="E86" s="306">
        <v>-4.6327323968771997E-2</v>
      </c>
    </row>
    <row r="87" spans="2:5">
      <c r="B87" s="305">
        <v>41389</v>
      </c>
      <c r="C87" s="306">
        <v>-6.00577010764375E-2</v>
      </c>
      <c r="D87" s="306">
        <v>-5.4669801564508097E-2</v>
      </c>
      <c r="E87" s="306">
        <v>-4.5640311184840701E-2</v>
      </c>
    </row>
    <row r="88" spans="2:5">
      <c r="B88" s="305">
        <v>41390</v>
      </c>
      <c r="C88" s="306">
        <v>-6.0410097173838898E-2</v>
      </c>
      <c r="D88" s="306">
        <v>-5.5315525465584298E-2</v>
      </c>
      <c r="E88" s="306">
        <v>-4.5072206134428E-2</v>
      </c>
    </row>
    <row r="89" spans="2:5">
      <c r="B89" s="305">
        <v>41393</v>
      </c>
      <c r="C89" s="306">
        <v>-6.0987121559041402E-2</v>
      </c>
      <c r="D89" s="306">
        <v>-5.6240972832219203E-2</v>
      </c>
      <c r="E89" s="306">
        <v>-4.46313862019867E-2</v>
      </c>
    </row>
    <row r="90" spans="2:5">
      <c r="B90" s="305">
        <v>41394</v>
      </c>
      <c r="C90" s="306">
        <v>-6.1646480141346702E-2</v>
      </c>
      <c r="D90" s="306">
        <v>-5.7277368978263597E-2</v>
      </c>
      <c r="E90" s="306">
        <v>-4.42915067106254E-2</v>
      </c>
    </row>
    <row r="91" spans="2:5">
      <c r="B91" s="305">
        <v>41395</v>
      </c>
      <c r="C91" s="306" t="e">
        <v>#N/A</v>
      </c>
      <c r="D91" s="306" t="e">
        <v>#N/A</v>
      </c>
      <c r="E91" s="306">
        <v>-4.4039909121432602E-2</v>
      </c>
    </row>
    <row r="92" spans="2:5">
      <c r="B92" s="305">
        <v>41396</v>
      </c>
      <c r="C92" s="306">
        <v>-6.2248612614465799E-2</v>
      </c>
      <c r="D92" s="306">
        <v>-5.8246258089246203E-2</v>
      </c>
      <c r="E92" s="306">
        <v>-4.3871019828390902E-2</v>
      </c>
    </row>
    <row r="93" spans="2:5">
      <c r="B93" s="305">
        <v>41397</v>
      </c>
      <c r="C93" s="306">
        <v>-6.2685503570696202E-2</v>
      </c>
      <c r="D93" s="306">
        <v>-5.9015887860912997E-2</v>
      </c>
      <c r="E93" s="306">
        <v>-4.3804866134268303E-2</v>
      </c>
    </row>
    <row r="94" spans="2:5">
      <c r="B94" s="305">
        <v>41398</v>
      </c>
      <c r="C94" s="306" t="e">
        <v>#N/A</v>
      </c>
      <c r="D94" s="306" t="e">
        <v>#N/A</v>
      </c>
      <c r="E94" s="306" t="e">
        <v>#N/A</v>
      </c>
    </row>
    <row r="95" spans="2:5">
      <c r="B95" s="305">
        <v>41400</v>
      </c>
      <c r="C95" s="306">
        <v>-6.2874435176190999E-2</v>
      </c>
      <c r="D95" s="306">
        <v>-5.9443271208117501E-2</v>
      </c>
      <c r="E95" s="306">
        <v>-4.37797651435489E-2</v>
      </c>
    </row>
    <row r="96" spans="2:5">
      <c r="B96" s="305">
        <v>41401</v>
      </c>
      <c r="C96" s="306" t="e">
        <v>#N/A</v>
      </c>
      <c r="D96" s="306" t="e">
        <v>#N/A</v>
      </c>
      <c r="E96" s="306">
        <v>-4.3696985299374297E-2</v>
      </c>
    </row>
    <row r="97" spans="2:5">
      <c r="B97" s="305">
        <v>41402</v>
      </c>
      <c r="C97" s="306">
        <v>-6.2753690461396103E-2</v>
      </c>
      <c r="D97" s="306">
        <v>-5.9393762167104097E-2</v>
      </c>
      <c r="E97" s="306">
        <v>-4.3428997393450401E-2</v>
      </c>
    </row>
    <row r="98" spans="2:5">
      <c r="B98" s="305">
        <v>41403</v>
      </c>
      <c r="C98" s="306" t="e">
        <v>#N/A</v>
      </c>
      <c r="D98" s="306" t="e">
        <v>#N/A</v>
      </c>
      <c r="E98" s="306">
        <v>-4.28353023644895E-2</v>
      </c>
    </row>
    <row r="99" spans="2:5">
      <c r="B99" s="305">
        <v>41404</v>
      </c>
      <c r="C99" s="306" t="e">
        <v>#N/A</v>
      </c>
      <c r="D99" s="306" t="e">
        <v>#N/A</v>
      </c>
      <c r="E99" s="306" t="e">
        <v>#N/A</v>
      </c>
    </row>
    <row r="100" spans="2:5">
      <c r="B100" s="305">
        <v>41407</v>
      </c>
      <c r="C100" s="306">
        <v>-6.2286214104995602E-2</v>
      </c>
      <c r="D100" s="306">
        <v>-5.8788060562036198E-2</v>
      </c>
      <c r="E100" s="306">
        <v>-4.1868111177269199E-2</v>
      </c>
    </row>
    <row r="101" spans="2:5">
      <c r="B101" s="305">
        <v>41408</v>
      </c>
      <c r="C101" s="306">
        <v>-6.1434271281059501E-2</v>
      </c>
      <c r="D101" s="306">
        <v>-5.7521900695405699E-2</v>
      </c>
      <c r="E101" s="306">
        <v>-4.0551281772922602E-2</v>
      </c>
    </row>
    <row r="102" spans="2:5">
      <c r="B102" s="305">
        <v>41409</v>
      </c>
      <c r="C102" s="306">
        <v>-6.0150122822608197E-2</v>
      </c>
      <c r="D102" s="306">
        <v>-5.5557568364084702E-2</v>
      </c>
      <c r="E102" s="306">
        <v>-3.8938990980809697E-2</v>
      </c>
    </row>
    <row r="103" spans="2:5">
      <c r="B103" s="305">
        <v>41410</v>
      </c>
      <c r="C103" s="306">
        <v>-5.8400827549851202E-2</v>
      </c>
      <c r="D103" s="306">
        <v>-5.2872844657990699E-2</v>
      </c>
      <c r="E103" s="306">
        <v>-3.7075902812561498E-2</v>
      </c>
    </row>
    <row r="104" spans="2:5">
      <c r="B104" s="305">
        <v>41411</v>
      </c>
      <c r="C104" s="306">
        <v>-5.6175943054771998E-2</v>
      </c>
      <c r="D104" s="306">
        <v>-4.9475446383400797E-2</v>
      </c>
      <c r="E104" s="306">
        <v>-3.5021291370000603E-2</v>
      </c>
    </row>
    <row r="105" spans="2:5">
      <c r="B105" s="305">
        <v>41414</v>
      </c>
      <c r="C105" s="306">
        <v>-5.3504891953855598E-2</v>
      </c>
      <c r="D105" s="306">
        <v>-4.5460361900011903E-2</v>
      </c>
      <c r="E105" s="306">
        <v>-3.2793671726824403E-2</v>
      </c>
    </row>
    <row r="106" spans="2:5">
      <c r="B106" s="305">
        <v>41415</v>
      </c>
      <c r="C106" s="306">
        <v>-5.0479292833039098E-2</v>
      </c>
      <c r="D106" s="306">
        <v>-4.0980113103687002E-2</v>
      </c>
      <c r="E106" s="306">
        <v>-3.0445346043030001E-2</v>
      </c>
    </row>
    <row r="107" spans="2:5">
      <c r="B107" s="305">
        <v>41416</v>
      </c>
      <c r="C107" s="306">
        <v>-4.7248949358721502E-2</v>
      </c>
      <c r="D107" s="306">
        <v>-3.6271534671288901E-2</v>
      </c>
      <c r="E107" s="306">
        <v>-2.80776797613464E-2</v>
      </c>
    </row>
    <row r="108" spans="2:5">
      <c r="B108" s="305">
        <v>41417</v>
      </c>
      <c r="C108" s="306">
        <v>-4.4082517868971001E-2</v>
      </c>
      <c r="D108" s="306">
        <v>-3.1687586848643701E-2</v>
      </c>
      <c r="E108" s="306">
        <v>-2.5795584864072199E-2</v>
      </c>
    </row>
    <row r="109" spans="2:5">
      <c r="B109" s="305">
        <v>41418</v>
      </c>
      <c r="C109" s="306">
        <v>-4.1406118308268597E-2</v>
      </c>
      <c r="D109" s="306">
        <v>-2.7674063734864501E-2</v>
      </c>
      <c r="E109" s="306">
        <v>-2.3776196535892701E-2</v>
      </c>
    </row>
    <row r="110" spans="2:5">
      <c r="B110" s="305">
        <v>41421</v>
      </c>
      <c r="C110" s="306">
        <v>-3.9472022342405898E-2</v>
      </c>
      <c r="D110" s="306">
        <v>-2.4535177260577998E-2</v>
      </c>
      <c r="E110" s="306" t="e">
        <v>#N/A</v>
      </c>
    </row>
    <row r="111" spans="2:5">
      <c r="B111" s="305">
        <v>41422</v>
      </c>
      <c r="C111" s="306">
        <v>-3.8132178654091402E-2</v>
      </c>
      <c r="D111" s="306">
        <v>-2.2354365319062201E-2</v>
      </c>
      <c r="E111" s="306">
        <v>-2.2196694112852199E-2</v>
      </c>
    </row>
    <row r="112" spans="2:5">
      <c r="B112" s="305">
        <v>41423</v>
      </c>
      <c r="C112" s="306">
        <v>-3.72676964026099E-2</v>
      </c>
      <c r="D112" s="306">
        <v>-2.11152214309893E-2</v>
      </c>
      <c r="E112" s="306">
        <v>-2.1092494965636501E-2</v>
      </c>
    </row>
    <row r="113" spans="2:5">
      <c r="B113" s="305">
        <v>41424</v>
      </c>
      <c r="C113" s="306">
        <v>-3.6804233360704999E-2</v>
      </c>
      <c r="D113" s="306">
        <v>-2.0730263563841E-2</v>
      </c>
      <c r="E113" s="306">
        <v>-2.04580495238024E-2</v>
      </c>
    </row>
    <row r="114" spans="2:5">
      <c r="B114" s="305">
        <v>41425</v>
      </c>
      <c r="C114" s="306">
        <v>-3.6561642637094299E-2</v>
      </c>
      <c r="D114" s="306">
        <v>-2.1048035170789001E-2</v>
      </c>
      <c r="E114" s="306">
        <v>-2.0204883267250701E-2</v>
      </c>
    </row>
    <row r="115" spans="2:5">
      <c r="B115" s="305">
        <v>41428</v>
      </c>
      <c r="C115" s="306">
        <v>-3.6526691506888503E-2</v>
      </c>
      <c r="D115" s="306">
        <v>-2.18046517693667E-2</v>
      </c>
      <c r="E115" s="306">
        <v>-2.02209411806441E-2</v>
      </c>
    </row>
    <row r="116" spans="2:5">
      <c r="B116" s="305">
        <v>41429</v>
      </c>
      <c r="C116" s="306">
        <v>-3.67355015188272E-2</v>
      </c>
      <c r="D116" s="306">
        <v>-2.2847063725399401E-2</v>
      </c>
      <c r="E116" s="306">
        <v>-2.0397119415972598E-2</v>
      </c>
    </row>
    <row r="117" spans="2:5">
      <c r="B117" s="305">
        <v>41430</v>
      </c>
      <c r="C117" s="306">
        <v>-3.7159638406581097E-2</v>
      </c>
      <c r="D117" s="306">
        <v>-2.41542915870189E-2</v>
      </c>
      <c r="E117" s="306">
        <v>-2.0629104713419999E-2</v>
      </c>
    </row>
    <row r="118" spans="2:5">
      <c r="B118" s="305">
        <v>41431</v>
      </c>
      <c r="C118" s="306">
        <v>-3.7783298288632798E-2</v>
      </c>
      <c r="D118" s="306">
        <v>-2.57278466651031E-2</v>
      </c>
      <c r="E118" s="306">
        <v>-2.08386126190102E-2</v>
      </c>
    </row>
    <row r="119" spans="2:5">
      <c r="B119" s="305">
        <v>41432</v>
      </c>
      <c r="C119" s="306">
        <v>-3.86166281993989E-2</v>
      </c>
      <c r="D119" s="306">
        <v>-2.74852876546593E-2</v>
      </c>
      <c r="E119" s="306">
        <v>-2.0964067631632999E-2</v>
      </c>
    </row>
    <row r="120" spans="2:5">
      <c r="B120" s="305">
        <v>41435</v>
      </c>
      <c r="C120" s="306">
        <v>-3.9639812790409797E-2</v>
      </c>
      <c r="D120" s="306">
        <v>-2.9320508184044299E-2</v>
      </c>
      <c r="E120" s="306">
        <v>-2.0978508123988101E-2</v>
      </c>
    </row>
    <row r="121" spans="2:5">
      <c r="B121" s="305">
        <v>41436</v>
      </c>
      <c r="C121" s="306">
        <v>-4.0841496431201899E-2</v>
      </c>
      <c r="D121" s="306">
        <v>-3.1182393805068001E-2</v>
      </c>
      <c r="E121" s="306">
        <v>-2.0918331792459E-2</v>
      </c>
    </row>
    <row r="122" spans="2:5">
      <c r="B122" s="305">
        <v>41437</v>
      </c>
      <c r="C122" s="306">
        <v>-4.2219592763407497E-2</v>
      </c>
      <c r="D122" s="306">
        <v>-3.3051002687699803E-2</v>
      </c>
      <c r="E122" s="306">
        <v>-2.0818151252188902E-2</v>
      </c>
    </row>
    <row r="123" spans="2:5">
      <c r="B123" s="305">
        <v>41438</v>
      </c>
      <c r="C123" s="306">
        <v>-4.3806904764346899E-2</v>
      </c>
      <c r="D123" s="306">
        <v>-3.4901708963858698E-2</v>
      </c>
      <c r="E123" s="306">
        <v>-2.0691395800397E-2</v>
      </c>
    </row>
    <row r="124" spans="2:5">
      <c r="B124" s="305">
        <v>41439</v>
      </c>
      <c r="C124" s="306">
        <v>-4.5630017483706202E-2</v>
      </c>
      <c r="D124" s="306">
        <v>-3.6709761038586398E-2</v>
      </c>
      <c r="E124" s="306">
        <v>-2.0506313221779999E-2</v>
      </c>
    </row>
    <row r="125" spans="2:5">
      <c r="B125" s="305">
        <v>41442</v>
      </c>
      <c r="C125" s="306">
        <v>-4.7685675623528198E-2</v>
      </c>
      <c r="D125" s="306">
        <v>-3.8491821027286301E-2</v>
      </c>
      <c r="E125" s="306">
        <v>-2.02632373430311E-2</v>
      </c>
    </row>
    <row r="126" spans="2:5">
      <c r="B126" s="305">
        <v>41443</v>
      </c>
      <c r="C126" s="306">
        <v>-4.9918625611018598E-2</v>
      </c>
      <c r="D126" s="306">
        <v>-4.0265233634975799E-2</v>
      </c>
      <c r="E126" s="306">
        <v>-1.99844388586254E-2</v>
      </c>
    </row>
    <row r="127" spans="2:5">
      <c r="B127" s="305">
        <v>41444</v>
      </c>
      <c r="C127" s="306">
        <v>-5.2233918717147797E-2</v>
      </c>
      <c r="D127" s="306">
        <v>-4.2033265456399301E-2</v>
      </c>
      <c r="E127" s="306">
        <v>-1.9706556089607901E-2</v>
      </c>
    </row>
    <row r="128" spans="2:5">
      <c r="B128" s="305">
        <v>41445</v>
      </c>
      <c r="C128" s="306">
        <v>-5.4514370456775998E-2</v>
      </c>
      <c r="D128" s="306">
        <v>-4.3816660049951703E-2</v>
      </c>
      <c r="E128" s="306">
        <v>-1.9433382968437201E-2</v>
      </c>
    </row>
    <row r="129" spans="2:5">
      <c r="B129" s="305">
        <v>41446</v>
      </c>
      <c r="C129" s="306">
        <v>-5.6613651357591901E-2</v>
      </c>
      <c r="D129" s="306">
        <v>-4.5585144319463797E-2</v>
      </c>
      <c r="E129" s="306">
        <v>-1.9150647866676002E-2</v>
      </c>
    </row>
    <row r="130" spans="2:5">
      <c r="B130" s="305">
        <v>41449</v>
      </c>
      <c r="C130" s="306">
        <v>-5.8419804242716603E-2</v>
      </c>
      <c r="D130" s="306">
        <v>-4.73484259682668E-2</v>
      </c>
      <c r="E130" s="306">
        <v>-1.8915745326202299E-2</v>
      </c>
    </row>
    <row r="131" spans="2:5">
      <c r="B131" s="305">
        <v>41450</v>
      </c>
      <c r="C131" s="306">
        <v>-5.98771977216951E-2</v>
      </c>
      <c r="D131" s="306">
        <v>-4.9104659456497397E-2</v>
      </c>
      <c r="E131" s="306">
        <v>-1.8808563410227699E-2</v>
      </c>
    </row>
    <row r="132" spans="2:5">
      <c r="B132" s="305">
        <v>41451</v>
      </c>
      <c r="C132" s="306">
        <v>-6.0961890861645197E-2</v>
      </c>
      <c r="D132" s="306">
        <v>-5.0833029184609503E-2</v>
      </c>
      <c r="E132" s="306">
        <v>-1.8955832728701601E-2</v>
      </c>
    </row>
    <row r="133" spans="2:5">
      <c r="B133" s="305">
        <v>41452</v>
      </c>
      <c r="C133" s="306">
        <v>-6.16741981524681E-2</v>
      </c>
      <c r="D133" s="306">
        <v>-5.2503850458491999E-2</v>
      </c>
      <c r="E133" s="306">
        <v>-1.94031982574711E-2</v>
      </c>
    </row>
    <row r="134" spans="2:5">
      <c r="B134" s="305">
        <v>41453</v>
      </c>
      <c r="C134" s="306">
        <v>-6.2030940775448101E-2</v>
      </c>
      <c r="D134" s="306">
        <v>-5.4061403192187801E-2</v>
      </c>
      <c r="E134" s="306">
        <v>-2.01447466450962E-2</v>
      </c>
    </row>
    <row r="135" spans="2:5">
      <c r="B135" s="305">
        <v>41456</v>
      </c>
      <c r="C135" s="306">
        <v>-6.2066194830344999E-2</v>
      </c>
      <c r="D135" s="306">
        <v>-5.54799460951549E-2</v>
      </c>
      <c r="E135" s="306">
        <v>-2.11655325575625E-2</v>
      </c>
    </row>
    <row r="136" spans="2:5">
      <c r="B136" s="305">
        <v>41457</v>
      </c>
      <c r="C136" s="306">
        <v>-6.1821276209164201E-2</v>
      </c>
      <c r="D136" s="306">
        <v>-5.6701761444929298E-2</v>
      </c>
      <c r="E136" s="306">
        <v>-2.2419163194404301E-2</v>
      </c>
    </row>
    <row r="137" spans="2:5">
      <c r="B137" s="305">
        <v>41458</v>
      </c>
      <c r="C137" s="306">
        <v>-6.1357809455607697E-2</v>
      </c>
      <c r="D137" s="306">
        <v>-5.7682242358095603E-2</v>
      </c>
      <c r="E137" s="306">
        <v>-2.38595904295805E-2</v>
      </c>
    </row>
    <row r="138" spans="2:5">
      <c r="B138" s="305">
        <v>41459</v>
      </c>
      <c r="C138" s="306">
        <v>-6.0744046451285498E-2</v>
      </c>
      <c r="D138" s="306">
        <v>-5.8399257136789097E-2</v>
      </c>
      <c r="E138" s="306">
        <v>-2.54105745051059E-2</v>
      </c>
    </row>
    <row r="139" spans="2:5">
      <c r="B139" s="305">
        <v>41460</v>
      </c>
      <c r="C139" s="306">
        <v>-6.0042201883252003E-2</v>
      </c>
      <c r="D139" s="306">
        <v>-5.88142666595639E-2</v>
      </c>
      <c r="E139" s="306">
        <v>-2.6987279758699301E-2</v>
      </c>
    </row>
    <row r="140" spans="2:5">
      <c r="B140" s="305">
        <v>41463</v>
      </c>
      <c r="C140" s="306" t="e">
        <v>#N/A</v>
      </c>
      <c r="D140" s="306" t="e">
        <v>#N/A</v>
      </c>
      <c r="E140" s="306">
        <v>-2.85087647830287E-2</v>
      </c>
    </row>
    <row r="141" spans="2:5">
      <c r="B141" s="305">
        <v>41464</v>
      </c>
      <c r="C141" s="306">
        <v>-5.9289960574048298E-2</v>
      </c>
      <c r="D141" s="306">
        <v>-5.8895377533606498E-2</v>
      </c>
      <c r="E141" s="306">
        <v>-2.9894215373175E-2</v>
      </c>
    </row>
    <row r="142" spans="2:5">
      <c r="B142" s="305">
        <v>41465</v>
      </c>
      <c r="C142" s="306">
        <v>-5.8475156127383299E-2</v>
      </c>
      <c r="D142" s="306">
        <v>-5.8644298499507502E-2</v>
      </c>
      <c r="E142" s="306">
        <v>-3.10567296763887E-2</v>
      </c>
    </row>
    <row r="143" spans="2:5">
      <c r="B143" s="305">
        <v>41466</v>
      </c>
      <c r="C143" s="306">
        <v>-5.7512310541225201E-2</v>
      </c>
      <c r="D143" s="306">
        <v>-5.7992470322521701E-2</v>
      </c>
      <c r="E143" s="306">
        <v>-3.1901463686188798E-2</v>
      </c>
    </row>
    <row r="144" spans="2:5">
      <c r="B144" s="305">
        <v>41467</v>
      </c>
      <c r="C144" s="306">
        <v>-5.6279333152268497E-2</v>
      </c>
      <c r="D144" s="306">
        <v>-5.6848965582908598E-2</v>
      </c>
      <c r="E144" s="306">
        <v>-3.2371006099330198E-2</v>
      </c>
    </row>
    <row r="145" spans="2:5">
      <c r="B145" s="305">
        <v>41470</v>
      </c>
      <c r="C145" s="306">
        <v>-5.4629937691795402E-2</v>
      </c>
      <c r="D145" s="306">
        <v>-5.5141598457702702E-2</v>
      </c>
      <c r="E145" s="306">
        <v>-3.2467930975705897E-2</v>
      </c>
    </row>
    <row r="146" spans="2:5">
      <c r="B146" s="305">
        <v>41471</v>
      </c>
      <c r="C146" s="306">
        <v>-5.2419036559565597E-2</v>
      </c>
      <c r="D146" s="306">
        <v>-5.2800226568109197E-2</v>
      </c>
      <c r="E146" s="306">
        <v>-3.2183102314215901E-2</v>
      </c>
    </row>
    <row r="147" spans="2:5">
      <c r="B147" s="305">
        <v>41472</v>
      </c>
      <c r="C147" s="306">
        <v>-4.9526558678420401E-2</v>
      </c>
      <c r="D147" s="306">
        <v>-4.9746872350756297E-2</v>
      </c>
      <c r="E147" s="306">
        <v>-3.1497704804002699E-2</v>
      </c>
    </row>
    <row r="148" spans="2:5">
      <c r="B148" s="305">
        <v>41473</v>
      </c>
      <c r="C148" s="306">
        <v>-4.5888042805605801E-2</v>
      </c>
      <c r="D148" s="306">
        <v>-4.5929161876591303E-2</v>
      </c>
      <c r="E148" s="306">
        <v>-3.04050921110669E-2</v>
      </c>
    </row>
    <row r="149" spans="2:5">
      <c r="B149" s="305">
        <v>41474</v>
      </c>
      <c r="C149" s="306">
        <v>-4.1522462111583398E-2</v>
      </c>
      <c r="D149" s="306">
        <v>-4.1337547493053697E-2</v>
      </c>
      <c r="E149" s="306">
        <v>-2.8916640853369101E-2</v>
      </c>
    </row>
    <row r="150" spans="2:5">
      <c r="B150" s="305">
        <v>41477</v>
      </c>
      <c r="C150" s="306">
        <v>-3.6583690538758998E-2</v>
      </c>
      <c r="D150" s="306">
        <v>-3.6107891828817198E-2</v>
      </c>
      <c r="E150" s="306">
        <v>-2.70546767277592E-2</v>
      </c>
    </row>
    <row r="151" spans="2:5">
      <c r="B151" s="305">
        <v>41478</v>
      </c>
      <c r="C151" s="306">
        <v>-3.1381253308422397E-2</v>
      </c>
      <c r="D151" s="306">
        <v>-3.0521438537624901E-2</v>
      </c>
      <c r="E151" s="306">
        <v>-2.4855359022553401E-2</v>
      </c>
    </row>
    <row r="152" spans="2:5">
      <c r="B152" s="305">
        <v>41479</v>
      </c>
      <c r="C152" s="306">
        <v>-2.63374685364757E-2</v>
      </c>
      <c r="D152" s="306">
        <v>-2.50676768549319E-2</v>
      </c>
      <c r="E152" s="306">
        <v>-2.2398300258790201E-2</v>
      </c>
    </row>
    <row r="153" spans="2:5">
      <c r="B153" s="305">
        <v>41480</v>
      </c>
      <c r="C153" s="306">
        <v>-2.19636870057369E-2</v>
      </c>
      <c r="D153" s="306">
        <v>-2.0268244630816799E-2</v>
      </c>
      <c r="E153" s="306">
        <v>-1.97135593672828E-2</v>
      </c>
    </row>
    <row r="154" spans="2:5">
      <c r="B154" s="305">
        <v>41481</v>
      </c>
      <c r="C154" s="306">
        <v>-1.8607678713659401E-2</v>
      </c>
      <c r="D154" s="306">
        <v>-1.63736062468091E-2</v>
      </c>
      <c r="E154" s="306">
        <v>-1.68372122762564E-2</v>
      </c>
    </row>
    <row r="155" spans="2:5">
      <c r="B155" s="305">
        <v>41484</v>
      </c>
      <c r="C155" s="306">
        <v>-1.6351180087639E-2</v>
      </c>
      <c r="D155" s="306">
        <v>-1.3441512938129899E-2</v>
      </c>
      <c r="E155" s="306">
        <v>-1.3814199320263299E-2</v>
      </c>
    </row>
    <row r="156" spans="2:5">
      <c r="B156" s="305">
        <v>41485</v>
      </c>
      <c r="C156" s="306">
        <v>-1.5198321967935E-2</v>
      </c>
      <c r="D156" s="306">
        <v>-1.1409277877532599E-2</v>
      </c>
      <c r="E156" s="306">
        <v>-1.07090887110934E-2</v>
      </c>
    </row>
    <row r="157" spans="2:5">
      <c r="B157" s="305">
        <v>41486</v>
      </c>
      <c r="C157" s="306">
        <v>-1.48197367939303E-2</v>
      </c>
      <c r="D157" s="306">
        <v>-9.9562692083889001E-3</v>
      </c>
      <c r="E157" s="306">
        <v>-7.6263066673337501E-3</v>
      </c>
    </row>
    <row r="158" spans="2:5">
      <c r="B158" s="305">
        <v>41487</v>
      </c>
      <c r="C158" s="306">
        <v>-1.48835102853285E-2</v>
      </c>
      <c r="D158" s="306">
        <v>-8.8810955952953203E-3</v>
      </c>
      <c r="E158" s="306">
        <v>-4.65418852046062E-3</v>
      </c>
    </row>
    <row r="159" spans="2:5">
      <c r="B159" s="305">
        <v>41488</v>
      </c>
      <c r="C159" s="306">
        <v>-1.53918932938937E-2</v>
      </c>
      <c r="D159" s="306">
        <v>-8.0850917107645505E-3</v>
      </c>
      <c r="E159" s="306">
        <v>-1.9188065352769199E-3</v>
      </c>
    </row>
    <row r="160" spans="2:5">
      <c r="B160" s="305">
        <v>41491</v>
      </c>
      <c r="C160" s="306">
        <v>-1.6687370468537101E-2</v>
      </c>
      <c r="D160" s="306">
        <v>-7.5904479713562699E-3</v>
      </c>
      <c r="E160" s="306">
        <v>3.5630890861907701E-4</v>
      </c>
    </row>
    <row r="161" spans="2:5">
      <c r="B161" s="305">
        <v>41492</v>
      </c>
      <c r="C161" s="306">
        <v>-1.9254290525230498E-2</v>
      </c>
      <c r="D161" s="306">
        <v>-7.5088149765225399E-3</v>
      </c>
      <c r="E161" s="306">
        <v>2.0818154969818501E-3</v>
      </c>
    </row>
    <row r="162" spans="2:5">
      <c r="B162" s="305">
        <v>41493</v>
      </c>
      <c r="C162" s="306">
        <v>-2.3040467675260801E-2</v>
      </c>
      <c r="D162" s="306">
        <v>-7.8504112460018403E-3</v>
      </c>
      <c r="E162" s="306" t="e">
        <v>#N/A</v>
      </c>
    </row>
    <row r="163" spans="2:5">
      <c r="B163" s="305">
        <v>41494</v>
      </c>
      <c r="C163" s="306">
        <v>-2.7385430624662199E-2</v>
      </c>
      <c r="D163" s="306">
        <v>-8.26950734976745E-3</v>
      </c>
      <c r="E163" s="306">
        <v>3.25480782647969E-3</v>
      </c>
    </row>
    <row r="164" spans="2:5">
      <c r="B164" s="305">
        <v>41495</v>
      </c>
      <c r="C164" s="306">
        <v>-3.15549664027166E-2</v>
      </c>
      <c r="D164" s="306">
        <v>-8.4478087453325901E-3</v>
      </c>
      <c r="E164" s="306">
        <v>4.0665623388110696E-3</v>
      </c>
    </row>
    <row r="165" spans="2:5">
      <c r="B165" s="305">
        <v>41498</v>
      </c>
      <c r="C165" s="306">
        <v>-3.4953641232459101E-2</v>
      </c>
      <c r="D165" s="306">
        <v>-8.2265359167128602E-3</v>
      </c>
      <c r="E165" s="306">
        <v>4.7788073974096802E-3</v>
      </c>
    </row>
    <row r="166" spans="2:5">
      <c r="B166" s="305">
        <v>41499</v>
      </c>
      <c r="C166" s="306">
        <v>-3.7100379572897697E-2</v>
      </c>
      <c r="D166" s="306">
        <v>-7.4409960604704803E-3</v>
      </c>
      <c r="E166" s="306">
        <v>5.6836057423210696E-3</v>
      </c>
    </row>
    <row r="167" spans="2:5">
      <c r="B167" s="305">
        <v>41500</v>
      </c>
      <c r="C167" s="306">
        <v>-3.7539034170715697E-2</v>
      </c>
      <c r="D167" s="306">
        <v>-5.9205345140005902E-3</v>
      </c>
      <c r="E167" s="306">
        <v>7.0242320396167197E-3</v>
      </c>
    </row>
    <row r="168" spans="2:5">
      <c r="B168" s="305">
        <v>41501</v>
      </c>
      <c r="C168" s="306">
        <v>-3.5950764676867503E-2</v>
      </c>
      <c r="D168" s="306">
        <v>-3.5199231540936102E-3</v>
      </c>
      <c r="E168" s="306">
        <v>8.9911248979448796E-3</v>
      </c>
    </row>
    <row r="169" spans="2:5">
      <c r="B169" s="305">
        <v>41502</v>
      </c>
      <c r="C169" s="306">
        <v>-3.21938142006006E-2</v>
      </c>
      <c r="D169" s="306">
        <v>-2.0996101239994499E-4</v>
      </c>
      <c r="E169" s="306">
        <v>1.15614806055576E-2</v>
      </c>
    </row>
    <row r="170" spans="2:5">
      <c r="B170" s="305">
        <v>41505</v>
      </c>
      <c r="C170" s="306">
        <v>-2.63272117043933E-2</v>
      </c>
      <c r="D170" s="306">
        <v>3.9304296109709301E-3</v>
      </c>
      <c r="E170" s="306">
        <v>1.4750584201727601E-2</v>
      </c>
    </row>
    <row r="171" spans="2:5">
      <c r="B171" s="305">
        <v>41506</v>
      </c>
      <c r="C171" s="306">
        <v>-1.8586280608718399E-2</v>
      </c>
      <c r="D171" s="306">
        <v>8.7292218260335598E-3</v>
      </c>
      <c r="E171" s="306">
        <v>1.8560105919671801E-2</v>
      </c>
    </row>
    <row r="172" spans="2:5">
      <c r="B172" s="305">
        <v>41507</v>
      </c>
      <c r="C172" s="306">
        <v>-9.5003714170044402E-3</v>
      </c>
      <c r="D172" s="306">
        <v>1.38936639466927E-2</v>
      </c>
      <c r="E172" s="306">
        <v>2.2947210150590199E-2</v>
      </c>
    </row>
    <row r="173" spans="2:5">
      <c r="B173" s="305">
        <v>41508</v>
      </c>
      <c r="C173" s="306">
        <v>7.5421973407151197E-5</v>
      </c>
      <c r="D173" s="306">
        <v>1.9064773768592901E-2</v>
      </c>
      <c r="E173" s="306">
        <v>2.7847460226485699E-2</v>
      </c>
    </row>
    <row r="174" spans="2:5">
      <c r="B174" s="305">
        <v>41509</v>
      </c>
      <c r="C174" s="306">
        <v>8.8231271793449105E-3</v>
      </c>
      <c r="D174" s="306">
        <v>2.3732500447911701E-2</v>
      </c>
      <c r="E174" s="306">
        <v>3.3131947377855499E-2</v>
      </c>
    </row>
    <row r="175" spans="2:5">
      <c r="B175" s="305">
        <v>41512</v>
      </c>
      <c r="C175" s="306">
        <v>1.52533275979033E-2</v>
      </c>
      <c r="D175" s="306">
        <v>2.7332755303140801E-2</v>
      </c>
      <c r="E175" s="306">
        <v>3.8627288232931802E-2</v>
      </c>
    </row>
    <row r="176" spans="2:5">
      <c r="B176" s="305">
        <v>41513</v>
      </c>
      <c r="C176" s="306">
        <v>1.8920823654383499E-2</v>
      </c>
      <c r="D176" s="306">
        <v>2.9760359248292598E-2</v>
      </c>
      <c r="E176" s="306">
        <v>4.4096779946168202E-2</v>
      </c>
    </row>
    <row r="177" spans="2:5">
      <c r="B177" s="305">
        <v>41514</v>
      </c>
      <c r="C177" s="306">
        <v>1.98325873981074E-2</v>
      </c>
      <c r="D177" s="306">
        <v>3.09769189443483E-2</v>
      </c>
      <c r="E177" s="306">
        <v>4.9188446789689297E-2</v>
      </c>
    </row>
    <row r="178" spans="2:5">
      <c r="B178" s="305">
        <v>41515</v>
      </c>
      <c r="C178" s="306">
        <v>1.8516799541853299E-2</v>
      </c>
      <c r="D178" s="306">
        <v>3.1084747859806101E-2</v>
      </c>
      <c r="E178" s="306">
        <v>5.3378345236157601E-2</v>
      </c>
    </row>
    <row r="179" spans="2:5">
      <c r="B179" s="305">
        <v>41516</v>
      </c>
      <c r="C179" s="306" t="e">
        <v>#N/A</v>
      </c>
      <c r="D179" s="306" t="e">
        <v>#N/A</v>
      </c>
      <c r="E179" s="306">
        <v>5.6257647290339101E-2</v>
      </c>
    </row>
    <row r="180" spans="2:5">
      <c r="B180" s="305">
        <v>41519</v>
      </c>
      <c r="C180" s="306">
        <v>1.5261793524418201E-2</v>
      </c>
      <c r="D180" s="306">
        <v>3.0206094573720602E-2</v>
      </c>
      <c r="E180" s="306">
        <v>5.7532741504637899E-2</v>
      </c>
    </row>
    <row r="181" spans="2:5">
      <c r="B181" s="305">
        <v>41520</v>
      </c>
      <c r="C181" s="306">
        <v>9.7786093891808201E-3</v>
      </c>
      <c r="D181" s="306">
        <v>2.80531897865486E-2</v>
      </c>
      <c r="E181" s="306">
        <v>5.7032439958554997E-2</v>
      </c>
    </row>
    <row r="182" spans="2:5">
      <c r="B182" s="305">
        <v>41521</v>
      </c>
      <c r="C182" s="306">
        <v>2.1764281442754599E-3</v>
      </c>
      <c r="D182" s="306">
        <v>2.4516888553009399E-2</v>
      </c>
      <c r="E182" s="306">
        <v>5.47402273165448E-2</v>
      </c>
    </row>
    <row r="183" spans="2:5">
      <c r="B183" s="305">
        <v>41522</v>
      </c>
      <c r="C183" s="306">
        <v>-6.9786712960552E-3</v>
      </c>
      <c r="D183" s="306">
        <v>1.9641105929956999E-2</v>
      </c>
      <c r="E183" s="306">
        <v>5.08062638434763E-2</v>
      </c>
    </row>
    <row r="184" spans="2:5">
      <c r="B184" s="305">
        <v>41523</v>
      </c>
      <c r="C184" s="306">
        <v>-1.6709744999011299E-2</v>
      </c>
      <c r="D184" s="306">
        <v>1.37015560887152E-2</v>
      </c>
      <c r="E184" s="306">
        <v>4.5563307531053102E-2</v>
      </c>
    </row>
    <row r="185" spans="2:5">
      <c r="B185" s="305">
        <v>41526</v>
      </c>
      <c r="C185" s="306">
        <v>-2.6131329218832499E-2</v>
      </c>
      <c r="D185" s="306">
        <v>7.1179140413083998E-3</v>
      </c>
      <c r="E185" s="306">
        <v>3.93480537325437E-2</v>
      </c>
    </row>
    <row r="186" spans="2:5">
      <c r="B186" s="305">
        <v>41527</v>
      </c>
      <c r="C186" s="306">
        <v>-3.4701759359768297E-2</v>
      </c>
      <c r="D186" s="306">
        <v>2.4689313887356302E-4</v>
      </c>
      <c r="E186" s="306">
        <v>3.2574564725906599E-2</v>
      </c>
    </row>
    <row r="187" spans="2:5">
      <c r="B187" s="305">
        <v>41528</v>
      </c>
      <c r="C187" s="306">
        <v>-4.2161762833879797E-2</v>
      </c>
      <c r="D187" s="306">
        <v>-6.6251155078652004E-3</v>
      </c>
      <c r="E187" s="306">
        <v>2.56234222517744E-2</v>
      </c>
    </row>
    <row r="188" spans="2:5">
      <c r="B188" s="305">
        <v>41529</v>
      </c>
      <c r="C188" s="306">
        <v>-4.8433694759630601E-2</v>
      </c>
      <c r="D188" s="306">
        <v>-1.31949163195726E-2</v>
      </c>
      <c r="E188" s="306">
        <v>1.87954624035209E-2</v>
      </c>
    </row>
    <row r="189" spans="2:5">
      <c r="B189" s="305">
        <v>41530</v>
      </c>
      <c r="C189" s="306">
        <v>-5.3515680027145199E-2</v>
      </c>
      <c r="D189" s="306">
        <v>-1.9212489961834601E-2</v>
      </c>
      <c r="E189" s="306">
        <v>1.2265287052002199E-2</v>
      </c>
    </row>
    <row r="190" spans="2:5">
      <c r="B190" s="305">
        <v>41533</v>
      </c>
      <c r="C190" s="306">
        <v>-5.7489317978952001E-2</v>
      </c>
      <c r="D190" s="306">
        <v>-2.4523210737041799E-2</v>
      </c>
      <c r="E190" s="306" t="e">
        <v>#N/A</v>
      </c>
    </row>
    <row r="191" spans="2:5">
      <c r="B191" s="305">
        <v>41534</v>
      </c>
      <c r="C191" s="306">
        <v>-6.0495885657307798E-2</v>
      </c>
      <c r="D191" s="306">
        <v>-2.9059909447965899E-2</v>
      </c>
      <c r="E191" s="306">
        <v>6.0645434440391097E-3</v>
      </c>
    </row>
    <row r="192" spans="2:5">
      <c r="B192" s="305">
        <v>41535</v>
      </c>
      <c r="C192" s="306">
        <v>-6.2680614624680206E-2</v>
      </c>
      <c r="D192" s="306">
        <v>-3.2790394390008602E-2</v>
      </c>
      <c r="E192" s="306">
        <v>1.67225955932331E-4</v>
      </c>
    </row>
    <row r="193" spans="2:5">
      <c r="B193" s="305">
        <v>41536</v>
      </c>
      <c r="C193" s="306">
        <v>-6.4167863986963405E-2</v>
      </c>
      <c r="D193" s="306">
        <v>-3.5686492064091697E-2</v>
      </c>
      <c r="E193" s="306">
        <v>-5.46731647045769E-3</v>
      </c>
    </row>
    <row r="194" spans="2:5">
      <c r="B194" s="305">
        <v>41537</v>
      </c>
      <c r="C194" s="306">
        <v>-6.5022277003804904E-2</v>
      </c>
      <c r="D194" s="306">
        <v>-3.7763948927237202E-2</v>
      </c>
      <c r="E194" s="306">
        <v>-1.08104071528298E-2</v>
      </c>
    </row>
    <row r="195" spans="2:5">
      <c r="B195" s="305">
        <v>41540</v>
      </c>
      <c r="C195" s="306">
        <v>-6.5275521294982694E-2</v>
      </c>
      <c r="D195" s="306">
        <v>-3.90446397158258E-2</v>
      </c>
      <c r="E195" s="306">
        <v>-1.5760696244178501E-2</v>
      </c>
    </row>
    <row r="196" spans="2:5">
      <c r="B196" s="305">
        <v>41541</v>
      </c>
      <c r="C196" s="306">
        <v>-6.4933708910236601E-2</v>
      </c>
      <c r="D196" s="306">
        <v>-3.9644036376966299E-2</v>
      </c>
      <c r="E196" s="306">
        <v>-2.0011729825969701E-2</v>
      </c>
    </row>
    <row r="197" spans="2:5">
      <c r="B197" s="305">
        <v>41542</v>
      </c>
      <c r="C197" s="306">
        <v>-6.3980367886356901E-2</v>
      </c>
      <c r="D197" s="306">
        <v>-3.9696451560608803E-2</v>
      </c>
      <c r="E197" s="306">
        <v>-2.3380447017227801E-2</v>
      </c>
    </row>
    <row r="198" spans="2:5">
      <c r="B198" s="305">
        <v>41543</v>
      </c>
      <c r="C198" s="306">
        <v>-6.2381995571031197E-2</v>
      </c>
      <c r="D198" s="306">
        <v>-3.9371968052934199E-2</v>
      </c>
      <c r="E198" s="306">
        <v>-2.5803669638717299E-2</v>
      </c>
    </row>
    <row r="199" spans="2:5">
      <c r="B199" s="305">
        <v>41544</v>
      </c>
      <c r="C199" s="306">
        <v>-6.0061114633083799E-2</v>
      </c>
      <c r="D199" s="306">
        <v>-3.8633274024516898E-2</v>
      </c>
      <c r="E199" s="306">
        <v>-2.7316415041030499E-2</v>
      </c>
    </row>
    <row r="200" spans="2:5">
      <c r="B200" s="305">
        <v>41547</v>
      </c>
      <c r="C200" s="306">
        <v>-5.6934276485628398E-2</v>
      </c>
      <c r="D200" s="306">
        <v>-3.73769248654022E-2</v>
      </c>
      <c r="E200" s="306">
        <v>-2.8007663878372498E-2</v>
      </c>
    </row>
    <row r="201" spans="2:5">
      <c r="B201" s="305">
        <v>41548</v>
      </c>
      <c r="C201" s="306">
        <v>-5.2936289795448198E-2</v>
      </c>
      <c r="D201" s="306">
        <v>-3.5417174325390099E-2</v>
      </c>
      <c r="E201" s="306">
        <v>-2.7968232654538201E-2</v>
      </c>
    </row>
    <row r="202" spans="2:5">
      <c r="B202" s="305">
        <v>41549</v>
      </c>
      <c r="C202" s="306">
        <v>-4.80390720644698E-2</v>
      </c>
      <c r="D202" s="306">
        <v>-3.2487343505626702E-2</v>
      </c>
      <c r="E202" s="306">
        <v>-2.7275861234538599E-2</v>
      </c>
    </row>
    <row r="203" spans="2:5">
      <c r="B203" s="305">
        <v>41550</v>
      </c>
      <c r="C203" s="306">
        <v>-4.2317203296665502E-2</v>
      </c>
      <c r="D203" s="306">
        <v>-2.84641644640042E-2</v>
      </c>
      <c r="E203" s="306">
        <v>-2.59986071568395E-2</v>
      </c>
    </row>
    <row r="204" spans="2:5">
      <c r="B204" s="305">
        <v>41551</v>
      </c>
      <c r="C204" s="306">
        <v>-3.5973221375362803E-2</v>
      </c>
      <c r="D204" s="306">
        <v>-2.33642122233584E-2</v>
      </c>
      <c r="E204" s="306">
        <v>-2.4225769347561099E-2</v>
      </c>
    </row>
    <row r="205" spans="2:5">
      <c r="B205" s="305">
        <v>41554</v>
      </c>
      <c r="C205" s="306">
        <v>-2.9362578450922699E-2</v>
      </c>
      <c r="D205" s="306">
        <v>-1.7414421061885101E-2</v>
      </c>
      <c r="E205" s="306">
        <v>-2.2038660661255399E-2</v>
      </c>
    </row>
    <row r="206" spans="2:5">
      <c r="B206" s="305">
        <v>41555</v>
      </c>
      <c r="C206" s="306">
        <v>-2.3026309759952301E-2</v>
      </c>
      <c r="D206" s="306">
        <v>-1.10212579355466E-2</v>
      </c>
      <c r="E206" s="306">
        <v>-1.95213362589985E-2</v>
      </c>
    </row>
    <row r="207" spans="2:5">
      <c r="B207" s="305">
        <v>41556</v>
      </c>
      <c r="C207" s="306">
        <v>-1.7679055054549801E-2</v>
      </c>
      <c r="D207" s="306">
        <v>-4.7229548896863E-3</v>
      </c>
      <c r="E207" s="306">
        <v>-1.6798464695254402E-2</v>
      </c>
    </row>
    <row r="208" spans="2:5">
      <c r="B208" s="305">
        <v>41557</v>
      </c>
      <c r="C208" s="306">
        <v>-1.40764464892136E-2</v>
      </c>
      <c r="D208" s="306">
        <v>8.0719730970791801E-4</v>
      </c>
      <c r="E208" s="306">
        <v>-1.4059501161896699E-2</v>
      </c>
    </row>
    <row r="209" spans="2:5">
      <c r="B209" s="305">
        <v>41558</v>
      </c>
      <c r="C209" s="306">
        <v>-1.28391457678968E-2</v>
      </c>
      <c r="D209" s="306">
        <v>4.8641382455449599E-3</v>
      </c>
      <c r="E209" s="306">
        <v>-1.16129162038468E-2</v>
      </c>
    </row>
    <row r="210" spans="2:5">
      <c r="B210" s="305">
        <v>41559</v>
      </c>
      <c r="C210" s="306" t="e">
        <v>#N/A</v>
      </c>
      <c r="D210" s="306" t="e">
        <v>#N/A</v>
      </c>
      <c r="E210" s="306" t="e">
        <v>#N/A</v>
      </c>
    </row>
    <row r="211" spans="2:5">
      <c r="B211" s="305">
        <v>41561</v>
      </c>
      <c r="C211" s="306" t="e">
        <v>#N/A</v>
      </c>
      <c r="D211" s="306" t="e">
        <v>#N/A</v>
      </c>
      <c r="E211" s="306">
        <v>-9.8335853544067701E-3</v>
      </c>
    </row>
    <row r="212" spans="2:5">
      <c r="B212" s="305">
        <v>41562</v>
      </c>
      <c r="C212" s="306" t="e">
        <v>#N/A</v>
      </c>
      <c r="D212" s="306" t="e">
        <v>#N/A</v>
      </c>
      <c r="E212" s="306">
        <v>-8.8862549848404693E-3</v>
      </c>
    </row>
    <row r="213" spans="2:5">
      <c r="B213" s="305">
        <v>41563</v>
      </c>
      <c r="C213" s="306">
        <v>-1.35449712296602E-2</v>
      </c>
      <c r="D213" s="306">
        <v>7.1741685276366903E-3</v>
      </c>
      <c r="E213" s="306">
        <v>-8.7893356128676391E-3</v>
      </c>
    </row>
    <row r="214" spans="2:5">
      <c r="B214" s="305">
        <v>41564</v>
      </c>
      <c r="C214" s="306">
        <v>-1.53980279558857E-2</v>
      </c>
      <c r="D214" s="306">
        <v>8.1506146833394792E-3</v>
      </c>
      <c r="E214" s="306">
        <v>-9.4473752063595692E-3</v>
      </c>
    </row>
    <row r="215" spans="2:5">
      <c r="B215" s="305">
        <v>41565</v>
      </c>
      <c r="C215" s="306">
        <v>-1.7885979715658699E-2</v>
      </c>
      <c r="D215" s="306">
        <v>8.1015215547333708E-3</v>
      </c>
      <c r="E215" s="306">
        <v>-1.06500283770589E-2</v>
      </c>
    </row>
    <row r="216" spans="2:5">
      <c r="B216" s="305">
        <v>41568</v>
      </c>
      <c r="C216" s="306">
        <v>-2.06727459985055E-2</v>
      </c>
      <c r="D216" s="306">
        <v>7.19275533706499E-3</v>
      </c>
      <c r="E216" s="306">
        <v>-1.2246475984644701E-2</v>
      </c>
    </row>
    <row r="217" spans="2:5">
      <c r="B217" s="305">
        <v>41569</v>
      </c>
      <c r="C217" s="306">
        <v>-2.3701942796796001E-2</v>
      </c>
      <c r="D217" s="306">
        <v>5.56949661003366E-3</v>
      </c>
      <c r="E217" s="306">
        <v>-1.4077398605025399E-2</v>
      </c>
    </row>
    <row r="218" spans="2:5">
      <c r="B218" s="305">
        <v>41570</v>
      </c>
      <c r="C218" s="306">
        <v>-2.6956625442915001E-2</v>
      </c>
      <c r="D218" s="306">
        <v>3.27868039996802E-3</v>
      </c>
      <c r="E218" s="306">
        <v>-1.5997012054262998E-2</v>
      </c>
    </row>
    <row r="219" spans="2:5">
      <c r="B219" s="305">
        <v>41571</v>
      </c>
      <c r="C219" s="306">
        <v>-3.0446435841279401E-2</v>
      </c>
      <c r="D219" s="306">
        <v>4.7268936709640301E-4</v>
      </c>
      <c r="E219" s="306">
        <v>-1.7914758162369301E-2</v>
      </c>
    </row>
    <row r="220" spans="2:5">
      <c r="B220" s="305">
        <v>41572</v>
      </c>
      <c r="C220" s="306">
        <v>-3.4189843641876702E-2</v>
      </c>
      <c r="D220" s="306">
        <v>-2.65981073235254E-3</v>
      </c>
      <c r="E220" s="306">
        <v>-1.9793108638813499E-2</v>
      </c>
    </row>
    <row r="221" spans="2:5">
      <c r="B221" s="305">
        <v>41575</v>
      </c>
      <c r="C221" s="306">
        <v>-3.8162637136282103E-2</v>
      </c>
      <c r="D221" s="306">
        <v>-5.9689553358211198E-3</v>
      </c>
      <c r="E221" s="306">
        <v>-2.16243876114409E-2</v>
      </c>
    </row>
    <row r="222" spans="2:5">
      <c r="B222" s="305">
        <v>41576</v>
      </c>
      <c r="C222" s="306">
        <v>-4.2187725779651401E-2</v>
      </c>
      <c r="D222" s="306">
        <v>-9.2546522734281399E-3</v>
      </c>
      <c r="E222" s="306">
        <v>-2.3377988121708899E-2</v>
      </c>
    </row>
    <row r="223" spans="2:5">
      <c r="B223" s="305">
        <v>41577</v>
      </c>
      <c r="C223" s="306">
        <v>-4.6062429755778102E-2</v>
      </c>
      <c r="D223" s="306">
        <v>-1.2391361721934099E-2</v>
      </c>
      <c r="E223" s="306">
        <v>-2.50270593349603E-2</v>
      </c>
    </row>
    <row r="224" spans="2:5">
      <c r="B224" s="305">
        <v>41578</v>
      </c>
      <c r="C224" s="306">
        <v>-4.9634457590658897E-2</v>
      </c>
      <c r="D224" s="306">
        <v>-1.52866124353654E-2</v>
      </c>
      <c r="E224" s="306">
        <v>-2.6535970535320998E-2</v>
      </c>
    </row>
    <row r="225" spans="2:5">
      <c r="B225" s="305">
        <v>41579</v>
      </c>
      <c r="C225" s="306">
        <v>-5.2734212312732898E-2</v>
      </c>
      <c r="D225" s="306">
        <v>-1.7788955550529E-2</v>
      </c>
      <c r="E225" s="306">
        <v>-2.7839820413567199E-2</v>
      </c>
    </row>
    <row r="226" spans="2:5">
      <c r="B226" s="305">
        <v>41582</v>
      </c>
      <c r="C226" s="306">
        <v>-5.5199097474532402E-2</v>
      </c>
      <c r="D226" s="306">
        <v>-1.9736119379878101E-2</v>
      </c>
      <c r="E226" s="306">
        <v>-2.88673479551219E-2</v>
      </c>
    </row>
    <row r="227" spans="2:5">
      <c r="B227" s="305">
        <v>41583</v>
      </c>
      <c r="C227" s="306">
        <v>-5.6902753605462597E-2</v>
      </c>
      <c r="D227" s="306">
        <v>-2.09926929803609E-2</v>
      </c>
      <c r="E227" s="306">
        <v>-2.9582893941272601E-2</v>
      </c>
    </row>
    <row r="228" spans="2:5">
      <c r="B228" s="305">
        <v>41584</v>
      </c>
      <c r="C228" s="306">
        <v>-5.7748887960183203E-2</v>
      </c>
      <c r="D228" s="306">
        <v>-2.1468462515126401E-2</v>
      </c>
      <c r="E228" s="306">
        <v>-2.9977125673755298E-2</v>
      </c>
    </row>
    <row r="229" spans="2:5">
      <c r="B229" s="305">
        <v>41585</v>
      </c>
      <c r="C229" s="306">
        <v>-5.7682451157299502E-2</v>
      </c>
      <c r="D229" s="306">
        <v>-2.1113720617520499E-2</v>
      </c>
      <c r="E229" s="306">
        <v>-3.0055881514893499E-2</v>
      </c>
    </row>
    <row r="230" spans="2:5">
      <c r="B230" s="305">
        <v>41586</v>
      </c>
      <c r="C230" s="306">
        <v>-5.6661436235814697E-2</v>
      </c>
      <c r="D230" s="306">
        <v>-1.9875316695737302E-2</v>
      </c>
      <c r="E230" s="306">
        <v>-2.9839228570272901E-2</v>
      </c>
    </row>
    <row r="231" spans="2:5">
      <c r="B231" s="305">
        <v>41589</v>
      </c>
      <c r="C231" s="306">
        <v>-5.4632377323159197E-2</v>
      </c>
      <c r="D231" s="306">
        <v>-1.77265425517961E-2</v>
      </c>
      <c r="E231" s="306">
        <v>-2.93606751303306E-2</v>
      </c>
    </row>
    <row r="232" spans="2:5">
      <c r="B232" s="305">
        <v>41590</v>
      </c>
      <c r="C232" s="306">
        <v>-5.1577014984405402E-2</v>
      </c>
      <c r="D232" s="306">
        <v>-1.46545494207587E-2</v>
      </c>
      <c r="E232" s="306">
        <v>-2.8626337199800799E-2</v>
      </c>
    </row>
    <row r="233" spans="2:5">
      <c r="B233" s="305">
        <v>41591</v>
      </c>
      <c r="C233" s="306">
        <v>-4.74424462113937E-2</v>
      </c>
      <c r="D233" s="306">
        <v>-1.0564146412168801E-2</v>
      </c>
      <c r="E233" s="306">
        <v>-2.7616724032114199E-2</v>
      </c>
    </row>
    <row r="234" spans="2:5">
      <c r="B234" s="305">
        <v>41592</v>
      </c>
      <c r="C234" s="306">
        <v>-4.2190923046120703E-2</v>
      </c>
      <c r="D234" s="306">
        <v>-5.4118520413629001E-3</v>
      </c>
      <c r="E234" s="306">
        <v>-2.63140815087037E-2</v>
      </c>
    </row>
    <row r="235" spans="2:5">
      <c r="B235" s="305">
        <v>41593</v>
      </c>
      <c r="C235" s="306">
        <v>-3.5819119268469202E-2</v>
      </c>
      <c r="D235" s="306">
        <v>7.3167384044461902E-4</v>
      </c>
      <c r="E235" s="306">
        <v>-2.4697488270681099E-2</v>
      </c>
    </row>
    <row r="236" spans="2:5">
      <c r="B236" s="305">
        <v>41596</v>
      </c>
      <c r="C236" s="306">
        <v>-2.8472231427860699E-2</v>
      </c>
      <c r="D236" s="306">
        <v>7.5811064024527298E-3</v>
      </c>
      <c r="E236" s="306">
        <v>-2.2797882144071E-2</v>
      </c>
    </row>
    <row r="237" spans="2:5">
      <c r="B237" s="305">
        <v>41597</v>
      </c>
      <c r="C237" s="306">
        <v>-2.05029005810318E-2</v>
      </c>
      <c r="D237" s="306">
        <v>1.4662729475456E-2</v>
      </c>
      <c r="E237" s="306">
        <v>-2.0648226072191401E-2</v>
      </c>
    </row>
    <row r="238" spans="2:5">
      <c r="B238" s="305">
        <v>41598</v>
      </c>
      <c r="C238" s="306">
        <v>-1.2519913270440801E-2</v>
      </c>
      <c r="D238" s="306">
        <v>2.1457854126224599E-2</v>
      </c>
      <c r="E238" s="306">
        <v>-1.82845041769195E-2</v>
      </c>
    </row>
    <row r="239" spans="2:5">
      <c r="B239" s="305">
        <v>41599</v>
      </c>
      <c r="C239" s="306">
        <v>-5.3469170327356402E-3</v>
      </c>
      <c r="D239" s="306">
        <v>2.7408400026773999E-2</v>
      </c>
      <c r="E239" s="306">
        <v>-1.5710218319410399E-2</v>
      </c>
    </row>
    <row r="240" spans="2:5">
      <c r="B240" s="305">
        <v>41600</v>
      </c>
      <c r="C240" s="306">
        <v>-5.2983971859653501E-5</v>
      </c>
      <c r="D240" s="306">
        <v>3.1919380807857403E-2</v>
      </c>
      <c r="E240" s="306">
        <v>-1.31510253190502E-2</v>
      </c>
    </row>
    <row r="241" spans="2:5">
      <c r="B241" s="305">
        <v>41603</v>
      </c>
      <c r="C241" s="306">
        <v>2.2086816785709998E-3</v>
      </c>
      <c r="D241" s="306">
        <v>3.43469351999603E-2</v>
      </c>
      <c r="E241" s="306">
        <v>-1.07784798120309E-2</v>
      </c>
    </row>
    <row r="242" spans="2:5">
      <c r="B242" s="305">
        <v>41604</v>
      </c>
      <c r="C242" s="306">
        <v>5.5419832465883399E-4</v>
      </c>
      <c r="D242" s="306">
        <v>3.4126333725489698E-2</v>
      </c>
      <c r="E242" s="306">
        <v>-8.6866261813539208E-3</v>
      </c>
    </row>
    <row r="243" spans="2:5">
      <c r="B243" s="305">
        <v>41605</v>
      </c>
      <c r="C243" s="306">
        <v>-3.9645513442793899E-3</v>
      </c>
      <c r="D243" s="306">
        <v>3.1402656454852802E-2</v>
      </c>
      <c r="E243" s="306">
        <v>-6.9587240119003803E-3</v>
      </c>
    </row>
    <row r="244" spans="2:5">
      <c r="B244" s="305">
        <v>41606</v>
      </c>
      <c r="C244" s="306">
        <v>-1.0237404022173401E-2</v>
      </c>
      <c r="D244" s="306">
        <v>2.6464381321202199E-2</v>
      </c>
      <c r="E244" s="306">
        <v>-5.6521666267379004E-3</v>
      </c>
    </row>
    <row r="245" spans="2:5">
      <c r="B245" s="305">
        <v>41607</v>
      </c>
      <c r="C245" s="306">
        <v>-1.7236507989510399E-2</v>
      </c>
      <c r="D245" s="306">
        <v>2.00627347931416E-2</v>
      </c>
      <c r="E245" s="306">
        <v>-4.8577601088150698E-3</v>
      </c>
    </row>
    <row r="246" spans="2:5">
      <c r="B246" s="305">
        <v>41610</v>
      </c>
      <c r="C246" s="306" t="e">
        <v>#N/A</v>
      </c>
      <c r="D246" s="306" t="e">
        <v>#N/A</v>
      </c>
      <c r="E246" s="306">
        <v>-4.4997888748131301E-3</v>
      </c>
    </row>
    <row r="247" spans="2:5">
      <c r="B247" s="305">
        <v>41611</v>
      </c>
      <c r="C247" s="306">
        <v>-2.4136332486555501E-2</v>
      </c>
      <c r="D247" s="306">
        <v>1.2964521826063001E-2</v>
      </c>
      <c r="E247" s="306">
        <v>-4.5399597403251299E-3</v>
      </c>
    </row>
    <row r="248" spans="2:5">
      <c r="B248" s="305">
        <v>41612</v>
      </c>
      <c r="C248" s="306">
        <v>-3.0507504873678901E-2</v>
      </c>
      <c r="D248" s="306">
        <v>5.8130827274268104E-3</v>
      </c>
      <c r="E248" s="306">
        <v>-4.9879816321960297E-3</v>
      </c>
    </row>
    <row r="249" spans="2:5">
      <c r="B249" s="305">
        <v>41613</v>
      </c>
      <c r="C249" s="306">
        <v>-3.6175298186385201E-2</v>
      </c>
      <c r="D249" s="306">
        <v>-9.0138571356707998E-4</v>
      </c>
      <c r="E249" s="306">
        <v>-5.7851638798675003E-3</v>
      </c>
    </row>
    <row r="250" spans="2:5">
      <c r="B250" s="305">
        <v>41614</v>
      </c>
      <c r="C250" s="306">
        <v>-4.09596686114422E-2</v>
      </c>
      <c r="D250" s="306">
        <v>-6.7774382349931302E-3</v>
      </c>
      <c r="E250" s="306">
        <v>-6.8689359964592897E-3</v>
      </c>
    </row>
    <row r="251" spans="2:5">
      <c r="B251" s="305">
        <v>41617</v>
      </c>
      <c r="C251" s="306">
        <v>-4.4712573253753697E-2</v>
      </c>
      <c r="D251" s="306">
        <v>-1.1530808417790099E-2</v>
      </c>
      <c r="E251" s="306">
        <v>-8.1468758562924307E-3</v>
      </c>
    </row>
    <row r="252" spans="2:5">
      <c r="B252" s="305">
        <v>41618</v>
      </c>
      <c r="C252" s="306">
        <v>-4.7416167232109299E-2</v>
      </c>
      <c r="D252" s="306">
        <v>-1.5063341960546799E-2</v>
      </c>
      <c r="E252" s="306">
        <v>-9.5158719737233905E-3</v>
      </c>
    </row>
    <row r="253" spans="2:5">
      <c r="B253" s="305">
        <v>41619</v>
      </c>
      <c r="C253" s="306">
        <v>-4.9169035832760902E-2</v>
      </c>
      <c r="D253" s="306">
        <v>-1.74141804776742E-2</v>
      </c>
      <c r="E253" s="306">
        <v>-1.0898344104545699E-2</v>
      </c>
    </row>
    <row r="254" spans="2:5">
      <c r="B254" s="305">
        <v>41620</v>
      </c>
      <c r="C254" s="306">
        <v>-5.01137392696396E-2</v>
      </c>
      <c r="D254" s="306">
        <v>-1.8716824163977699E-2</v>
      </c>
      <c r="E254" s="306">
        <v>-1.21045532848156E-2</v>
      </c>
    </row>
    <row r="255" spans="2:5">
      <c r="B255" s="305">
        <v>41621</v>
      </c>
      <c r="C255" s="306">
        <v>-5.0509674198348502E-2</v>
      </c>
      <c r="D255" s="306">
        <v>-1.9265329409486099E-2</v>
      </c>
      <c r="E255" s="306">
        <v>-1.3010777109544E-2</v>
      </c>
    </row>
    <row r="256" spans="2:5">
      <c r="B256" s="305">
        <v>41624</v>
      </c>
      <c r="C256" s="306" t="e">
        <v>#N/A</v>
      </c>
      <c r="D256" s="306" t="e">
        <v>#N/A</v>
      </c>
      <c r="E256" s="306">
        <v>-1.35362476408937E-2</v>
      </c>
    </row>
    <row r="257" spans="2:5">
      <c r="B257" s="305">
        <v>41625</v>
      </c>
      <c r="C257" s="306" t="e">
        <v>#N/A</v>
      </c>
      <c r="D257" s="306" t="e">
        <v>#N/A</v>
      </c>
      <c r="E257" s="306">
        <v>-1.3646089169931701E-2</v>
      </c>
    </row>
    <row r="258" spans="2:5">
      <c r="B258" s="305">
        <v>41626</v>
      </c>
      <c r="C258" s="306">
        <v>-5.0619383781794598E-2</v>
      </c>
      <c r="D258" s="306">
        <v>-1.9395933262588299E-2</v>
      </c>
      <c r="E258" s="306">
        <v>-1.33370635113164E-2</v>
      </c>
    </row>
    <row r="259" spans="2:5">
      <c r="B259" s="305">
        <v>41627</v>
      </c>
      <c r="C259" s="306">
        <v>-5.0721016940901302E-2</v>
      </c>
      <c r="D259" s="306">
        <v>-1.95004977775784E-2</v>
      </c>
      <c r="E259" s="306">
        <v>-1.25944715880069E-2</v>
      </c>
    </row>
    <row r="260" spans="2:5">
      <c r="B260" s="305">
        <v>41628</v>
      </c>
      <c r="C260" s="306">
        <v>-5.0881090158774102E-2</v>
      </c>
      <c r="D260" s="306">
        <v>-1.9780742676124601E-2</v>
      </c>
      <c r="E260" s="306">
        <v>-1.1468243687848999E-2</v>
      </c>
    </row>
    <row r="261" spans="2:5">
      <c r="B261" s="305">
        <v>41631</v>
      </c>
      <c r="C261" s="306">
        <v>-5.1078398249109397E-2</v>
      </c>
      <c r="D261" s="306">
        <v>-2.02887163021193E-2</v>
      </c>
      <c r="E261" s="306">
        <v>-9.9613653828084497E-3</v>
      </c>
    </row>
    <row r="262" spans="2:5">
      <c r="B262" s="305">
        <v>41632</v>
      </c>
      <c r="C262" s="306">
        <v>-5.1241346924015899E-2</v>
      </c>
      <c r="D262" s="306">
        <v>-2.1078325772693599E-2</v>
      </c>
      <c r="E262" s="306">
        <v>-8.1431398079725194E-3</v>
      </c>
    </row>
    <row r="263" spans="2:5">
      <c r="B263" s="305">
        <v>41633</v>
      </c>
      <c r="C263" s="306">
        <v>-5.1372711313111198E-2</v>
      </c>
      <c r="D263" s="306">
        <v>-2.2243490941957399E-2</v>
      </c>
      <c r="E263" s="306">
        <v>-6.2452564446004201E-3</v>
      </c>
    </row>
    <row r="264" spans="2:5">
      <c r="B264" s="305">
        <v>41634</v>
      </c>
      <c r="C264" s="306">
        <v>-5.1535964176772801E-2</v>
      </c>
      <c r="D264" s="306">
        <v>-2.3922604906293998E-2</v>
      </c>
      <c r="E264" s="306">
        <v>-4.4749733758716499E-3</v>
      </c>
    </row>
    <row r="265" spans="2:5">
      <c r="B265" s="305">
        <v>41635</v>
      </c>
      <c r="C265" s="306">
        <v>-5.1823350962247099E-2</v>
      </c>
      <c r="D265" s="306">
        <v>-2.61625716526666E-2</v>
      </c>
      <c r="E265" s="306">
        <v>-3.03609612051967E-3</v>
      </c>
    </row>
    <row r="266" spans="2:5">
      <c r="B266" s="305">
        <v>41636</v>
      </c>
      <c r="C266" s="306" t="e">
        <v>#N/A</v>
      </c>
      <c r="D266" s="306" t="e">
        <v>#N/A</v>
      </c>
      <c r="E266" s="306" t="e">
        <v>#N/A</v>
      </c>
    </row>
    <row r="267" spans="2:5">
      <c r="B267" s="305">
        <v>41638</v>
      </c>
      <c r="C267" s="306">
        <v>-5.2202478475012699E-2</v>
      </c>
      <c r="D267" s="306">
        <v>-2.88582449189759E-2</v>
      </c>
      <c r="E267" s="306">
        <v>-1.9816804635192499E-3</v>
      </c>
    </row>
    <row r="268" spans="2:5">
      <c r="B268" s="305">
        <v>41639</v>
      </c>
      <c r="C268" s="306">
        <v>-5.2541323810925702E-2</v>
      </c>
      <c r="D268" s="306">
        <v>-3.1820896126595603E-2</v>
      </c>
      <c r="E268" s="306">
        <v>-1.4614212286399499E-3</v>
      </c>
    </row>
    <row r="269" spans="2:5">
      <c r="B269" s="305">
        <v>41640</v>
      </c>
      <c r="C269" s="306" t="e">
        <v>#N/A</v>
      </c>
      <c r="D269" s="306" t="e">
        <v>#N/A</v>
      </c>
      <c r="E269" s="306" t="e">
        <v>#N/A</v>
      </c>
    </row>
    <row r="270" spans="2:5">
      <c r="B270" s="305">
        <v>41641</v>
      </c>
      <c r="C270" s="306" t="e">
        <v>#N/A</v>
      </c>
      <c r="D270" s="306" t="e">
        <v>#N/A</v>
      </c>
      <c r="E270" s="306">
        <v>-1.56919643501613E-3</v>
      </c>
    </row>
    <row r="271" spans="2:5">
      <c r="B271" s="305">
        <v>41642</v>
      </c>
      <c r="C271" s="306" t="e">
        <v>#N/A</v>
      </c>
      <c r="D271" s="306" t="e">
        <v>#N/A</v>
      </c>
      <c r="E271" s="306">
        <v>-2.3092698894957701E-3</v>
      </c>
    </row>
    <row r="272" spans="2:5">
      <c r="B272" s="305">
        <v>41645</v>
      </c>
      <c r="C272" s="306">
        <v>-5.2781969881092301E-2</v>
      </c>
      <c r="D272" s="306">
        <v>-3.4886136747709899E-2</v>
      </c>
      <c r="E272" s="306">
        <v>-3.6652134345766699E-3</v>
      </c>
    </row>
    <row r="273" spans="2:5">
      <c r="B273" s="305">
        <v>41646</v>
      </c>
      <c r="C273" s="306" t="e">
        <v>#N/A</v>
      </c>
      <c r="D273" s="306" t="e">
        <v>#N/A</v>
      </c>
      <c r="E273" s="306">
        <v>-5.5705062138616803E-3</v>
      </c>
    </row>
    <row r="274" spans="2:5">
      <c r="B274" s="305">
        <v>41647</v>
      </c>
      <c r="C274" s="306">
        <v>-5.2838117858509101E-2</v>
      </c>
      <c r="D274" s="306">
        <v>-3.7881522493237001E-2</v>
      </c>
      <c r="E274" s="306">
        <v>-7.8829752366078899E-3</v>
      </c>
    </row>
    <row r="275" spans="2:5">
      <c r="B275" s="305">
        <v>41648</v>
      </c>
      <c r="C275" s="306">
        <v>-5.2642649117362203E-2</v>
      </c>
      <c r="D275" s="306">
        <v>-4.0521176506617899E-2</v>
      </c>
      <c r="E275" s="306">
        <v>-1.0367742449933701E-2</v>
      </c>
    </row>
    <row r="276" spans="2:5">
      <c r="B276" s="305">
        <v>41649</v>
      </c>
      <c r="C276" s="306">
        <v>-5.2169038053252202E-2</v>
      </c>
      <c r="D276" s="306">
        <v>-4.2651827706361202E-2</v>
      </c>
      <c r="E276" s="306">
        <v>-1.2808100048591601E-2</v>
      </c>
    </row>
    <row r="277" spans="2:5">
      <c r="B277" s="305">
        <v>41652</v>
      </c>
      <c r="C277" s="306">
        <v>-5.1321088270606399E-2</v>
      </c>
      <c r="D277" s="306">
        <v>-4.3865705845909597E-2</v>
      </c>
      <c r="E277" s="306">
        <v>-1.50456628028346E-2</v>
      </c>
    </row>
    <row r="278" spans="2:5">
      <c r="B278" s="305">
        <v>41653</v>
      </c>
      <c r="C278" s="306">
        <v>-5.0034678393319397E-2</v>
      </c>
      <c r="D278" s="306">
        <v>-4.38997290016419E-2</v>
      </c>
      <c r="E278" s="306">
        <v>-1.6946964482429799E-2</v>
      </c>
    </row>
    <row r="279" spans="2:5">
      <c r="B279" s="305">
        <v>41654</v>
      </c>
      <c r="C279" s="306">
        <v>-4.8297887462579903E-2</v>
      </c>
      <c r="D279" s="306">
        <v>-4.2610324591477997E-2</v>
      </c>
      <c r="E279" s="306">
        <v>-1.8457082229116E-2</v>
      </c>
    </row>
    <row r="280" spans="2:5">
      <c r="B280" s="305">
        <v>41655</v>
      </c>
      <c r="C280" s="306">
        <v>-4.6214868135643197E-2</v>
      </c>
      <c r="D280" s="306">
        <v>-4.0030381043321302E-2</v>
      </c>
      <c r="E280" s="306">
        <v>-1.95566235398076E-2</v>
      </c>
    </row>
    <row r="281" spans="2:5">
      <c r="B281" s="305">
        <v>41656</v>
      </c>
      <c r="C281" s="306">
        <v>-4.3980892595139001E-2</v>
      </c>
      <c r="D281" s="306">
        <v>-3.6571966939160497E-2</v>
      </c>
      <c r="E281" s="306">
        <v>-2.0272625089127999E-2</v>
      </c>
    </row>
    <row r="282" spans="2:5">
      <c r="B282" s="305">
        <v>41659</v>
      </c>
      <c r="C282" s="306">
        <v>-4.1756479442340601E-2</v>
      </c>
      <c r="D282" s="306">
        <v>-3.26483809505509E-2</v>
      </c>
      <c r="E282" s="306">
        <v>-2.0640557316302401E-2</v>
      </c>
    </row>
    <row r="283" spans="2:5">
      <c r="B283" s="305">
        <v>41660</v>
      </c>
      <c r="C283" s="306">
        <v>-3.9679149852569602E-2</v>
      </c>
      <c r="D283" s="306">
        <v>-2.8545119879656501E-2</v>
      </c>
      <c r="E283" s="306">
        <v>-2.0700164409664799E-2</v>
      </c>
    </row>
    <row r="284" spans="2:5">
      <c r="B284" s="305">
        <v>41661</v>
      </c>
      <c r="C284" s="306">
        <v>-3.8010472406724498E-2</v>
      </c>
      <c r="D284" s="306">
        <v>-2.44941569191355E-2</v>
      </c>
      <c r="E284" s="306">
        <v>-2.04947849843862E-2</v>
      </c>
    </row>
    <row r="285" spans="2:5">
      <c r="B285" s="305">
        <v>41662</v>
      </c>
      <c r="C285" s="306">
        <v>-3.6893070187178002E-2</v>
      </c>
      <c r="D285" s="306">
        <v>-2.0851832262849701E-2</v>
      </c>
      <c r="E285" s="306">
        <v>-2.00527560115407E-2</v>
      </c>
    </row>
    <row r="286" spans="2:5">
      <c r="B286" s="305">
        <v>41663</v>
      </c>
      <c r="C286" s="306">
        <v>-3.64047681522357E-2</v>
      </c>
      <c r="D286" s="306">
        <v>-1.78659144354694E-2</v>
      </c>
      <c r="E286" s="306">
        <v>-1.9384466612358899E-2</v>
      </c>
    </row>
    <row r="287" spans="2:5">
      <c r="B287" s="305">
        <v>41666</v>
      </c>
      <c r="C287" s="306">
        <v>-3.6432735358331102E-2</v>
      </c>
      <c r="D287" s="306">
        <v>-1.56071280390366E-2</v>
      </c>
      <c r="E287" s="306">
        <v>-1.8440778347955801E-2</v>
      </c>
    </row>
    <row r="288" spans="2:5">
      <c r="B288" s="305">
        <v>41667</v>
      </c>
      <c r="C288" s="306">
        <v>-3.6846706880375703E-2</v>
      </c>
      <c r="D288" s="306">
        <v>-1.3995923231238499E-2</v>
      </c>
      <c r="E288" s="306">
        <v>-1.7170708113322799E-2</v>
      </c>
    </row>
    <row r="289" spans="2:5">
      <c r="B289" s="305">
        <v>41668</v>
      </c>
      <c r="C289" s="306">
        <v>-3.7574015839697397E-2</v>
      </c>
      <c r="D289" s="306">
        <v>-1.29956247893718E-2</v>
      </c>
      <c r="E289" s="306">
        <v>-1.5558865019971699E-2</v>
      </c>
    </row>
    <row r="290" spans="2:5">
      <c r="B290" s="305">
        <v>41669</v>
      </c>
      <c r="C290" s="306">
        <v>-3.85765097888204E-2</v>
      </c>
      <c r="D290" s="306">
        <v>-1.2601155358421099E-2</v>
      </c>
      <c r="E290" s="306">
        <v>-1.3651151098281199E-2</v>
      </c>
    </row>
    <row r="291" spans="2:5">
      <c r="B291" s="305">
        <v>41670</v>
      </c>
      <c r="C291" s="306">
        <v>-3.97364011218721E-2</v>
      </c>
      <c r="D291" s="306">
        <v>-1.2673440835476999E-2</v>
      </c>
      <c r="E291" s="306">
        <v>-1.1559879728430301E-2</v>
      </c>
    </row>
    <row r="292" spans="2:5">
      <c r="B292" s="305">
        <v>41673</v>
      </c>
      <c r="C292" s="306">
        <v>-4.0980921135091601E-2</v>
      </c>
      <c r="D292" s="306">
        <v>-1.2951215664046001E-2</v>
      </c>
      <c r="E292" s="306">
        <v>-9.4148527796150093E-3</v>
      </c>
    </row>
    <row r="293" spans="2:5">
      <c r="B293" s="305">
        <v>41674</v>
      </c>
      <c r="C293" s="306">
        <v>-4.2264288913499197E-2</v>
      </c>
      <c r="D293" s="306">
        <v>-1.3249463779279999E-2</v>
      </c>
      <c r="E293" s="306">
        <v>-7.4212733237472E-3</v>
      </c>
    </row>
    <row r="294" spans="2:5">
      <c r="B294" s="305">
        <v>41675</v>
      </c>
      <c r="C294" s="306">
        <v>-4.3493604730764301E-2</v>
      </c>
      <c r="D294" s="306">
        <v>-1.34242179596901E-2</v>
      </c>
      <c r="E294" s="306">
        <v>-5.79419590494253E-3</v>
      </c>
    </row>
    <row r="295" spans="2:5">
      <c r="B295" s="305">
        <v>41676</v>
      </c>
      <c r="C295" s="306">
        <v>-4.46790689714213E-2</v>
      </c>
      <c r="D295" s="306">
        <v>-1.34859445459949E-2</v>
      </c>
      <c r="E295" s="306">
        <v>-4.7134623340791904E-3</v>
      </c>
    </row>
    <row r="296" spans="2:5">
      <c r="B296" s="305">
        <v>41677</v>
      </c>
      <c r="C296" s="306">
        <v>-4.5866053772697001E-2</v>
      </c>
      <c r="D296" s="306">
        <v>-1.3441710099315799E-2</v>
      </c>
      <c r="E296" s="306">
        <v>-4.2249724629859703E-3</v>
      </c>
    </row>
    <row r="297" spans="2:5">
      <c r="B297" s="305">
        <v>41680</v>
      </c>
      <c r="C297" s="306">
        <v>-4.7123528082104099E-2</v>
      </c>
      <c r="D297" s="306">
        <v>-1.3341723035314701E-2</v>
      </c>
      <c r="E297" s="306">
        <v>-4.3024915201508298E-3</v>
      </c>
    </row>
    <row r="298" spans="2:5">
      <c r="B298" s="305">
        <v>41681</v>
      </c>
      <c r="C298" s="306">
        <v>-4.8511398509428101E-2</v>
      </c>
      <c r="D298" s="306">
        <v>-1.3353301368659899E-2</v>
      </c>
      <c r="E298" s="306">
        <v>-4.8645350094319098E-3</v>
      </c>
    </row>
    <row r="299" spans="2:5">
      <c r="B299" s="305">
        <v>41682</v>
      </c>
      <c r="C299" s="306">
        <v>-5.0004062083633699E-2</v>
      </c>
      <c r="D299" s="306">
        <v>-1.3613404583666701E-2</v>
      </c>
      <c r="E299" s="306">
        <v>-5.6395935194858103E-3</v>
      </c>
    </row>
    <row r="300" spans="2:5">
      <c r="B300" s="305">
        <v>41683</v>
      </c>
      <c r="C300" s="306">
        <v>-5.10097799485911E-2</v>
      </c>
      <c r="D300" s="306">
        <v>-1.39021294509638E-2</v>
      </c>
      <c r="E300" s="306">
        <v>-6.0895122888748199E-3</v>
      </c>
    </row>
    <row r="301" spans="2:5">
      <c r="B301" s="305">
        <v>41684</v>
      </c>
      <c r="C301" s="306">
        <v>-5.0799170627334203E-2</v>
      </c>
      <c r="D301" s="306">
        <v>-1.38778374953433E-2</v>
      </c>
      <c r="E301" s="306">
        <v>-5.6797406209663798E-3</v>
      </c>
    </row>
    <row r="302" spans="2:5">
      <c r="B302" s="305">
        <v>41687</v>
      </c>
      <c r="C302" s="306">
        <v>-4.8602284543411201E-2</v>
      </c>
      <c r="D302" s="306">
        <v>-1.32318584470876E-2</v>
      </c>
      <c r="E302" s="306">
        <v>-3.9848326962391902E-3</v>
      </c>
    </row>
    <row r="303" spans="2:5">
      <c r="B303" s="305">
        <v>41688</v>
      </c>
      <c r="C303" s="306">
        <v>-4.3648434714096698E-2</v>
      </c>
      <c r="D303" s="306">
        <v>-1.1611573261525799E-2</v>
      </c>
      <c r="E303" s="306">
        <v>-7.5254528896227205E-4</v>
      </c>
    </row>
    <row r="304" spans="2:5">
      <c r="B304" s="305">
        <v>41689</v>
      </c>
      <c r="C304" s="306">
        <v>-3.5175788911231402E-2</v>
      </c>
      <c r="D304" s="306">
        <v>-8.6562815095157907E-3</v>
      </c>
      <c r="E304" s="306">
        <v>4.1362131535577296E-3</v>
      </c>
    </row>
    <row r="305" spans="2:5">
      <c r="B305" s="305">
        <v>41690</v>
      </c>
      <c r="C305" s="306">
        <v>-2.2543503259514801E-2</v>
      </c>
      <c r="D305" s="306">
        <v>-4.0297128293005297E-3</v>
      </c>
      <c r="E305" s="306">
        <v>1.06300596369038E-2</v>
      </c>
    </row>
    <row r="306" spans="2:5">
      <c r="B306" s="305">
        <v>41691</v>
      </c>
      <c r="C306" s="306">
        <v>-5.2674112945344997E-3</v>
      </c>
      <c r="D306" s="306">
        <v>2.6768224559722701E-3</v>
      </c>
      <c r="E306" s="306">
        <v>1.8682249035123302E-2</v>
      </c>
    </row>
    <row r="307" spans="2:5">
      <c r="B307" s="305">
        <v>41694</v>
      </c>
      <c r="C307" s="306">
        <v>1.6806250780717399E-2</v>
      </c>
      <c r="D307" s="306">
        <v>1.17628716514479E-2</v>
      </c>
      <c r="E307" s="306">
        <v>2.81717356258947E-2</v>
      </c>
    </row>
    <row r="308" spans="2:5">
      <c r="B308" s="305">
        <v>41695</v>
      </c>
      <c r="C308" s="306">
        <v>4.3379241776194101E-2</v>
      </c>
      <c r="D308" s="306">
        <v>2.3248669037712E-2</v>
      </c>
      <c r="E308" s="306">
        <v>3.9168651196545098E-2</v>
      </c>
    </row>
    <row r="309" spans="2:5">
      <c r="B309" s="305">
        <v>41696</v>
      </c>
      <c r="C309" s="306">
        <v>7.37697441940416E-2</v>
      </c>
      <c r="D309" s="306">
        <v>3.6916158378835599E-2</v>
      </c>
      <c r="E309" s="306">
        <v>5.1827410178142602E-2</v>
      </c>
    </row>
    <row r="310" spans="2:5">
      <c r="B310" s="305">
        <v>41697</v>
      </c>
      <c r="C310" s="306">
        <v>0.106750891818643</v>
      </c>
      <c r="D310" s="306">
        <v>5.23621759485128E-2</v>
      </c>
      <c r="E310" s="306">
        <v>6.6295740489790006E-2</v>
      </c>
    </row>
    <row r="311" spans="2:5">
      <c r="B311" s="305">
        <v>41698</v>
      </c>
      <c r="C311" s="306">
        <v>0.140119815692444</v>
      </c>
      <c r="D311" s="306">
        <v>6.8837973436649103E-2</v>
      </c>
      <c r="E311" s="306">
        <v>8.26390959488085E-2</v>
      </c>
    </row>
    <row r="312" spans="2:5">
      <c r="B312" s="305">
        <v>41701</v>
      </c>
      <c r="C312" s="306">
        <v>0.17120262933970001</v>
      </c>
      <c r="D312" s="306">
        <v>8.5740844873665095E-2</v>
      </c>
      <c r="E312" s="306">
        <v>0.100649972967621</v>
      </c>
    </row>
    <row r="313" spans="2:5">
      <c r="B313" s="305">
        <v>41702</v>
      </c>
      <c r="C313" s="306">
        <v>0.196715050327745</v>
      </c>
      <c r="D313" s="306">
        <v>0.102156055655615</v>
      </c>
      <c r="E313" s="306">
        <v>0.119827476999164</v>
      </c>
    </row>
    <row r="314" spans="2:5">
      <c r="B314" s="305">
        <v>41703</v>
      </c>
      <c r="C314" s="306">
        <v>0.212537234030514</v>
      </c>
      <c r="D314" s="306">
        <v>0.116758308529816</v>
      </c>
      <c r="E314" s="306">
        <v>0.139166213766695</v>
      </c>
    </row>
    <row r="315" spans="2:5">
      <c r="B315" s="305">
        <v>41704</v>
      </c>
      <c r="C315" s="306">
        <v>0.216908357218666</v>
      </c>
      <c r="D315" s="306">
        <v>0.127955747687029</v>
      </c>
      <c r="E315" s="306">
        <v>0.15738451422348301</v>
      </c>
    </row>
    <row r="316" spans="2:5">
      <c r="B316" s="305">
        <v>41705</v>
      </c>
      <c r="C316" s="306">
        <v>0.21233518632255399</v>
      </c>
      <c r="D316" s="306">
        <v>0.135522752432718</v>
      </c>
      <c r="E316" s="306">
        <v>0.17326904718512701</v>
      </c>
    </row>
    <row r="317" spans="2:5">
      <c r="B317" s="305">
        <v>41708</v>
      </c>
      <c r="C317" s="306" t="e">
        <v>#N/A</v>
      </c>
      <c r="D317" s="306" t="e">
        <v>#N/A</v>
      </c>
      <c r="E317" s="306" t="e">
        <v>#N/A</v>
      </c>
    </row>
    <row r="318" spans="2:5">
      <c r="B318" s="305">
        <v>41709</v>
      </c>
      <c r="C318" s="306">
        <v>0.20158945170034501</v>
      </c>
      <c r="D318" s="306">
        <v>0.13966496739547599</v>
      </c>
      <c r="E318" s="306">
        <v>0.18548363632499301</v>
      </c>
    </row>
    <row r="319" spans="2:5">
      <c r="B319" s="305">
        <v>41710</v>
      </c>
      <c r="C319" s="306">
        <v>0.18611968004698001</v>
      </c>
      <c r="D319" s="306">
        <v>0.14032272747956701</v>
      </c>
      <c r="E319" s="306">
        <v>0.19244541484459601</v>
      </c>
    </row>
    <row r="320" spans="2:5">
      <c r="B320" s="305">
        <v>41711</v>
      </c>
      <c r="C320" s="306">
        <v>0.16636659024039599</v>
      </c>
      <c r="D320" s="306">
        <v>0.13712788441530399</v>
      </c>
      <c r="E320" s="306">
        <v>0.19277767958219899</v>
      </c>
    </row>
    <row r="321" spans="2:5">
      <c r="B321" s="305">
        <v>41712</v>
      </c>
      <c r="C321" s="306">
        <v>0.14269709285806201</v>
      </c>
      <c r="D321" s="306">
        <v>0.12962376275820001</v>
      </c>
      <c r="E321" s="306">
        <v>0.186333273227622</v>
      </c>
    </row>
    <row r="322" spans="2:5">
      <c r="B322" s="305">
        <v>41715</v>
      </c>
      <c r="C322" s="306">
        <v>0.11540207067504001</v>
      </c>
      <c r="D322" s="306">
        <v>0.11738065711961899</v>
      </c>
      <c r="E322" s="306">
        <v>0.17355126167486101</v>
      </c>
    </row>
    <row r="323" spans="2:5">
      <c r="B323" s="305">
        <v>41716</v>
      </c>
      <c r="C323" s="306">
        <v>8.5877994637814398E-2</v>
      </c>
      <c r="D323" s="306">
        <v>0.100668379483339</v>
      </c>
      <c r="E323" s="306">
        <v>0.15588737808563499</v>
      </c>
    </row>
    <row r="324" spans="2:5">
      <c r="B324" s="305">
        <v>41717</v>
      </c>
      <c r="C324" s="306">
        <v>5.5639437986117701E-2</v>
      </c>
      <c r="D324" s="306">
        <v>8.0497654461946594E-2</v>
      </c>
      <c r="E324" s="306">
        <v>0.135367843004916</v>
      </c>
    </row>
    <row r="325" spans="2:5">
      <c r="B325" s="305">
        <v>41718</v>
      </c>
      <c r="C325" s="306">
        <v>2.65350735133046E-2</v>
      </c>
      <c r="D325" s="306">
        <v>5.8373522873190101E-2</v>
      </c>
      <c r="E325" s="306">
        <v>0.11403600319682</v>
      </c>
    </row>
    <row r="326" spans="2:5">
      <c r="B326" s="305">
        <v>41719</v>
      </c>
      <c r="C326" s="306" t="e">
        <v>#N/A</v>
      </c>
      <c r="D326" s="306" t="e">
        <v>#N/A</v>
      </c>
      <c r="E326" s="306">
        <v>9.3674526995413301E-2</v>
      </c>
    </row>
    <row r="327" spans="2:5">
      <c r="B327" s="305">
        <v>41722</v>
      </c>
      <c r="C327" s="306" t="e">
        <v>#N/A</v>
      </c>
      <c r="D327" s="306" t="e">
        <v>#N/A</v>
      </c>
      <c r="E327" s="306" t="e">
        <v>#N/A</v>
      </c>
    </row>
    <row r="328" spans="2:5">
      <c r="B328" s="305">
        <v>41723</v>
      </c>
      <c r="C328" s="306" t="e">
        <v>#N/A</v>
      </c>
      <c r="D328" s="306" t="e">
        <v>#N/A</v>
      </c>
      <c r="E328" s="306">
        <v>7.5374722702792496E-2</v>
      </c>
    </row>
    <row r="329" spans="2:5">
      <c r="B329" s="305">
        <v>41724</v>
      </c>
      <c r="C329" s="306">
        <v>3.5252353286870498E-4</v>
      </c>
      <c r="D329" s="306">
        <v>3.6213818290201399E-2</v>
      </c>
      <c r="E329" s="306">
        <v>5.9547153351102E-2</v>
      </c>
    </row>
    <row r="330" spans="2:5">
      <c r="B330" s="305">
        <v>41725</v>
      </c>
      <c r="C330" s="306">
        <v>-2.2023684476829699E-2</v>
      </c>
      <c r="D330" s="306">
        <v>1.5659802457379499E-2</v>
      </c>
      <c r="E330" s="306">
        <v>4.6365634745457698E-2</v>
      </c>
    </row>
    <row r="331" spans="2:5">
      <c r="B331" s="305">
        <v>41726</v>
      </c>
      <c r="C331" s="306">
        <v>-4.0335738472759002E-2</v>
      </c>
      <c r="D331" s="306">
        <v>-2.3092530637782299E-3</v>
      </c>
      <c r="E331" s="306">
        <v>3.5782511157464301E-2</v>
      </c>
    </row>
    <row r="332" spans="2:5">
      <c r="B332" s="305">
        <v>41729</v>
      </c>
      <c r="C332" s="306">
        <v>-5.4592040367119003E-2</v>
      </c>
      <c r="D332" s="306">
        <v>-1.71642736363486E-2</v>
      </c>
      <c r="E332" s="306">
        <v>2.74964705112722E-2</v>
      </c>
    </row>
    <row r="333" spans="2:5">
      <c r="B333" s="305">
        <v>41730</v>
      </c>
      <c r="C333" s="306">
        <v>-6.5039261787382202E-2</v>
      </c>
      <c r="D333" s="306">
        <v>-2.8705736292770501E-2</v>
      </c>
      <c r="E333" s="306">
        <v>2.1116375619456899E-2</v>
      </c>
    </row>
    <row r="334" spans="2:5">
      <c r="B334" s="305">
        <v>41731</v>
      </c>
      <c r="C334" s="306">
        <v>-7.2088303157349806E-2</v>
      </c>
      <c r="D334" s="306">
        <v>-3.6977488729119198E-2</v>
      </c>
      <c r="E334" s="306">
        <v>1.6203124589481501E-2</v>
      </c>
    </row>
    <row r="335" spans="2:5">
      <c r="B335" s="305">
        <v>41732</v>
      </c>
      <c r="C335" s="306">
        <v>-7.62918302829491E-2</v>
      </c>
      <c r="D335" s="306">
        <v>-4.2234677378542397E-2</v>
      </c>
      <c r="E335" s="306">
        <v>1.2309451772614201E-2</v>
      </c>
    </row>
    <row r="336" spans="2:5">
      <c r="B336" s="305">
        <v>41733</v>
      </c>
      <c r="C336" s="306">
        <v>-7.8237242138533905E-2</v>
      </c>
      <c r="D336" s="306">
        <v>-4.4906129086896798E-2</v>
      </c>
      <c r="E336" s="306">
        <v>9.0730602742286302E-3</v>
      </c>
    </row>
    <row r="337" spans="2:5">
      <c r="B337" s="305">
        <v>41736</v>
      </c>
      <c r="C337" s="306">
        <v>-7.8505752395628806E-2</v>
      </c>
      <c r="D337" s="306">
        <v>-4.5530685626253099E-2</v>
      </c>
      <c r="E337" s="306">
        <v>6.2815586819721598E-3</v>
      </c>
    </row>
    <row r="338" spans="2:5">
      <c r="B338" s="305">
        <v>41737</v>
      </c>
      <c r="C338" s="306">
        <v>-7.7649182404372602E-2</v>
      </c>
      <c r="D338" s="306">
        <v>-4.4737517477813599E-2</v>
      </c>
      <c r="E338" s="306">
        <v>3.7588249807499201E-3</v>
      </c>
    </row>
    <row r="339" spans="2:5">
      <c r="B339" s="305">
        <v>41738</v>
      </c>
      <c r="C339" s="306">
        <v>-7.61628661909481E-2</v>
      </c>
      <c r="D339" s="306">
        <v>-4.3211083966517801E-2</v>
      </c>
      <c r="E339" s="306">
        <v>1.37592156864732E-3</v>
      </c>
    </row>
    <row r="340" spans="2:5">
      <c r="B340" s="305">
        <v>41739</v>
      </c>
      <c r="C340" s="306">
        <v>-7.4496951557494195E-2</v>
      </c>
      <c r="D340" s="306">
        <v>-4.1547643942526899E-2</v>
      </c>
      <c r="E340" s="306">
        <v>-8.8867740605773696E-4</v>
      </c>
    </row>
    <row r="341" spans="2:5">
      <c r="B341" s="305">
        <v>41740</v>
      </c>
      <c r="C341" s="306">
        <v>-7.2970781144240507E-2</v>
      </c>
      <c r="D341" s="306">
        <v>-4.00659129163373E-2</v>
      </c>
      <c r="E341" s="306">
        <v>-3.10925701077383E-3</v>
      </c>
    </row>
    <row r="342" spans="2:5">
      <c r="B342" s="305">
        <v>41743</v>
      </c>
      <c r="C342" s="306">
        <v>-7.17387193758416E-2</v>
      </c>
      <c r="D342" s="306">
        <v>-3.8914985059019899E-2</v>
      </c>
      <c r="E342" s="306">
        <v>-5.3522155388489503E-3</v>
      </c>
    </row>
    <row r="343" spans="2:5">
      <c r="B343" s="305">
        <v>41744</v>
      </c>
      <c r="C343" s="306">
        <v>-7.0900738965509705E-2</v>
      </c>
      <c r="D343" s="306">
        <v>-3.8128018412482298E-2</v>
      </c>
      <c r="E343" s="306">
        <v>-7.6378587135233602E-3</v>
      </c>
    </row>
    <row r="344" spans="2:5">
      <c r="B344" s="305">
        <v>41745</v>
      </c>
      <c r="C344" s="306">
        <v>-7.0490807632698396E-2</v>
      </c>
      <c r="D344" s="306">
        <v>-3.7762177568041899E-2</v>
      </c>
      <c r="E344" s="306">
        <v>-9.9959701026488094E-3</v>
      </c>
    </row>
    <row r="345" spans="2:5">
      <c r="B345" s="305">
        <v>41746</v>
      </c>
      <c r="C345" s="306">
        <v>-7.0448875207206704E-2</v>
      </c>
      <c r="D345" s="306">
        <v>-3.77486223328913E-2</v>
      </c>
      <c r="E345" s="306">
        <v>-1.2480954686941799E-2</v>
      </c>
    </row>
    <row r="346" spans="2:5">
      <c r="B346" s="305">
        <v>41747</v>
      </c>
      <c r="C346" s="306">
        <v>-7.0729214342506105E-2</v>
      </c>
      <c r="D346" s="306">
        <v>-3.8240644638542702E-2</v>
      </c>
      <c r="E346" s="306">
        <v>-1.5102257746092499E-2</v>
      </c>
    </row>
    <row r="347" spans="2:5">
      <c r="B347" s="305">
        <v>41750</v>
      </c>
      <c r="C347" s="306">
        <v>-7.1247897939996196E-2</v>
      </c>
      <c r="D347" s="306">
        <v>-3.92709204931792E-2</v>
      </c>
      <c r="E347" s="306">
        <v>-1.79775150129214E-2</v>
      </c>
    </row>
    <row r="348" spans="2:5">
      <c r="B348" s="305">
        <v>41751</v>
      </c>
      <c r="C348" s="306">
        <v>-7.1922766157651696E-2</v>
      </c>
      <c r="D348" s="306">
        <v>-4.0825379058598801E-2</v>
      </c>
      <c r="E348" s="306">
        <v>-2.13083396427882E-2</v>
      </c>
    </row>
    <row r="349" spans="2:5">
      <c r="B349" s="305">
        <v>41752</v>
      </c>
      <c r="C349" s="306">
        <v>-7.2674782474047198E-2</v>
      </c>
      <c r="D349" s="306">
        <v>-4.2821570991667397E-2</v>
      </c>
      <c r="E349" s="306">
        <v>-2.5127569640923501E-2</v>
      </c>
    </row>
    <row r="350" spans="2:5">
      <c r="B350" s="305">
        <v>41753</v>
      </c>
      <c r="C350" s="306">
        <v>-7.3451338306180794E-2</v>
      </c>
      <c r="D350" s="306">
        <v>-4.5156299858665198E-2</v>
      </c>
      <c r="E350" s="306">
        <v>-2.93129596161298E-2</v>
      </c>
    </row>
    <row r="351" spans="2:5">
      <c r="B351" s="305">
        <v>41754</v>
      </c>
      <c r="C351" s="306">
        <v>-7.4232579946310301E-2</v>
      </c>
      <c r="D351" s="306">
        <v>-4.77350294159554E-2</v>
      </c>
      <c r="E351" s="306">
        <v>-3.3634988480800501E-2</v>
      </c>
    </row>
    <row r="352" spans="2:5">
      <c r="B352" s="305">
        <v>41757</v>
      </c>
      <c r="C352" s="306">
        <v>-7.4975388203631699E-2</v>
      </c>
      <c r="D352" s="306">
        <v>-5.0384638221314802E-2</v>
      </c>
      <c r="E352" s="306">
        <v>-3.7751005551167498E-2</v>
      </c>
    </row>
    <row r="353" spans="2:5">
      <c r="B353" s="305">
        <v>41758</v>
      </c>
      <c r="C353" s="306">
        <v>-7.5641321887877797E-2</v>
      </c>
      <c r="D353" s="306">
        <v>-5.2951890638360602E-2</v>
      </c>
      <c r="E353" s="306">
        <v>-4.1324010258655001E-2</v>
      </c>
    </row>
    <row r="354" spans="2:5">
      <c r="B354" s="305">
        <v>41759</v>
      </c>
      <c r="C354" s="306">
        <v>-7.6144447826745301E-2</v>
      </c>
      <c r="D354" s="306">
        <v>-5.5223878848496902E-2</v>
      </c>
      <c r="E354" s="306">
        <v>-4.4239491979175399E-2</v>
      </c>
    </row>
    <row r="355" spans="2:5">
      <c r="B355" s="305">
        <v>41760</v>
      </c>
      <c r="C355" s="306" t="e">
        <v>#N/A</v>
      </c>
      <c r="D355" s="306" t="e">
        <v>#N/A</v>
      </c>
      <c r="E355" s="306">
        <v>-4.6493699986054501E-2</v>
      </c>
    </row>
    <row r="356" spans="2:5">
      <c r="B356" s="305">
        <v>41761</v>
      </c>
      <c r="C356" s="306" t="e">
        <v>#N/A</v>
      </c>
      <c r="D356" s="306" t="e">
        <v>#N/A</v>
      </c>
      <c r="E356" s="306">
        <v>-4.8099488632826301E-2</v>
      </c>
    </row>
    <row r="357" spans="2:5">
      <c r="B357" s="305">
        <v>41763</v>
      </c>
      <c r="C357" s="306" t="e">
        <v>#N/A</v>
      </c>
      <c r="D357" s="306" t="e">
        <v>#N/A</v>
      </c>
      <c r="E357" s="306" t="e">
        <v>#N/A</v>
      </c>
    </row>
    <row r="358" spans="2:5">
      <c r="B358" s="305">
        <v>41764</v>
      </c>
      <c r="C358" s="306">
        <v>-7.6456087629051997E-2</v>
      </c>
      <c r="D358" s="306">
        <v>-5.7075632826744001E-2</v>
      </c>
      <c r="E358" s="306">
        <v>-4.9109775273164499E-2</v>
      </c>
    </row>
    <row r="359" spans="2:5">
      <c r="B359" s="305">
        <v>41765</v>
      </c>
      <c r="C359" s="306">
        <v>-7.66078892253481E-2</v>
      </c>
      <c r="D359" s="306">
        <v>-5.8436922559637401E-2</v>
      </c>
      <c r="E359" s="306">
        <v>-4.9622482374414099E-2</v>
      </c>
    </row>
    <row r="360" spans="2:5">
      <c r="B360" s="305">
        <v>41766</v>
      </c>
      <c r="C360" s="306" t="e">
        <v>#N/A</v>
      </c>
      <c r="D360" s="306" t="e">
        <v>#N/A</v>
      </c>
      <c r="E360" s="306">
        <v>-4.9808434651188997E-2</v>
      </c>
    </row>
    <row r="361" spans="2:5">
      <c r="B361" s="305">
        <v>41767</v>
      </c>
      <c r="C361" s="306" t="e">
        <v>#N/A</v>
      </c>
      <c r="D361" s="306" t="e">
        <v>#N/A</v>
      </c>
      <c r="E361" s="306">
        <v>-4.9846231994358503E-2</v>
      </c>
    </row>
    <row r="362" spans="2:5">
      <c r="B362" s="305">
        <v>41768</v>
      </c>
      <c r="C362" s="306" t="e">
        <v>#N/A</v>
      </c>
      <c r="D362" s="306" t="e">
        <v>#N/A</v>
      </c>
      <c r="E362" s="306">
        <v>-4.9898389948280199E-2</v>
      </c>
    </row>
    <row r="363" spans="2:5">
      <c r="B363" s="305">
        <v>41770</v>
      </c>
      <c r="C363" s="306" t="e">
        <v>#N/A</v>
      </c>
      <c r="D363" s="306" t="e">
        <v>#N/A</v>
      </c>
      <c r="E363" s="306" t="e">
        <v>#N/A</v>
      </c>
    </row>
    <row r="364" spans="2:5">
      <c r="B364" s="305">
        <v>41771</v>
      </c>
      <c r="C364" s="306">
        <v>-7.6654824769893395E-2</v>
      </c>
      <c r="D364" s="306">
        <v>-5.9309153505445203E-2</v>
      </c>
      <c r="E364" s="306">
        <v>-5.00549617373683E-2</v>
      </c>
    </row>
    <row r="365" spans="2:5">
      <c r="B365" s="305">
        <v>41772</v>
      </c>
      <c r="C365" s="306">
        <v>-7.6690940324694201E-2</v>
      </c>
      <c r="D365" s="306">
        <v>-5.98628011968389E-2</v>
      </c>
      <c r="E365" s="306">
        <v>-5.0324016686553799E-2</v>
      </c>
    </row>
    <row r="366" spans="2:5">
      <c r="B366" s="305">
        <v>41773</v>
      </c>
      <c r="C366" s="306">
        <v>-7.6687456104057805E-2</v>
      </c>
      <c r="D366" s="306">
        <v>-6.0108955531435797E-2</v>
      </c>
      <c r="E366" s="306">
        <v>-5.0698074503394301E-2</v>
      </c>
    </row>
    <row r="367" spans="2:5">
      <c r="B367" s="305">
        <v>41774</v>
      </c>
      <c r="C367" s="306">
        <v>-7.6616009519044695E-2</v>
      </c>
      <c r="D367" s="306">
        <v>-6.0085466894884601E-2</v>
      </c>
      <c r="E367" s="306">
        <v>-5.1128414728581997E-2</v>
      </c>
    </row>
    <row r="368" spans="2:5">
      <c r="B368" s="305">
        <v>41775</v>
      </c>
      <c r="C368" s="306">
        <v>-7.6475742819674605E-2</v>
      </c>
      <c r="D368" s="306">
        <v>-5.9902627617519799E-2</v>
      </c>
      <c r="E368" s="306">
        <v>-5.1555336157774703E-2</v>
      </c>
    </row>
    <row r="369" spans="2:5">
      <c r="B369" s="305">
        <v>41778</v>
      </c>
      <c r="C369" s="306">
        <v>-7.6276045560776995E-2</v>
      </c>
      <c r="D369" s="306">
        <v>-5.9658625260726898E-2</v>
      </c>
      <c r="E369" s="306">
        <v>-5.1918853439344902E-2</v>
      </c>
    </row>
    <row r="370" spans="2:5">
      <c r="B370" s="305">
        <v>41779</v>
      </c>
      <c r="C370" s="306">
        <v>-7.5982161168984499E-2</v>
      </c>
      <c r="D370" s="306">
        <v>-5.9353342009716301E-2</v>
      </c>
      <c r="E370" s="306">
        <v>-5.21264278600869E-2</v>
      </c>
    </row>
    <row r="371" spans="2:5">
      <c r="B371" s="305">
        <v>41780</v>
      </c>
      <c r="C371" s="306">
        <v>-7.5566470215322007E-2</v>
      </c>
      <c r="D371" s="306">
        <v>-5.8940850097091199E-2</v>
      </c>
      <c r="E371" s="306">
        <v>-5.2134332172402001E-2</v>
      </c>
    </row>
    <row r="372" spans="2:5">
      <c r="B372" s="305">
        <v>41781</v>
      </c>
      <c r="C372" s="306">
        <v>-7.5041675259124405E-2</v>
      </c>
      <c r="D372" s="306">
        <v>-5.8411725735357398E-2</v>
      </c>
      <c r="E372" s="306">
        <v>-5.1964574850090303E-2</v>
      </c>
    </row>
    <row r="373" spans="2:5">
      <c r="B373" s="305">
        <v>41782</v>
      </c>
      <c r="C373" s="306">
        <v>-7.4495813757573706E-2</v>
      </c>
      <c r="D373" s="306">
        <v>-5.7909237036050103E-2</v>
      </c>
      <c r="E373" s="306">
        <v>-5.1709821045228102E-2</v>
      </c>
    </row>
    <row r="374" spans="2:5">
      <c r="B374" s="305">
        <v>41785</v>
      </c>
      <c r="C374" s="306">
        <v>-7.4093843715260302E-2</v>
      </c>
      <c r="D374" s="306">
        <v>-5.76025653533506E-2</v>
      </c>
      <c r="E374" s="306">
        <v>-5.1513090161390801E-2</v>
      </c>
    </row>
    <row r="375" spans="2:5">
      <c r="B375" s="305">
        <v>41786</v>
      </c>
      <c r="C375" s="306">
        <v>-7.3873202399199006E-2</v>
      </c>
      <c r="D375" s="306">
        <v>-5.7615688671079801E-2</v>
      </c>
      <c r="E375" s="306">
        <v>-5.1415303391701403E-2</v>
      </c>
    </row>
    <row r="376" spans="2:5">
      <c r="B376" s="305">
        <v>41787</v>
      </c>
      <c r="C376" s="306">
        <v>-7.3747976339252105E-2</v>
      </c>
      <c r="D376" s="306">
        <v>-5.7950876019525303E-2</v>
      </c>
      <c r="E376" s="306">
        <v>-5.1487251027669101E-2</v>
      </c>
    </row>
    <row r="377" spans="2:5">
      <c r="B377" s="305">
        <v>41788</v>
      </c>
      <c r="C377" s="306">
        <v>-7.3651701441289699E-2</v>
      </c>
      <c r="D377" s="306">
        <v>-5.8541954942263601E-2</v>
      </c>
      <c r="E377" s="306">
        <v>-5.1762570326885901E-2</v>
      </c>
    </row>
    <row r="378" spans="2:5">
      <c r="B378" s="305">
        <v>41789</v>
      </c>
      <c r="C378" s="306">
        <v>-7.3530653347789701E-2</v>
      </c>
      <c r="D378" s="306">
        <v>-5.9264378622676098E-2</v>
      </c>
      <c r="E378" s="306">
        <v>-5.2145026036667298E-2</v>
      </c>
    </row>
    <row r="379" spans="2:5">
      <c r="B379" s="305">
        <v>41792</v>
      </c>
      <c r="C379" s="306">
        <v>-7.3381323086816899E-2</v>
      </c>
      <c r="D379" s="306">
        <v>-6.0036864894721598E-2</v>
      </c>
      <c r="E379" s="306">
        <v>-5.25747572010598E-2</v>
      </c>
    </row>
    <row r="380" spans="2:5">
      <c r="B380" s="305">
        <v>41793</v>
      </c>
      <c r="C380" s="306">
        <v>-7.3240774652958002E-2</v>
      </c>
      <c r="D380" s="306">
        <v>-6.0747098506132198E-2</v>
      </c>
      <c r="E380" s="306">
        <v>-5.3021452603743399E-2</v>
      </c>
    </row>
    <row r="381" spans="2:5">
      <c r="B381" s="305">
        <v>41794</v>
      </c>
      <c r="C381" s="306">
        <v>-7.3196767609931906E-2</v>
      </c>
      <c r="D381" s="306">
        <v>-6.13267288556925E-2</v>
      </c>
      <c r="E381" s="306">
        <v>-5.3440053456387297E-2</v>
      </c>
    </row>
    <row r="382" spans="2:5">
      <c r="B382" s="305">
        <v>41795</v>
      </c>
      <c r="C382" s="306">
        <v>-7.3296866874927494E-2</v>
      </c>
      <c r="D382" s="306">
        <v>-6.1768826657126102E-2</v>
      </c>
      <c r="E382" s="306">
        <v>-5.3803286444623601E-2</v>
      </c>
    </row>
    <row r="383" spans="2:5">
      <c r="B383" s="305">
        <v>41796</v>
      </c>
      <c r="C383" s="306">
        <v>-7.35428461890347E-2</v>
      </c>
      <c r="D383" s="306">
        <v>-6.2086394535599401E-2</v>
      </c>
      <c r="E383" s="306">
        <v>-5.4136477719520203E-2</v>
      </c>
    </row>
    <row r="384" spans="2:5">
      <c r="B384" s="305">
        <v>41799</v>
      </c>
      <c r="C384" s="306">
        <v>-7.3889549724594203E-2</v>
      </c>
      <c r="D384" s="306">
        <v>-6.2187828649707601E-2</v>
      </c>
      <c r="E384" s="306">
        <v>-5.4491920567698901E-2</v>
      </c>
    </row>
    <row r="385" spans="2:5">
      <c r="B385" s="305">
        <v>41800</v>
      </c>
      <c r="C385" s="306">
        <v>-7.4286267892056002E-2</v>
      </c>
      <c r="D385" s="306">
        <v>-6.2007512112690198E-2</v>
      </c>
      <c r="E385" s="306">
        <v>-5.4884543498586097E-2</v>
      </c>
    </row>
    <row r="386" spans="2:5">
      <c r="B386" s="305">
        <v>41801</v>
      </c>
      <c r="C386" s="306">
        <v>-7.4688426204624597E-2</v>
      </c>
      <c r="D386" s="306">
        <v>-6.14894552512893E-2</v>
      </c>
      <c r="E386" s="306">
        <v>-5.5314355815931603E-2</v>
      </c>
    </row>
    <row r="387" spans="2:5">
      <c r="B387" s="305">
        <v>41802</v>
      </c>
      <c r="C387" s="306">
        <v>-7.5037055896583396E-2</v>
      </c>
      <c r="D387" s="306">
        <v>-6.0627409871120398E-2</v>
      </c>
      <c r="E387" s="306">
        <v>-5.5761521388498901E-2</v>
      </c>
    </row>
    <row r="388" spans="2:5">
      <c r="B388" s="305">
        <v>41803</v>
      </c>
      <c r="C388" s="306">
        <v>-7.5316661440170102E-2</v>
      </c>
      <c r="D388" s="306">
        <v>-5.9510195925285898E-2</v>
      </c>
      <c r="E388" s="306">
        <v>-5.6185060526892497E-2</v>
      </c>
    </row>
    <row r="389" spans="2:5">
      <c r="B389" s="305">
        <v>41806</v>
      </c>
      <c r="C389" s="306">
        <v>-7.5540684248656301E-2</v>
      </c>
      <c r="D389" s="306">
        <v>-5.8271849568176999E-2</v>
      </c>
      <c r="E389" s="306">
        <v>-5.6537378327831699E-2</v>
      </c>
    </row>
    <row r="390" spans="2:5">
      <c r="B390" s="305">
        <v>41807</v>
      </c>
      <c r="C390" s="306">
        <v>-7.5734394220911799E-2</v>
      </c>
      <c r="D390" s="306">
        <v>-5.70327065949323E-2</v>
      </c>
      <c r="E390" s="306">
        <v>-5.6730029282767103E-2</v>
      </c>
    </row>
    <row r="391" spans="2:5">
      <c r="B391" s="305">
        <v>41808</v>
      </c>
      <c r="C391" s="306">
        <v>-7.5853911313320102E-2</v>
      </c>
      <c r="D391" s="306">
        <v>-5.5908044905008399E-2</v>
      </c>
      <c r="E391" s="306">
        <v>-5.6703194099870902E-2</v>
      </c>
    </row>
    <row r="392" spans="2:5">
      <c r="B392" s="305">
        <v>41809</v>
      </c>
      <c r="C392" s="306">
        <v>-7.5858298340055405E-2</v>
      </c>
      <c r="D392" s="306">
        <v>-5.4964085431912599E-2</v>
      </c>
      <c r="E392" s="306">
        <v>-5.6427753194487298E-2</v>
      </c>
    </row>
    <row r="393" spans="2:5">
      <c r="B393" s="305">
        <v>41810</v>
      </c>
      <c r="C393" s="306">
        <v>-7.5727083402159001E-2</v>
      </c>
      <c r="D393" s="306">
        <v>-5.4232987360102097E-2</v>
      </c>
      <c r="E393" s="306">
        <v>-5.5901555040962198E-2</v>
      </c>
    </row>
    <row r="394" spans="2:5">
      <c r="B394" s="305">
        <v>41813</v>
      </c>
      <c r="C394" s="306">
        <v>-7.5471177817271196E-2</v>
      </c>
      <c r="D394" s="306">
        <v>-5.3731180319715299E-2</v>
      </c>
      <c r="E394" s="306">
        <v>-5.5141170581696403E-2</v>
      </c>
    </row>
    <row r="395" spans="2:5">
      <c r="B395" s="305">
        <v>41814</v>
      </c>
      <c r="C395" s="306">
        <v>-7.5073111569011197E-2</v>
      </c>
      <c r="D395" s="306">
        <v>-5.3508740167289202E-2</v>
      </c>
      <c r="E395" s="306">
        <v>-5.4168155208681103E-2</v>
      </c>
    </row>
    <row r="396" spans="2:5">
      <c r="B396" s="305">
        <v>41815</v>
      </c>
      <c r="C396" s="306">
        <v>-7.44768086628253E-2</v>
      </c>
      <c r="D396" s="306">
        <v>-5.3615480656163998E-2</v>
      </c>
      <c r="E396" s="306">
        <v>-5.3014652608090601E-2</v>
      </c>
    </row>
    <row r="397" spans="2:5">
      <c r="B397" s="305">
        <v>41816</v>
      </c>
      <c r="C397" s="306">
        <v>-7.3631941288469602E-2</v>
      </c>
      <c r="D397" s="306">
        <v>-5.4092621938006701E-2</v>
      </c>
      <c r="E397" s="306">
        <v>-5.1728124914012401E-2</v>
      </c>
    </row>
    <row r="398" spans="2:5">
      <c r="B398" s="305">
        <v>41817</v>
      </c>
      <c r="C398" s="306">
        <v>-7.2491242049072105E-2</v>
      </c>
      <c r="D398" s="306">
        <v>-5.49068685579229E-2</v>
      </c>
      <c r="E398" s="306">
        <v>-5.0360887734453103E-2</v>
      </c>
    </row>
    <row r="399" spans="2:5">
      <c r="B399" s="305">
        <v>41820</v>
      </c>
      <c r="C399" s="306">
        <v>-7.1060695434876101E-2</v>
      </c>
      <c r="D399" s="306">
        <v>-5.5910459641637898E-2</v>
      </c>
      <c r="E399" s="306">
        <v>-4.9002975428279097E-2</v>
      </c>
    </row>
    <row r="400" spans="2:5">
      <c r="B400" s="305">
        <v>41821</v>
      </c>
      <c r="C400" s="306">
        <v>-6.9392231315633907E-2</v>
      </c>
      <c r="D400" s="306">
        <v>-5.7008838129297898E-2</v>
      </c>
      <c r="E400" s="306">
        <v>-4.7762813477012299E-2</v>
      </c>
    </row>
    <row r="401" spans="2:5">
      <c r="B401" s="305">
        <v>41822</v>
      </c>
      <c r="C401" s="306">
        <v>-6.7597769606749403E-2</v>
      </c>
      <c r="D401" s="306">
        <v>-5.8184562864632597E-2</v>
      </c>
      <c r="E401" s="306">
        <v>-4.6788797607891799E-2</v>
      </c>
    </row>
    <row r="402" spans="2:5">
      <c r="B402" s="305">
        <v>41823</v>
      </c>
      <c r="C402" s="306">
        <v>-6.5883194310469906E-2</v>
      </c>
      <c r="D402" s="306">
        <v>-5.9440285710078901E-2</v>
      </c>
      <c r="E402" s="306">
        <v>-4.6291695413386798E-2</v>
      </c>
    </row>
    <row r="403" spans="2:5">
      <c r="B403" s="305">
        <v>41824</v>
      </c>
      <c r="C403" s="306">
        <v>-6.4489537232975402E-2</v>
      </c>
      <c r="D403" s="306">
        <v>-6.0775908699427297E-2</v>
      </c>
      <c r="E403" s="306">
        <v>-4.62823865098871E-2</v>
      </c>
    </row>
    <row r="404" spans="2:5">
      <c r="B404" s="305">
        <v>41827</v>
      </c>
      <c r="C404" s="306" t="e">
        <v>#N/A</v>
      </c>
      <c r="D404" s="306" t="e">
        <v>#N/A</v>
      </c>
      <c r="E404" s="306">
        <v>-4.6807833559649202E-2</v>
      </c>
    </row>
    <row r="405" spans="2:5">
      <c r="B405" s="305">
        <v>41828</v>
      </c>
      <c r="C405" s="306">
        <v>-6.3504901137341002E-2</v>
      </c>
      <c r="D405" s="306">
        <v>-6.2099821409367303E-2</v>
      </c>
      <c r="E405" s="306">
        <v>-4.76701753598303E-2</v>
      </c>
    </row>
    <row r="406" spans="2:5">
      <c r="B406" s="305">
        <v>41829</v>
      </c>
      <c r="C406" s="306">
        <v>-6.2921488614312196E-2</v>
      </c>
      <c r="D406" s="306">
        <v>-6.32474578295944E-2</v>
      </c>
      <c r="E406" s="306">
        <v>-4.87204723719913E-2</v>
      </c>
    </row>
    <row r="407" spans="2:5">
      <c r="B407" s="305">
        <v>41830</v>
      </c>
      <c r="C407" s="306">
        <v>-6.2795812143261201E-2</v>
      </c>
      <c r="D407" s="306">
        <v>-6.4237281235710403E-2</v>
      </c>
      <c r="E407" s="306">
        <v>-4.9848083304095001E-2</v>
      </c>
    </row>
    <row r="408" spans="2:5">
      <c r="B408" s="305">
        <v>41831</v>
      </c>
      <c r="C408" s="306">
        <v>-6.3222613917416695E-2</v>
      </c>
      <c r="D408" s="306">
        <v>-6.5134025125021006E-2</v>
      </c>
      <c r="E408" s="306">
        <v>-5.0990162140383898E-2</v>
      </c>
    </row>
    <row r="409" spans="2:5">
      <c r="B409" s="305">
        <v>41834</v>
      </c>
      <c r="C409" s="306">
        <v>-6.4306991008575107E-2</v>
      </c>
      <c r="D409" s="306">
        <v>-6.5903764682475094E-2</v>
      </c>
      <c r="E409" s="306">
        <v>-5.2100382032060001E-2</v>
      </c>
    </row>
    <row r="410" spans="2:5">
      <c r="B410" s="305">
        <v>41835</v>
      </c>
      <c r="C410" s="306">
        <v>-6.6015216349358502E-2</v>
      </c>
      <c r="D410" s="306">
        <v>-6.6498727641771005E-2</v>
      </c>
      <c r="E410" s="306">
        <v>-5.3128514508921101E-2</v>
      </c>
    </row>
    <row r="411" spans="2:5">
      <c r="B411" s="305">
        <v>41836</v>
      </c>
      <c r="C411" s="306">
        <v>-6.7986360262303203E-2</v>
      </c>
      <c r="D411" s="306">
        <v>-6.6755555989782403E-2</v>
      </c>
      <c r="E411" s="306">
        <v>-5.4038327280444498E-2</v>
      </c>
    </row>
    <row r="412" spans="2:5">
      <c r="B412" s="305">
        <v>41837</v>
      </c>
      <c r="C412" s="306">
        <v>-6.9879158606451997E-2</v>
      </c>
      <c r="D412" s="306">
        <v>-6.6760742536965498E-2</v>
      </c>
      <c r="E412" s="306">
        <v>-5.4796302911018398E-2</v>
      </c>
    </row>
    <row r="413" spans="2:5">
      <c r="B413" s="305">
        <v>41838</v>
      </c>
      <c r="C413" s="306">
        <v>-7.1501114138224797E-2</v>
      </c>
      <c r="D413" s="306">
        <v>-6.6546206933878194E-2</v>
      </c>
      <c r="E413" s="306">
        <v>-5.5390540692226299E-2</v>
      </c>
    </row>
    <row r="414" spans="2:5">
      <c r="B414" s="305">
        <v>41841</v>
      </c>
      <c r="C414" s="306">
        <v>-7.2720655427976705E-2</v>
      </c>
      <c r="D414" s="306">
        <v>-6.6059085505709297E-2</v>
      </c>
      <c r="E414" s="306">
        <v>-5.5808176886541702E-2</v>
      </c>
    </row>
    <row r="415" spans="2:5">
      <c r="B415" s="305">
        <v>41842</v>
      </c>
      <c r="C415" s="306">
        <v>-7.34242175046807E-2</v>
      </c>
      <c r="D415" s="306">
        <v>-6.5354421108308497E-2</v>
      </c>
      <c r="E415" s="306">
        <v>-5.5948442349515702E-2</v>
      </c>
    </row>
    <row r="416" spans="2:5">
      <c r="B416" s="305">
        <v>41843</v>
      </c>
      <c r="C416" s="306">
        <v>-7.3559842443030002E-2</v>
      </c>
      <c r="D416" s="306">
        <v>-6.4485964942468305E-2</v>
      </c>
      <c r="E416" s="306">
        <v>-5.5726486167834099E-2</v>
      </c>
    </row>
    <row r="417" spans="2:5">
      <c r="B417" s="305">
        <v>41844</v>
      </c>
      <c r="C417" s="306">
        <v>-7.3122095242670895E-2</v>
      </c>
      <c r="D417" s="306">
        <v>-6.3533735297898394E-2</v>
      </c>
      <c r="E417" s="306">
        <v>-5.5049973004687502E-2</v>
      </c>
    </row>
    <row r="418" spans="2:5">
      <c r="B418" s="305">
        <v>41845</v>
      </c>
      <c r="C418" s="306">
        <v>-7.2146810978819503E-2</v>
      </c>
      <c r="D418" s="306">
        <v>-6.25098282148836E-2</v>
      </c>
      <c r="E418" s="306">
        <v>-5.3840302661588103E-2</v>
      </c>
    </row>
    <row r="419" spans="2:5">
      <c r="B419" s="305">
        <v>41848</v>
      </c>
      <c r="C419" s="306">
        <v>-7.0600319874265197E-2</v>
      </c>
      <c r="D419" s="306">
        <v>-6.1337253780729802E-2</v>
      </c>
      <c r="E419" s="306">
        <v>-5.2036375210001297E-2</v>
      </c>
    </row>
    <row r="420" spans="2:5">
      <c r="B420" s="305">
        <v>41849</v>
      </c>
      <c r="C420" s="306">
        <v>-6.8497856742009103E-2</v>
      </c>
      <c r="D420" s="306">
        <v>-6.0008033700594002E-2</v>
      </c>
      <c r="E420" s="306">
        <v>-4.9673687694776703E-2</v>
      </c>
    </row>
    <row r="421" spans="2:5">
      <c r="B421" s="305">
        <v>41850</v>
      </c>
      <c r="C421" s="306">
        <v>-6.59331463963099E-2</v>
      </c>
      <c r="D421" s="306">
        <v>-5.8566843541826001E-2</v>
      </c>
      <c r="E421" s="306">
        <v>-4.6742373408663801E-2</v>
      </c>
    </row>
    <row r="422" spans="2:5">
      <c r="B422" s="305">
        <v>41851</v>
      </c>
      <c r="C422" s="306">
        <v>-6.3180265184005796E-2</v>
      </c>
      <c r="D422" s="306">
        <v>-5.7102918034769599E-2</v>
      </c>
      <c r="E422" s="306">
        <v>-4.3312828767464201E-2</v>
      </c>
    </row>
    <row r="423" spans="2:5">
      <c r="B423" s="305">
        <v>41852</v>
      </c>
      <c r="C423" s="306">
        <v>-6.0556387387972498E-2</v>
      </c>
      <c r="D423" s="306">
        <v>-5.5666928474350598E-2</v>
      </c>
      <c r="E423" s="306">
        <v>-3.9543026452893003E-2</v>
      </c>
    </row>
    <row r="424" spans="2:5">
      <c r="B424" s="305">
        <v>41855</v>
      </c>
      <c r="C424" s="306">
        <v>-5.8222772239244998E-2</v>
      </c>
      <c r="D424" s="306">
        <v>-5.4290550675146702E-2</v>
      </c>
      <c r="E424" s="306">
        <v>-3.5607810858990702E-2</v>
      </c>
    </row>
    <row r="425" spans="2:5">
      <c r="B425" s="305">
        <v>41856</v>
      </c>
      <c r="C425" s="306">
        <v>-5.6234227594979098E-2</v>
      </c>
      <c r="D425" s="306">
        <v>-5.29427499669924E-2</v>
      </c>
      <c r="E425" s="306">
        <v>-3.1824596115268798E-2</v>
      </c>
    </row>
    <row r="426" spans="2:5">
      <c r="B426" s="305">
        <v>41857</v>
      </c>
      <c r="C426" s="306">
        <v>-5.4643022689937801E-2</v>
      </c>
      <c r="D426" s="306">
        <v>-5.1664406172970502E-2</v>
      </c>
      <c r="E426" s="306">
        <v>-2.82387182426489E-2</v>
      </c>
    </row>
    <row r="427" spans="2:5">
      <c r="B427" s="305">
        <v>41858</v>
      </c>
      <c r="C427" s="306">
        <v>-5.3539388782934502E-2</v>
      </c>
      <c r="D427" s="306">
        <v>-5.0502217916494098E-2</v>
      </c>
      <c r="E427" s="306">
        <v>-2.4911267300899799E-2</v>
      </c>
    </row>
    <row r="428" spans="2:5">
      <c r="B428" s="305">
        <v>41859</v>
      </c>
      <c r="C428" s="306">
        <v>-5.2967508105883299E-2</v>
      </c>
      <c r="D428" s="306">
        <v>-4.9517693059246602E-2</v>
      </c>
      <c r="E428" s="306">
        <v>-2.1919946167364101E-2</v>
      </c>
    </row>
    <row r="429" spans="2:5">
      <c r="B429" s="305">
        <v>41862</v>
      </c>
      <c r="C429" s="306">
        <v>-5.3010509802868797E-2</v>
      </c>
      <c r="D429" s="306">
        <v>-4.8820811283746303E-2</v>
      </c>
      <c r="E429" s="306">
        <v>-1.9361345046375E-2</v>
      </c>
    </row>
    <row r="430" spans="2:5">
      <c r="B430" s="305">
        <v>41863</v>
      </c>
      <c r="C430" s="306">
        <v>-5.3632809836916803E-2</v>
      </c>
      <c r="D430" s="306">
        <v>-4.8468937341919101E-2</v>
      </c>
      <c r="E430" s="306">
        <v>-1.7108854680592402E-2</v>
      </c>
    </row>
    <row r="431" spans="2:5">
      <c r="B431" s="305">
        <v>41864</v>
      </c>
      <c r="C431" s="306">
        <v>-5.4698402573024503E-2</v>
      </c>
      <c r="D431" s="306">
        <v>-4.8453767372853597E-2</v>
      </c>
      <c r="E431" s="306">
        <v>-1.50582523622124E-2</v>
      </c>
    </row>
    <row r="432" spans="2:5">
      <c r="B432" s="305">
        <v>41865</v>
      </c>
      <c r="C432" s="306">
        <v>-5.5985705877820001E-2</v>
      </c>
      <c r="D432" s="306">
        <v>-4.86976652422191E-2</v>
      </c>
      <c r="E432" s="306">
        <v>-1.31202268366249E-2</v>
      </c>
    </row>
    <row r="433" spans="2:5">
      <c r="B433" s="305">
        <v>41866</v>
      </c>
      <c r="C433" s="306">
        <v>-5.7239490592201001E-2</v>
      </c>
      <c r="D433" s="306">
        <v>-4.91136901419564E-2</v>
      </c>
      <c r="E433" s="306">
        <v>-1.1287884325598E-2</v>
      </c>
    </row>
    <row r="434" spans="2:5">
      <c r="B434" s="305">
        <v>41869</v>
      </c>
      <c r="C434" s="306">
        <v>-5.8275907198287097E-2</v>
      </c>
      <c r="D434" s="306">
        <v>-4.9585237911584097E-2</v>
      </c>
      <c r="E434" s="306">
        <v>-9.5581287825334399E-3</v>
      </c>
    </row>
    <row r="435" spans="2:5">
      <c r="B435" s="305">
        <v>41870</v>
      </c>
      <c r="C435" s="306">
        <v>-5.8963865272275803E-2</v>
      </c>
      <c r="D435" s="306">
        <v>-4.9965299489201198E-2</v>
      </c>
      <c r="E435" s="306">
        <v>-7.9529853175769102E-3</v>
      </c>
    </row>
    <row r="436" spans="2:5">
      <c r="B436" s="305">
        <v>41871</v>
      </c>
      <c r="C436" s="306">
        <v>-5.92267915183817E-2</v>
      </c>
      <c r="D436" s="306">
        <v>-5.0147870433790799E-2</v>
      </c>
      <c r="E436" s="306">
        <v>-6.5328977530488604E-3</v>
      </c>
    </row>
    <row r="437" spans="2:5">
      <c r="B437" s="305">
        <v>41872</v>
      </c>
      <c r="C437" s="306">
        <v>-5.9112275988096701E-2</v>
      </c>
      <c r="D437" s="306">
        <v>-5.0103874409443999E-2</v>
      </c>
      <c r="E437" s="306">
        <v>-5.3537800580939401E-3</v>
      </c>
    </row>
    <row r="438" spans="2:5">
      <c r="B438" s="305">
        <v>41873</v>
      </c>
      <c r="C438" s="306">
        <v>-5.8826043717728801E-2</v>
      </c>
      <c r="D438" s="306">
        <v>-4.99206989759143E-2</v>
      </c>
      <c r="E438" s="306">
        <v>-4.5992172243262902E-3</v>
      </c>
    </row>
    <row r="439" spans="2:5">
      <c r="B439" s="305">
        <v>41876</v>
      </c>
      <c r="C439" s="306">
        <v>-5.8676427383705203E-2</v>
      </c>
      <c r="D439" s="306">
        <v>-4.9691480848860298E-2</v>
      </c>
      <c r="E439" s="306">
        <v>-4.5982564427791504E-3</v>
      </c>
    </row>
    <row r="440" spans="2:5">
      <c r="B440" s="305">
        <v>41877</v>
      </c>
      <c r="C440" s="306">
        <v>-5.89404835252757E-2</v>
      </c>
      <c r="D440" s="306">
        <v>-4.9483293854181799E-2</v>
      </c>
      <c r="E440" s="306">
        <v>-5.7729527322424598E-3</v>
      </c>
    </row>
    <row r="441" spans="2:5">
      <c r="B441" s="305">
        <v>41878</v>
      </c>
      <c r="C441" s="306">
        <v>-5.9729141707852901E-2</v>
      </c>
      <c r="D441" s="306">
        <v>-4.9374909809289803E-2</v>
      </c>
      <c r="E441" s="306">
        <v>-8.0833785470784004E-3</v>
      </c>
    </row>
    <row r="442" spans="2:5">
      <c r="B442" s="305">
        <v>41879</v>
      </c>
      <c r="C442" s="306">
        <v>-6.0949893061597003E-2</v>
      </c>
      <c r="D442" s="306">
        <v>-4.9358293593053597E-2</v>
      </c>
      <c r="E442" s="306">
        <v>-1.10708768143267E-2</v>
      </c>
    </row>
    <row r="443" spans="2:5">
      <c r="B443" s="305">
        <v>41880</v>
      </c>
      <c r="C443" s="306">
        <v>-6.2440587899589499E-2</v>
      </c>
      <c r="D443" s="306">
        <v>-4.9440568286249403E-2</v>
      </c>
      <c r="E443" s="306">
        <v>-1.44589566755563E-2</v>
      </c>
    </row>
    <row r="444" spans="2:5">
      <c r="B444" s="305">
        <v>41883</v>
      </c>
      <c r="C444" s="306" t="e">
        <v>#N/A</v>
      </c>
      <c r="D444" s="306" t="e">
        <v>#N/A</v>
      </c>
      <c r="E444" s="306">
        <v>-1.8110418504193E-2</v>
      </c>
    </row>
    <row r="445" spans="2:5">
      <c r="B445" s="305">
        <v>41884</v>
      </c>
      <c r="C445" s="306">
        <v>-6.4099404804295906E-2</v>
      </c>
      <c r="D445" s="306">
        <v>-4.9621561333723203E-2</v>
      </c>
      <c r="E445" s="306">
        <v>-2.1947473106906801E-2</v>
      </c>
    </row>
    <row r="446" spans="2:5">
      <c r="B446" s="305">
        <v>41885</v>
      </c>
      <c r="C446" s="306">
        <v>-6.5771778679185794E-2</v>
      </c>
      <c r="D446" s="306">
        <v>-4.9903837297458099E-2</v>
      </c>
      <c r="E446" s="306">
        <v>-2.5599227105326E-2</v>
      </c>
    </row>
    <row r="447" spans="2:5">
      <c r="B447" s="305">
        <v>41886</v>
      </c>
      <c r="C447" s="306">
        <v>-6.7354395279685994E-2</v>
      </c>
      <c r="D447" s="306">
        <v>-5.0277112326100298E-2</v>
      </c>
      <c r="E447" s="306">
        <v>-2.8858312390009602E-2</v>
      </c>
    </row>
    <row r="448" spans="2:5">
      <c r="B448" s="305">
        <v>41887</v>
      </c>
      <c r="C448" s="306">
        <v>-6.8823757174431205E-2</v>
      </c>
      <c r="D448" s="306">
        <v>-5.0736376795321197E-2</v>
      </c>
      <c r="E448" s="306">
        <v>-3.1691368580463501E-2</v>
      </c>
    </row>
    <row r="449" spans="2:5">
      <c r="B449" s="305">
        <v>41890</v>
      </c>
      <c r="C449" s="306">
        <v>-7.0204263479259399E-2</v>
      </c>
      <c r="D449" s="306">
        <v>-5.13136483575313E-2</v>
      </c>
      <c r="E449" s="306">
        <v>-3.4208452172293499E-2</v>
      </c>
    </row>
    <row r="450" spans="2:5">
      <c r="B450" s="305">
        <v>41891</v>
      </c>
      <c r="C450" s="306">
        <v>-7.1546953638264202E-2</v>
      </c>
      <c r="D450" s="306">
        <v>-5.2044371497187998E-2</v>
      </c>
      <c r="E450" s="306">
        <v>-3.6211705975300698E-2</v>
      </c>
    </row>
    <row r="451" spans="2:5">
      <c r="B451" s="305">
        <v>41892</v>
      </c>
      <c r="C451" s="306">
        <v>-7.2904764060746696E-2</v>
      </c>
      <c r="D451" s="306">
        <v>-5.2962224315173098E-2</v>
      </c>
      <c r="E451" s="306">
        <v>-3.7647188277563297E-2</v>
      </c>
    </row>
    <row r="452" spans="2:5">
      <c r="B452" s="305">
        <v>41893</v>
      </c>
      <c r="C452" s="306">
        <v>-7.4276596219625304E-2</v>
      </c>
      <c r="D452" s="306">
        <v>-5.4037004097396701E-2</v>
      </c>
      <c r="E452" s="306">
        <v>-3.8558840307406403E-2</v>
      </c>
    </row>
    <row r="453" spans="2:5">
      <c r="B453" s="305">
        <v>41894</v>
      </c>
      <c r="C453" s="306">
        <v>-7.5583176547210806E-2</v>
      </c>
      <c r="D453" s="306">
        <v>-5.5181884086617103E-2</v>
      </c>
      <c r="E453" s="306">
        <v>-3.90641314103796E-2</v>
      </c>
    </row>
    <row r="454" spans="2:5">
      <c r="B454" s="305">
        <v>41897</v>
      </c>
      <c r="C454" s="306">
        <v>-7.6732231113617905E-2</v>
      </c>
      <c r="D454" s="306">
        <v>-5.6301941184618703E-2</v>
      </c>
      <c r="E454" s="306">
        <v>-3.93879425289584E-2</v>
      </c>
    </row>
    <row r="455" spans="2:5">
      <c r="B455" s="305">
        <v>41898</v>
      </c>
      <c r="C455" s="306">
        <v>-7.7634156223489195E-2</v>
      </c>
      <c r="D455" s="306">
        <v>-5.7292222152319598E-2</v>
      </c>
      <c r="E455" s="306">
        <v>-3.9767513291514497E-2</v>
      </c>
    </row>
    <row r="456" spans="2:5">
      <c r="B456" s="305">
        <v>41899</v>
      </c>
      <c r="C456" s="306">
        <v>-7.8213165970331094E-2</v>
      </c>
      <c r="D456" s="306">
        <v>-5.8133897638791898E-2</v>
      </c>
      <c r="E456" s="306">
        <v>-4.0212203901129999E-2</v>
      </c>
    </row>
    <row r="457" spans="2:5">
      <c r="B457" s="305">
        <v>41900</v>
      </c>
      <c r="C457" s="306">
        <v>-7.8419144685415096E-2</v>
      </c>
      <c r="D457" s="306">
        <v>-5.8821741571584402E-2</v>
      </c>
      <c r="E457" s="306">
        <v>-4.0679699427971797E-2</v>
      </c>
    </row>
    <row r="458" spans="2:5">
      <c r="B458" s="305">
        <v>41901</v>
      </c>
      <c r="C458" s="306">
        <v>-7.8258356540309396E-2</v>
      </c>
      <c r="D458" s="306">
        <v>-5.9333386601857899E-2</v>
      </c>
      <c r="E458" s="306">
        <v>-4.1073562903195603E-2</v>
      </c>
    </row>
    <row r="459" spans="2:5">
      <c r="B459" s="305">
        <v>41904</v>
      </c>
      <c r="C459" s="306">
        <v>-7.7765317259728101E-2</v>
      </c>
      <c r="D459" s="306">
        <v>-5.9669659565057598E-2</v>
      </c>
      <c r="E459" s="306">
        <v>-4.1287560363677402E-2</v>
      </c>
    </row>
    <row r="460" spans="2:5">
      <c r="B460" s="305">
        <v>41905</v>
      </c>
      <c r="C460" s="306">
        <v>-7.7007689402982304E-2</v>
      </c>
      <c r="D460" s="306">
        <v>-5.9866152730610002E-2</v>
      </c>
      <c r="E460" s="306">
        <v>-4.1189722217260999E-2</v>
      </c>
    </row>
    <row r="461" spans="2:5">
      <c r="B461" s="305">
        <v>41906</v>
      </c>
      <c r="C461" s="306">
        <v>-7.6058835756785501E-2</v>
      </c>
      <c r="D461" s="306">
        <v>-5.9946908372290802E-2</v>
      </c>
      <c r="E461" s="306">
        <v>-4.0675203268153798E-2</v>
      </c>
    </row>
    <row r="462" spans="2:5">
      <c r="B462" s="305">
        <v>41907</v>
      </c>
      <c r="C462" s="306">
        <v>-7.4970321913821705E-2</v>
      </c>
      <c r="D462" s="306">
        <v>-5.9971434036570098E-2</v>
      </c>
      <c r="E462" s="306">
        <v>-3.9671261098390302E-2</v>
      </c>
    </row>
    <row r="463" spans="2:5">
      <c r="B463" s="305">
        <v>41908</v>
      </c>
      <c r="C463" s="306">
        <v>-7.3759870909206895E-2</v>
      </c>
      <c r="D463" s="306">
        <v>-5.99651353861946E-2</v>
      </c>
      <c r="E463" s="306">
        <v>-3.8101401257323697E-2</v>
      </c>
    </row>
    <row r="464" spans="2:5">
      <c r="B464" s="305">
        <v>41911</v>
      </c>
      <c r="C464" s="306">
        <v>-7.2386105958918895E-2</v>
      </c>
      <c r="D464" s="306">
        <v>-5.9913975443545701E-2</v>
      </c>
      <c r="E464" s="306">
        <v>-3.5921416683322903E-2</v>
      </c>
    </row>
    <row r="465" spans="2:5">
      <c r="B465" s="305">
        <v>41912</v>
      </c>
      <c r="C465" s="306">
        <v>-7.0775312869843607E-2</v>
      </c>
      <c r="D465" s="306">
        <v>-5.9736151377142603E-2</v>
      </c>
      <c r="E465" s="306">
        <v>-3.3139086302183998E-2</v>
      </c>
    </row>
    <row r="466" spans="2:5">
      <c r="B466" s="305">
        <v>41913</v>
      </c>
      <c r="C466" s="306">
        <v>-6.8753405789277494E-2</v>
      </c>
      <c r="D466" s="306">
        <v>-5.9275925901069101E-2</v>
      </c>
      <c r="E466" s="306">
        <v>-2.9752974872869601E-2</v>
      </c>
    </row>
    <row r="467" spans="2:5">
      <c r="B467" s="305">
        <v>41914</v>
      </c>
      <c r="C467" s="306">
        <v>-6.6139894435818705E-2</v>
      </c>
      <c r="D467" s="306">
        <v>-5.8336946615637902E-2</v>
      </c>
      <c r="E467" s="306">
        <v>-2.5716256291320599E-2</v>
      </c>
    </row>
    <row r="468" spans="2:5">
      <c r="B468" s="305">
        <v>41915</v>
      </c>
      <c r="C468" s="306">
        <v>-6.2737477970172803E-2</v>
      </c>
      <c r="D468" s="306">
        <v>-5.6745442862150601E-2</v>
      </c>
      <c r="E468" s="306">
        <v>-2.0992574704749099E-2</v>
      </c>
    </row>
    <row r="469" spans="2:5">
      <c r="B469" s="305">
        <v>41918</v>
      </c>
      <c r="C469" s="306">
        <v>-5.83751636086869E-2</v>
      </c>
      <c r="D469" s="306">
        <v>-5.4358289615752599E-2</v>
      </c>
      <c r="E469" s="306">
        <v>-1.5622411697454E-2</v>
      </c>
    </row>
    <row r="470" spans="2:5">
      <c r="B470" s="305">
        <v>41919</v>
      </c>
      <c r="C470" s="306">
        <v>-5.2926471488006603E-2</v>
      </c>
      <c r="D470" s="306">
        <v>-5.1086793922967798E-2</v>
      </c>
      <c r="E470" s="306">
        <v>-9.6923231066868495E-3</v>
      </c>
    </row>
    <row r="471" spans="2:5">
      <c r="B471" s="305">
        <v>41920</v>
      </c>
      <c r="C471" s="306">
        <v>-4.62998607086905E-2</v>
      </c>
      <c r="D471" s="306">
        <v>-4.6827437234162703E-2</v>
      </c>
      <c r="E471" s="306">
        <v>-3.3426406527244999E-3</v>
      </c>
    </row>
    <row r="472" spans="2:5">
      <c r="B472" s="305">
        <v>41921</v>
      </c>
      <c r="C472" s="306">
        <v>-3.8474223756417097E-2</v>
      </c>
      <c r="D472" s="306">
        <v>-4.1520743360473802E-2</v>
      </c>
      <c r="E472" s="306">
        <v>3.16622717522296E-3</v>
      </c>
    </row>
    <row r="473" spans="2:5">
      <c r="B473" s="305">
        <v>41922</v>
      </c>
      <c r="C473" s="306">
        <v>-2.9518673709778301E-2</v>
      </c>
      <c r="D473" s="306">
        <v>-3.5149418940696203E-2</v>
      </c>
      <c r="E473" s="306">
        <v>9.8262982944727507E-3</v>
      </c>
    </row>
    <row r="474" spans="2:5">
      <c r="B474" s="305">
        <v>41925</v>
      </c>
      <c r="C474" s="306">
        <v>-1.9626397309801299E-2</v>
      </c>
      <c r="D474" s="306">
        <v>-2.7785315880020301E-2</v>
      </c>
      <c r="E474" s="306">
        <v>1.67559283505898E-2</v>
      </c>
    </row>
    <row r="475" spans="2:5">
      <c r="B475" s="305">
        <v>41926</v>
      </c>
      <c r="C475" s="306">
        <v>-9.2385689604159698E-3</v>
      </c>
      <c r="D475" s="306">
        <v>-1.97023517942293E-2</v>
      </c>
      <c r="E475" s="306">
        <v>2.4071210006194398E-2</v>
      </c>
    </row>
    <row r="476" spans="2:5">
      <c r="B476" s="305">
        <v>41927</v>
      </c>
      <c r="C476" s="306">
        <v>8.0306180754605898E-4</v>
      </c>
      <c r="D476" s="306">
        <v>-1.14115071403065E-2</v>
      </c>
      <c r="E476" s="306">
        <v>3.1800676640400802E-2</v>
      </c>
    </row>
    <row r="477" spans="2:5">
      <c r="B477" s="305">
        <v>41928</v>
      </c>
      <c r="C477" s="306">
        <v>9.3832125528572306E-3</v>
      </c>
      <c r="D477" s="306">
        <v>-3.76073115729269E-3</v>
      </c>
      <c r="E477" s="306">
        <v>3.9505149532261502E-2</v>
      </c>
    </row>
    <row r="478" spans="2:5">
      <c r="B478" s="305">
        <v>41929</v>
      </c>
      <c r="C478" s="306">
        <v>1.5333667816214499E-2</v>
      </c>
      <c r="D478" s="306">
        <v>2.4207912871743501E-3</v>
      </c>
      <c r="E478" s="306">
        <v>4.63984431944248E-2</v>
      </c>
    </row>
    <row r="479" spans="2:5">
      <c r="B479" s="305">
        <v>41932</v>
      </c>
      <c r="C479" s="306">
        <v>1.8957397112786399E-2</v>
      </c>
      <c r="D479" s="306">
        <v>6.8196766370297503E-3</v>
      </c>
      <c r="E479" s="306">
        <v>5.1947320644216297E-2</v>
      </c>
    </row>
    <row r="480" spans="2:5">
      <c r="B480" s="305">
        <v>41933</v>
      </c>
      <c r="C480" s="306">
        <v>2.0116926179579199E-2</v>
      </c>
      <c r="D480" s="306">
        <v>9.0569221233368791E-3</v>
      </c>
      <c r="E480" s="306">
        <v>5.57185604670178E-2</v>
      </c>
    </row>
    <row r="481" spans="2:5">
      <c r="B481" s="305">
        <v>41934</v>
      </c>
      <c r="C481" s="306">
        <v>1.8175812282471299E-2</v>
      </c>
      <c r="D481" s="306">
        <v>8.5310532107888502E-3</v>
      </c>
      <c r="E481" s="306">
        <v>5.8126468041768499E-2</v>
      </c>
    </row>
    <row r="482" spans="2:5">
      <c r="B482" s="305">
        <v>41935</v>
      </c>
      <c r="C482" s="306">
        <v>1.2768428225545201E-2</v>
      </c>
      <c r="D482" s="306">
        <v>5.0501955428453697E-3</v>
      </c>
      <c r="E482" s="306">
        <v>5.9561163142737503E-2</v>
      </c>
    </row>
    <row r="483" spans="2:5">
      <c r="B483" s="305">
        <v>41936</v>
      </c>
      <c r="C483" s="306">
        <v>4.0148275900589499E-3</v>
      </c>
      <c r="D483" s="306">
        <v>-1.1090122691417199E-3</v>
      </c>
      <c r="E483" s="306">
        <v>6.03445008637764E-2</v>
      </c>
    </row>
    <row r="484" spans="2:5">
      <c r="B484" s="305">
        <v>41939</v>
      </c>
      <c r="C484" s="306">
        <v>-6.57146792498506E-3</v>
      </c>
      <c r="D484" s="306">
        <v>-9.1654335692490305E-3</v>
      </c>
      <c r="E484" s="306">
        <v>6.0736724667309103E-2</v>
      </c>
    </row>
    <row r="485" spans="2:5">
      <c r="B485" s="305">
        <v>41940</v>
      </c>
      <c r="C485" s="306">
        <v>-1.74402276964849E-2</v>
      </c>
      <c r="D485" s="306">
        <v>-1.7892961178861699E-2</v>
      </c>
      <c r="E485" s="306">
        <v>6.1066633007121902E-2</v>
      </c>
    </row>
    <row r="486" spans="2:5">
      <c r="B486" s="305">
        <v>41941</v>
      </c>
      <c r="C486" s="306">
        <v>-2.77030991220889E-2</v>
      </c>
      <c r="D486" s="306">
        <v>-2.64311386836725E-2</v>
      </c>
      <c r="E486" s="306">
        <v>6.1536657090328198E-2</v>
      </c>
    </row>
    <row r="487" spans="2:5">
      <c r="B487" s="305">
        <v>41942</v>
      </c>
      <c r="C487" s="306">
        <v>-3.6918744222480399E-2</v>
      </c>
      <c r="D487" s="306">
        <v>-3.4254885857585397E-2</v>
      </c>
      <c r="E487" s="306">
        <v>6.24285617939698E-2</v>
      </c>
    </row>
    <row r="488" spans="2:5">
      <c r="B488" s="305">
        <v>41943</v>
      </c>
      <c r="C488" s="306">
        <v>-4.48342286271219E-2</v>
      </c>
      <c r="D488" s="306">
        <v>-4.1046350987667603E-2</v>
      </c>
      <c r="E488" s="306">
        <v>6.4209745424185602E-2</v>
      </c>
    </row>
    <row r="489" spans="2:5">
      <c r="B489" s="305">
        <v>41946</v>
      </c>
      <c r="C489" s="306">
        <v>-5.1313048923251198E-2</v>
      </c>
      <c r="D489" s="306">
        <v>-4.6583756002410603E-2</v>
      </c>
      <c r="E489" s="306">
        <v>6.7039320669174604E-2</v>
      </c>
    </row>
    <row r="490" spans="2:5">
      <c r="B490" s="305">
        <v>41947</v>
      </c>
      <c r="C490" s="306">
        <v>-5.6288748711834598E-2</v>
      </c>
      <c r="D490" s="306">
        <v>-5.0779628820429197E-2</v>
      </c>
      <c r="E490" s="306">
        <v>7.1060302762893796E-2</v>
      </c>
    </row>
    <row r="491" spans="2:5">
      <c r="B491" s="305">
        <v>41948</v>
      </c>
      <c r="C491" s="306">
        <v>-5.9680777304606303E-2</v>
      </c>
      <c r="D491" s="306">
        <v>-5.3526231200314002E-2</v>
      </c>
      <c r="E491" s="306">
        <v>7.6189313732608704E-2</v>
      </c>
    </row>
    <row r="492" spans="2:5">
      <c r="B492" s="305">
        <v>41949</v>
      </c>
      <c r="C492" s="306">
        <v>-6.14336861261819E-2</v>
      </c>
      <c r="D492" s="306">
        <v>-5.4669908712451601E-2</v>
      </c>
      <c r="E492" s="306">
        <v>8.2112372577955506E-2</v>
      </c>
    </row>
    <row r="493" spans="2:5">
      <c r="B493" s="305">
        <v>41950</v>
      </c>
      <c r="C493" s="306">
        <v>-6.1537527728131099E-2</v>
      </c>
      <c r="D493" s="306">
        <v>-5.4136735915225102E-2</v>
      </c>
      <c r="E493" s="306">
        <v>8.8297605161244699E-2</v>
      </c>
    </row>
    <row r="494" spans="2:5">
      <c r="B494" s="305">
        <v>41953</v>
      </c>
      <c r="C494" s="306">
        <v>-6.0091514700761503E-2</v>
      </c>
      <c r="D494" s="306">
        <v>-5.20215731798934E-2</v>
      </c>
      <c r="E494" s="306">
        <v>9.4020013619006998E-2</v>
      </c>
    </row>
    <row r="495" spans="2:5">
      <c r="B495" s="305">
        <v>41954</v>
      </c>
      <c r="C495" s="306">
        <v>-5.73552780570998E-2</v>
      </c>
      <c r="D495" s="306">
        <v>-4.8585090018563003E-2</v>
      </c>
      <c r="E495" s="306">
        <v>9.8322624036160697E-2</v>
      </c>
    </row>
    <row r="496" spans="2:5">
      <c r="B496" s="305">
        <v>41955</v>
      </c>
      <c r="C496" s="306">
        <v>-5.3594447463164802E-2</v>
      </c>
      <c r="D496" s="306">
        <v>-4.4104964111541599E-2</v>
      </c>
      <c r="E496" s="306">
        <v>0.100856262361434</v>
      </c>
    </row>
    <row r="497" spans="2:5">
      <c r="B497" s="305">
        <v>41956</v>
      </c>
      <c r="C497" s="306">
        <v>-4.9064499204404297E-2</v>
      </c>
      <c r="D497" s="306">
        <v>-3.8834940138951002E-2</v>
      </c>
      <c r="E497" s="306">
        <v>0.10248952830319399</v>
      </c>
    </row>
    <row r="498" spans="2:5">
      <c r="B498" s="305">
        <v>41957</v>
      </c>
      <c r="C498" s="306">
        <v>-4.4053450191634598E-2</v>
      </c>
      <c r="D498" s="306">
        <v>-3.3087728439797903E-2</v>
      </c>
      <c r="E498" s="306">
        <v>0.10375445894619301</v>
      </c>
    </row>
    <row r="499" spans="2:5">
      <c r="B499" s="305">
        <v>41960</v>
      </c>
      <c r="C499" s="306">
        <v>-3.88614379436278E-2</v>
      </c>
      <c r="D499" s="306">
        <v>-2.7274809251699401E-2</v>
      </c>
      <c r="E499" s="306">
        <v>0.104570196092151</v>
      </c>
    </row>
    <row r="500" spans="2:5">
      <c r="B500" s="305">
        <v>41961</v>
      </c>
      <c r="C500" s="306">
        <v>-3.367085827724E-2</v>
      </c>
      <c r="D500" s="306">
        <v>-2.1877560527874401E-2</v>
      </c>
      <c r="E500" s="306">
        <v>0.104404336953326</v>
      </c>
    </row>
    <row r="501" spans="2:5">
      <c r="B501" s="305">
        <v>41962</v>
      </c>
      <c r="C501" s="306">
        <v>-2.84992582298908E-2</v>
      </c>
      <c r="D501" s="306">
        <v>-1.7313997229025199E-2</v>
      </c>
      <c r="E501" s="306">
        <v>0.104232776781056</v>
      </c>
    </row>
    <row r="502" spans="2:5">
      <c r="B502" s="305">
        <v>41963</v>
      </c>
      <c r="C502" s="306">
        <v>-2.2727937856227301E-2</v>
      </c>
      <c r="D502" s="306">
        <v>-1.3170224110575101E-2</v>
      </c>
      <c r="E502" s="306">
        <v>0.10488036745714401</v>
      </c>
    </row>
    <row r="503" spans="2:5">
      <c r="B503" s="305">
        <v>41964</v>
      </c>
      <c r="C503" s="306">
        <v>-1.5382399728597999E-2</v>
      </c>
      <c r="D503" s="306">
        <v>-8.53385765565726E-3</v>
      </c>
      <c r="E503" s="306">
        <v>0.10702563309558399</v>
      </c>
    </row>
    <row r="504" spans="2:5">
      <c r="B504" s="305">
        <v>41967</v>
      </c>
      <c r="C504" s="306">
        <v>-5.4543333407888897E-3</v>
      </c>
      <c r="D504" s="306">
        <v>-2.3827918062990601E-3</v>
      </c>
      <c r="E504" s="306">
        <v>0.11135529413579701</v>
      </c>
    </row>
    <row r="505" spans="2:5">
      <c r="B505" s="305">
        <v>41968</v>
      </c>
      <c r="C505" s="306">
        <v>8.1083108106999799E-3</v>
      </c>
      <c r="D505" s="306">
        <v>6.3822397720286802E-3</v>
      </c>
      <c r="E505" s="306">
        <v>0.11841081468624801</v>
      </c>
    </row>
    <row r="506" spans="2:5">
      <c r="B506" s="305">
        <v>41969</v>
      </c>
      <c r="C506" s="306">
        <v>2.7043397362776399E-2</v>
      </c>
      <c r="D506" s="306">
        <v>1.94361386319181E-2</v>
      </c>
      <c r="E506" s="306">
        <v>0.12836810591404599</v>
      </c>
    </row>
    <row r="507" spans="2:5">
      <c r="B507" s="305">
        <v>41970</v>
      </c>
      <c r="C507" s="306">
        <v>5.2591472944241303E-2</v>
      </c>
      <c r="D507" s="306">
        <v>3.8297188628241198E-2</v>
      </c>
      <c r="E507" s="306">
        <v>0.14116097083943599</v>
      </c>
    </row>
    <row r="508" spans="2:5">
      <c r="B508" s="305">
        <v>41971</v>
      </c>
      <c r="C508" s="306">
        <v>8.5030308510267799E-2</v>
      </c>
      <c r="D508" s="306">
        <v>6.3584968229550398E-2</v>
      </c>
      <c r="E508" s="306">
        <v>0.15647353142352299</v>
      </c>
    </row>
    <row r="509" spans="2:5">
      <c r="B509" s="305">
        <v>41974</v>
      </c>
      <c r="C509" s="306" t="e">
        <v>#N/A</v>
      </c>
      <c r="D509" s="306" t="e">
        <v>#N/A</v>
      </c>
      <c r="E509" s="306">
        <v>0.17471329991901799</v>
      </c>
    </row>
    <row r="510" spans="2:5">
      <c r="B510" s="305">
        <v>41975</v>
      </c>
      <c r="C510" s="306">
        <v>0.123550481686586</v>
      </c>
      <c r="D510" s="306">
        <v>9.4987983918115998E-2</v>
      </c>
      <c r="E510" s="306">
        <v>0.195769053264396</v>
      </c>
    </row>
    <row r="511" spans="2:5">
      <c r="B511" s="305">
        <v>41976</v>
      </c>
      <c r="C511" s="306">
        <v>0.16585223371382601</v>
      </c>
      <c r="D511" s="306">
        <v>0.131081028993912</v>
      </c>
      <c r="E511" s="306">
        <v>0.219372435398942</v>
      </c>
    </row>
    <row r="512" spans="2:5">
      <c r="B512" s="305">
        <v>41977</v>
      </c>
      <c r="C512" s="306">
        <v>0.208680086015748</v>
      </c>
      <c r="D512" s="306">
        <v>0.169440349717734</v>
      </c>
      <c r="E512" s="306">
        <v>0.24430639972929699</v>
      </c>
    </row>
    <row r="513" spans="2:5">
      <c r="B513" s="305">
        <v>41978</v>
      </c>
      <c r="C513" s="306">
        <v>0.24938293187897601</v>
      </c>
      <c r="D513" s="306">
        <v>0.20670094606043499</v>
      </c>
      <c r="E513" s="306">
        <v>0.27044117530811301</v>
      </c>
    </row>
    <row r="514" spans="2:5">
      <c r="B514" s="305">
        <v>41981</v>
      </c>
      <c r="C514" s="306">
        <v>0.28654404372997699</v>
      </c>
      <c r="D514" s="306">
        <v>0.23936638909569199</v>
      </c>
      <c r="E514" s="306">
        <v>0.29748392719074901</v>
      </c>
    </row>
    <row r="515" spans="2:5">
      <c r="B515" s="305">
        <v>41982</v>
      </c>
      <c r="C515" s="306">
        <v>0.31885885757642801</v>
      </c>
      <c r="D515" s="306">
        <v>0.26531524203657803</v>
      </c>
      <c r="E515" s="306">
        <v>0.32461940867948402</v>
      </c>
    </row>
    <row r="516" spans="2:5">
      <c r="B516" s="305">
        <v>41983</v>
      </c>
      <c r="C516" s="306">
        <v>0.34518902148870501</v>
      </c>
      <c r="D516" s="306">
        <v>0.28293320310520798</v>
      </c>
      <c r="E516" s="306">
        <v>0.35139653380468699</v>
      </c>
    </row>
    <row r="517" spans="2:5">
      <c r="B517" s="305">
        <v>41984</v>
      </c>
      <c r="C517" s="306">
        <v>0.36476822356142002</v>
      </c>
      <c r="D517" s="306">
        <v>0.29174553920333202</v>
      </c>
      <c r="E517" s="306">
        <v>0.37697102250993397</v>
      </c>
    </row>
    <row r="518" spans="2:5">
      <c r="B518" s="305">
        <v>41985</v>
      </c>
      <c r="C518" s="306">
        <v>0.3768267124743</v>
      </c>
      <c r="D518" s="306">
        <v>0.290813460201648</v>
      </c>
      <c r="E518" s="306">
        <v>0.39999062940075297</v>
      </c>
    </row>
    <row r="519" spans="2:5">
      <c r="B519" s="305">
        <v>41988</v>
      </c>
      <c r="C519" s="306">
        <v>0.38003737117145497</v>
      </c>
      <c r="D519" s="306">
        <v>0.27955776077882</v>
      </c>
      <c r="E519" s="306">
        <v>0.41977139885757297</v>
      </c>
    </row>
    <row r="520" spans="2:5">
      <c r="B520" s="305">
        <v>41989</v>
      </c>
      <c r="C520" s="306" t="e">
        <v>#N/A</v>
      </c>
      <c r="D520" s="306" t="e">
        <v>#N/A</v>
      </c>
      <c r="E520" s="306">
        <v>0.43828746896681597</v>
      </c>
    </row>
    <row r="521" spans="2:5">
      <c r="B521" s="305">
        <v>41990</v>
      </c>
      <c r="C521" s="306" t="e">
        <v>#N/A</v>
      </c>
      <c r="D521" s="306" t="e">
        <v>#N/A</v>
      </c>
      <c r="E521" s="306">
        <v>0.458140263826328</v>
      </c>
    </row>
    <row r="522" spans="2:5">
      <c r="B522" s="305">
        <v>41991</v>
      </c>
      <c r="C522" s="306">
        <v>0.37315131987225297</v>
      </c>
      <c r="D522" s="306">
        <v>0.25822339681149697</v>
      </c>
      <c r="E522" s="306">
        <v>0.48120933284428602</v>
      </c>
    </row>
    <row r="523" spans="2:5">
      <c r="B523" s="305">
        <v>41992</v>
      </c>
      <c r="C523" s="306">
        <v>0.35508969708434901</v>
      </c>
      <c r="D523" s="306">
        <v>0.228331699268537</v>
      </c>
      <c r="E523" s="306">
        <v>0.50732782279060495</v>
      </c>
    </row>
    <row r="524" spans="2:5">
      <c r="B524" s="305">
        <v>41995</v>
      </c>
      <c r="C524" s="306">
        <v>0.32591212821667298</v>
      </c>
      <c r="D524" s="306">
        <v>0.193174170550686</v>
      </c>
      <c r="E524" s="306">
        <v>0.53374578710675602</v>
      </c>
    </row>
    <row r="525" spans="2:5">
      <c r="B525" s="305">
        <v>41996</v>
      </c>
      <c r="C525" s="306">
        <v>0.28902301960731203</v>
      </c>
      <c r="D525" s="306">
        <v>0.156235005866003</v>
      </c>
      <c r="E525" s="306">
        <v>0.55670400100630602</v>
      </c>
    </row>
    <row r="526" spans="2:5">
      <c r="B526" s="305">
        <v>41997</v>
      </c>
      <c r="C526" s="306">
        <v>0.24782883865518801</v>
      </c>
      <c r="D526" s="306">
        <v>0.11884241160204199</v>
      </c>
      <c r="E526" s="306">
        <v>0.57815178183175198</v>
      </c>
    </row>
    <row r="527" spans="2:5">
      <c r="B527" s="305">
        <v>41998</v>
      </c>
      <c r="C527" s="306">
        <v>0.20455011296314801</v>
      </c>
      <c r="D527" s="306">
        <v>8.1838869787693294E-2</v>
      </c>
      <c r="E527" s="306">
        <v>0.59922940691552895</v>
      </c>
    </row>
    <row r="528" spans="2:5">
      <c r="B528" s="305">
        <v>41999</v>
      </c>
      <c r="C528" s="306">
        <v>0.160442242047488</v>
      </c>
      <c r="D528" s="306">
        <v>4.5256026335829702E-2</v>
      </c>
      <c r="E528" s="306">
        <v>0.61969863577175299</v>
      </c>
    </row>
    <row r="529" spans="2:5">
      <c r="B529" s="305">
        <v>42002</v>
      </c>
      <c r="C529" s="306">
        <v>0.115889459094871</v>
      </c>
      <c r="D529" s="306">
        <v>9.1852565614465292E-3</v>
      </c>
      <c r="E529" s="306">
        <v>0.63664593384538803</v>
      </c>
    </row>
    <row r="530" spans="2:5">
      <c r="B530" s="305">
        <v>42003</v>
      </c>
      <c r="C530" s="306">
        <v>7.0905267971488994E-2</v>
      </c>
      <c r="D530" s="306">
        <v>-2.72429298838196E-2</v>
      </c>
      <c r="E530" s="306">
        <v>0.649258780223678</v>
      </c>
    </row>
    <row r="531" spans="2:5">
      <c r="B531" s="305">
        <v>42004</v>
      </c>
      <c r="C531" s="306">
        <v>2.5595399552580399E-2</v>
      </c>
      <c r="D531" s="306">
        <v>-6.4463481513946194E-2</v>
      </c>
      <c r="E531" s="306">
        <v>0.66084319465541397</v>
      </c>
    </row>
  </sheetData>
  <hyperlinks>
    <hyperlink ref="G25" location="Содержание!B69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/>
  <dimension ref="A2:I28"/>
  <sheetViews>
    <sheetView zoomScale="80" zoomScaleNormal="80" workbookViewId="0">
      <selection activeCell="H21" sqref="H21"/>
    </sheetView>
  </sheetViews>
  <sheetFormatPr defaultColWidth="15.85546875" defaultRowHeight="12.75"/>
  <cols>
    <col min="1" max="1" width="11.140625" style="288" customWidth="1"/>
    <col min="2" max="2" width="11.85546875" style="288" bestFit="1" customWidth="1"/>
    <col min="3" max="6" width="22.42578125" style="288" customWidth="1"/>
    <col min="7" max="253" width="9.140625" style="288" customWidth="1"/>
    <col min="254" max="254" width="11.85546875" style="288" bestFit="1" customWidth="1"/>
    <col min="255" max="255" width="12.85546875" style="288" customWidth="1"/>
    <col min="256" max="16384" width="15.85546875" style="288"/>
  </cols>
  <sheetData>
    <row r="2" spans="1:8">
      <c r="A2" s="288" t="s">
        <v>123</v>
      </c>
      <c r="B2" s="308" t="s">
        <v>640</v>
      </c>
      <c r="D2" s="309"/>
      <c r="E2" s="309"/>
      <c r="H2" s="308" t="s">
        <v>640</v>
      </c>
    </row>
    <row r="3" spans="1:8" s="289" customFormat="1">
      <c r="F3" s="310" t="s">
        <v>1741</v>
      </c>
    </row>
    <row r="4" spans="1:8" s="289" customFormat="1" ht="51">
      <c r="B4" s="311" t="s">
        <v>248</v>
      </c>
      <c r="C4" s="312" t="s">
        <v>641</v>
      </c>
      <c r="D4" s="312" t="s">
        <v>642</v>
      </c>
      <c r="E4" s="290" t="s">
        <v>643</v>
      </c>
      <c r="F4" s="313" t="s">
        <v>1813</v>
      </c>
    </row>
    <row r="5" spans="1:8">
      <c r="B5" s="291">
        <v>41275</v>
      </c>
      <c r="C5" s="314">
        <v>362.9</v>
      </c>
      <c r="D5" s="315">
        <v>183.3</v>
      </c>
      <c r="E5" s="316">
        <v>385</v>
      </c>
      <c r="F5" s="317">
        <v>1243.5099020000002</v>
      </c>
    </row>
    <row r="6" spans="1:8">
      <c r="B6" s="291">
        <v>41306</v>
      </c>
      <c r="C6" s="314">
        <v>419.3</v>
      </c>
      <c r="D6" s="315">
        <v>228.7</v>
      </c>
      <c r="E6" s="316">
        <v>461</v>
      </c>
      <c r="F6" s="317">
        <v>1877.1602009999999</v>
      </c>
    </row>
    <row r="7" spans="1:8">
      <c r="B7" s="291">
        <v>41334</v>
      </c>
      <c r="C7" s="314">
        <v>264.10000000000002</v>
      </c>
      <c r="D7" s="315">
        <v>155.18</v>
      </c>
      <c r="E7" s="316">
        <v>247</v>
      </c>
      <c r="F7" s="317">
        <v>1738.3191900000002</v>
      </c>
    </row>
    <row r="8" spans="1:8">
      <c r="B8" s="291">
        <v>41365</v>
      </c>
      <c r="C8" s="314">
        <v>380.7</v>
      </c>
      <c r="D8" s="317">
        <v>306.64999999999998</v>
      </c>
      <c r="E8" s="316">
        <v>899</v>
      </c>
      <c r="F8" s="317">
        <v>2861.2546139999995</v>
      </c>
    </row>
    <row r="9" spans="1:8">
      <c r="B9" s="291">
        <v>41395</v>
      </c>
      <c r="C9" s="314">
        <v>353.6</v>
      </c>
      <c r="D9" s="315">
        <v>102.15</v>
      </c>
      <c r="E9" s="316">
        <v>217</v>
      </c>
      <c r="F9" s="317">
        <v>2550.7420810000003</v>
      </c>
    </row>
    <row r="10" spans="1:8">
      <c r="B10" s="291">
        <v>41426</v>
      </c>
      <c r="C10" s="314">
        <v>256.39999999999998</v>
      </c>
      <c r="D10" s="315">
        <v>342.5</v>
      </c>
      <c r="E10" s="316">
        <v>514</v>
      </c>
      <c r="F10" s="317">
        <v>3757.2939599999995</v>
      </c>
    </row>
    <row r="11" spans="1:8">
      <c r="B11" s="291">
        <v>41456</v>
      </c>
      <c r="C11" s="314">
        <v>354.2</v>
      </c>
      <c r="D11" s="317">
        <v>397.53500000000003</v>
      </c>
      <c r="E11" s="316">
        <v>914</v>
      </c>
      <c r="F11" s="317">
        <v>3114.1367920000002</v>
      </c>
    </row>
    <row r="12" spans="1:8">
      <c r="B12" s="291">
        <v>41487</v>
      </c>
      <c r="C12" s="314">
        <v>275</v>
      </c>
      <c r="D12" s="315">
        <v>124.721</v>
      </c>
      <c r="E12" s="316">
        <v>429</v>
      </c>
      <c r="F12" s="317">
        <v>3023.6982919999996</v>
      </c>
    </row>
    <row r="13" spans="1:8">
      <c r="B13" s="291">
        <v>41518</v>
      </c>
      <c r="C13" s="314">
        <v>412.9</v>
      </c>
      <c r="D13" s="315">
        <v>140.6</v>
      </c>
      <c r="E13" s="316">
        <v>485</v>
      </c>
      <c r="F13" s="317">
        <v>2111.968957</v>
      </c>
    </row>
    <row r="14" spans="1:8">
      <c r="B14" s="291">
        <v>41548</v>
      </c>
      <c r="C14" s="314">
        <v>415.7</v>
      </c>
      <c r="D14" s="315">
        <v>168.5</v>
      </c>
      <c r="E14" s="316">
        <v>368</v>
      </c>
      <c r="F14" s="317">
        <v>2116.5165720000005</v>
      </c>
    </row>
    <row r="15" spans="1:8">
      <c r="B15" s="291">
        <v>41579</v>
      </c>
      <c r="C15" s="314">
        <v>548.1</v>
      </c>
      <c r="D15" s="317">
        <v>133.49700000000001</v>
      </c>
      <c r="E15" s="316">
        <v>870</v>
      </c>
      <c r="F15" s="317">
        <v>3404.7697769999995</v>
      </c>
    </row>
    <row r="16" spans="1:8">
      <c r="B16" s="291">
        <v>41609</v>
      </c>
      <c r="C16" s="314">
        <v>436.5</v>
      </c>
      <c r="D16" s="317">
        <v>155.20500000000001</v>
      </c>
      <c r="E16" s="316">
        <v>516</v>
      </c>
      <c r="F16" s="317">
        <v>2301.1367110000001</v>
      </c>
      <c r="H16" s="357" t="s">
        <v>644</v>
      </c>
    </row>
    <row r="17" spans="2:9">
      <c r="B17" s="291">
        <v>41640</v>
      </c>
      <c r="C17" s="314">
        <v>289</v>
      </c>
      <c r="D17" s="317">
        <v>59.67</v>
      </c>
      <c r="E17" s="318">
        <v>215.988642</v>
      </c>
      <c r="F17" s="317">
        <v>3856.4186265999997</v>
      </c>
      <c r="H17" s="407" t="s">
        <v>645</v>
      </c>
    </row>
    <row r="18" spans="2:9">
      <c r="B18" s="291">
        <v>41671</v>
      </c>
      <c r="C18" s="314">
        <v>452.1</v>
      </c>
      <c r="D18" s="317">
        <v>237.907692</v>
      </c>
      <c r="E18" s="318">
        <v>244.51306900000003</v>
      </c>
      <c r="F18" s="317">
        <v>1936.90769215</v>
      </c>
      <c r="H18" s="1227" t="s">
        <v>1814</v>
      </c>
      <c r="I18" s="293"/>
    </row>
    <row r="19" spans="2:9">
      <c r="B19" s="291">
        <v>41699</v>
      </c>
      <c r="C19" s="314">
        <v>190.6</v>
      </c>
      <c r="D19" s="317">
        <v>152.30000000000001</v>
      </c>
      <c r="E19" s="318">
        <v>406.16526600000003</v>
      </c>
      <c r="F19" s="317">
        <v>3036.4854485999995</v>
      </c>
      <c r="H19" s="287" t="s">
        <v>646</v>
      </c>
    </row>
    <row r="20" spans="2:9">
      <c r="B20" s="291">
        <v>41730</v>
      </c>
      <c r="C20" s="314">
        <v>224.8</v>
      </c>
      <c r="D20" s="317">
        <v>266.5</v>
      </c>
      <c r="E20" s="318">
        <v>319.52804600000002</v>
      </c>
      <c r="F20" s="317">
        <v>3278.0734381599996</v>
      </c>
      <c r="H20" s="299"/>
    </row>
    <row r="21" spans="2:9">
      <c r="B21" s="291">
        <v>41760</v>
      </c>
      <c r="C21" s="314">
        <v>201.6</v>
      </c>
      <c r="D21" s="317">
        <v>289.971</v>
      </c>
      <c r="E21" s="318">
        <v>270.83612900000003</v>
      </c>
      <c r="F21" s="317">
        <v>2687.2273678399997</v>
      </c>
      <c r="H21" s="206" t="s">
        <v>129</v>
      </c>
    </row>
    <row r="22" spans="2:9">
      <c r="B22" s="291">
        <v>41791</v>
      </c>
      <c r="C22" s="314">
        <v>352.3</v>
      </c>
      <c r="D22" s="315">
        <v>306.08</v>
      </c>
      <c r="E22" s="318">
        <v>166.22020599999999</v>
      </c>
      <c r="F22" s="317">
        <v>3016.2377577500001</v>
      </c>
    </row>
    <row r="23" spans="2:9">
      <c r="B23" s="291">
        <v>41821</v>
      </c>
      <c r="C23" s="314">
        <v>675.1</v>
      </c>
      <c r="D23" s="315">
        <v>306.08</v>
      </c>
      <c r="E23" s="318">
        <v>166.221</v>
      </c>
      <c r="F23" s="317">
        <v>4538.2699827899996</v>
      </c>
    </row>
    <row r="24" spans="2:9">
      <c r="B24" s="291">
        <v>41852</v>
      </c>
      <c r="C24" s="314">
        <v>1680.8</v>
      </c>
      <c r="D24" s="315">
        <v>398.76</v>
      </c>
      <c r="E24" s="318">
        <v>3.0921159999999999</v>
      </c>
      <c r="F24" s="317">
        <v>4584.5435275099999</v>
      </c>
    </row>
    <row r="25" spans="2:9">
      <c r="B25" s="291">
        <v>41883</v>
      </c>
      <c r="C25" s="314">
        <v>737.7</v>
      </c>
      <c r="D25" s="315">
        <v>1489.92</v>
      </c>
      <c r="E25" s="318">
        <v>28.826231999999997</v>
      </c>
      <c r="F25" s="317">
        <v>5923.0440445099994</v>
      </c>
    </row>
    <row r="26" spans="2:9">
      <c r="B26" s="291">
        <v>41913</v>
      </c>
      <c r="C26" s="314">
        <v>981.4</v>
      </c>
      <c r="D26" s="315">
        <v>928.57</v>
      </c>
      <c r="E26" s="318">
        <v>51.119981999999993</v>
      </c>
      <c r="F26" s="317">
        <v>7988.4004602599998</v>
      </c>
    </row>
    <row r="27" spans="2:9">
      <c r="B27" s="291">
        <v>41944</v>
      </c>
      <c r="C27" s="314">
        <v>2283.6999999999998</v>
      </c>
      <c r="D27" s="315">
        <v>553.30600000000004</v>
      </c>
      <c r="E27" s="318">
        <v>179.37858700000001</v>
      </c>
      <c r="F27" s="317">
        <v>13241.022250580001</v>
      </c>
    </row>
    <row r="28" spans="2:9">
      <c r="B28" s="291">
        <v>41974</v>
      </c>
      <c r="C28" s="314">
        <v>3567</v>
      </c>
      <c r="D28" s="317">
        <v>2414.6660000000002</v>
      </c>
      <c r="E28" s="318">
        <v>347.218323</v>
      </c>
      <c r="F28" s="317">
        <v>21970.587718030001</v>
      </c>
    </row>
  </sheetData>
  <hyperlinks>
    <hyperlink ref="H21" location="Содержание!B70" display="к содержанию"/>
  </hyperlinks>
  <pageMargins left="0.75" right="0.75" top="1" bottom="1" header="0.5" footer="0.5"/>
  <pageSetup paperSize="9" orientation="portrait" r:id="rId1"/>
  <headerFooter alignWithMargins="0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6"/>
  <dimension ref="A2:H239"/>
  <sheetViews>
    <sheetView zoomScale="80" zoomScaleNormal="80" workbookViewId="0">
      <selection activeCell="C1" sqref="C1"/>
    </sheetView>
  </sheetViews>
  <sheetFormatPr defaultRowHeight="12.75"/>
  <cols>
    <col min="1" max="1" width="9.140625" style="320"/>
    <col min="2" max="2" width="10.7109375" style="320" customWidth="1"/>
    <col min="3" max="4" width="22.42578125" style="320" customWidth="1"/>
    <col min="5" max="254" width="9.140625" style="322"/>
    <col min="255" max="255" width="15" style="322" customWidth="1"/>
    <col min="256" max="16384" width="9.140625" style="322"/>
  </cols>
  <sheetData>
    <row r="2" spans="1:7">
      <c r="A2" s="320" t="s">
        <v>123</v>
      </c>
      <c r="B2" s="321" t="s">
        <v>479</v>
      </c>
      <c r="G2" s="321" t="s">
        <v>479</v>
      </c>
    </row>
    <row r="4" spans="1:7" ht="63.75">
      <c r="B4" s="323" t="s">
        <v>248</v>
      </c>
      <c r="C4" s="324" t="s">
        <v>655</v>
      </c>
      <c r="D4" s="324" t="s">
        <v>656</v>
      </c>
    </row>
    <row r="5" spans="1:7">
      <c r="B5" s="325">
        <v>41645</v>
      </c>
      <c r="C5" s="1222">
        <v>0.41935483870967744</v>
      </c>
      <c r="D5" s="326">
        <v>8.45771144278607E-2</v>
      </c>
      <c r="E5" s="1221"/>
    </row>
    <row r="6" spans="1:7">
      <c r="B6" s="325">
        <v>41647</v>
      </c>
      <c r="C6" s="1222">
        <v>0.16129032258064516</v>
      </c>
      <c r="D6" s="326">
        <v>5.7522123893805309E-2</v>
      </c>
      <c r="E6" s="1221"/>
    </row>
    <row r="7" spans="1:7">
      <c r="B7" s="325">
        <v>41648</v>
      </c>
      <c r="C7" s="1222">
        <v>0</v>
      </c>
      <c r="D7" s="326">
        <v>3.3898305084745763E-2</v>
      </c>
      <c r="E7" s="1221"/>
    </row>
    <row r="8" spans="1:7">
      <c r="B8" s="325">
        <v>41649</v>
      </c>
      <c r="C8" s="1222">
        <v>0</v>
      </c>
      <c r="D8" s="326">
        <v>8.8888888888888889E-3</v>
      </c>
      <c r="E8" s="1221"/>
    </row>
    <row r="9" spans="1:7">
      <c r="B9" s="325">
        <v>41652</v>
      </c>
      <c r="C9" s="1222">
        <v>0</v>
      </c>
      <c r="D9" s="326">
        <v>1.3333333333333334E-2</v>
      </c>
      <c r="E9" s="1221"/>
    </row>
    <row r="10" spans="1:7">
      <c r="B10" s="325">
        <v>41653</v>
      </c>
      <c r="C10" s="1222">
        <v>0.19354838709677419</v>
      </c>
      <c r="D10" s="326">
        <v>2.1929824561403508E-2</v>
      </c>
      <c r="E10" s="1221"/>
    </row>
    <row r="11" spans="1:7">
      <c r="B11" s="325">
        <v>41654</v>
      </c>
      <c r="C11" s="1222">
        <v>6.4516129032258063E-2</v>
      </c>
      <c r="D11" s="326">
        <v>0</v>
      </c>
      <c r="E11" s="1221"/>
    </row>
    <row r="12" spans="1:7">
      <c r="B12" s="325">
        <v>41655</v>
      </c>
      <c r="C12" s="1222">
        <v>0</v>
      </c>
      <c r="D12" s="326">
        <v>1.1204481792717087E-2</v>
      </c>
      <c r="E12" s="1221"/>
    </row>
    <row r="13" spans="1:7">
      <c r="B13" s="325">
        <v>41656</v>
      </c>
      <c r="C13" s="1222">
        <v>9.6774193548387094E-2</v>
      </c>
      <c r="D13" s="326">
        <v>5.0938337801608578E-2</v>
      </c>
      <c r="E13" s="1221"/>
    </row>
    <row r="14" spans="1:7">
      <c r="B14" s="325">
        <v>41660</v>
      </c>
      <c r="C14" s="1222">
        <v>0</v>
      </c>
      <c r="D14" s="326">
        <v>0</v>
      </c>
      <c r="E14" s="1221"/>
    </row>
    <row r="15" spans="1:7">
      <c r="B15" s="325">
        <v>41661</v>
      </c>
      <c r="C15" s="1222">
        <v>6.4516129032258063E-2</v>
      </c>
      <c r="D15" s="326">
        <v>5.4054054054054057E-2</v>
      </c>
      <c r="E15" s="1221"/>
    </row>
    <row r="16" spans="1:7">
      <c r="B16" s="325">
        <v>41662</v>
      </c>
      <c r="C16" s="1222">
        <v>0</v>
      </c>
      <c r="D16" s="326">
        <v>1.4563106796116505E-2</v>
      </c>
      <c r="E16" s="1221"/>
    </row>
    <row r="17" spans="2:8">
      <c r="B17" s="325">
        <v>41663</v>
      </c>
      <c r="C17" s="1222">
        <v>0.45161290322580644</v>
      </c>
      <c r="D17" s="326">
        <v>3.6303630363036306E-2</v>
      </c>
      <c r="E17" s="1221"/>
    </row>
    <row r="18" spans="2:8">
      <c r="B18" s="325">
        <v>41666</v>
      </c>
      <c r="C18" s="1222">
        <v>0.22580645161290322</v>
      </c>
      <c r="D18" s="326">
        <v>5.3956834532374098E-2</v>
      </c>
      <c r="E18" s="1221"/>
    </row>
    <row r="19" spans="2:8">
      <c r="B19" s="325">
        <v>41667</v>
      </c>
      <c r="C19" s="1222">
        <v>6.4516129032258063E-2</v>
      </c>
      <c r="D19" s="326">
        <v>2.2727272727272728E-2</v>
      </c>
      <c r="E19" s="1221"/>
      <c r="G19" s="287" t="s">
        <v>630</v>
      </c>
      <c r="H19" s="327"/>
    </row>
    <row r="20" spans="2:8">
      <c r="B20" s="325">
        <v>41668</v>
      </c>
      <c r="C20" s="1222">
        <v>0</v>
      </c>
      <c r="D20" s="326">
        <v>1.090909090909091E-2</v>
      </c>
      <c r="E20" s="1221"/>
      <c r="G20" s="296"/>
    </row>
    <row r="21" spans="2:8">
      <c r="B21" s="325">
        <v>41669</v>
      </c>
      <c r="C21" s="1222">
        <v>0.12903225806451613</v>
      </c>
      <c r="D21" s="326">
        <v>4.1666666666666664E-2</v>
      </c>
      <c r="E21" s="1221"/>
      <c r="G21" s="1240" t="s">
        <v>129</v>
      </c>
    </row>
    <row r="22" spans="2:8">
      <c r="B22" s="325">
        <v>41670</v>
      </c>
      <c r="C22" s="1222">
        <v>0</v>
      </c>
      <c r="D22" s="326">
        <v>0</v>
      </c>
      <c r="E22" s="1221"/>
    </row>
    <row r="23" spans="2:8">
      <c r="B23" s="325">
        <v>41673</v>
      </c>
      <c r="C23" s="1222">
        <v>3.2258064516129031E-2</v>
      </c>
      <c r="D23" s="326">
        <v>4.3795620437956206E-2</v>
      </c>
      <c r="E23" s="1221"/>
    </row>
    <row r="24" spans="2:8">
      <c r="B24" s="325">
        <v>41674</v>
      </c>
      <c r="C24" s="1222">
        <v>0</v>
      </c>
      <c r="D24" s="326">
        <v>0</v>
      </c>
      <c r="E24" s="1221"/>
    </row>
    <row r="25" spans="2:8">
      <c r="B25" s="325">
        <v>41675</v>
      </c>
      <c r="C25" s="1222">
        <v>0</v>
      </c>
      <c r="D25" s="326">
        <v>8.6206896551724137E-3</v>
      </c>
      <c r="E25" s="1221"/>
    </row>
    <row r="26" spans="2:8">
      <c r="B26" s="325">
        <v>41676</v>
      </c>
      <c r="C26" s="1222">
        <v>3.2258064516129031E-2</v>
      </c>
      <c r="D26" s="326">
        <v>5.4607508532423209E-2</v>
      </c>
      <c r="E26" s="1221"/>
    </row>
    <row r="27" spans="2:8">
      <c r="B27" s="325">
        <v>41677</v>
      </c>
      <c r="C27" s="1222">
        <v>9.6774193548387094E-2</v>
      </c>
      <c r="D27" s="326">
        <v>8.4745762711864406E-3</v>
      </c>
      <c r="E27" s="1221"/>
    </row>
    <row r="28" spans="2:8">
      <c r="B28" s="325">
        <v>41680</v>
      </c>
      <c r="C28" s="1222">
        <v>0.35483870967741937</v>
      </c>
      <c r="D28" s="326">
        <v>8.658008658008658E-3</v>
      </c>
      <c r="E28" s="1221"/>
    </row>
    <row r="29" spans="2:8">
      <c r="B29" s="325">
        <v>41681</v>
      </c>
      <c r="C29" s="1222">
        <v>0.67741935483870963</v>
      </c>
      <c r="D29" s="326">
        <v>0.39333333333333331</v>
      </c>
      <c r="E29" s="1221"/>
    </row>
    <row r="30" spans="2:8">
      <c r="B30" s="325">
        <v>41682</v>
      </c>
      <c r="C30" s="1222">
        <v>0.35483870967741937</v>
      </c>
      <c r="D30" s="326">
        <v>0.12921348314606743</v>
      </c>
      <c r="E30" s="1221"/>
    </row>
    <row r="31" spans="2:8">
      <c r="B31" s="325">
        <v>41683</v>
      </c>
      <c r="C31" s="1222">
        <v>0.12903225806451613</v>
      </c>
      <c r="D31" s="326">
        <v>2.6086956521739129E-2</v>
      </c>
      <c r="E31" s="1221"/>
    </row>
    <row r="32" spans="2:8">
      <c r="B32" s="325">
        <v>41684</v>
      </c>
      <c r="C32" s="1222">
        <v>0</v>
      </c>
      <c r="D32" s="326">
        <v>0</v>
      </c>
      <c r="E32" s="1221"/>
    </row>
    <row r="33" spans="2:5">
      <c r="B33" s="325">
        <v>41688</v>
      </c>
      <c r="C33" s="1222">
        <v>0</v>
      </c>
      <c r="D33" s="326">
        <v>0</v>
      </c>
      <c r="E33" s="1221"/>
    </row>
    <row r="34" spans="2:5">
      <c r="B34" s="325">
        <v>41689</v>
      </c>
      <c r="C34" s="1222">
        <v>0.16129032258064516</v>
      </c>
      <c r="D34" s="326">
        <v>4.6242774566473986E-2</v>
      </c>
      <c r="E34" s="1221"/>
    </row>
    <row r="35" spans="2:5">
      <c r="B35" s="325">
        <v>41690</v>
      </c>
      <c r="C35" s="1222">
        <v>0.80645161290322576</v>
      </c>
      <c r="D35" s="326">
        <v>0.24083769633507854</v>
      </c>
      <c r="E35" s="1221"/>
    </row>
    <row r="36" spans="2:5">
      <c r="B36" s="325">
        <v>41691</v>
      </c>
      <c r="C36" s="1222">
        <v>0.87096774193548387</v>
      </c>
      <c r="D36" s="326">
        <v>0.1849112426035503</v>
      </c>
      <c r="E36" s="1221"/>
    </row>
    <row r="37" spans="2:5">
      <c r="B37" s="325">
        <v>41694</v>
      </c>
      <c r="C37" s="1222">
        <v>0.19354838709677419</v>
      </c>
      <c r="D37" s="326">
        <v>3.5211267605633804E-2</v>
      </c>
      <c r="E37" s="1221"/>
    </row>
    <row r="38" spans="2:5">
      <c r="B38" s="325">
        <v>41695</v>
      </c>
      <c r="C38" s="1222">
        <v>0</v>
      </c>
      <c r="D38" s="326">
        <v>1.3761467889908258E-2</v>
      </c>
      <c r="E38" s="1221"/>
    </row>
    <row r="39" spans="2:5">
      <c r="B39" s="325">
        <v>41696</v>
      </c>
      <c r="C39" s="1222">
        <v>0.12903225806451613</v>
      </c>
      <c r="D39" s="326">
        <v>3.3457249070631967E-2</v>
      </c>
      <c r="E39" s="1221"/>
    </row>
    <row r="40" spans="2:5">
      <c r="B40" s="325">
        <v>41697</v>
      </c>
      <c r="C40" s="1222">
        <v>0.61290322580645162</v>
      </c>
      <c r="D40" s="326">
        <v>0.17117117117117117</v>
      </c>
      <c r="E40" s="1221"/>
    </row>
    <row r="41" spans="2:5">
      <c r="B41" s="325">
        <v>41698</v>
      </c>
      <c r="C41" s="1222">
        <v>0.70967741935483875</v>
      </c>
      <c r="D41" s="326">
        <v>0.22255192878338279</v>
      </c>
      <c r="E41" s="1221"/>
    </row>
    <row r="42" spans="2:5">
      <c r="B42" s="325">
        <v>41701</v>
      </c>
      <c r="C42" s="1222">
        <v>0.83870967741935487</v>
      </c>
      <c r="D42" s="326">
        <v>8.4168336673346694E-2</v>
      </c>
      <c r="E42" s="1221"/>
    </row>
    <row r="43" spans="2:5">
      <c r="B43" s="325">
        <v>41702</v>
      </c>
      <c r="C43" s="1222">
        <v>0.61290322580645162</v>
      </c>
      <c r="D43" s="326">
        <v>0.12211981566820276</v>
      </c>
      <c r="E43" s="1221"/>
    </row>
    <row r="44" spans="2:5">
      <c r="B44" s="325">
        <v>41703</v>
      </c>
      <c r="C44" s="1222">
        <v>0.90322580645161288</v>
      </c>
      <c r="D44" s="326">
        <v>0.11775362318840579</v>
      </c>
      <c r="E44" s="1221"/>
    </row>
    <row r="45" spans="2:5">
      <c r="B45" s="325">
        <v>41704</v>
      </c>
      <c r="C45" s="1222">
        <v>0</v>
      </c>
      <c r="D45" s="326">
        <v>0.11284046692607004</v>
      </c>
      <c r="E45" s="1221"/>
    </row>
    <row r="46" spans="2:5">
      <c r="B46" s="325">
        <v>41705</v>
      </c>
      <c r="C46" s="1222">
        <v>0</v>
      </c>
      <c r="D46" s="326">
        <v>0.1111111111111111</v>
      </c>
      <c r="E46" s="1221"/>
    </row>
    <row r="47" spans="2:5">
      <c r="B47" s="325">
        <v>41709</v>
      </c>
      <c r="C47" s="1222">
        <v>0</v>
      </c>
      <c r="D47" s="326">
        <v>3.5335689045936395E-3</v>
      </c>
      <c r="E47" s="1221"/>
    </row>
    <row r="48" spans="2:5">
      <c r="B48" s="325">
        <v>41710</v>
      </c>
      <c r="C48" s="1222">
        <v>0.22580645161290322</v>
      </c>
      <c r="D48" s="326">
        <v>4.8117154811715482E-2</v>
      </c>
      <c r="E48" s="1221"/>
    </row>
    <row r="49" spans="2:5">
      <c r="B49" s="325">
        <v>41711</v>
      </c>
      <c r="C49" s="1222">
        <v>0</v>
      </c>
      <c r="D49" s="326">
        <v>2.6415094339622643E-2</v>
      </c>
      <c r="E49" s="1221"/>
    </row>
    <row r="50" spans="2:5">
      <c r="B50" s="325">
        <v>41712</v>
      </c>
      <c r="C50" s="1222">
        <v>0</v>
      </c>
      <c r="D50" s="326">
        <v>5.2631578947368418E-2</v>
      </c>
      <c r="E50" s="1221"/>
    </row>
    <row r="51" spans="2:5">
      <c r="B51" s="325">
        <v>41715</v>
      </c>
      <c r="C51" s="1222">
        <v>0</v>
      </c>
      <c r="D51" s="326">
        <v>6.7796610169491523E-3</v>
      </c>
      <c r="E51" s="1221"/>
    </row>
    <row r="52" spans="2:5">
      <c r="B52" s="325">
        <v>41716</v>
      </c>
      <c r="C52" s="1222">
        <v>0</v>
      </c>
      <c r="D52" s="326">
        <v>3.8022813688212928E-3</v>
      </c>
      <c r="E52" s="1221"/>
    </row>
    <row r="53" spans="2:5">
      <c r="B53" s="325">
        <v>41717</v>
      </c>
      <c r="C53" s="1222">
        <v>0</v>
      </c>
      <c r="D53" s="326">
        <v>5.6980056980056983E-3</v>
      </c>
      <c r="E53" s="1221"/>
    </row>
    <row r="54" spans="2:5">
      <c r="B54" s="325">
        <v>41718</v>
      </c>
      <c r="C54" s="1222">
        <v>3.2258064516129031E-2</v>
      </c>
      <c r="D54" s="326">
        <v>8.4507042253521118E-3</v>
      </c>
      <c r="E54" s="1221"/>
    </row>
    <row r="55" spans="2:5">
      <c r="B55" s="325">
        <v>41724</v>
      </c>
      <c r="C55" s="1222">
        <v>0</v>
      </c>
      <c r="D55" s="326">
        <v>5.4495912806539508E-3</v>
      </c>
      <c r="E55" s="1221"/>
    </row>
    <row r="56" spans="2:5">
      <c r="B56" s="325">
        <v>41725</v>
      </c>
      <c r="C56" s="1222">
        <v>0</v>
      </c>
      <c r="D56" s="326">
        <v>0</v>
      </c>
      <c r="E56" s="1221"/>
    </row>
    <row r="57" spans="2:5">
      <c r="B57" s="325">
        <v>41726</v>
      </c>
      <c r="C57" s="1222">
        <v>0</v>
      </c>
      <c r="D57" s="326">
        <v>0</v>
      </c>
      <c r="E57" s="1221"/>
    </row>
    <row r="58" spans="2:5">
      <c r="B58" s="325">
        <v>41729</v>
      </c>
      <c r="C58" s="1222">
        <v>0</v>
      </c>
      <c r="D58" s="326">
        <v>8.4745762711864406E-3</v>
      </c>
      <c r="E58" s="1221"/>
    </row>
    <row r="59" spans="2:5">
      <c r="B59" s="325">
        <v>41730</v>
      </c>
      <c r="C59" s="1222">
        <v>0</v>
      </c>
      <c r="D59" s="326">
        <v>1.6393442622950821E-2</v>
      </c>
      <c r="E59" s="1221"/>
    </row>
    <row r="60" spans="2:5">
      <c r="B60" s="325">
        <v>41731</v>
      </c>
      <c r="C60" s="1222">
        <v>0</v>
      </c>
      <c r="D60" s="326">
        <v>9.8039215686274508E-3</v>
      </c>
      <c r="E60" s="1221"/>
    </row>
    <row r="61" spans="2:5">
      <c r="B61" s="325">
        <v>41732</v>
      </c>
      <c r="C61" s="1222">
        <v>0</v>
      </c>
      <c r="D61" s="326">
        <v>0</v>
      </c>
      <c r="E61" s="1221"/>
    </row>
    <row r="62" spans="2:5">
      <c r="B62" s="325">
        <v>41733</v>
      </c>
      <c r="C62" s="1222">
        <v>0</v>
      </c>
      <c r="D62" s="326">
        <v>0</v>
      </c>
      <c r="E62" s="1221"/>
    </row>
    <row r="63" spans="2:5">
      <c r="B63" s="325">
        <v>41736</v>
      </c>
      <c r="C63" s="1222">
        <v>0</v>
      </c>
      <c r="D63" s="326">
        <v>0</v>
      </c>
      <c r="E63" s="1221"/>
    </row>
    <row r="64" spans="2:5">
      <c r="B64" s="325">
        <v>41737</v>
      </c>
      <c r="C64" s="1222">
        <v>0</v>
      </c>
      <c r="D64" s="326">
        <v>0</v>
      </c>
      <c r="E64" s="1221"/>
    </row>
    <row r="65" spans="2:5">
      <c r="B65" s="325">
        <v>41738</v>
      </c>
      <c r="C65" s="1222">
        <v>0</v>
      </c>
      <c r="D65" s="326">
        <v>3.0120481927710843E-2</v>
      </c>
      <c r="E65" s="1221"/>
    </row>
    <row r="66" spans="2:5">
      <c r="B66" s="325">
        <v>41739</v>
      </c>
      <c r="C66" s="1222">
        <v>0</v>
      </c>
      <c r="D66" s="326">
        <v>0</v>
      </c>
      <c r="E66" s="1221"/>
    </row>
    <row r="67" spans="2:5">
      <c r="B67" s="325">
        <v>41740</v>
      </c>
      <c r="C67" s="1222">
        <v>0</v>
      </c>
      <c r="D67" s="326">
        <v>0</v>
      </c>
      <c r="E67" s="1221"/>
    </row>
    <row r="68" spans="2:5">
      <c r="B68" s="325">
        <v>41743</v>
      </c>
      <c r="C68" s="1222">
        <v>0</v>
      </c>
      <c r="D68" s="326">
        <v>0</v>
      </c>
      <c r="E68" s="1221"/>
    </row>
    <row r="69" spans="2:5">
      <c r="B69" s="325">
        <v>41744</v>
      </c>
      <c r="C69" s="1222">
        <v>0</v>
      </c>
      <c r="D69" s="326">
        <v>0</v>
      </c>
      <c r="E69" s="1221"/>
    </row>
    <row r="70" spans="2:5">
      <c r="B70" s="325">
        <v>41745</v>
      </c>
      <c r="C70" s="1222">
        <v>0</v>
      </c>
      <c r="D70" s="326">
        <v>0</v>
      </c>
      <c r="E70" s="1221"/>
    </row>
    <row r="71" spans="2:5">
      <c r="B71" s="325">
        <v>41746</v>
      </c>
      <c r="C71" s="1222">
        <v>0</v>
      </c>
      <c r="D71" s="326">
        <v>0</v>
      </c>
      <c r="E71" s="1221"/>
    </row>
    <row r="72" spans="2:5">
      <c r="B72" s="325">
        <v>41747</v>
      </c>
      <c r="C72" s="1222">
        <v>0</v>
      </c>
      <c r="D72" s="326">
        <v>0</v>
      </c>
      <c r="E72" s="1221"/>
    </row>
    <row r="73" spans="2:5">
      <c r="B73" s="325">
        <v>41750</v>
      </c>
      <c r="C73" s="1222">
        <v>0</v>
      </c>
      <c r="D73" s="326">
        <v>0</v>
      </c>
      <c r="E73" s="1221"/>
    </row>
    <row r="74" spans="2:5">
      <c r="B74" s="325">
        <v>41751</v>
      </c>
      <c r="C74" s="1222">
        <v>0</v>
      </c>
      <c r="D74" s="326">
        <v>0</v>
      </c>
      <c r="E74" s="1221"/>
    </row>
    <row r="75" spans="2:5">
      <c r="B75" s="325">
        <v>41752</v>
      </c>
      <c r="C75" s="1222">
        <v>0</v>
      </c>
      <c r="D75" s="326">
        <v>0</v>
      </c>
      <c r="E75" s="1221"/>
    </row>
    <row r="76" spans="2:5">
      <c r="B76" s="325">
        <v>41753</v>
      </c>
      <c r="C76" s="1222">
        <v>0</v>
      </c>
      <c r="D76" s="326">
        <v>0</v>
      </c>
      <c r="E76" s="1221"/>
    </row>
    <row r="77" spans="2:5">
      <c r="B77" s="325">
        <v>41754</v>
      </c>
      <c r="C77" s="1222">
        <v>0</v>
      </c>
      <c r="D77" s="326">
        <v>0</v>
      </c>
      <c r="E77" s="1221"/>
    </row>
    <row r="78" spans="2:5">
      <c r="B78" s="325">
        <v>41757</v>
      </c>
      <c r="C78" s="1222">
        <v>0.22580645161290322</v>
      </c>
      <c r="D78" s="326">
        <v>8.771929824561403E-3</v>
      </c>
      <c r="E78" s="1221"/>
    </row>
    <row r="79" spans="2:5">
      <c r="B79" s="325">
        <v>41758</v>
      </c>
      <c r="C79" s="1222">
        <v>0</v>
      </c>
      <c r="D79" s="326">
        <v>0</v>
      </c>
      <c r="E79" s="1221"/>
    </row>
    <row r="80" spans="2:5">
      <c r="B80" s="325">
        <v>41759</v>
      </c>
      <c r="C80" s="1222">
        <v>0</v>
      </c>
      <c r="D80" s="326">
        <v>1.3157894736842105E-2</v>
      </c>
      <c r="E80" s="1221"/>
    </row>
    <row r="81" spans="2:5">
      <c r="B81" s="325">
        <v>41764</v>
      </c>
      <c r="C81" s="1222">
        <v>0</v>
      </c>
      <c r="D81" s="326">
        <v>0</v>
      </c>
      <c r="E81" s="1221"/>
    </row>
    <row r="82" spans="2:5">
      <c r="B82" s="325">
        <v>41765</v>
      </c>
      <c r="C82" s="1222">
        <v>0</v>
      </c>
      <c r="D82" s="326">
        <v>0</v>
      </c>
      <c r="E82" s="1221"/>
    </row>
    <row r="83" spans="2:5">
      <c r="B83" s="325">
        <v>41771</v>
      </c>
      <c r="C83" s="1222">
        <v>0</v>
      </c>
      <c r="D83" s="326">
        <v>0</v>
      </c>
      <c r="E83" s="1221"/>
    </row>
    <row r="84" spans="2:5">
      <c r="B84" s="325">
        <v>41772</v>
      </c>
      <c r="C84" s="1222">
        <v>0</v>
      </c>
      <c r="D84" s="326">
        <v>0</v>
      </c>
      <c r="E84" s="1221"/>
    </row>
    <row r="85" spans="2:5">
      <c r="B85" s="325">
        <v>41773</v>
      </c>
      <c r="C85" s="1222">
        <v>9.6774193548387094E-2</v>
      </c>
      <c r="D85" s="326">
        <v>1.3157894736842105E-2</v>
      </c>
      <c r="E85" s="1221"/>
    </row>
    <row r="86" spans="2:5">
      <c r="B86" s="325">
        <v>41774</v>
      </c>
      <c r="C86" s="1222">
        <v>0</v>
      </c>
      <c r="D86" s="326">
        <v>5.1282051282051282E-3</v>
      </c>
      <c r="E86" s="1221"/>
    </row>
    <row r="87" spans="2:5">
      <c r="B87" s="325">
        <v>41775</v>
      </c>
      <c r="C87" s="1222">
        <v>0</v>
      </c>
      <c r="D87" s="326">
        <v>0</v>
      </c>
      <c r="E87" s="1221"/>
    </row>
    <row r="88" spans="2:5">
      <c r="B88" s="325">
        <v>41778</v>
      </c>
      <c r="C88" s="1222">
        <v>0.22580645161290322</v>
      </c>
      <c r="D88" s="326">
        <v>0</v>
      </c>
      <c r="E88" s="1221"/>
    </row>
    <row r="89" spans="2:5">
      <c r="B89" s="325">
        <v>41779</v>
      </c>
      <c r="C89" s="1222">
        <v>0.19354838709677419</v>
      </c>
      <c r="D89" s="326">
        <v>2.2364217252396165E-2</v>
      </c>
      <c r="E89" s="1221"/>
    </row>
    <row r="90" spans="2:5">
      <c r="B90" s="325">
        <v>41780</v>
      </c>
      <c r="C90" s="1222">
        <v>0</v>
      </c>
      <c r="D90" s="326">
        <v>8.0971659919028341E-3</v>
      </c>
      <c r="E90" s="1221"/>
    </row>
    <row r="91" spans="2:5">
      <c r="B91" s="325">
        <v>41781</v>
      </c>
      <c r="C91" s="1222">
        <v>0.32258064516129031</v>
      </c>
      <c r="D91" s="326">
        <v>0</v>
      </c>
      <c r="E91" s="1221"/>
    </row>
    <row r="92" spans="2:5">
      <c r="B92" s="325">
        <v>41782</v>
      </c>
      <c r="C92" s="1222">
        <v>0.16129032258064516</v>
      </c>
      <c r="D92" s="326">
        <v>7.2727272727272727E-3</v>
      </c>
      <c r="E92" s="1221"/>
    </row>
    <row r="93" spans="2:5">
      <c r="B93" s="325">
        <v>41786</v>
      </c>
      <c r="C93" s="1222">
        <v>0.77419354838709675</v>
      </c>
      <c r="D93" s="326">
        <v>0.20670391061452514</v>
      </c>
      <c r="E93" s="1221"/>
    </row>
    <row r="94" spans="2:5">
      <c r="B94" s="325">
        <v>41787</v>
      </c>
      <c r="C94" s="1222">
        <v>0.16129032258064516</v>
      </c>
      <c r="D94" s="326">
        <v>5.1446945337620578E-2</v>
      </c>
      <c r="E94" s="1221"/>
    </row>
    <row r="95" spans="2:5">
      <c r="B95" s="325">
        <v>41788</v>
      </c>
      <c r="C95" s="1222">
        <v>0</v>
      </c>
      <c r="D95" s="326">
        <v>1.0452961672473868E-2</v>
      </c>
      <c r="E95" s="1221"/>
    </row>
    <row r="96" spans="2:5">
      <c r="B96" s="325">
        <v>41789</v>
      </c>
      <c r="C96" s="1222">
        <v>0</v>
      </c>
      <c r="D96" s="326">
        <v>2.2123893805309734E-2</v>
      </c>
      <c r="E96" s="1221"/>
    </row>
    <row r="97" spans="2:5">
      <c r="B97" s="325">
        <v>41792</v>
      </c>
      <c r="C97" s="1222">
        <v>0</v>
      </c>
      <c r="D97" s="326">
        <v>0</v>
      </c>
      <c r="E97" s="1221"/>
    </row>
    <row r="98" spans="2:5">
      <c r="B98" s="325">
        <v>41793</v>
      </c>
      <c r="C98" s="1222">
        <v>0</v>
      </c>
      <c r="D98" s="326">
        <v>1.2121212121212121E-2</v>
      </c>
      <c r="E98" s="1221"/>
    </row>
    <row r="99" spans="2:5">
      <c r="B99" s="325">
        <v>41794</v>
      </c>
      <c r="C99" s="1222">
        <v>0</v>
      </c>
      <c r="D99" s="326">
        <v>4.2553191489361703E-3</v>
      </c>
      <c r="E99" s="1221"/>
    </row>
    <row r="100" spans="2:5">
      <c r="B100" s="325">
        <v>41795</v>
      </c>
      <c r="C100" s="1222">
        <v>0</v>
      </c>
      <c r="D100" s="326">
        <v>0</v>
      </c>
      <c r="E100" s="1221"/>
    </row>
    <row r="101" spans="2:5">
      <c r="B101" s="325">
        <v>41796</v>
      </c>
      <c r="C101" s="1222">
        <v>0</v>
      </c>
      <c r="D101" s="326">
        <v>0</v>
      </c>
      <c r="E101" s="1221"/>
    </row>
    <row r="102" spans="2:5">
      <c r="B102" s="325">
        <v>41799</v>
      </c>
      <c r="C102" s="1222">
        <v>0</v>
      </c>
      <c r="D102" s="326">
        <v>0</v>
      </c>
      <c r="E102" s="1221"/>
    </row>
    <row r="103" spans="2:5">
      <c r="B103" s="325">
        <v>41800</v>
      </c>
      <c r="C103" s="1222">
        <v>0</v>
      </c>
      <c r="D103" s="326">
        <v>0</v>
      </c>
      <c r="E103" s="1221"/>
    </row>
    <row r="104" spans="2:5">
      <c r="B104" s="325">
        <v>41801</v>
      </c>
      <c r="C104" s="1222">
        <v>0</v>
      </c>
      <c r="D104" s="326">
        <v>0</v>
      </c>
      <c r="E104" s="1221"/>
    </row>
    <row r="105" spans="2:5">
      <c r="B105" s="325">
        <v>41802</v>
      </c>
      <c r="C105" s="1222">
        <v>0</v>
      </c>
      <c r="D105" s="326">
        <v>0</v>
      </c>
      <c r="E105" s="1221"/>
    </row>
    <row r="106" spans="2:5">
      <c r="B106" s="325">
        <v>41803</v>
      </c>
      <c r="C106" s="1222">
        <v>0</v>
      </c>
      <c r="D106" s="326">
        <v>0</v>
      </c>
      <c r="E106" s="1221"/>
    </row>
    <row r="107" spans="2:5">
      <c r="B107" s="325">
        <v>41806</v>
      </c>
      <c r="C107" s="1222">
        <v>0</v>
      </c>
      <c r="D107" s="326">
        <v>0</v>
      </c>
      <c r="E107" s="1221"/>
    </row>
    <row r="108" spans="2:5">
      <c r="B108" s="325">
        <v>41807</v>
      </c>
      <c r="C108" s="1222">
        <v>0</v>
      </c>
      <c r="D108" s="326">
        <v>0</v>
      </c>
      <c r="E108" s="1221"/>
    </row>
    <row r="109" spans="2:5">
      <c r="B109" s="325">
        <v>41808</v>
      </c>
      <c r="C109" s="1222">
        <v>0</v>
      </c>
      <c r="D109" s="326">
        <v>0</v>
      </c>
      <c r="E109" s="1221"/>
    </row>
    <row r="110" spans="2:5">
      <c r="B110" s="325">
        <v>41809</v>
      </c>
      <c r="C110" s="1222">
        <v>0</v>
      </c>
      <c r="D110" s="326">
        <v>0</v>
      </c>
      <c r="E110" s="1221"/>
    </row>
    <row r="111" spans="2:5">
      <c r="B111" s="325">
        <v>41810</v>
      </c>
      <c r="C111" s="1222">
        <v>0</v>
      </c>
      <c r="D111" s="326">
        <v>0</v>
      </c>
      <c r="E111" s="1221"/>
    </row>
    <row r="112" spans="2:5">
      <c r="B112" s="325">
        <v>41813</v>
      </c>
      <c r="C112" s="1222">
        <v>0</v>
      </c>
      <c r="D112" s="326">
        <v>0</v>
      </c>
      <c r="E112" s="1221"/>
    </row>
    <row r="113" spans="2:5">
      <c r="B113" s="325">
        <v>41814</v>
      </c>
      <c r="C113" s="1222">
        <v>0</v>
      </c>
      <c r="D113" s="326">
        <v>0</v>
      </c>
      <c r="E113" s="1221"/>
    </row>
    <row r="114" spans="2:5">
      <c r="B114" s="325">
        <v>41815</v>
      </c>
      <c r="C114" s="1222">
        <v>0</v>
      </c>
      <c r="D114" s="326">
        <v>0</v>
      </c>
      <c r="E114" s="1221"/>
    </row>
    <row r="115" spans="2:5">
      <c r="B115" s="325">
        <v>41816</v>
      </c>
      <c r="C115" s="1222">
        <v>0</v>
      </c>
      <c r="D115" s="326">
        <v>0</v>
      </c>
      <c r="E115" s="1221"/>
    </row>
    <row r="116" spans="2:5">
      <c r="B116" s="325">
        <v>41817</v>
      </c>
      <c r="C116" s="1222">
        <v>0</v>
      </c>
      <c r="D116" s="326">
        <v>0</v>
      </c>
      <c r="E116" s="1221"/>
    </row>
    <row r="117" spans="2:5">
      <c r="B117" s="325">
        <v>41820</v>
      </c>
      <c r="C117" s="1222">
        <v>0</v>
      </c>
      <c r="D117" s="326">
        <v>0</v>
      </c>
      <c r="E117" s="1221"/>
    </row>
    <row r="118" spans="2:5">
      <c r="B118" s="325">
        <v>41821</v>
      </c>
      <c r="C118" s="1222">
        <v>0</v>
      </c>
      <c r="D118" s="326">
        <v>0</v>
      </c>
      <c r="E118" s="1221"/>
    </row>
    <row r="119" spans="2:5">
      <c r="B119" s="325">
        <v>41822</v>
      </c>
      <c r="C119" s="1222">
        <v>0</v>
      </c>
      <c r="D119" s="326">
        <v>0</v>
      </c>
      <c r="E119" s="1221"/>
    </row>
    <row r="120" spans="2:5">
      <c r="B120" s="325">
        <v>41823</v>
      </c>
      <c r="C120" s="1222">
        <v>0</v>
      </c>
      <c r="D120" s="326">
        <v>0</v>
      </c>
      <c r="E120" s="1221"/>
    </row>
    <row r="121" spans="2:5">
      <c r="B121" s="325">
        <v>41828</v>
      </c>
      <c r="C121" s="1222">
        <v>0</v>
      </c>
      <c r="D121" s="326">
        <v>0</v>
      </c>
      <c r="E121" s="1221"/>
    </row>
    <row r="122" spans="2:5">
      <c r="B122" s="325">
        <v>41829</v>
      </c>
      <c r="C122" s="1222">
        <v>0</v>
      </c>
      <c r="D122" s="326">
        <v>0</v>
      </c>
      <c r="E122" s="1221"/>
    </row>
    <row r="123" spans="2:5">
      <c r="B123" s="325">
        <v>41830</v>
      </c>
      <c r="C123" s="1222">
        <v>0</v>
      </c>
      <c r="D123" s="326">
        <v>0</v>
      </c>
      <c r="E123" s="1221"/>
    </row>
    <row r="124" spans="2:5">
      <c r="B124" s="325">
        <v>41831</v>
      </c>
      <c r="C124" s="1222">
        <v>0</v>
      </c>
      <c r="D124" s="326">
        <v>0</v>
      </c>
      <c r="E124" s="1221"/>
    </row>
    <row r="125" spans="2:5">
      <c r="B125" s="325">
        <v>41834</v>
      </c>
      <c r="C125" s="1222">
        <v>0</v>
      </c>
      <c r="D125" s="326">
        <v>0</v>
      </c>
      <c r="E125" s="1221"/>
    </row>
    <row r="126" spans="2:5">
      <c r="B126" s="325">
        <v>41835</v>
      </c>
      <c r="C126" s="1222">
        <v>0</v>
      </c>
      <c r="D126" s="326">
        <v>0</v>
      </c>
      <c r="E126" s="1221"/>
    </row>
    <row r="127" spans="2:5">
      <c r="B127" s="325">
        <v>41836</v>
      </c>
      <c r="C127" s="1222">
        <v>0</v>
      </c>
      <c r="D127" s="326">
        <v>0</v>
      </c>
      <c r="E127" s="1221"/>
    </row>
    <row r="128" spans="2:5">
      <c r="B128" s="325">
        <v>41837</v>
      </c>
      <c r="C128" s="1222">
        <v>0</v>
      </c>
      <c r="D128" s="326">
        <v>0</v>
      </c>
      <c r="E128" s="1221"/>
    </row>
    <row r="129" spans="2:5">
      <c r="B129" s="325">
        <v>41838</v>
      </c>
      <c r="C129" s="1222">
        <v>0</v>
      </c>
      <c r="D129" s="326">
        <v>0</v>
      </c>
      <c r="E129" s="1221"/>
    </row>
    <row r="130" spans="2:5">
      <c r="B130" s="325">
        <v>41841</v>
      </c>
      <c r="C130" s="1222">
        <v>0</v>
      </c>
      <c r="D130" s="326">
        <v>0</v>
      </c>
      <c r="E130" s="1221"/>
    </row>
    <row r="131" spans="2:5">
      <c r="B131" s="325">
        <v>41842</v>
      </c>
      <c r="C131" s="1222">
        <v>0</v>
      </c>
      <c r="D131" s="326">
        <v>0</v>
      </c>
      <c r="E131" s="1221"/>
    </row>
    <row r="132" spans="2:5">
      <c r="B132" s="325">
        <v>41843</v>
      </c>
      <c r="C132" s="1222">
        <v>0</v>
      </c>
      <c r="D132" s="326">
        <v>0</v>
      </c>
      <c r="E132" s="1221"/>
    </row>
    <row r="133" spans="2:5">
      <c r="B133" s="325">
        <v>41844</v>
      </c>
      <c r="C133" s="1222">
        <v>0</v>
      </c>
      <c r="D133" s="326">
        <v>0</v>
      </c>
      <c r="E133" s="1221"/>
    </row>
    <row r="134" spans="2:5">
      <c r="B134" s="325">
        <v>41845</v>
      </c>
      <c r="C134" s="1222">
        <v>0</v>
      </c>
      <c r="D134" s="326">
        <v>0</v>
      </c>
      <c r="E134" s="1221"/>
    </row>
    <row r="135" spans="2:5">
      <c r="B135" s="325">
        <v>41848</v>
      </c>
      <c r="C135" s="1222">
        <v>3.2258064516129031E-2</v>
      </c>
      <c r="D135" s="326">
        <v>2.8571428571428571E-2</v>
      </c>
      <c r="E135" s="1221"/>
    </row>
    <row r="136" spans="2:5">
      <c r="B136" s="325">
        <v>41849</v>
      </c>
      <c r="C136" s="1222">
        <v>0</v>
      </c>
      <c r="D136" s="326">
        <v>0</v>
      </c>
      <c r="E136" s="1221"/>
    </row>
    <row r="137" spans="2:5">
      <c r="B137" s="325">
        <v>41850</v>
      </c>
      <c r="C137" s="1222">
        <v>0</v>
      </c>
      <c r="D137" s="326">
        <v>0</v>
      </c>
      <c r="E137" s="1221"/>
    </row>
    <row r="138" spans="2:5">
      <c r="B138" s="325">
        <v>41851</v>
      </c>
      <c r="C138" s="1222">
        <v>0.90322580645161288</v>
      </c>
      <c r="D138" s="326">
        <v>7.289293849658314E-2</v>
      </c>
      <c r="E138" s="1221"/>
    </row>
    <row r="139" spans="2:5">
      <c r="B139" s="325">
        <v>41852</v>
      </c>
      <c r="C139" s="1222">
        <v>0.77419354838709675</v>
      </c>
      <c r="D139" s="326">
        <v>0.18495934959349594</v>
      </c>
      <c r="E139" s="1221"/>
    </row>
    <row r="140" spans="2:5">
      <c r="B140" s="325">
        <v>41855</v>
      </c>
      <c r="C140" s="1222">
        <v>3.2258064516129031E-2</v>
      </c>
      <c r="D140" s="326">
        <v>2.247191011235955E-2</v>
      </c>
      <c r="E140" s="1221"/>
    </row>
    <row r="141" spans="2:5">
      <c r="B141" s="325">
        <v>41856</v>
      </c>
      <c r="C141" s="1222">
        <v>0</v>
      </c>
      <c r="D141" s="326">
        <v>0</v>
      </c>
      <c r="E141" s="1221"/>
    </row>
    <row r="142" spans="2:5">
      <c r="B142" s="325">
        <v>41857</v>
      </c>
      <c r="C142" s="1222">
        <v>0</v>
      </c>
      <c r="D142" s="326">
        <v>0</v>
      </c>
      <c r="E142" s="1221"/>
    </row>
    <row r="143" spans="2:5">
      <c r="B143" s="325">
        <v>41858</v>
      </c>
      <c r="C143" s="1222">
        <v>0</v>
      </c>
      <c r="D143" s="326">
        <v>0</v>
      </c>
      <c r="E143" s="1221"/>
    </row>
    <row r="144" spans="2:5">
      <c r="B144" s="325">
        <v>41859</v>
      </c>
      <c r="C144" s="1222">
        <v>0</v>
      </c>
      <c r="D144" s="326">
        <v>0</v>
      </c>
      <c r="E144" s="1221"/>
    </row>
    <row r="145" spans="2:5">
      <c r="B145" s="325">
        <v>41862</v>
      </c>
      <c r="C145" s="1222">
        <v>0</v>
      </c>
      <c r="D145" s="326">
        <v>0</v>
      </c>
      <c r="E145" s="1221"/>
    </row>
    <row r="146" spans="2:5">
      <c r="B146" s="325">
        <v>41863</v>
      </c>
      <c r="C146" s="1222">
        <v>0</v>
      </c>
      <c r="D146" s="326">
        <v>0</v>
      </c>
      <c r="E146" s="1221"/>
    </row>
    <row r="147" spans="2:5">
      <c r="B147" s="325">
        <v>41864</v>
      </c>
      <c r="C147" s="1222">
        <v>0</v>
      </c>
      <c r="D147" s="326">
        <v>0</v>
      </c>
      <c r="E147" s="1221"/>
    </row>
    <row r="148" spans="2:5">
      <c r="B148" s="325">
        <v>41865</v>
      </c>
      <c r="C148" s="1222">
        <v>0</v>
      </c>
      <c r="D148" s="326">
        <v>0</v>
      </c>
      <c r="E148" s="1221"/>
    </row>
    <row r="149" spans="2:5">
      <c r="B149" s="325">
        <v>41866</v>
      </c>
      <c r="C149" s="1222">
        <v>0</v>
      </c>
      <c r="D149" s="326">
        <v>0</v>
      </c>
      <c r="E149" s="1221"/>
    </row>
    <row r="150" spans="2:5">
      <c r="B150" s="325">
        <v>41869</v>
      </c>
      <c r="C150" s="1222">
        <v>0</v>
      </c>
      <c r="D150" s="326">
        <v>0</v>
      </c>
      <c r="E150" s="1221"/>
    </row>
    <row r="151" spans="2:5">
      <c r="B151" s="325">
        <v>41870</v>
      </c>
      <c r="C151" s="1222">
        <v>0</v>
      </c>
      <c r="D151" s="326">
        <v>0</v>
      </c>
      <c r="E151" s="1221"/>
    </row>
    <row r="152" spans="2:5">
      <c r="B152" s="325">
        <v>41871</v>
      </c>
      <c r="C152" s="1222">
        <v>0</v>
      </c>
      <c r="D152" s="326">
        <v>0</v>
      </c>
      <c r="E152" s="1221"/>
    </row>
    <row r="153" spans="2:5">
      <c r="B153" s="325">
        <v>41872</v>
      </c>
      <c r="C153" s="1222">
        <v>0</v>
      </c>
      <c r="D153" s="326">
        <v>0</v>
      </c>
      <c r="E153" s="1221"/>
    </row>
    <row r="154" spans="2:5">
      <c r="B154" s="325">
        <v>41873</v>
      </c>
      <c r="C154" s="1222">
        <v>0</v>
      </c>
      <c r="D154" s="326">
        <v>0</v>
      </c>
      <c r="E154" s="1221"/>
    </row>
    <row r="155" spans="2:5">
      <c r="B155" s="325">
        <v>41876</v>
      </c>
      <c r="C155" s="1222">
        <v>0</v>
      </c>
      <c r="D155" s="326">
        <v>0</v>
      </c>
      <c r="E155" s="1221"/>
    </row>
    <row r="156" spans="2:5">
      <c r="B156" s="325">
        <v>41877</v>
      </c>
      <c r="C156" s="1222">
        <v>0</v>
      </c>
      <c r="D156" s="326">
        <v>0</v>
      </c>
      <c r="E156" s="1221"/>
    </row>
    <row r="157" spans="2:5">
      <c r="B157" s="325">
        <v>41878</v>
      </c>
      <c r="C157" s="1222">
        <v>0</v>
      </c>
      <c r="D157" s="326">
        <v>0</v>
      </c>
      <c r="E157" s="1221"/>
    </row>
    <row r="158" spans="2:5">
      <c r="B158" s="325">
        <v>41879</v>
      </c>
      <c r="C158" s="1222">
        <v>0</v>
      </c>
      <c r="D158" s="326">
        <v>0</v>
      </c>
      <c r="E158" s="1221"/>
    </row>
    <row r="159" spans="2:5">
      <c r="B159" s="325">
        <v>41880</v>
      </c>
      <c r="C159" s="1222">
        <v>0</v>
      </c>
      <c r="D159" s="326">
        <v>0</v>
      </c>
      <c r="E159" s="1221"/>
    </row>
    <row r="160" spans="2:5">
      <c r="B160" s="325">
        <v>41884</v>
      </c>
      <c r="C160" s="1222">
        <v>0</v>
      </c>
      <c r="D160" s="326">
        <v>0</v>
      </c>
      <c r="E160" s="1221"/>
    </row>
    <row r="161" spans="2:5">
      <c r="B161" s="325">
        <v>41885</v>
      </c>
      <c r="C161" s="1222">
        <v>0.22580645161290322</v>
      </c>
      <c r="D161" s="326">
        <v>9.8712446351931327E-2</v>
      </c>
      <c r="E161" s="1221"/>
    </row>
    <row r="162" spans="2:5">
      <c r="B162" s="325">
        <v>41886</v>
      </c>
      <c r="C162" s="1222">
        <v>0</v>
      </c>
      <c r="D162" s="326">
        <v>5.681818181818182E-3</v>
      </c>
      <c r="E162" s="1221"/>
    </row>
    <row r="163" spans="2:5">
      <c r="B163" s="325">
        <v>41887</v>
      </c>
      <c r="C163" s="1222">
        <v>0</v>
      </c>
      <c r="D163" s="326">
        <v>0</v>
      </c>
      <c r="E163" s="1221"/>
    </row>
    <row r="164" spans="2:5">
      <c r="B164" s="325">
        <v>41890</v>
      </c>
      <c r="C164" s="1222">
        <v>3.2258064516129031E-2</v>
      </c>
      <c r="D164" s="326">
        <v>5.3191489361702126E-3</v>
      </c>
      <c r="E164" s="1221"/>
    </row>
    <row r="165" spans="2:5">
      <c r="B165" s="325">
        <v>41891</v>
      </c>
      <c r="C165" s="1222">
        <v>0</v>
      </c>
      <c r="D165" s="326">
        <v>0</v>
      </c>
      <c r="E165" s="1221"/>
    </row>
    <row r="166" spans="2:5">
      <c r="B166" s="325">
        <v>41892</v>
      </c>
      <c r="C166" s="1222">
        <v>0</v>
      </c>
      <c r="D166" s="326">
        <v>0</v>
      </c>
      <c r="E166" s="1221"/>
    </row>
    <row r="167" spans="2:5">
      <c r="B167" s="325">
        <v>41893</v>
      </c>
      <c r="C167" s="1222">
        <v>3.2258064516129031E-2</v>
      </c>
      <c r="D167" s="326">
        <v>2.5477707006369428E-2</v>
      </c>
      <c r="E167" s="1221"/>
    </row>
    <row r="168" spans="2:5">
      <c r="B168" s="325">
        <v>41894</v>
      </c>
      <c r="C168" s="1222">
        <v>3.2258064516129031E-2</v>
      </c>
      <c r="D168" s="326">
        <v>1.7316017316017316E-2</v>
      </c>
      <c r="E168" s="1221"/>
    </row>
    <row r="169" spans="2:5">
      <c r="B169" s="325">
        <v>41897</v>
      </c>
      <c r="C169" s="1222">
        <v>0</v>
      </c>
      <c r="D169" s="326">
        <v>0</v>
      </c>
      <c r="E169" s="1221"/>
    </row>
    <row r="170" spans="2:5">
      <c r="B170" s="325">
        <v>41898</v>
      </c>
      <c r="C170" s="1222">
        <v>3.2258064516129031E-2</v>
      </c>
      <c r="D170" s="326">
        <v>0</v>
      </c>
      <c r="E170" s="1221"/>
    </row>
    <row r="171" spans="2:5">
      <c r="B171" s="325">
        <v>41899</v>
      </c>
      <c r="C171" s="1222">
        <v>0</v>
      </c>
      <c r="D171" s="326">
        <v>0</v>
      </c>
      <c r="E171" s="1221"/>
    </row>
    <row r="172" spans="2:5">
      <c r="B172" s="325">
        <v>41900</v>
      </c>
      <c r="C172" s="1222">
        <v>0</v>
      </c>
      <c r="D172" s="326">
        <v>0</v>
      </c>
      <c r="E172" s="1221"/>
    </row>
    <row r="173" spans="2:5">
      <c r="B173" s="325">
        <v>41901</v>
      </c>
      <c r="C173" s="1222">
        <v>0</v>
      </c>
      <c r="D173" s="326">
        <v>0</v>
      </c>
      <c r="E173" s="1221"/>
    </row>
    <row r="174" spans="2:5">
      <c r="B174" s="325">
        <v>41904</v>
      </c>
      <c r="C174" s="1222">
        <v>0</v>
      </c>
      <c r="D174" s="326">
        <v>0</v>
      </c>
      <c r="E174" s="1221"/>
    </row>
    <row r="175" spans="2:5">
      <c r="B175" s="325">
        <v>41905</v>
      </c>
      <c r="C175" s="1222">
        <v>0.32258064516129031</v>
      </c>
      <c r="D175" s="326">
        <v>2.2988505747126436E-2</v>
      </c>
      <c r="E175" s="1221"/>
    </row>
    <row r="176" spans="2:5">
      <c r="B176" s="325">
        <v>41906</v>
      </c>
      <c r="C176" s="1222">
        <v>0</v>
      </c>
      <c r="D176" s="326">
        <v>0</v>
      </c>
      <c r="E176" s="1221"/>
    </row>
    <row r="177" spans="2:5">
      <c r="B177" s="325">
        <v>41907</v>
      </c>
      <c r="C177" s="1222">
        <v>9.6774193548387094E-2</v>
      </c>
      <c r="D177" s="326">
        <v>0</v>
      </c>
      <c r="E177" s="1221"/>
    </row>
    <row r="178" spans="2:5">
      <c r="B178" s="325">
        <v>41908</v>
      </c>
      <c r="C178" s="1222">
        <v>0.5161290322580645</v>
      </c>
      <c r="D178" s="326">
        <v>5.7915057915057917E-2</v>
      </c>
      <c r="E178" s="1221"/>
    </row>
    <row r="179" spans="2:5">
      <c r="B179" s="325">
        <v>41911</v>
      </c>
      <c r="C179" s="1222">
        <v>0</v>
      </c>
      <c r="D179" s="326">
        <v>0</v>
      </c>
      <c r="E179" s="1221"/>
    </row>
    <row r="180" spans="2:5">
      <c r="B180" s="325">
        <v>41912</v>
      </c>
      <c r="C180" s="1222">
        <v>0</v>
      </c>
      <c r="D180" s="326">
        <v>0</v>
      </c>
      <c r="E180" s="1221"/>
    </row>
    <row r="181" spans="2:5">
      <c r="B181" s="325">
        <v>41913</v>
      </c>
      <c r="C181" s="1222">
        <v>0</v>
      </c>
      <c r="D181" s="326">
        <v>0</v>
      </c>
      <c r="E181" s="1221"/>
    </row>
    <row r="182" spans="2:5">
      <c r="B182" s="325">
        <v>41914</v>
      </c>
      <c r="C182" s="1222">
        <v>3.2258064516129031E-2</v>
      </c>
      <c r="D182" s="326">
        <v>0</v>
      </c>
      <c r="E182" s="1221"/>
    </row>
    <row r="183" spans="2:5">
      <c r="B183" s="325">
        <v>41915</v>
      </c>
      <c r="C183" s="1222">
        <v>0</v>
      </c>
      <c r="D183" s="326">
        <v>0</v>
      </c>
      <c r="E183" s="1221"/>
    </row>
    <row r="184" spans="2:5">
      <c r="B184" s="325">
        <v>41918</v>
      </c>
      <c r="C184" s="1222">
        <v>0.22580645161290322</v>
      </c>
      <c r="D184" s="326">
        <v>5.1948051948051951E-2</v>
      </c>
      <c r="E184" s="1221"/>
    </row>
    <row r="185" spans="2:5">
      <c r="B185" s="325">
        <v>41919</v>
      </c>
      <c r="C185" s="1222">
        <v>0</v>
      </c>
      <c r="D185" s="326">
        <v>0</v>
      </c>
      <c r="E185" s="1221"/>
    </row>
    <row r="186" spans="2:5">
      <c r="B186" s="325">
        <v>41920</v>
      </c>
      <c r="C186" s="1222">
        <v>0</v>
      </c>
      <c r="D186" s="326">
        <v>0</v>
      </c>
      <c r="E186" s="1221"/>
    </row>
    <row r="187" spans="2:5">
      <c r="B187" s="325">
        <v>41921</v>
      </c>
      <c r="C187" s="1222">
        <v>0</v>
      </c>
      <c r="D187" s="326">
        <v>0</v>
      </c>
      <c r="E187" s="1221"/>
    </row>
    <row r="188" spans="2:5">
      <c r="B188" s="325">
        <v>41922</v>
      </c>
      <c r="C188" s="1222">
        <v>0</v>
      </c>
      <c r="D188" s="326">
        <v>0</v>
      </c>
      <c r="E188" s="1221"/>
    </row>
    <row r="189" spans="2:5">
      <c r="B189" s="325">
        <v>41926</v>
      </c>
      <c r="C189" s="1222">
        <v>0</v>
      </c>
      <c r="D189" s="326">
        <v>0</v>
      </c>
      <c r="E189" s="1221"/>
    </row>
    <row r="190" spans="2:5">
      <c r="B190" s="325">
        <v>41927</v>
      </c>
      <c r="C190" s="1222">
        <v>0.22580645161290322</v>
      </c>
      <c r="D190" s="326">
        <v>7.03125E-2</v>
      </c>
      <c r="E190" s="1221"/>
    </row>
    <row r="191" spans="2:5">
      <c r="B191" s="325">
        <v>41928</v>
      </c>
      <c r="C191" s="1222">
        <v>0.25806451612903225</v>
      </c>
      <c r="D191" s="326">
        <v>1.7985611510791366E-2</v>
      </c>
      <c r="E191" s="1221"/>
    </row>
    <row r="192" spans="2:5">
      <c r="B192" s="325">
        <v>41929</v>
      </c>
      <c r="C192" s="1222">
        <v>3.2258064516129031E-2</v>
      </c>
      <c r="D192" s="326">
        <v>7.874015748031496E-3</v>
      </c>
      <c r="E192" s="1221"/>
    </row>
    <row r="193" spans="2:5">
      <c r="B193" s="325">
        <v>41932</v>
      </c>
      <c r="C193" s="1222">
        <v>9.6774193548387094E-2</v>
      </c>
      <c r="D193" s="326">
        <v>8.21917808219178E-3</v>
      </c>
      <c r="E193" s="1221"/>
    </row>
    <row r="194" spans="2:5">
      <c r="B194" s="325">
        <v>41933</v>
      </c>
      <c r="C194" s="1222">
        <v>0.967741935483871</v>
      </c>
      <c r="D194" s="326">
        <v>0.21111111111111111</v>
      </c>
      <c r="E194" s="1221"/>
    </row>
    <row r="195" spans="2:5">
      <c r="B195" s="325">
        <v>41934</v>
      </c>
      <c r="C195" s="1222">
        <v>0.83870967741935487</v>
      </c>
      <c r="D195" s="326">
        <v>4.0322580645161289E-2</v>
      </c>
      <c r="E195" s="1221"/>
    </row>
    <row r="196" spans="2:5">
      <c r="B196" s="325">
        <v>41935</v>
      </c>
      <c r="C196" s="1222">
        <v>6.4516129032258063E-2</v>
      </c>
      <c r="D196" s="326">
        <v>5.263157894736842E-3</v>
      </c>
      <c r="E196" s="1221"/>
    </row>
    <row r="197" spans="2:5">
      <c r="B197" s="325">
        <v>41936</v>
      </c>
      <c r="C197" s="1222">
        <v>9.6774193548387094E-2</v>
      </c>
      <c r="D197" s="326">
        <v>0</v>
      </c>
      <c r="E197" s="1221"/>
    </row>
    <row r="198" spans="2:5">
      <c r="B198" s="325">
        <v>41939</v>
      </c>
      <c r="C198" s="1222">
        <v>0</v>
      </c>
      <c r="D198" s="326">
        <v>0</v>
      </c>
      <c r="E198" s="1221"/>
    </row>
    <row r="199" spans="2:5">
      <c r="B199" s="325">
        <v>41940</v>
      </c>
      <c r="C199" s="1222">
        <v>0</v>
      </c>
      <c r="D199" s="326">
        <v>0</v>
      </c>
      <c r="E199" s="1221"/>
    </row>
    <row r="200" spans="2:5">
      <c r="B200" s="325">
        <v>41941</v>
      </c>
      <c r="C200" s="1222">
        <v>0</v>
      </c>
      <c r="D200" s="326">
        <v>0</v>
      </c>
      <c r="E200" s="1221"/>
    </row>
    <row r="201" spans="2:5">
      <c r="B201" s="325">
        <v>41942</v>
      </c>
      <c r="C201" s="1222">
        <v>0</v>
      </c>
      <c r="D201" s="326">
        <v>0</v>
      </c>
      <c r="E201" s="1221"/>
    </row>
    <row r="202" spans="2:5">
      <c r="B202" s="325">
        <v>41943</v>
      </c>
      <c r="C202" s="1222">
        <v>0</v>
      </c>
      <c r="D202" s="326">
        <v>0</v>
      </c>
      <c r="E202" s="1221"/>
    </row>
    <row r="203" spans="2:5">
      <c r="B203" s="325">
        <v>41946</v>
      </c>
      <c r="C203" s="1222">
        <v>3.2258064516129031E-2</v>
      </c>
      <c r="D203" s="326">
        <v>9.5693779904306216E-3</v>
      </c>
      <c r="E203" s="1221"/>
    </row>
    <row r="204" spans="2:5">
      <c r="B204" s="325">
        <v>41947</v>
      </c>
      <c r="C204" s="1222">
        <v>0</v>
      </c>
      <c r="D204" s="326">
        <v>0</v>
      </c>
      <c r="E204" s="1221"/>
    </row>
    <row r="205" spans="2:5">
      <c r="B205" s="325">
        <v>41948</v>
      </c>
      <c r="C205" s="1222">
        <v>0</v>
      </c>
      <c r="D205" s="326">
        <v>0</v>
      </c>
      <c r="E205" s="1221"/>
    </row>
    <row r="206" spans="2:5">
      <c r="B206" s="325">
        <v>41949</v>
      </c>
      <c r="C206" s="1222">
        <v>0</v>
      </c>
      <c r="D206" s="326">
        <v>0</v>
      </c>
      <c r="E206" s="1221"/>
    </row>
    <row r="207" spans="2:5">
      <c r="B207" s="325">
        <v>41950</v>
      </c>
      <c r="C207" s="1222">
        <v>0</v>
      </c>
      <c r="D207" s="326">
        <v>0</v>
      </c>
      <c r="E207" s="1221"/>
    </row>
    <row r="208" spans="2:5">
      <c r="B208" s="325">
        <v>41953</v>
      </c>
      <c r="C208" s="1222">
        <v>3.2258064516129031E-2</v>
      </c>
      <c r="D208" s="326">
        <v>0</v>
      </c>
      <c r="E208" s="1221"/>
    </row>
    <row r="209" spans="2:5">
      <c r="B209" s="325">
        <v>41955</v>
      </c>
      <c r="C209" s="1222">
        <v>3.2258064516129031E-2</v>
      </c>
      <c r="D209" s="326">
        <v>0</v>
      </c>
      <c r="E209" s="1221"/>
    </row>
    <row r="210" spans="2:5">
      <c r="B210" s="325">
        <v>41956</v>
      </c>
      <c r="C210" s="1222">
        <v>0</v>
      </c>
      <c r="D210" s="326">
        <v>0</v>
      </c>
      <c r="E210" s="1221"/>
    </row>
    <row r="211" spans="2:5">
      <c r="B211" s="325">
        <v>41957</v>
      </c>
      <c r="C211" s="1222">
        <v>0</v>
      </c>
      <c r="D211" s="326">
        <v>0</v>
      </c>
      <c r="E211" s="1221"/>
    </row>
    <row r="212" spans="2:5">
      <c r="B212" s="325">
        <v>41960</v>
      </c>
      <c r="C212" s="1222">
        <v>0</v>
      </c>
      <c r="D212" s="326">
        <v>0</v>
      </c>
      <c r="E212" s="1221"/>
    </row>
    <row r="213" spans="2:5">
      <c r="B213" s="325">
        <v>41961</v>
      </c>
      <c r="C213" s="1222">
        <v>0</v>
      </c>
      <c r="D213" s="326">
        <v>0</v>
      </c>
      <c r="E213" s="1221"/>
    </row>
    <row r="214" spans="2:5">
      <c r="B214" s="325">
        <v>41962</v>
      </c>
      <c r="C214" s="1222">
        <v>0.12903225806451613</v>
      </c>
      <c r="D214" s="326">
        <v>0</v>
      </c>
      <c r="E214" s="1221"/>
    </row>
    <row r="215" spans="2:5">
      <c r="B215" s="325">
        <v>41963</v>
      </c>
      <c r="C215" s="1222">
        <v>0</v>
      </c>
      <c r="D215" s="326">
        <v>0</v>
      </c>
      <c r="E215" s="1221"/>
    </row>
    <row r="216" spans="2:5">
      <c r="B216" s="325">
        <v>41964</v>
      </c>
      <c r="C216" s="1222">
        <v>9.6774193548387094E-2</v>
      </c>
      <c r="D216" s="326">
        <v>7.575757575757576E-3</v>
      </c>
      <c r="E216" s="1221"/>
    </row>
    <row r="217" spans="2:5">
      <c r="B217" s="325">
        <v>41967</v>
      </c>
      <c r="C217" s="1222">
        <v>0</v>
      </c>
      <c r="D217" s="326">
        <v>0</v>
      </c>
      <c r="E217" s="1221"/>
    </row>
    <row r="218" spans="2:5">
      <c r="B218" s="325">
        <v>41968</v>
      </c>
      <c r="C218" s="1222">
        <v>0</v>
      </c>
      <c r="D218" s="326">
        <v>0</v>
      </c>
      <c r="E218" s="1221"/>
    </row>
    <row r="219" spans="2:5">
      <c r="B219" s="325">
        <v>41969</v>
      </c>
      <c r="C219" s="1222">
        <v>3.2258064516129031E-2</v>
      </c>
      <c r="D219" s="326">
        <v>0</v>
      </c>
      <c r="E219" s="1221"/>
    </row>
    <row r="220" spans="2:5">
      <c r="B220" s="325">
        <v>41971</v>
      </c>
      <c r="C220" s="1222">
        <v>9.6774193548387094E-2</v>
      </c>
      <c r="D220" s="326">
        <v>0</v>
      </c>
      <c r="E220" s="1221"/>
    </row>
    <row r="221" spans="2:5">
      <c r="B221" s="325">
        <v>41975</v>
      </c>
      <c r="C221" s="1222">
        <v>0.87096774193548387</v>
      </c>
      <c r="D221" s="326">
        <v>4.9222797927461141E-2</v>
      </c>
      <c r="E221" s="1221"/>
    </row>
    <row r="222" spans="2:5">
      <c r="B222" s="325">
        <v>41976</v>
      </c>
      <c r="C222" s="1222">
        <v>3.2258064516129031E-2</v>
      </c>
      <c r="D222" s="326">
        <v>0</v>
      </c>
      <c r="E222" s="1221"/>
    </row>
    <row r="223" spans="2:5">
      <c r="B223" s="325">
        <v>41977</v>
      </c>
      <c r="C223" s="1222">
        <v>0.25806451612903225</v>
      </c>
      <c r="D223" s="326">
        <v>0</v>
      </c>
      <c r="E223" s="1221"/>
    </row>
    <row r="224" spans="2:5">
      <c r="B224" s="325">
        <v>41978</v>
      </c>
      <c r="C224" s="1222">
        <v>0.12903225806451613</v>
      </c>
      <c r="D224" s="326">
        <v>0</v>
      </c>
      <c r="E224" s="1221"/>
    </row>
    <row r="225" spans="2:5">
      <c r="B225" s="325">
        <v>41981</v>
      </c>
      <c r="C225" s="1222">
        <v>0.83870967741935487</v>
      </c>
      <c r="D225" s="326">
        <v>0.14830508474576271</v>
      </c>
      <c r="E225" s="1221"/>
    </row>
    <row r="226" spans="2:5">
      <c r="B226" s="325">
        <v>41982</v>
      </c>
      <c r="C226" s="1222">
        <v>3.2258064516129031E-2</v>
      </c>
      <c r="D226" s="326">
        <v>5.5248618784530384E-3</v>
      </c>
      <c r="E226" s="1221"/>
    </row>
    <row r="227" spans="2:5">
      <c r="B227" s="325">
        <v>41983</v>
      </c>
      <c r="C227" s="1222">
        <v>0.12903225806451613</v>
      </c>
      <c r="D227" s="326">
        <v>9.433962264150943E-3</v>
      </c>
      <c r="E227" s="1221"/>
    </row>
    <row r="228" spans="2:5">
      <c r="B228" s="325">
        <v>41984</v>
      </c>
      <c r="C228" s="1222">
        <v>0.19354838709677419</v>
      </c>
      <c r="D228" s="326">
        <v>3.3112582781456956E-2</v>
      </c>
      <c r="E228" s="1221"/>
    </row>
    <row r="229" spans="2:5">
      <c r="B229" s="325">
        <v>41985</v>
      </c>
      <c r="C229" s="1222">
        <v>0.45161290322580644</v>
      </c>
      <c r="D229" s="326">
        <v>9.5959595959595953E-2</v>
      </c>
      <c r="E229" s="1221"/>
    </row>
    <row r="230" spans="2:5">
      <c r="B230" s="325">
        <v>41988</v>
      </c>
      <c r="C230" s="1222">
        <v>0.67741935483870963</v>
      </c>
      <c r="D230" s="326">
        <v>3.8167938931297711E-2</v>
      </c>
      <c r="E230" s="1221"/>
    </row>
    <row r="231" spans="2:5">
      <c r="B231" s="325">
        <v>41991</v>
      </c>
      <c r="C231" s="1222">
        <v>0.22580645161290322</v>
      </c>
      <c r="D231" s="326">
        <v>2.097902097902098E-2</v>
      </c>
      <c r="E231" s="1221"/>
    </row>
    <row r="232" spans="2:5">
      <c r="B232" s="325">
        <v>41992</v>
      </c>
      <c r="C232" s="1222">
        <v>0.16129032258064516</v>
      </c>
      <c r="D232" s="326">
        <v>5.5710306406685237E-3</v>
      </c>
      <c r="E232" s="1221"/>
    </row>
    <row r="233" spans="2:5">
      <c r="B233" s="325">
        <v>41995</v>
      </c>
      <c r="C233" s="1222">
        <v>0.16129032258064516</v>
      </c>
      <c r="D233" s="326">
        <v>5.8139534883720929E-3</v>
      </c>
      <c r="E233" s="1221"/>
    </row>
    <row r="234" spans="2:5">
      <c r="B234" s="325">
        <v>41996</v>
      </c>
      <c r="C234" s="1222">
        <v>0</v>
      </c>
      <c r="D234" s="326">
        <v>0</v>
      </c>
      <c r="E234" s="1221"/>
    </row>
    <row r="235" spans="2:5">
      <c r="B235" s="325">
        <v>41997</v>
      </c>
      <c r="C235" s="1222">
        <v>0.87096774193548387</v>
      </c>
      <c r="D235" s="326">
        <v>7.4999999999999997E-2</v>
      </c>
      <c r="E235" s="1221"/>
    </row>
    <row r="236" spans="2:5">
      <c r="B236" s="325">
        <v>41999</v>
      </c>
      <c r="C236" s="1222">
        <v>3.2258064516129031E-2</v>
      </c>
      <c r="D236" s="326">
        <v>0</v>
      </c>
      <c r="E236" s="1221"/>
    </row>
    <row r="237" spans="2:5">
      <c r="B237" s="325">
        <v>42002</v>
      </c>
      <c r="C237" s="1222">
        <v>0.29032258064516131</v>
      </c>
      <c r="D237" s="326">
        <v>1.5306122448979591E-2</v>
      </c>
      <c r="E237" s="1221"/>
    </row>
    <row r="238" spans="2:5">
      <c r="B238" s="325">
        <v>42003</v>
      </c>
      <c r="C238" s="1222">
        <v>0.45161290322580644</v>
      </c>
      <c r="D238" s="326">
        <v>4.2372881355932202E-2</v>
      </c>
      <c r="E238" s="1221"/>
    </row>
    <row r="239" spans="2:5">
      <c r="B239" s="325">
        <v>42004</v>
      </c>
      <c r="C239" s="1222">
        <v>0.19354838709677419</v>
      </c>
      <c r="D239" s="326">
        <v>2.072538860103627E-2</v>
      </c>
      <c r="E239" s="1221"/>
    </row>
  </sheetData>
  <hyperlinks>
    <hyperlink ref="G21" location="Содержание!B67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0"/>
  <sheetViews>
    <sheetView zoomScale="80" zoomScaleNormal="80" workbookViewId="0">
      <selection activeCell="B36" sqref="B36"/>
    </sheetView>
  </sheetViews>
  <sheetFormatPr defaultRowHeight="12.75"/>
  <cols>
    <col min="1" max="1" width="9.140625" style="716"/>
    <col min="2" max="2" width="22.42578125" style="12" customWidth="1"/>
    <col min="3" max="3" width="5.85546875" style="716" customWidth="1"/>
    <col min="4" max="4" width="6.42578125" style="716" customWidth="1"/>
    <col min="5" max="5" width="5.85546875" style="716" customWidth="1"/>
    <col min="6" max="257" width="9.140625" style="716"/>
    <col min="258" max="258" width="22.42578125" style="716" customWidth="1"/>
    <col min="259" max="259" width="5.85546875" style="716" customWidth="1"/>
    <col min="260" max="260" width="6.42578125" style="716" customWidth="1"/>
    <col min="261" max="261" width="5.85546875" style="716" customWidth="1"/>
    <col min="262" max="513" width="9.140625" style="716"/>
    <col min="514" max="514" width="22.42578125" style="716" customWidth="1"/>
    <col min="515" max="515" width="5.85546875" style="716" customWidth="1"/>
    <col min="516" max="516" width="6.42578125" style="716" customWidth="1"/>
    <col min="517" max="517" width="5.85546875" style="716" customWidth="1"/>
    <col min="518" max="769" width="9.140625" style="716"/>
    <col min="770" max="770" width="22.42578125" style="716" customWidth="1"/>
    <col min="771" max="771" width="5.85546875" style="716" customWidth="1"/>
    <col min="772" max="772" width="6.42578125" style="716" customWidth="1"/>
    <col min="773" max="773" width="5.85546875" style="716" customWidth="1"/>
    <col min="774" max="1025" width="9.140625" style="716"/>
    <col min="1026" max="1026" width="22.42578125" style="716" customWidth="1"/>
    <col min="1027" max="1027" width="5.85546875" style="716" customWidth="1"/>
    <col min="1028" max="1028" width="6.42578125" style="716" customWidth="1"/>
    <col min="1029" max="1029" width="5.85546875" style="716" customWidth="1"/>
    <col min="1030" max="1281" width="9.140625" style="716"/>
    <col min="1282" max="1282" width="22.42578125" style="716" customWidth="1"/>
    <col min="1283" max="1283" width="5.85546875" style="716" customWidth="1"/>
    <col min="1284" max="1284" width="6.42578125" style="716" customWidth="1"/>
    <col min="1285" max="1285" width="5.85546875" style="716" customWidth="1"/>
    <col min="1286" max="1537" width="9.140625" style="716"/>
    <col min="1538" max="1538" width="22.42578125" style="716" customWidth="1"/>
    <col min="1539" max="1539" width="5.85546875" style="716" customWidth="1"/>
    <col min="1540" max="1540" width="6.42578125" style="716" customWidth="1"/>
    <col min="1541" max="1541" width="5.85546875" style="716" customWidth="1"/>
    <col min="1542" max="1793" width="9.140625" style="716"/>
    <col min="1794" max="1794" width="22.42578125" style="716" customWidth="1"/>
    <col min="1795" max="1795" width="5.85546875" style="716" customWidth="1"/>
    <col min="1796" max="1796" width="6.42578125" style="716" customWidth="1"/>
    <col min="1797" max="1797" width="5.85546875" style="716" customWidth="1"/>
    <col min="1798" max="2049" width="9.140625" style="716"/>
    <col min="2050" max="2050" width="22.42578125" style="716" customWidth="1"/>
    <col min="2051" max="2051" width="5.85546875" style="716" customWidth="1"/>
    <col min="2052" max="2052" width="6.42578125" style="716" customWidth="1"/>
    <col min="2053" max="2053" width="5.85546875" style="716" customWidth="1"/>
    <col min="2054" max="2305" width="9.140625" style="716"/>
    <col min="2306" max="2306" width="22.42578125" style="716" customWidth="1"/>
    <col min="2307" max="2307" width="5.85546875" style="716" customWidth="1"/>
    <col min="2308" max="2308" width="6.42578125" style="716" customWidth="1"/>
    <col min="2309" max="2309" width="5.85546875" style="716" customWidth="1"/>
    <col min="2310" max="2561" width="9.140625" style="716"/>
    <col min="2562" max="2562" width="22.42578125" style="716" customWidth="1"/>
    <col min="2563" max="2563" width="5.85546875" style="716" customWidth="1"/>
    <col min="2564" max="2564" width="6.42578125" style="716" customWidth="1"/>
    <col min="2565" max="2565" width="5.85546875" style="716" customWidth="1"/>
    <col min="2566" max="2817" width="9.140625" style="716"/>
    <col min="2818" max="2818" width="22.42578125" style="716" customWidth="1"/>
    <col min="2819" max="2819" width="5.85546875" style="716" customWidth="1"/>
    <col min="2820" max="2820" width="6.42578125" style="716" customWidth="1"/>
    <col min="2821" max="2821" width="5.85546875" style="716" customWidth="1"/>
    <col min="2822" max="3073" width="9.140625" style="716"/>
    <col min="3074" max="3074" width="22.42578125" style="716" customWidth="1"/>
    <col min="3075" max="3075" width="5.85546875" style="716" customWidth="1"/>
    <col min="3076" max="3076" width="6.42578125" style="716" customWidth="1"/>
    <col min="3077" max="3077" width="5.85546875" style="716" customWidth="1"/>
    <col min="3078" max="3329" width="9.140625" style="716"/>
    <col min="3330" max="3330" width="22.42578125" style="716" customWidth="1"/>
    <col min="3331" max="3331" width="5.85546875" style="716" customWidth="1"/>
    <col min="3332" max="3332" width="6.42578125" style="716" customWidth="1"/>
    <col min="3333" max="3333" width="5.85546875" style="716" customWidth="1"/>
    <col min="3334" max="3585" width="9.140625" style="716"/>
    <col min="3586" max="3586" width="22.42578125" style="716" customWidth="1"/>
    <col min="3587" max="3587" width="5.85546875" style="716" customWidth="1"/>
    <col min="3588" max="3588" width="6.42578125" style="716" customWidth="1"/>
    <col min="3589" max="3589" width="5.85546875" style="716" customWidth="1"/>
    <col min="3590" max="3841" width="9.140625" style="716"/>
    <col min="3842" max="3842" width="22.42578125" style="716" customWidth="1"/>
    <col min="3843" max="3843" width="5.85546875" style="716" customWidth="1"/>
    <col min="3844" max="3844" width="6.42578125" style="716" customWidth="1"/>
    <col min="3845" max="3845" width="5.85546875" style="716" customWidth="1"/>
    <col min="3846" max="4097" width="9.140625" style="716"/>
    <col min="4098" max="4098" width="22.42578125" style="716" customWidth="1"/>
    <col min="4099" max="4099" width="5.85546875" style="716" customWidth="1"/>
    <col min="4100" max="4100" width="6.42578125" style="716" customWidth="1"/>
    <col min="4101" max="4101" width="5.85546875" style="716" customWidth="1"/>
    <col min="4102" max="4353" width="9.140625" style="716"/>
    <col min="4354" max="4354" width="22.42578125" style="716" customWidth="1"/>
    <col min="4355" max="4355" width="5.85546875" style="716" customWidth="1"/>
    <col min="4356" max="4356" width="6.42578125" style="716" customWidth="1"/>
    <col min="4357" max="4357" width="5.85546875" style="716" customWidth="1"/>
    <col min="4358" max="4609" width="9.140625" style="716"/>
    <col min="4610" max="4610" width="22.42578125" style="716" customWidth="1"/>
    <col min="4611" max="4611" width="5.85546875" style="716" customWidth="1"/>
    <col min="4612" max="4612" width="6.42578125" style="716" customWidth="1"/>
    <col min="4613" max="4613" width="5.85546875" style="716" customWidth="1"/>
    <col min="4614" max="4865" width="9.140625" style="716"/>
    <col min="4866" max="4866" width="22.42578125" style="716" customWidth="1"/>
    <col min="4867" max="4867" width="5.85546875" style="716" customWidth="1"/>
    <col min="4868" max="4868" width="6.42578125" style="716" customWidth="1"/>
    <col min="4869" max="4869" width="5.85546875" style="716" customWidth="1"/>
    <col min="4870" max="5121" width="9.140625" style="716"/>
    <col min="5122" max="5122" width="22.42578125" style="716" customWidth="1"/>
    <col min="5123" max="5123" width="5.85546875" style="716" customWidth="1"/>
    <col min="5124" max="5124" width="6.42578125" style="716" customWidth="1"/>
    <col min="5125" max="5125" width="5.85546875" style="716" customWidth="1"/>
    <col min="5126" max="5377" width="9.140625" style="716"/>
    <col min="5378" max="5378" width="22.42578125" style="716" customWidth="1"/>
    <col min="5379" max="5379" width="5.85546875" style="716" customWidth="1"/>
    <col min="5380" max="5380" width="6.42578125" style="716" customWidth="1"/>
    <col min="5381" max="5381" width="5.85546875" style="716" customWidth="1"/>
    <col min="5382" max="5633" width="9.140625" style="716"/>
    <col min="5634" max="5634" width="22.42578125" style="716" customWidth="1"/>
    <col min="5635" max="5635" width="5.85546875" style="716" customWidth="1"/>
    <col min="5636" max="5636" width="6.42578125" style="716" customWidth="1"/>
    <col min="5637" max="5637" width="5.85546875" style="716" customWidth="1"/>
    <col min="5638" max="5889" width="9.140625" style="716"/>
    <col min="5890" max="5890" width="22.42578125" style="716" customWidth="1"/>
    <col min="5891" max="5891" width="5.85546875" style="716" customWidth="1"/>
    <col min="5892" max="5892" width="6.42578125" style="716" customWidth="1"/>
    <col min="5893" max="5893" width="5.85546875" style="716" customWidth="1"/>
    <col min="5894" max="6145" width="9.140625" style="716"/>
    <col min="6146" max="6146" width="22.42578125" style="716" customWidth="1"/>
    <col min="6147" max="6147" width="5.85546875" style="716" customWidth="1"/>
    <col min="6148" max="6148" width="6.42578125" style="716" customWidth="1"/>
    <col min="6149" max="6149" width="5.85546875" style="716" customWidth="1"/>
    <col min="6150" max="6401" width="9.140625" style="716"/>
    <col min="6402" max="6402" width="22.42578125" style="716" customWidth="1"/>
    <col min="6403" max="6403" width="5.85546875" style="716" customWidth="1"/>
    <col min="6404" max="6404" width="6.42578125" style="716" customWidth="1"/>
    <col min="6405" max="6405" width="5.85546875" style="716" customWidth="1"/>
    <col min="6406" max="6657" width="9.140625" style="716"/>
    <col min="6658" max="6658" width="22.42578125" style="716" customWidth="1"/>
    <col min="6659" max="6659" width="5.85546875" style="716" customWidth="1"/>
    <col min="6660" max="6660" width="6.42578125" style="716" customWidth="1"/>
    <col min="6661" max="6661" width="5.85546875" style="716" customWidth="1"/>
    <col min="6662" max="6913" width="9.140625" style="716"/>
    <col min="6914" max="6914" width="22.42578125" style="716" customWidth="1"/>
    <col min="6915" max="6915" width="5.85546875" style="716" customWidth="1"/>
    <col min="6916" max="6916" width="6.42578125" style="716" customWidth="1"/>
    <col min="6917" max="6917" width="5.85546875" style="716" customWidth="1"/>
    <col min="6918" max="7169" width="9.140625" style="716"/>
    <col min="7170" max="7170" width="22.42578125" style="716" customWidth="1"/>
    <col min="7171" max="7171" width="5.85546875" style="716" customWidth="1"/>
    <col min="7172" max="7172" width="6.42578125" style="716" customWidth="1"/>
    <col min="7173" max="7173" width="5.85546875" style="716" customWidth="1"/>
    <col min="7174" max="7425" width="9.140625" style="716"/>
    <col min="7426" max="7426" width="22.42578125" style="716" customWidth="1"/>
    <col min="7427" max="7427" width="5.85546875" style="716" customWidth="1"/>
    <col min="7428" max="7428" width="6.42578125" style="716" customWidth="1"/>
    <col min="7429" max="7429" width="5.85546875" style="716" customWidth="1"/>
    <col min="7430" max="7681" width="9.140625" style="716"/>
    <col min="7682" max="7682" width="22.42578125" style="716" customWidth="1"/>
    <col min="7683" max="7683" width="5.85546875" style="716" customWidth="1"/>
    <col min="7684" max="7684" width="6.42578125" style="716" customWidth="1"/>
    <col min="7685" max="7685" width="5.85546875" style="716" customWidth="1"/>
    <col min="7686" max="7937" width="9.140625" style="716"/>
    <col min="7938" max="7938" width="22.42578125" style="716" customWidth="1"/>
    <col min="7939" max="7939" width="5.85546875" style="716" customWidth="1"/>
    <col min="7940" max="7940" width="6.42578125" style="716" customWidth="1"/>
    <col min="7941" max="7941" width="5.85546875" style="716" customWidth="1"/>
    <col min="7942" max="8193" width="9.140625" style="716"/>
    <col min="8194" max="8194" width="22.42578125" style="716" customWidth="1"/>
    <col min="8195" max="8195" width="5.85546875" style="716" customWidth="1"/>
    <col min="8196" max="8196" width="6.42578125" style="716" customWidth="1"/>
    <col min="8197" max="8197" width="5.85546875" style="716" customWidth="1"/>
    <col min="8198" max="8449" width="9.140625" style="716"/>
    <col min="8450" max="8450" width="22.42578125" style="716" customWidth="1"/>
    <col min="8451" max="8451" width="5.85546875" style="716" customWidth="1"/>
    <col min="8452" max="8452" width="6.42578125" style="716" customWidth="1"/>
    <col min="8453" max="8453" width="5.85546875" style="716" customWidth="1"/>
    <col min="8454" max="8705" width="9.140625" style="716"/>
    <col min="8706" max="8706" width="22.42578125" style="716" customWidth="1"/>
    <col min="8707" max="8707" width="5.85546875" style="716" customWidth="1"/>
    <col min="8708" max="8708" width="6.42578125" style="716" customWidth="1"/>
    <col min="8709" max="8709" width="5.85546875" style="716" customWidth="1"/>
    <col min="8710" max="8961" width="9.140625" style="716"/>
    <col min="8962" max="8962" width="22.42578125" style="716" customWidth="1"/>
    <col min="8963" max="8963" width="5.85546875" style="716" customWidth="1"/>
    <col min="8964" max="8964" width="6.42578125" style="716" customWidth="1"/>
    <col min="8965" max="8965" width="5.85546875" style="716" customWidth="1"/>
    <col min="8966" max="9217" width="9.140625" style="716"/>
    <col min="9218" max="9218" width="22.42578125" style="716" customWidth="1"/>
    <col min="9219" max="9219" width="5.85546875" style="716" customWidth="1"/>
    <col min="9220" max="9220" width="6.42578125" style="716" customWidth="1"/>
    <col min="9221" max="9221" width="5.85546875" style="716" customWidth="1"/>
    <col min="9222" max="9473" width="9.140625" style="716"/>
    <col min="9474" max="9474" width="22.42578125" style="716" customWidth="1"/>
    <col min="9475" max="9475" width="5.85546875" style="716" customWidth="1"/>
    <col min="9476" max="9476" width="6.42578125" style="716" customWidth="1"/>
    <col min="9477" max="9477" width="5.85546875" style="716" customWidth="1"/>
    <col min="9478" max="9729" width="9.140625" style="716"/>
    <col min="9730" max="9730" width="22.42578125" style="716" customWidth="1"/>
    <col min="9731" max="9731" width="5.85546875" style="716" customWidth="1"/>
    <col min="9732" max="9732" width="6.42578125" style="716" customWidth="1"/>
    <col min="9733" max="9733" width="5.85546875" style="716" customWidth="1"/>
    <col min="9734" max="9985" width="9.140625" style="716"/>
    <col min="9986" max="9986" width="22.42578125" style="716" customWidth="1"/>
    <col min="9987" max="9987" width="5.85546875" style="716" customWidth="1"/>
    <col min="9988" max="9988" width="6.42578125" style="716" customWidth="1"/>
    <col min="9989" max="9989" width="5.85546875" style="716" customWidth="1"/>
    <col min="9990" max="10241" width="9.140625" style="716"/>
    <col min="10242" max="10242" width="22.42578125" style="716" customWidth="1"/>
    <col min="10243" max="10243" width="5.85546875" style="716" customWidth="1"/>
    <col min="10244" max="10244" width="6.42578125" style="716" customWidth="1"/>
    <col min="10245" max="10245" width="5.85546875" style="716" customWidth="1"/>
    <col min="10246" max="10497" width="9.140625" style="716"/>
    <col min="10498" max="10498" width="22.42578125" style="716" customWidth="1"/>
    <col min="10499" max="10499" width="5.85546875" style="716" customWidth="1"/>
    <col min="10500" max="10500" width="6.42578125" style="716" customWidth="1"/>
    <col min="10501" max="10501" width="5.85546875" style="716" customWidth="1"/>
    <col min="10502" max="10753" width="9.140625" style="716"/>
    <col min="10754" max="10754" width="22.42578125" style="716" customWidth="1"/>
    <col min="10755" max="10755" width="5.85546875" style="716" customWidth="1"/>
    <col min="10756" max="10756" width="6.42578125" style="716" customWidth="1"/>
    <col min="10757" max="10757" width="5.85546875" style="716" customWidth="1"/>
    <col min="10758" max="11009" width="9.140625" style="716"/>
    <col min="11010" max="11010" width="22.42578125" style="716" customWidth="1"/>
    <col min="11011" max="11011" width="5.85546875" style="716" customWidth="1"/>
    <col min="11012" max="11012" width="6.42578125" style="716" customWidth="1"/>
    <col min="11013" max="11013" width="5.85546875" style="716" customWidth="1"/>
    <col min="11014" max="11265" width="9.140625" style="716"/>
    <col min="11266" max="11266" width="22.42578125" style="716" customWidth="1"/>
    <col min="11267" max="11267" width="5.85546875" style="716" customWidth="1"/>
    <col min="11268" max="11268" width="6.42578125" style="716" customWidth="1"/>
    <col min="11269" max="11269" width="5.85546875" style="716" customWidth="1"/>
    <col min="11270" max="11521" width="9.140625" style="716"/>
    <col min="11522" max="11522" width="22.42578125" style="716" customWidth="1"/>
    <col min="11523" max="11523" width="5.85546875" style="716" customWidth="1"/>
    <col min="11524" max="11524" width="6.42578125" style="716" customWidth="1"/>
    <col min="11525" max="11525" width="5.85546875" style="716" customWidth="1"/>
    <col min="11526" max="11777" width="9.140625" style="716"/>
    <col min="11778" max="11778" width="22.42578125" style="716" customWidth="1"/>
    <col min="11779" max="11779" width="5.85546875" style="716" customWidth="1"/>
    <col min="11780" max="11780" width="6.42578125" style="716" customWidth="1"/>
    <col min="11781" max="11781" width="5.85546875" style="716" customWidth="1"/>
    <col min="11782" max="12033" width="9.140625" style="716"/>
    <col min="12034" max="12034" width="22.42578125" style="716" customWidth="1"/>
    <col min="12035" max="12035" width="5.85546875" style="716" customWidth="1"/>
    <col min="12036" max="12036" width="6.42578125" style="716" customWidth="1"/>
    <col min="12037" max="12037" width="5.85546875" style="716" customWidth="1"/>
    <col min="12038" max="12289" width="9.140625" style="716"/>
    <col min="12290" max="12290" width="22.42578125" style="716" customWidth="1"/>
    <col min="12291" max="12291" width="5.85546875" style="716" customWidth="1"/>
    <col min="12292" max="12292" width="6.42578125" style="716" customWidth="1"/>
    <col min="12293" max="12293" width="5.85546875" style="716" customWidth="1"/>
    <col min="12294" max="12545" width="9.140625" style="716"/>
    <col min="12546" max="12546" width="22.42578125" style="716" customWidth="1"/>
    <col min="12547" max="12547" width="5.85546875" style="716" customWidth="1"/>
    <col min="12548" max="12548" width="6.42578125" style="716" customWidth="1"/>
    <col min="12549" max="12549" width="5.85546875" style="716" customWidth="1"/>
    <col min="12550" max="12801" width="9.140625" style="716"/>
    <col min="12802" max="12802" width="22.42578125" style="716" customWidth="1"/>
    <col min="12803" max="12803" width="5.85546875" style="716" customWidth="1"/>
    <col min="12804" max="12804" width="6.42578125" style="716" customWidth="1"/>
    <col min="12805" max="12805" width="5.85546875" style="716" customWidth="1"/>
    <col min="12806" max="13057" width="9.140625" style="716"/>
    <col min="13058" max="13058" width="22.42578125" style="716" customWidth="1"/>
    <col min="13059" max="13059" width="5.85546875" style="716" customWidth="1"/>
    <col min="13060" max="13060" width="6.42578125" style="716" customWidth="1"/>
    <col min="13061" max="13061" width="5.85546875" style="716" customWidth="1"/>
    <col min="13062" max="13313" width="9.140625" style="716"/>
    <col min="13314" max="13314" width="22.42578125" style="716" customWidth="1"/>
    <col min="13315" max="13315" width="5.85546875" style="716" customWidth="1"/>
    <col min="13316" max="13316" width="6.42578125" style="716" customWidth="1"/>
    <col min="13317" max="13317" width="5.85546875" style="716" customWidth="1"/>
    <col min="13318" max="13569" width="9.140625" style="716"/>
    <col min="13570" max="13570" width="22.42578125" style="716" customWidth="1"/>
    <col min="13571" max="13571" width="5.85546875" style="716" customWidth="1"/>
    <col min="13572" max="13572" width="6.42578125" style="716" customWidth="1"/>
    <col min="13573" max="13573" width="5.85546875" style="716" customWidth="1"/>
    <col min="13574" max="13825" width="9.140625" style="716"/>
    <col min="13826" max="13826" width="22.42578125" style="716" customWidth="1"/>
    <col min="13827" max="13827" width="5.85546875" style="716" customWidth="1"/>
    <col min="13828" max="13828" width="6.42578125" style="716" customWidth="1"/>
    <col min="13829" max="13829" width="5.85546875" style="716" customWidth="1"/>
    <col min="13830" max="14081" width="9.140625" style="716"/>
    <col min="14082" max="14082" width="22.42578125" style="716" customWidth="1"/>
    <col min="14083" max="14083" width="5.85546875" style="716" customWidth="1"/>
    <col min="14084" max="14084" width="6.42578125" style="716" customWidth="1"/>
    <col min="14085" max="14085" width="5.85546875" style="716" customWidth="1"/>
    <col min="14086" max="14337" width="9.140625" style="716"/>
    <col min="14338" max="14338" width="22.42578125" style="716" customWidth="1"/>
    <col min="14339" max="14339" width="5.85546875" style="716" customWidth="1"/>
    <col min="14340" max="14340" width="6.42578125" style="716" customWidth="1"/>
    <col min="14341" max="14341" width="5.85546875" style="716" customWidth="1"/>
    <col min="14342" max="14593" width="9.140625" style="716"/>
    <col min="14594" max="14594" width="22.42578125" style="716" customWidth="1"/>
    <col min="14595" max="14595" width="5.85546875" style="716" customWidth="1"/>
    <col min="14596" max="14596" width="6.42578125" style="716" customWidth="1"/>
    <col min="14597" max="14597" width="5.85546875" style="716" customWidth="1"/>
    <col min="14598" max="14849" width="9.140625" style="716"/>
    <col min="14850" max="14850" width="22.42578125" style="716" customWidth="1"/>
    <col min="14851" max="14851" width="5.85546875" style="716" customWidth="1"/>
    <col min="14852" max="14852" width="6.42578125" style="716" customWidth="1"/>
    <col min="14853" max="14853" width="5.85546875" style="716" customWidth="1"/>
    <col min="14854" max="15105" width="9.140625" style="716"/>
    <col min="15106" max="15106" width="22.42578125" style="716" customWidth="1"/>
    <col min="15107" max="15107" width="5.85546875" style="716" customWidth="1"/>
    <col min="15108" max="15108" width="6.42578125" style="716" customWidth="1"/>
    <col min="15109" max="15109" width="5.85546875" style="716" customWidth="1"/>
    <col min="15110" max="15361" width="9.140625" style="716"/>
    <col min="15362" max="15362" width="22.42578125" style="716" customWidth="1"/>
    <col min="15363" max="15363" width="5.85546875" style="716" customWidth="1"/>
    <col min="15364" max="15364" width="6.42578125" style="716" customWidth="1"/>
    <col min="15365" max="15365" width="5.85546875" style="716" customWidth="1"/>
    <col min="15366" max="15617" width="9.140625" style="716"/>
    <col min="15618" max="15618" width="22.42578125" style="716" customWidth="1"/>
    <col min="15619" max="15619" width="5.85546875" style="716" customWidth="1"/>
    <col min="15620" max="15620" width="6.42578125" style="716" customWidth="1"/>
    <col min="15621" max="15621" width="5.85546875" style="716" customWidth="1"/>
    <col min="15622" max="15873" width="9.140625" style="716"/>
    <col min="15874" max="15874" width="22.42578125" style="716" customWidth="1"/>
    <col min="15875" max="15875" width="5.85546875" style="716" customWidth="1"/>
    <col min="15876" max="15876" width="6.42578125" style="716" customWidth="1"/>
    <col min="15877" max="15877" width="5.85546875" style="716" customWidth="1"/>
    <col min="15878" max="16129" width="9.140625" style="716"/>
    <col min="16130" max="16130" width="22.42578125" style="716" customWidth="1"/>
    <col min="16131" max="16131" width="5.85546875" style="716" customWidth="1"/>
    <col min="16132" max="16132" width="6.42578125" style="716" customWidth="1"/>
    <col min="16133" max="16133" width="5.85546875" style="716" customWidth="1"/>
    <col min="16134" max="16384" width="9.140625" style="716"/>
  </cols>
  <sheetData>
    <row r="2" spans="1:5">
      <c r="A2" s="5" t="s">
        <v>123</v>
      </c>
      <c r="B2" s="13" t="s">
        <v>1890</v>
      </c>
    </row>
    <row r="3" spans="1:5">
      <c r="A3" s="5"/>
      <c r="B3" s="957"/>
      <c r="E3" s="662" t="s">
        <v>1760</v>
      </c>
    </row>
    <row r="4" spans="1:5">
      <c r="B4" s="41" t="s">
        <v>269</v>
      </c>
      <c r="C4" s="1184" t="s">
        <v>159</v>
      </c>
      <c r="D4" s="1184" t="s">
        <v>160</v>
      </c>
      <c r="E4" s="1184" t="s">
        <v>161</v>
      </c>
    </row>
    <row r="5" spans="1:5">
      <c r="B5" s="40" t="s">
        <v>341</v>
      </c>
      <c r="C5" s="1185">
        <v>-0.45848297027858109</v>
      </c>
      <c r="D5" s="1185">
        <v>-0.2777514711826361</v>
      </c>
      <c r="E5" s="1185">
        <v>0.12203158512655304</v>
      </c>
    </row>
    <row r="6" spans="1:5">
      <c r="B6" s="40" t="s">
        <v>162</v>
      </c>
      <c r="C6" s="1185">
        <v>-0.22360103984023802</v>
      </c>
      <c r="D6" s="1185">
        <v>-8.0105154246631463E-2</v>
      </c>
      <c r="E6" s="1185">
        <v>0.26101391410602781</v>
      </c>
    </row>
    <row r="7" spans="1:5">
      <c r="B7" s="40" t="s">
        <v>267</v>
      </c>
      <c r="C7" s="1185">
        <v>-0.21497629974533278</v>
      </c>
      <c r="D7" s="1185">
        <v>-0.13221118720972294</v>
      </c>
      <c r="E7" s="1185">
        <v>6.8044005250355449E-2</v>
      </c>
    </row>
    <row r="8" spans="1:5">
      <c r="B8" s="40" t="s">
        <v>163</v>
      </c>
      <c r="C8" s="1185">
        <v>-0.38526884902016151</v>
      </c>
      <c r="D8" s="1185">
        <v>-0.29188637467199852</v>
      </c>
      <c r="E8" s="1185">
        <v>-3.6701056326331263E-2</v>
      </c>
    </row>
    <row r="9" spans="1:5">
      <c r="B9" s="40" t="s">
        <v>164</v>
      </c>
      <c r="C9" s="1185">
        <v>-1.3896390040025384</v>
      </c>
      <c r="D9" s="1185">
        <v>-1.2633561209886421</v>
      </c>
      <c r="E9" s="1185">
        <v>-1.0392386630330401</v>
      </c>
    </row>
    <row r="10" spans="1:5">
      <c r="B10" s="40" t="s">
        <v>165</v>
      </c>
      <c r="C10" s="1185">
        <v>-0.14501382699678705</v>
      </c>
      <c r="D10" s="1185">
        <v>-7.922239852334996E-2</v>
      </c>
      <c r="E10" s="1185">
        <v>7.3648820737020185E-2</v>
      </c>
    </row>
    <row r="11" spans="1:5">
      <c r="B11" s="8"/>
      <c r="C11" s="8"/>
      <c r="D11" s="8"/>
      <c r="E11" s="8"/>
    </row>
    <row r="12" spans="1:5">
      <c r="B12" s="13" t="s">
        <v>1890</v>
      </c>
      <c r="C12" s="8"/>
      <c r="D12" s="8"/>
      <c r="E12" s="8"/>
    </row>
    <row r="13" spans="1:5">
      <c r="B13" s="8"/>
      <c r="C13" s="8"/>
      <c r="D13" s="8"/>
      <c r="E13" s="8"/>
    </row>
    <row r="14" spans="1:5">
      <c r="B14" s="8"/>
      <c r="C14" s="8"/>
      <c r="D14" s="8"/>
      <c r="E14" s="8"/>
    </row>
    <row r="15" spans="1:5">
      <c r="B15" s="8"/>
      <c r="C15" s="8"/>
      <c r="D15" s="8"/>
      <c r="E15" s="8"/>
    </row>
    <row r="16" spans="1:5">
      <c r="B16" s="8"/>
      <c r="C16" s="8"/>
      <c r="D16" s="8"/>
      <c r="E16" s="8"/>
    </row>
    <row r="17" spans="2:9">
      <c r="B17" s="8"/>
      <c r="C17" s="8"/>
      <c r="D17" s="8"/>
      <c r="E17" s="8"/>
    </row>
    <row r="18" spans="2:9">
      <c r="B18" s="8"/>
      <c r="C18" s="8"/>
      <c r="D18" s="8"/>
      <c r="E18" s="8"/>
    </row>
    <row r="19" spans="2:9">
      <c r="B19" s="8"/>
      <c r="C19" s="8"/>
      <c r="D19" s="8"/>
      <c r="E19" s="8"/>
    </row>
    <row r="20" spans="2:9">
      <c r="B20" s="8"/>
      <c r="C20" s="8"/>
      <c r="D20" s="8"/>
      <c r="E20" s="8"/>
    </row>
    <row r="21" spans="2:9">
      <c r="B21" s="8"/>
      <c r="C21" s="8"/>
      <c r="D21" s="8"/>
      <c r="E21" s="8"/>
    </row>
    <row r="22" spans="2:9">
      <c r="B22" s="8"/>
      <c r="C22" s="8"/>
      <c r="D22" s="8"/>
      <c r="E22" s="8"/>
    </row>
    <row r="23" spans="2:9">
      <c r="B23" s="8"/>
      <c r="C23" s="8"/>
      <c r="D23" s="8"/>
      <c r="E23" s="8"/>
    </row>
    <row r="24" spans="2:9">
      <c r="B24" s="8"/>
      <c r="C24" s="8"/>
      <c r="D24" s="8"/>
      <c r="E24" s="8"/>
    </row>
    <row r="25" spans="2:9">
      <c r="B25" s="10"/>
      <c r="C25" s="8"/>
      <c r="D25" s="8"/>
      <c r="E25" s="8"/>
    </row>
    <row r="26" spans="2:9">
      <c r="B26" s="716"/>
      <c r="C26" s="8"/>
      <c r="D26" s="8"/>
      <c r="E26" s="8"/>
    </row>
    <row r="27" spans="2:9">
      <c r="B27" s="716"/>
      <c r="C27" s="8"/>
      <c r="D27" s="8"/>
      <c r="E27" s="8"/>
    </row>
    <row r="28" spans="2:9">
      <c r="B28" s="716"/>
      <c r="C28" s="8"/>
      <c r="D28" s="8"/>
      <c r="E28" s="8"/>
    </row>
    <row r="29" spans="2:9">
      <c r="B29" s="716"/>
      <c r="C29" s="8"/>
      <c r="D29" s="8"/>
      <c r="E29" s="8"/>
    </row>
    <row r="32" spans="2:9" ht="41.25" customHeight="1">
      <c r="B32" s="1347" t="s">
        <v>168</v>
      </c>
      <c r="C32" s="1347"/>
      <c r="D32" s="1347"/>
      <c r="E32" s="1347"/>
      <c r="F32" s="1347"/>
      <c r="G32" s="1347"/>
      <c r="H32" s="1347"/>
      <c r="I32" s="1347"/>
    </row>
    <row r="33" spans="2:9" ht="27" customHeight="1">
      <c r="B33" s="1347" t="s">
        <v>268</v>
      </c>
      <c r="C33" s="1347"/>
      <c r="D33" s="1347"/>
      <c r="E33" s="1347"/>
      <c r="F33" s="1347"/>
      <c r="G33" s="1347"/>
      <c r="H33" s="1347"/>
      <c r="I33" s="1347"/>
    </row>
    <row r="34" spans="2:9">
      <c r="B34" s="10" t="s">
        <v>1894</v>
      </c>
    </row>
    <row r="35" spans="2:9">
      <c r="B35" s="8"/>
    </row>
    <row r="36" spans="2:9">
      <c r="B36" s="11" t="s">
        <v>129</v>
      </c>
      <c r="H36" s="761"/>
    </row>
    <row r="37" spans="2:9">
      <c r="B37" s="716"/>
    </row>
    <row r="38" spans="2:9">
      <c r="B38" s="716"/>
    </row>
    <row r="39" spans="2:9">
      <c r="B39" s="716"/>
    </row>
    <row r="40" spans="2:9">
      <c r="B40" s="716"/>
    </row>
    <row r="41" spans="2:9" ht="15">
      <c r="B41" s="1176"/>
    </row>
    <row r="42" spans="2:9">
      <c r="B42" s="716"/>
    </row>
    <row r="43" spans="2:9">
      <c r="B43" s="716"/>
    </row>
    <row r="44" spans="2:9">
      <c r="B44" s="716"/>
    </row>
    <row r="45" spans="2:9">
      <c r="B45" s="716"/>
    </row>
    <row r="46" spans="2:9">
      <c r="B46" s="716"/>
    </row>
    <row r="47" spans="2:9">
      <c r="B47" s="716"/>
    </row>
    <row r="48" spans="2:9">
      <c r="B48" s="716"/>
    </row>
    <row r="49" spans="2:2">
      <c r="B49" s="716"/>
    </row>
    <row r="50" spans="2:2">
      <c r="B50" s="716"/>
    </row>
  </sheetData>
  <mergeCells count="2">
    <mergeCell ref="B32:I32"/>
    <mergeCell ref="B33:I33"/>
  </mergeCells>
  <hyperlinks>
    <hyperlink ref="B36" location="Содержание!B8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7"/>
  <dimension ref="A2:H25"/>
  <sheetViews>
    <sheetView zoomScale="80" zoomScaleNormal="80" workbookViewId="0">
      <selection activeCell="B25" sqref="B25"/>
    </sheetView>
  </sheetViews>
  <sheetFormatPr defaultRowHeight="12.75"/>
  <cols>
    <col min="1" max="1" width="9.140625" style="506"/>
    <col min="2" max="2" width="26.140625" style="506" customWidth="1"/>
    <col min="3" max="8" width="15.42578125" style="506" customWidth="1"/>
    <col min="9" max="16384" width="9.140625" style="506"/>
  </cols>
  <sheetData>
    <row r="2" spans="1:8">
      <c r="A2" s="506" t="s">
        <v>123</v>
      </c>
      <c r="B2" s="507" t="s">
        <v>481</v>
      </c>
    </row>
    <row r="4" spans="1:8" ht="27">
      <c r="B4" s="1412" t="s">
        <v>248</v>
      </c>
      <c r="C4" s="1089" t="s">
        <v>903</v>
      </c>
      <c r="D4" s="1089" t="s">
        <v>904</v>
      </c>
      <c r="E4" s="1089" t="s">
        <v>905</v>
      </c>
      <c r="F4" s="1089" t="s">
        <v>906</v>
      </c>
      <c r="G4" s="1089" t="s">
        <v>907</v>
      </c>
      <c r="H4" s="1089" t="s">
        <v>908</v>
      </c>
    </row>
    <row r="5" spans="1:8" ht="51">
      <c r="B5" s="1412"/>
      <c r="C5" s="1089" t="s">
        <v>657</v>
      </c>
      <c r="D5" s="508" t="s">
        <v>658</v>
      </c>
      <c r="E5" s="508" t="s">
        <v>659</v>
      </c>
      <c r="F5" s="508" t="s">
        <v>660</v>
      </c>
      <c r="G5" s="1089" t="s">
        <v>661</v>
      </c>
      <c r="H5" s="508" t="s">
        <v>662</v>
      </c>
    </row>
    <row r="6" spans="1:8">
      <c r="B6" s="509" t="s">
        <v>663</v>
      </c>
      <c r="C6" s="510">
        <v>1437</v>
      </c>
      <c r="D6" s="511">
        <v>21</v>
      </c>
      <c r="E6" s="511">
        <v>11</v>
      </c>
      <c r="F6" s="511" t="s">
        <v>664</v>
      </c>
      <c r="G6" s="511" t="s">
        <v>665</v>
      </c>
      <c r="H6" s="511">
        <v>10</v>
      </c>
    </row>
    <row r="7" spans="1:8">
      <c r="B7" s="509" t="s">
        <v>666</v>
      </c>
      <c r="C7" s="510">
        <v>1694</v>
      </c>
      <c r="D7" s="511">
        <v>24</v>
      </c>
      <c r="E7" s="511">
        <v>14</v>
      </c>
      <c r="F7" s="511" t="s">
        <v>667</v>
      </c>
      <c r="G7" s="511" t="s">
        <v>668</v>
      </c>
      <c r="H7" s="511">
        <v>16</v>
      </c>
    </row>
    <row r="8" spans="1:8">
      <c r="B8" s="512" t="s">
        <v>669</v>
      </c>
      <c r="C8" s="513" t="s">
        <v>670</v>
      </c>
      <c r="D8" s="513" t="s">
        <v>671</v>
      </c>
      <c r="E8" s="513" t="s">
        <v>672</v>
      </c>
      <c r="F8" s="513" t="s">
        <v>673</v>
      </c>
      <c r="G8" s="513" t="s">
        <v>674</v>
      </c>
      <c r="H8" s="513" t="s">
        <v>675</v>
      </c>
    </row>
    <row r="9" spans="1:8">
      <c r="B9" s="512" t="s">
        <v>676</v>
      </c>
      <c r="C9" s="513" t="s">
        <v>677</v>
      </c>
      <c r="D9" s="513" t="s">
        <v>678</v>
      </c>
      <c r="E9" s="513" t="s">
        <v>679</v>
      </c>
      <c r="F9" s="513" t="s">
        <v>680</v>
      </c>
      <c r="G9" s="513" t="s">
        <v>679</v>
      </c>
      <c r="H9" s="513" t="s">
        <v>681</v>
      </c>
    </row>
    <row r="10" spans="1:8">
      <c r="B10" s="1413" t="s">
        <v>682</v>
      </c>
      <c r="C10" s="1413"/>
      <c r="D10" s="1413"/>
      <c r="E10" s="1413"/>
      <c r="F10" s="1413"/>
      <c r="G10" s="1413"/>
      <c r="H10" s="1413"/>
    </row>
    <row r="11" spans="1:8">
      <c r="B11" s="512" t="s">
        <v>683</v>
      </c>
      <c r="C11" s="510">
        <v>1300</v>
      </c>
      <c r="D11" s="511">
        <v>22</v>
      </c>
      <c r="E11" s="511">
        <v>13</v>
      </c>
      <c r="F11" s="511" t="s">
        <v>684</v>
      </c>
      <c r="G11" s="511" t="s">
        <v>685</v>
      </c>
      <c r="H11" s="511">
        <v>18</v>
      </c>
    </row>
    <row r="12" spans="1:8">
      <c r="B12" s="512" t="s">
        <v>686</v>
      </c>
      <c r="C12" s="510">
        <v>1491</v>
      </c>
      <c r="D12" s="511">
        <v>16</v>
      </c>
      <c r="E12" s="511">
        <v>18</v>
      </c>
      <c r="F12" s="511" t="s">
        <v>687</v>
      </c>
      <c r="G12" s="511" t="s">
        <v>688</v>
      </c>
      <c r="H12" s="511">
        <v>15</v>
      </c>
    </row>
    <row r="13" spans="1:8">
      <c r="B13" s="512" t="s">
        <v>689</v>
      </c>
      <c r="C13" s="510">
        <v>1329</v>
      </c>
      <c r="D13" s="511">
        <v>24</v>
      </c>
      <c r="E13" s="511">
        <v>15</v>
      </c>
      <c r="F13" s="511" t="s">
        <v>690</v>
      </c>
      <c r="G13" s="511" t="s">
        <v>691</v>
      </c>
      <c r="H13" s="511">
        <v>25</v>
      </c>
    </row>
    <row r="14" spans="1:8">
      <c r="B14" s="512" t="s">
        <v>692</v>
      </c>
      <c r="C14" s="510">
        <v>1181</v>
      </c>
      <c r="D14" s="511">
        <v>21</v>
      </c>
      <c r="E14" s="511">
        <v>15</v>
      </c>
      <c r="F14" s="511" t="s">
        <v>693</v>
      </c>
      <c r="G14" s="511" t="s">
        <v>694</v>
      </c>
      <c r="H14" s="511">
        <v>18</v>
      </c>
    </row>
    <row r="15" spans="1:8">
      <c r="B15" s="512" t="s">
        <v>695</v>
      </c>
      <c r="C15" s="510">
        <v>1921</v>
      </c>
      <c r="D15" s="511">
        <v>31</v>
      </c>
      <c r="E15" s="511">
        <v>9</v>
      </c>
      <c r="F15" s="511" t="s">
        <v>696</v>
      </c>
      <c r="G15" s="511" t="s">
        <v>697</v>
      </c>
      <c r="H15" s="511">
        <v>23</v>
      </c>
    </row>
    <row r="16" spans="1:8">
      <c r="B16" s="512" t="s">
        <v>698</v>
      </c>
      <c r="C16" s="510">
        <v>2087</v>
      </c>
      <c r="D16" s="511">
        <v>25</v>
      </c>
      <c r="E16" s="511">
        <v>10</v>
      </c>
      <c r="F16" s="511" t="s">
        <v>699</v>
      </c>
      <c r="G16" s="511" t="s">
        <v>700</v>
      </c>
      <c r="H16" s="511">
        <v>14</v>
      </c>
    </row>
    <row r="17" spans="2:8">
      <c r="B17" s="512" t="s">
        <v>701</v>
      </c>
      <c r="C17" s="510">
        <v>1997</v>
      </c>
      <c r="D17" s="511">
        <v>29</v>
      </c>
      <c r="E17" s="511">
        <v>10</v>
      </c>
      <c r="F17" s="511" t="s">
        <v>702</v>
      </c>
      <c r="G17" s="511" t="s">
        <v>703</v>
      </c>
      <c r="H17" s="511">
        <v>13</v>
      </c>
    </row>
    <row r="18" spans="2:8">
      <c r="B18" s="512" t="s">
        <v>704</v>
      </c>
      <c r="C18" s="510">
        <v>2663</v>
      </c>
      <c r="D18" s="511">
        <v>25</v>
      </c>
      <c r="E18" s="511">
        <v>13</v>
      </c>
      <c r="F18" s="511" t="s">
        <v>705</v>
      </c>
      <c r="G18" s="511" t="s">
        <v>706</v>
      </c>
      <c r="H18" s="511">
        <v>13</v>
      </c>
    </row>
    <row r="20" spans="2:8" s="516" customFormat="1">
      <c r="B20" s="514" t="s">
        <v>636</v>
      </c>
      <c r="C20" s="515"/>
      <c r="D20" s="515"/>
      <c r="E20" s="515"/>
      <c r="F20" s="515"/>
      <c r="G20" s="515"/>
      <c r="H20" s="515"/>
    </row>
    <row r="21" spans="2:8" s="516" customFormat="1" ht="50.25" customHeight="1">
      <c r="B21" s="1414" t="s">
        <v>886</v>
      </c>
      <c r="C21" s="1414"/>
      <c r="D21" s="1414"/>
      <c r="E21" s="1414"/>
      <c r="F21" s="1414"/>
      <c r="G21" s="1414"/>
      <c r="H21" s="1414"/>
    </row>
    <row r="22" spans="2:8" s="516" customFormat="1">
      <c r="B22" s="1415" t="s">
        <v>707</v>
      </c>
      <c r="C22" s="1415"/>
      <c r="D22" s="1415"/>
      <c r="E22" s="1415"/>
      <c r="F22" s="1415"/>
      <c r="G22" s="1415"/>
      <c r="H22" s="1415"/>
    </row>
    <row r="23" spans="2:8" ht="14.25">
      <c r="B23" s="517" t="s">
        <v>630</v>
      </c>
      <c r="C23" s="518"/>
      <c r="D23" s="518"/>
      <c r="E23" s="518"/>
      <c r="F23" s="518"/>
      <c r="G23" s="518"/>
      <c r="H23" s="518"/>
    </row>
    <row r="25" spans="2:8">
      <c r="B25" s="1240" t="s">
        <v>129</v>
      </c>
    </row>
  </sheetData>
  <mergeCells count="4">
    <mergeCell ref="B4:B5"/>
    <mergeCell ref="B10:H10"/>
    <mergeCell ref="B21:H21"/>
    <mergeCell ref="B22:H22"/>
  </mergeCells>
  <hyperlinks>
    <hyperlink ref="B25" location="Содержание!B68" display="к содержанию"/>
  </hyperlink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8"/>
  <dimension ref="A2:H734"/>
  <sheetViews>
    <sheetView zoomScale="80" zoomScaleNormal="80" workbookViewId="0">
      <selection activeCell="F23" sqref="F23"/>
    </sheetView>
  </sheetViews>
  <sheetFormatPr defaultColWidth="17.85546875" defaultRowHeight="12.75"/>
  <cols>
    <col min="1" max="1" width="9.140625" style="334" customWidth="1"/>
    <col min="2" max="2" width="14.140625" style="346" customWidth="1"/>
    <col min="3" max="3" width="13.140625" style="346" customWidth="1"/>
    <col min="4" max="4" width="13" style="346" customWidth="1"/>
    <col min="5" max="5" width="9.140625" style="342" customWidth="1"/>
    <col min="6" max="6" width="10.28515625" style="342" customWidth="1"/>
    <col min="7" max="228" width="9.140625" style="342" customWidth="1"/>
    <col min="229" max="229" width="14.140625" style="342" customWidth="1"/>
    <col min="230" max="230" width="17.85546875" style="342" customWidth="1"/>
    <col min="231" max="232" width="13.5703125" style="342" customWidth="1"/>
    <col min="233" max="236" width="13" style="342" customWidth="1"/>
    <col min="237" max="240" width="13.140625" style="342" customWidth="1"/>
    <col min="241" max="242" width="12.140625" style="342" customWidth="1"/>
    <col min="243" max="246" width="13" style="342" customWidth="1"/>
    <col min="247" max="250" width="12" style="342" customWidth="1"/>
    <col min="251" max="252" width="14.28515625" style="342" customWidth="1"/>
    <col min="253" max="253" width="9.85546875" style="342" customWidth="1"/>
    <col min="254" max="16384" width="17.85546875" style="342"/>
  </cols>
  <sheetData>
    <row r="2" spans="1:6" s="332" customFormat="1">
      <c r="A2" s="329" t="s">
        <v>123</v>
      </c>
      <c r="B2" s="330" t="s">
        <v>708</v>
      </c>
      <c r="C2" s="331"/>
      <c r="D2" s="331"/>
      <c r="F2" s="330" t="s">
        <v>708</v>
      </c>
    </row>
    <row r="3" spans="1:6" s="332" customFormat="1">
      <c r="A3" s="333"/>
      <c r="B3" s="331"/>
      <c r="C3" s="331"/>
      <c r="D3" s="331"/>
    </row>
    <row r="4" spans="1:6" s="337" customFormat="1" ht="38.25">
      <c r="A4" s="334"/>
      <c r="B4" s="335" t="s">
        <v>248</v>
      </c>
      <c r="C4" s="336" t="s">
        <v>1815</v>
      </c>
      <c r="D4" s="336" t="s">
        <v>1816</v>
      </c>
    </row>
    <row r="5" spans="1:6">
      <c r="A5" s="338"/>
      <c r="B5" s="339">
        <v>41275</v>
      </c>
      <c r="C5" s="340">
        <v>0.60693706561876015</v>
      </c>
      <c r="D5" s="341">
        <v>0.39306293438123985</v>
      </c>
    </row>
    <row r="6" spans="1:6">
      <c r="B6" s="339">
        <v>41276</v>
      </c>
      <c r="C6" s="340">
        <v>0.60693944084967055</v>
      </c>
      <c r="D6" s="341">
        <v>0.39306055915032956</v>
      </c>
      <c r="F6" s="337"/>
    </row>
    <row r="7" spans="1:6">
      <c r="B7" s="339">
        <v>41277</v>
      </c>
      <c r="C7" s="340">
        <v>0.60665814192979617</v>
      </c>
      <c r="D7" s="341">
        <v>0.39334185807020389</v>
      </c>
    </row>
    <row r="8" spans="1:6">
      <c r="B8" s="339">
        <v>41278</v>
      </c>
      <c r="C8" s="340">
        <v>0.60819716723892758</v>
      </c>
      <c r="D8" s="341">
        <v>0.39180283276107253</v>
      </c>
    </row>
    <row r="9" spans="1:6">
      <c r="B9" s="339">
        <v>41279</v>
      </c>
      <c r="C9" s="340">
        <v>0.60819716723892758</v>
      </c>
      <c r="D9" s="341">
        <v>0.39180283276107253</v>
      </c>
    </row>
    <row r="10" spans="1:6">
      <c r="B10" s="339">
        <v>41280</v>
      </c>
      <c r="C10" s="340">
        <v>0.60819716723892758</v>
      </c>
      <c r="D10" s="341">
        <v>0.39180283276107253</v>
      </c>
    </row>
    <row r="11" spans="1:6">
      <c r="B11" s="339">
        <v>41281</v>
      </c>
      <c r="C11" s="340">
        <v>0.60819716723892758</v>
      </c>
      <c r="D11" s="341">
        <v>0.39180283276107253</v>
      </c>
    </row>
    <row r="12" spans="1:6">
      <c r="B12" s="339">
        <v>41282</v>
      </c>
      <c r="C12" s="340">
        <v>0.60708746958111415</v>
      </c>
      <c r="D12" s="341">
        <v>0.3929125304188858</v>
      </c>
    </row>
    <row r="13" spans="1:6">
      <c r="B13" s="339">
        <v>41283</v>
      </c>
      <c r="C13" s="340">
        <v>0.60866468520222061</v>
      </c>
      <c r="D13" s="341">
        <v>0.39133531479777944</v>
      </c>
    </row>
    <row r="14" spans="1:6">
      <c r="B14" s="339">
        <v>41284</v>
      </c>
      <c r="C14" s="340">
        <v>0.60903119276848172</v>
      </c>
      <c r="D14" s="341">
        <v>0.39096880723151839</v>
      </c>
    </row>
    <row r="15" spans="1:6">
      <c r="B15" s="339">
        <v>41285</v>
      </c>
      <c r="C15" s="340">
        <v>0.60868672349813135</v>
      </c>
      <c r="D15" s="341">
        <v>0.39131327650186865</v>
      </c>
    </row>
    <row r="16" spans="1:6">
      <c r="B16" s="339">
        <v>41286</v>
      </c>
      <c r="C16" s="340">
        <v>0.60868672349813135</v>
      </c>
      <c r="D16" s="341">
        <v>0.39131327650186865</v>
      </c>
    </row>
    <row r="17" spans="2:8">
      <c r="B17" s="339">
        <v>41287</v>
      </c>
      <c r="C17" s="340">
        <v>0.60868672349813135</v>
      </c>
      <c r="D17" s="341">
        <v>0.39131327650186865</v>
      </c>
      <c r="F17" s="286" t="s">
        <v>709</v>
      </c>
      <c r="G17" s="343"/>
    </row>
    <row r="18" spans="2:8" ht="15">
      <c r="B18" s="339">
        <v>41288</v>
      </c>
      <c r="C18" s="340">
        <v>0.60696306585516457</v>
      </c>
      <c r="D18" s="341">
        <v>0.39303693414483543</v>
      </c>
      <c r="F18" s="343" t="s">
        <v>710</v>
      </c>
      <c r="G18"/>
      <c r="H18" s="344"/>
    </row>
    <row r="19" spans="2:8" ht="15">
      <c r="B19" s="339">
        <v>41289</v>
      </c>
      <c r="C19" s="340">
        <v>0.60666040569532576</v>
      </c>
      <c r="D19" s="341">
        <v>0.39333959430467413</v>
      </c>
      <c r="F19" s="343" t="s">
        <v>711</v>
      </c>
      <c r="G19"/>
      <c r="H19" s="344"/>
    </row>
    <row r="20" spans="2:8" ht="15">
      <c r="B20" s="339">
        <v>41290</v>
      </c>
      <c r="C20" s="340">
        <v>0.60670755754106709</v>
      </c>
      <c r="D20" s="341">
        <v>0.39329244245893286</v>
      </c>
      <c r="F20" s="343" t="s">
        <v>712</v>
      </c>
      <c r="G20"/>
    </row>
    <row r="21" spans="2:8">
      <c r="B21" s="339">
        <v>41291</v>
      </c>
      <c r="C21" s="340">
        <v>0.6066275869599701</v>
      </c>
      <c r="D21" s="341">
        <v>0.3933724130400299</v>
      </c>
      <c r="F21" s="287" t="s">
        <v>184</v>
      </c>
      <c r="G21" s="343"/>
    </row>
    <row r="22" spans="2:8">
      <c r="B22" s="339">
        <v>41292</v>
      </c>
      <c r="C22" s="340">
        <v>0.60699111208819023</v>
      </c>
      <c r="D22" s="341">
        <v>0.39300888791180966</v>
      </c>
      <c r="F22" s="296"/>
    </row>
    <row r="23" spans="2:8">
      <c r="B23" s="339">
        <v>41293</v>
      </c>
      <c r="C23" s="340">
        <v>0.60699111208819023</v>
      </c>
      <c r="D23" s="341">
        <v>0.39300888791180966</v>
      </c>
      <c r="F23" s="1240" t="s">
        <v>129</v>
      </c>
    </row>
    <row r="24" spans="2:8">
      <c r="B24" s="339">
        <v>41294</v>
      </c>
      <c r="C24" s="340">
        <v>0.60699111208819023</v>
      </c>
      <c r="D24" s="341">
        <v>0.39300888791180966</v>
      </c>
    </row>
    <row r="25" spans="2:8">
      <c r="B25" s="339">
        <v>41295</v>
      </c>
      <c r="C25" s="340">
        <v>0.60504749774542554</v>
      </c>
      <c r="D25" s="341">
        <v>0.39495250225457457</v>
      </c>
    </row>
    <row r="26" spans="2:8">
      <c r="B26" s="339">
        <v>41296</v>
      </c>
      <c r="C26" s="340">
        <v>0.60500271359931823</v>
      </c>
      <c r="D26" s="341">
        <v>0.39499728640068177</v>
      </c>
    </row>
    <row r="27" spans="2:8">
      <c r="B27" s="339">
        <v>41297</v>
      </c>
      <c r="C27" s="340">
        <v>0.60510699457898243</v>
      </c>
      <c r="D27" s="341">
        <v>0.39489300542101763</v>
      </c>
      <c r="F27" s="337"/>
    </row>
    <row r="28" spans="2:8">
      <c r="B28" s="339">
        <v>41298</v>
      </c>
      <c r="C28" s="340">
        <v>0.60496569949544854</v>
      </c>
      <c r="D28" s="341">
        <v>0.39503430050455141</v>
      </c>
    </row>
    <row r="29" spans="2:8">
      <c r="B29" s="339">
        <v>41299</v>
      </c>
      <c r="C29" s="340">
        <v>0.60700833087183359</v>
      </c>
      <c r="D29" s="341">
        <v>0.39299166912816641</v>
      </c>
    </row>
    <row r="30" spans="2:8">
      <c r="B30" s="339">
        <v>41300</v>
      </c>
      <c r="C30" s="340">
        <v>0.60700833087183359</v>
      </c>
      <c r="D30" s="341">
        <v>0.39299166912816641</v>
      </c>
    </row>
    <row r="31" spans="2:8">
      <c r="B31" s="339">
        <v>41301</v>
      </c>
      <c r="C31" s="340">
        <v>0.60700833087183359</v>
      </c>
      <c r="D31" s="341">
        <v>0.39299166912816641</v>
      </c>
    </row>
    <row r="32" spans="2:8">
      <c r="B32" s="339">
        <v>41302</v>
      </c>
      <c r="C32" s="340">
        <v>0.60691603466319888</v>
      </c>
      <c r="D32" s="341">
        <v>0.39308396533680118</v>
      </c>
    </row>
    <row r="33" spans="1:4">
      <c r="B33" s="339">
        <v>41303</v>
      </c>
      <c r="C33" s="340">
        <v>0.60794920400575603</v>
      </c>
      <c r="D33" s="341">
        <v>0.39205079599424408</v>
      </c>
    </row>
    <row r="34" spans="1:4">
      <c r="B34" s="339">
        <v>41304</v>
      </c>
      <c r="C34" s="340">
        <v>0.60737929734059859</v>
      </c>
      <c r="D34" s="341">
        <v>0.39262070265940135</v>
      </c>
    </row>
    <row r="35" spans="1:4">
      <c r="B35" s="339">
        <v>41305</v>
      </c>
      <c r="C35" s="340">
        <v>0.60792725760826527</v>
      </c>
      <c r="D35" s="341">
        <v>0.39207274239173473</v>
      </c>
    </row>
    <row r="36" spans="1:4">
      <c r="A36" s="338"/>
      <c r="B36" s="339">
        <v>41306</v>
      </c>
      <c r="C36" s="340">
        <v>0.60992942418848617</v>
      </c>
      <c r="D36" s="341">
        <v>0.39007057581151383</v>
      </c>
    </row>
    <row r="37" spans="1:4">
      <c r="B37" s="339">
        <v>41307</v>
      </c>
      <c r="C37" s="340">
        <v>0.60992942418848617</v>
      </c>
      <c r="D37" s="341">
        <v>0.39007057581151383</v>
      </c>
    </row>
    <row r="38" spans="1:4">
      <c r="B38" s="339">
        <v>41308</v>
      </c>
      <c r="C38" s="340">
        <v>0.60992942418848617</v>
      </c>
      <c r="D38" s="341">
        <v>0.39007057581151383</v>
      </c>
    </row>
    <row r="39" spans="1:4">
      <c r="B39" s="339">
        <v>41309</v>
      </c>
      <c r="C39" s="340">
        <v>0.61103764768274016</v>
      </c>
      <c r="D39" s="341">
        <v>0.38896235231725984</v>
      </c>
    </row>
    <row r="40" spans="1:4">
      <c r="B40" s="339">
        <v>41310</v>
      </c>
      <c r="C40" s="340">
        <v>0.61340191880446227</v>
      </c>
      <c r="D40" s="341">
        <v>0.38659808119553768</v>
      </c>
    </row>
    <row r="41" spans="1:4">
      <c r="B41" s="339">
        <v>41311</v>
      </c>
      <c r="C41" s="340">
        <v>0.61439939660850029</v>
      </c>
      <c r="D41" s="341">
        <v>0.38560060339149982</v>
      </c>
    </row>
    <row r="42" spans="1:4">
      <c r="B42" s="339">
        <v>41312</v>
      </c>
      <c r="C42" s="340">
        <v>0.60973174186551116</v>
      </c>
      <c r="D42" s="341">
        <v>0.39026825813448879</v>
      </c>
    </row>
    <row r="43" spans="1:4">
      <c r="B43" s="339">
        <v>41313</v>
      </c>
      <c r="C43" s="340">
        <v>0.60858720161804969</v>
      </c>
      <c r="D43" s="341">
        <v>0.39141279838195037</v>
      </c>
    </row>
    <row r="44" spans="1:4">
      <c r="B44" s="339">
        <v>41314</v>
      </c>
      <c r="C44" s="340">
        <v>0.60858720161804969</v>
      </c>
      <c r="D44" s="341">
        <v>0.39141279838195037</v>
      </c>
    </row>
    <row r="45" spans="1:4">
      <c r="B45" s="339">
        <v>41315</v>
      </c>
      <c r="C45" s="340">
        <v>0.60858720161804969</v>
      </c>
      <c r="D45" s="341">
        <v>0.39141279838195037</v>
      </c>
    </row>
    <row r="46" spans="1:4">
      <c r="B46" s="339">
        <v>41316</v>
      </c>
      <c r="C46" s="340">
        <v>0.60623471082815528</v>
      </c>
      <c r="D46" s="341">
        <v>0.39376528917184478</v>
      </c>
    </row>
    <row r="47" spans="1:4">
      <c r="B47" s="339">
        <v>41317</v>
      </c>
      <c r="C47" s="340">
        <v>0.60648739252608952</v>
      </c>
      <c r="D47" s="341">
        <v>0.39351260747391054</v>
      </c>
    </row>
    <row r="48" spans="1:4">
      <c r="B48" s="339">
        <v>41318</v>
      </c>
      <c r="C48" s="340">
        <v>0.60606272324581911</v>
      </c>
      <c r="D48" s="341">
        <v>0.39393727675418094</v>
      </c>
    </row>
    <row r="49" spans="1:6">
      <c r="B49" s="339">
        <v>41319</v>
      </c>
      <c r="C49" s="340">
        <v>0.60613778200105506</v>
      </c>
      <c r="D49" s="341">
        <v>0.393862217998945</v>
      </c>
      <c r="F49" s="337"/>
    </row>
    <row r="50" spans="1:6">
      <c r="B50" s="339">
        <v>41320</v>
      </c>
      <c r="C50" s="340">
        <v>0.60595925604793055</v>
      </c>
      <c r="D50" s="341">
        <v>0.39404074395206945</v>
      </c>
    </row>
    <row r="51" spans="1:6">
      <c r="B51" s="339">
        <v>41321</v>
      </c>
      <c r="C51" s="340">
        <v>0.60595925604793055</v>
      </c>
      <c r="D51" s="341">
        <v>0.39404074395206945</v>
      </c>
    </row>
    <row r="52" spans="1:6">
      <c r="B52" s="339">
        <v>41322</v>
      </c>
      <c r="C52" s="340">
        <v>0.60595925604793055</v>
      </c>
      <c r="D52" s="341">
        <v>0.39404074395206945</v>
      </c>
    </row>
    <row r="53" spans="1:6">
      <c r="B53" s="339">
        <v>41323</v>
      </c>
      <c r="C53" s="340">
        <v>0.60450781039938006</v>
      </c>
      <c r="D53" s="341">
        <v>0.39549218960061999</v>
      </c>
    </row>
    <row r="54" spans="1:6">
      <c r="B54" s="339">
        <v>41324</v>
      </c>
      <c r="C54" s="340">
        <v>0.60430540141604205</v>
      </c>
      <c r="D54" s="341">
        <v>0.39569459858395789</v>
      </c>
    </row>
    <row r="55" spans="1:6">
      <c r="B55" s="339">
        <v>41325</v>
      </c>
      <c r="C55" s="340">
        <v>0.60406247797425761</v>
      </c>
      <c r="D55" s="341">
        <v>0.39593752202574239</v>
      </c>
    </row>
    <row r="56" spans="1:6">
      <c r="B56" s="339">
        <v>41326</v>
      </c>
      <c r="C56" s="340">
        <v>0.60467752359077187</v>
      </c>
      <c r="D56" s="341">
        <v>0.39532247640922819</v>
      </c>
    </row>
    <row r="57" spans="1:6">
      <c r="B57" s="339">
        <v>41327</v>
      </c>
      <c r="C57" s="340">
        <v>0.60460630318187447</v>
      </c>
      <c r="D57" s="341">
        <v>0.39539369681812558</v>
      </c>
    </row>
    <row r="58" spans="1:6">
      <c r="B58" s="339">
        <v>41328</v>
      </c>
      <c r="C58" s="340">
        <v>0.60460630318187447</v>
      </c>
      <c r="D58" s="341">
        <v>0.39539369681812558</v>
      </c>
    </row>
    <row r="59" spans="1:6">
      <c r="B59" s="339">
        <v>41329</v>
      </c>
      <c r="C59" s="340">
        <v>0.60460630318187447</v>
      </c>
      <c r="D59" s="341">
        <v>0.39539369681812558</v>
      </c>
    </row>
    <row r="60" spans="1:6">
      <c r="B60" s="339">
        <v>41330</v>
      </c>
      <c r="C60" s="340">
        <v>0.60374613391957344</v>
      </c>
      <c r="D60" s="341">
        <v>0.39625386608042656</v>
      </c>
    </row>
    <row r="61" spans="1:6">
      <c r="B61" s="339">
        <v>41331</v>
      </c>
      <c r="C61" s="340">
        <v>0.60365066855569838</v>
      </c>
      <c r="D61" s="341">
        <v>0.39634933144430168</v>
      </c>
    </row>
    <row r="62" spans="1:6">
      <c r="B62" s="339">
        <v>41332</v>
      </c>
      <c r="C62" s="340">
        <v>0.60399661223194856</v>
      </c>
      <c r="D62" s="341">
        <v>0.39600338776805144</v>
      </c>
    </row>
    <row r="63" spans="1:6">
      <c r="B63" s="339">
        <v>41333</v>
      </c>
      <c r="C63" s="340">
        <v>0.60484480879215297</v>
      </c>
      <c r="D63" s="341">
        <v>0.39515519120784698</v>
      </c>
    </row>
    <row r="64" spans="1:6">
      <c r="A64" s="338"/>
      <c r="B64" s="339">
        <v>41334</v>
      </c>
      <c r="C64" s="340">
        <v>0.60627304587440067</v>
      </c>
      <c r="D64" s="341">
        <v>0.39372695412559938</v>
      </c>
    </row>
    <row r="65" spans="2:4">
      <c r="B65" s="339">
        <v>41335</v>
      </c>
      <c r="C65" s="340">
        <v>0.60627304587440067</v>
      </c>
      <c r="D65" s="341">
        <v>0.39372695412559938</v>
      </c>
    </row>
    <row r="66" spans="2:4">
      <c r="B66" s="339">
        <v>41336</v>
      </c>
      <c r="C66" s="340">
        <v>0.60627304587440067</v>
      </c>
      <c r="D66" s="341">
        <v>0.39372695412559938</v>
      </c>
    </row>
    <row r="67" spans="2:4">
      <c r="B67" s="339">
        <v>41337</v>
      </c>
      <c r="C67" s="340">
        <v>0.60693571081669762</v>
      </c>
      <c r="D67" s="341">
        <v>0.39306428918330244</v>
      </c>
    </row>
    <row r="68" spans="2:4">
      <c r="B68" s="339">
        <v>41338</v>
      </c>
      <c r="C68" s="340">
        <v>0.60871176236611035</v>
      </c>
      <c r="D68" s="341">
        <v>0.39128823763388965</v>
      </c>
    </row>
    <row r="69" spans="2:4">
      <c r="B69" s="339">
        <v>41339</v>
      </c>
      <c r="C69" s="340">
        <v>0.61158280118715824</v>
      </c>
      <c r="D69" s="341">
        <v>0.38841719881284176</v>
      </c>
    </row>
    <row r="70" spans="2:4">
      <c r="B70" s="339">
        <v>41340</v>
      </c>
      <c r="C70" s="340">
        <v>0.61278638662631524</v>
      </c>
      <c r="D70" s="341">
        <v>0.38721361337368471</v>
      </c>
    </row>
    <row r="71" spans="2:4">
      <c r="B71" s="339">
        <v>41341</v>
      </c>
      <c r="C71" s="340">
        <v>0.61278638662631524</v>
      </c>
      <c r="D71" s="341">
        <v>0.38721361337368471</v>
      </c>
    </row>
    <row r="72" spans="2:4">
      <c r="B72" s="339">
        <v>41342</v>
      </c>
      <c r="C72" s="340">
        <v>0.61278638662631524</v>
      </c>
      <c r="D72" s="341">
        <v>0.38721361337368471</v>
      </c>
    </row>
    <row r="73" spans="2:4">
      <c r="B73" s="339">
        <v>41343</v>
      </c>
      <c r="C73" s="340">
        <v>0.61278638662631524</v>
      </c>
      <c r="D73" s="341">
        <v>0.38721361337368471</v>
      </c>
    </row>
    <row r="74" spans="2:4">
      <c r="B74" s="339">
        <v>41344</v>
      </c>
      <c r="C74" s="340">
        <v>0.60993105107400869</v>
      </c>
      <c r="D74" s="341">
        <v>0.39006894892599137</v>
      </c>
    </row>
    <row r="75" spans="2:4">
      <c r="B75" s="339">
        <v>41345</v>
      </c>
      <c r="C75" s="340">
        <v>0.60976476083659081</v>
      </c>
      <c r="D75" s="341">
        <v>0.39023523916340924</v>
      </c>
    </row>
    <row r="76" spans="2:4">
      <c r="B76" s="339">
        <v>41346</v>
      </c>
      <c r="C76" s="340">
        <v>0.60983017878955237</v>
      </c>
      <c r="D76" s="341">
        <v>0.39016982121044774</v>
      </c>
    </row>
    <row r="77" spans="2:4">
      <c r="B77" s="339">
        <v>41347</v>
      </c>
      <c r="C77" s="340">
        <v>0.60991487081113571</v>
      </c>
      <c r="D77" s="341">
        <v>0.39008512918886423</v>
      </c>
    </row>
    <row r="78" spans="2:4">
      <c r="B78" s="339">
        <v>41348</v>
      </c>
      <c r="C78" s="340">
        <v>0.61099927365367712</v>
      </c>
      <c r="D78" s="341">
        <v>0.38900072634632288</v>
      </c>
    </row>
    <row r="79" spans="2:4">
      <c r="B79" s="339">
        <v>41349</v>
      </c>
      <c r="C79" s="340">
        <v>0.61099927365367712</v>
      </c>
      <c r="D79" s="341">
        <v>0.38900072634632288</v>
      </c>
    </row>
    <row r="80" spans="2:4">
      <c r="B80" s="339">
        <v>41350</v>
      </c>
      <c r="C80" s="340">
        <v>0.61099927365367712</v>
      </c>
      <c r="D80" s="341">
        <v>0.38900072634632288</v>
      </c>
    </row>
    <row r="81" spans="1:4">
      <c r="B81" s="339">
        <v>41351</v>
      </c>
      <c r="C81" s="340">
        <v>0.61078587692865915</v>
      </c>
      <c r="D81" s="341">
        <v>0.38921412307134079</v>
      </c>
    </row>
    <row r="82" spans="1:4">
      <c r="B82" s="339">
        <v>41352</v>
      </c>
      <c r="C82" s="340">
        <v>0.61208788251342816</v>
      </c>
      <c r="D82" s="341">
        <v>0.38791211748657184</v>
      </c>
    </row>
    <row r="83" spans="1:4">
      <c r="B83" s="339">
        <v>41353</v>
      </c>
      <c r="C83" s="340">
        <v>0.61297012707299847</v>
      </c>
      <c r="D83" s="341">
        <v>0.38702987292700147</v>
      </c>
    </row>
    <row r="84" spans="1:4">
      <c r="B84" s="339">
        <v>41354</v>
      </c>
      <c r="C84" s="340">
        <v>0.61297012707299847</v>
      </c>
      <c r="D84" s="341">
        <v>0.38702987292700147</v>
      </c>
    </row>
    <row r="85" spans="1:4">
      <c r="B85" s="339">
        <v>41355</v>
      </c>
      <c r="C85" s="340">
        <v>0.61297012707299847</v>
      </c>
      <c r="D85" s="341">
        <v>0.38702987292700147</v>
      </c>
    </row>
    <row r="86" spans="1:4">
      <c r="B86" s="339">
        <v>41356</v>
      </c>
      <c r="C86" s="340">
        <v>0.61297012707299847</v>
      </c>
      <c r="D86" s="341">
        <v>0.38702987292700147</v>
      </c>
    </row>
    <row r="87" spans="1:4">
      <c r="B87" s="339">
        <v>41357</v>
      </c>
      <c r="C87" s="340">
        <v>0.61297012707299847</v>
      </c>
      <c r="D87" s="341">
        <v>0.38702987292700147</v>
      </c>
    </row>
    <row r="88" spans="1:4">
      <c r="B88" s="339">
        <v>41358</v>
      </c>
      <c r="C88" s="340">
        <v>0.61297012707299847</v>
      </c>
      <c r="D88" s="341">
        <v>0.38702987292700147</v>
      </c>
    </row>
    <row r="89" spans="1:4">
      <c r="B89" s="339">
        <v>41359</v>
      </c>
      <c r="C89" s="340">
        <v>0.6097760031500844</v>
      </c>
      <c r="D89" s="341">
        <v>0.3902239968499156</v>
      </c>
    </row>
    <row r="90" spans="1:4">
      <c r="B90" s="339">
        <v>41360</v>
      </c>
      <c r="C90" s="340">
        <v>0.61002284191195422</v>
      </c>
      <c r="D90" s="341">
        <v>0.38997715808804584</v>
      </c>
    </row>
    <row r="91" spans="1:4">
      <c r="B91" s="339">
        <v>41361</v>
      </c>
      <c r="C91" s="340">
        <v>0.6102256188017835</v>
      </c>
      <c r="D91" s="341">
        <v>0.3897743811982165</v>
      </c>
    </row>
    <row r="92" spans="1:4">
      <c r="B92" s="339">
        <v>41362</v>
      </c>
      <c r="C92" s="340">
        <v>0.61126026669300471</v>
      </c>
      <c r="D92" s="341">
        <v>0.38873973330699529</v>
      </c>
    </row>
    <row r="93" spans="1:4">
      <c r="B93" s="339">
        <v>41363</v>
      </c>
      <c r="C93" s="340">
        <v>0.61126026669300471</v>
      </c>
      <c r="D93" s="341">
        <v>0.38873973330699529</v>
      </c>
    </row>
    <row r="94" spans="1:4">
      <c r="B94" s="339">
        <v>41364</v>
      </c>
      <c r="C94" s="340">
        <v>0.61126026669300471</v>
      </c>
      <c r="D94" s="341">
        <v>0.38873973330699529</v>
      </c>
    </row>
    <row r="95" spans="1:4">
      <c r="A95" s="338"/>
      <c r="B95" s="339">
        <v>41365</v>
      </c>
      <c r="C95" s="340">
        <v>0.61239579067058947</v>
      </c>
      <c r="D95" s="341">
        <v>0.38760420932941059</v>
      </c>
    </row>
    <row r="96" spans="1:4">
      <c r="B96" s="339">
        <v>41366</v>
      </c>
      <c r="C96" s="340">
        <v>0.6130444197398951</v>
      </c>
      <c r="D96" s="341">
        <v>0.38695558026010485</v>
      </c>
    </row>
    <row r="97" spans="2:4">
      <c r="B97" s="339">
        <v>41367</v>
      </c>
      <c r="C97" s="340">
        <v>0.61476270929978805</v>
      </c>
      <c r="D97" s="341">
        <v>0.38523729070021201</v>
      </c>
    </row>
    <row r="98" spans="2:4">
      <c r="B98" s="339">
        <v>41368</v>
      </c>
      <c r="C98" s="340">
        <v>0.6157946109130269</v>
      </c>
      <c r="D98" s="341">
        <v>0.3842053890869731</v>
      </c>
    </row>
    <row r="99" spans="2:4">
      <c r="B99" s="339">
        <v>41369</v>
      </c>
      <c r="C99" s="340">
        <v>0.61917957087846565</v>
      </c>
      <c r="D99" s="341">
        <v>0.3808204291215343</v>
      </c>
    </row>
    <row r="100" spans="2:4">
      <c r="B100" s="339">
        <v>41370</v>
      </c>
      <c r="C100" s="340">
        <v>0.61917957087846565</v>
      </c>
      <c r="D100" s="341">
        <v>0.3808204291215343</v>
      </c>
    </row>
    <row r="101" spans="2:4">
      <c r="B101" s="339">
        <v>41371</v>
      </c>
      <c r="C101" s="340">
        <v>0.61917957087846565</v>
      </c>
      <c r="D101" s="341">
        <v>0.3808204291215343</v>
      </c>
    </row>
    <row r="102" spans="2:4">
      <c r="B102" s="339">
        <v>41372</v>
      </c>
      <c r="C102" s="340">
        <v>0.61479863172819738</v>
      </c>
      <c r="D102" s="341">
        <v>0.38520136827180251</v>
      </c>
    </row>
    <row r="103" spans="2:4">
      <c r="B103" s="339">
        <v>41373</v>
      </c>
      <c r="C103" s="340">
        <v>0.61565116380949447</v>
      </c>
      <c r="D103" s="341">
        <v>0.38434883619050553</v>
      </c>
    </row>
    <row r="104" spans="2:4">
      <c r="B104" s="339">
        <v>41374</v>
      </c>
      <c r="C104" s="340">
        <v>0.61516485260201836</v>
      </c>
      <c r="D104" s="341">
        <v>0.38483514739798158</v>
      </c>
    </row>
    <row r="105" spans="2:4">
      <c r="B105" s="339">
        <v>41375</v>
      </c>
      <c r="C105" s="340">
        <v>0.61631072160587896</v>
      </c>
      <c r="D105" s="341">
        <v>0.38368927839412109</v>
      </c>
    </row>
    <row r="106" spans="2:4">
      <c r="B106" s="339">
        <v>41376</v>
      </c>
      <c r="C106" s="340">
        <v>0.61450316220322743</v>
      </c>
      <c r="D106" s="341">
        <v>0.38549683779677268</v>
      </c>
    </row>
    <row r="107" spans="2:4">
      <c r="B107" s="339">
        <v>41377</v>
      </c>
      <c r="C107" s="340">
        <v>0.61450316220322743</v>
      </c>
      <c r="D107" s="341">
        <v>0.38549683779677268</v>
      </c>
    </row>
    <row r="108" spans="2:4">
      <c r="B108" s="339">
        <v>41378</v>
      </c>
      <c r="C108" s="340">
        <v>0.61450316220322743</v>
      </c>
      <c r="D108" s="341">
        <v>0.38549683779677268</v>
      </c>
    </row>
    <row r="109" spans="2:4">
      <c r="B109" s="339">
        <v>41379</v>
      </c>
      <c r="C109" s="340">
        <v>0.61215295276578374</v>
      </c>
      <c r="D109" s="341">
        <v>0.38784704723421631</v>
      </c>
    </row>
    <row r="110" spans="2:4">
      <c r="B110" s="339">
        <v>41380</v>
      </c>
      <c r="C110" s="340">
        <v>0.61223473532708572</v>
      </c>
      <c r="D110" s="341">
        <v>0.38776526467291417</v>
      </c>
    </row>
    <row r="111" spans="2:4">
      <c r="B111" s="339">
        <v>41381</v>
      </c>
      <c r="C111" s="340">
        <v>0.61128863427089886</v>
      </c>
      <c r="D111" s="341">
        <v>0.38871136572910114</v>
      </c>
    </row>
    <row r="112" spans="2:4">
      <c r="B112" s="339">
        <v>41382</v>
      </c>
      <c r="C112" s="340">
        <v>0.61141952919851494</v>
      </c>
      <c r="D112" s="341">
        <v>0.38858047080148506</v>
      </c>
    </row>
    <row r="113" spans="1:4">
      <c r="B113" s="339">
        <v>41383</v>
      </c>
      <c r="C113" s="340">
        <v>0.61059503440406337</v>
      </c>
      <c r="D113" s="341">
        <v>0.38940496559593657</v>
      </c>
    </row>
    <row r="114" spans="1:4">
      <c r="B114" s="339">
        <v>41384</v>
      </c>
      <c r="C114" s="340">
        <v>0.61059503440406337</v>
      </c>
      <c r="D114" s="341">
        <v>0.38940496559593657</v>
      </c>
    </row>
    <row r="115" spans="1:4">
      <c r="B115" s="339">
        <v>41385</v>
      </c>
      <c r="C115" s="340">
        <v>0.61059503440406337</v>
      </c>
      <c r="D115" s="341">
        <v>0.38940496559593657</v>
      </c>
    </row>
    <row r="116" spans="1:4">
      <c r="B116" s="339">
        <v>41386</v>
      </c>
      <c r="C116" s="340">
        <v>0.60881521037910058</v>
      </c>
      <c r="D116" s="341">
        <v>0.39118478962089942</v>
      </c>
    </row>
    <row r="117" spans="1:4">
      <c r="B117" s="339">
        <v>41387</v>
      </c>
      <c r="C117" s="340">
        <v>0.60785017849985234</v>
      </c>
      <c r="D117" s="341">
        <v>0.3921498215001476</v>
      </c>
    </row>
    <row r="118" spans="1:4">
      <c r="B118" s="339">
        <v>41388</v>
      </c>
      <c r="C118" s="340">
        <v>0.60785680290547561</v>
      </c>
      <c r="D118" s="341">
        <v>0.3921431970945245</v>
      </c>
    </row>
    <row r="119" spans="1:4">
      <c r="B119" s="339">
        <v>41389</v>
      </c>
      <c r="C119" s="340">
        <v>0.60717234501647555</v>
      </c>
      <c r="D119" s="341">
        <v>0.39282765498352445</v>
      </c>
    </row>
    <row r="120" spans="1:4">
      <c r="B120" s="339">
        <v>41390</v>
      </c>
      <c r="C120" s="340">
        <v>0.6071890776897324</v>
      </c>
      <c r="D120" s="341">
        <v>0.3928109223102676</v>
      </c>
    </row>
    <row r="121" spans="1:4">
      <c r="B121" s="339">
        <v>41391</v>
      </c>
      <c r="C121" s="340">
        <v>0.6071890776897324</v>
      </c>
      <c r="D121" s="341">
        <v>0.3928109223102676</v>
      </c>
    </row>
    <row r="122" spans="1:4">
      <c r="B122" s="339">
        <v>41392</v>
      </c>
      <c r="C122" s="340">
        <v>0.6071890776897324</v>
      </c>
      <c r="D122" s="341">
        <v>0.3928109223102676</v>
      </c>
    </row>
    <row r="123" spans="1:4">
      <c r="B123" s="339">
        <v>41393</v>
      </c>
      <c r="C123" s="340">
        <v>0.60664870707475715</v>
      </c>
      <c r="D123" s="341">
        <v>0.3933512929252429</v>
      </c>
    </row>
    <row r="124" spans="1:4">
      <c r="B124" s="339">
        <v>41394</v>
      </c>
      <c r="C124" s="340">
        <v>0.60791084820991792</v>
      </c>
      <c r="D124" s="341">
        <v>0.39208915179008214</v>
      </c>
    </row>
    <row r="125" spans="1:4">
      <c r="A125" s="338"/>
      <c r="B125" s="339">
        <v>41395</v>
      </c>
      <c r="C125" s="340">
        <v>0.60791084820991792</v>
      </c>
      <c r="D125" s="341">
        <v>0.39208915179008214</v>
      </c>
    </row>
    <row r="126" spans="1:4">
      <c r="B126" s="339">
        <v>41396</v>
      </c>
      <c r="C126" s="340">
        <v>0.60929787626967635</v>
      </c>
      <c r="D126" s="341">
        <v>0.39070212373032354</v>
      </c>
    </row>
    <row r="127" spans="1:4">
      <c r="B127" s="339">
        <v>41397</v>
      </c>
      <c r="C127" s="340">
        <v>0.61088987801146755</v>
      </c>
      <c r="D127" s="341">
        <v>0.38911012198853251</v>
      </c>
    </row>
    <row r="128" spans="1:4">
      <c r="B128" s="339">
        <v>41398</v>
      </c>
      <c r="C128" s="340">
        <v>0.61321220586651581</v>
      </c>
      <c r="D128" s="341">
        <v>0.38678779413348419</v>
      </c>
    </row>
    <row r="129" spans="2:4">
      <c r="B129" s="339">
        <v>41399</v>
      </c>
      <c r="C129" s="340">
        <v>0.61321220586651581</v>
      </c>
      <c r="D129" s="341">
        <v>0.38678779413348419</v>
      </c>
    </row>
    <row r="130" spans="2:4">
      <c r="B130" s="339">
        <v>41400</v>
      </c>
      <c r="C130" s="340">
        <v>0.61498101594572674</v>
      </c>
      <c r="D130" s="341">
        <v>0.38501898405427332</v>
      </c>
    </row>
    <row r="131" spans="2:4">
      <c r="B131" s="339">
        <v>41401</v>
      </c>
      <c r="C131" s="340">
        <v>0.61498101594572674</v>
      </c>
      <c r="D131" s="341">
        <v>0.38501898405427332</v>
      </c>
    </row>
    <row r="132" spans="2:4">
      <c r="B132" s="339">
        <v>41402</v>
      </c>
      <c r="C132" s="340">
        <v>0.61432851689305523</v>
      </c>
      <c r="D132" s="341">
        <v>0.38567148310694466</v>
      </c>
    </row>
    <row r="133" spans="2:4">
      <c r="B133" s="339">
        <v>41403</v>
      </c>
      <c r="C133" s="340">
        <v>0.61432851689305523</v>
      </c>
      <c r="D133" s="341">
        <v>0.38567148310694466</v>
      </c>
    </row>
    <row r="134" spans="2:4">
      <c r="B134" s="339">
        <v>41404</v>
      </c>
      <c r="C134" s="340">
        <v>0.61432851689305523</v>
      </c>
      <c r="D134" s="341">
        <v>0.38567148310694466</v>
      </c>
    </row>
    <row r="135" spans="2:4">
      <c r="B135" s="339">
        <v>41405</v>
      </c>
      <c r="C135" s="340">
        <v>0.61432851689305523</v>
      </c>
      <c r="D135" s="341">
        <v>0.38567148310694466</v>
      </c>
    </row>
    <row r="136" spans="2:4">
      <c r="B136" s="339">
        <v>41406</v>
      </c>
      <c r="C136" s="340">
        <v>0.61432851689305523</v>
      </c>
      <c r="D136" s="341">
        <v>0.38567148310694466</v>
      </c>
    </row>
    <row r="137" spans="2:4">
      <c r="B137" s="339">
        <v>41407</v>
      </c>
      <c r="C137" s="340">
        <v>0.6113602469430709</v>
      </c>
      <c r="D137" s="341">
        <v>0.38863975305692899</v>
      </c>
    </row>
    <row r="138" spans="2:4">
      <c r="B138" s="339">
        <v>41408</v>
      </c>
      <c r="C138" s="340">
        <v>0.61065874978308143</v>
      </c>
      <c r="D138" s="341">
        <v>0.38934125021691851</v>
      </c>
    </row>
    <row r="139" spans="2:4">
      <c r="B139" s="339">
        <v>41409</v>
      </c>
      <c r="C139" s="340">
        <v>0.60982429196421228</v>
      </c>
      <c r="D139" s="341">
        <v>0.39017570803578761</v>
      </c>
    </row>
    <row r="140" spans="2:4">
      <c r="B140" s="339">
        <v>41410</v>
      </c>
      <c r="C140" s="340">
        <v>0.61048057669618616</v>
      </c>
      <c r="D140" s="341">
        <v>0.38951942330381373</v>
      </c>
    </row>
    <row r="141" spans="2:4">
      <c r="B141" s="339">
        <v>41411</v>
      </c>
      <c r="C141" s="340">
        <v>0.60699802602095287</v>
      </c>
      <c r="D141" s="341">
        <v>0.39300197397904713</v>
      </c>
    </row>
    <row r="142" spans="2:4">
      <c r="B142" s="339">
        <v>41412</v>
      </c>
      <c r="C142" s="340">
        <v>0.60699802602095287</v>
      </c>
      <c r="D142" s="341">
        <v>0.39300197397904713</v>
      </c>
    </row>
    <row r="143" spans="2:4">
      <c r="B143" s="339">
        <v>41413</v>
      </c>
      <c r="C143" s="340">
        <v>0.60699802602095287</v>
      </c>
      <c r="D143" s="341">
        <v>0.39300197397904713</v>
      </c>
    </row>
    <row r="144" spans="2:4">
      <c r="B144" s="339">
        <v>41414</v>
      </c>
      <c r="C144" s="340">
        <v>0.60580847197660159</v>
      </c>
      <c r="D144" s="341">
        <v>0.39419152802339846</v>
      </c>
    </row>
    <row r="145" spans="1:4">
      <c r="B145" s="339">
        <v>41415</v>
      </c>
      <c r="C145" s="340">
        <v>0.60689749176179997</v>
      </c>
      <c r="D145" s="341">
        <v>0.39310250823819998</v>
      </c>
    </row>
    <row r="146" spans="1:4">
      <c r="B146" s="339">
        <v>41416</v>
      </c>
      <c r="C146" s="340">
        <v>0.60683210692532108</v>
      </c>
      <c r="D146" s="341">
        <v>0.39316789307467898</v>
      </c>
    </row>
    <row r="147" spans="1:4">
      <c r="B147" s="339">
        <v>41417</v>
      </c>
      <c r="C147" s="340">
        <v>0.60649447879672502</v>
      </c>
      <c r="D147" s="341">
        <v>0.39350552120327492</v>
      </c>
    </row>
    <row r="148" spans="1:4">
      <c r="B148" s="339">
        <v>41418</v>
      </c>
      <c r="C148" s="340">
        <v>0.60620088565323316</v>
      </c>
      <c r="D148" s="341">
        <v>0.39379911434676679</v>
      </c>
    </row>
    <row r="149" spans="1:4">
      <c r="B149" s="339">
        <v>41419</v>
      </c>
      <c r="C149" s="340">
        <v>0.60620088565323316</v>
      </c>
      <c r="D149" s="341">
        <v>0.39379911434676679</v>
      </c>
    </row>
    <row r="150" spans="1:4">
      <c r="B150" s="339">
        <v>41420</v>
      </c>
      <c r="C150" s="340">
        <v>0.60620088565323316</v>
      </c>
      <c r="D150" s="341">
        <v>0.39379911434676679</v>
      </c>
    </row>
    <row r="151" spans="1:4">
      <c r="B151" s="339">
        <v>41421</v>
      </c>
      <c r="C151" s="340">
        <v>0.60436916004539742</v>
      </c>
      <c r="D151" s="341">
        <v>0.39563083995460263</v>
      </c>
    </row>
    <row r="152" spans="1:4">
      <c r="B152" s="339">
        <v>41422</v>
      </c>
      <c r="C152" s="340">
        <v>0.60413085246226828</v>
      </c>
      <c r="D152" s="341">
        <v>0.39586914753773184</v>
      </c>
    </row>
    <row r="153" spans="1:4">
      <c r="B153" s="339">
        <v>41423</v>
      </c>
      <c r="C153" s="340">
        <v>0.60393917567975586</v>
      </c>
      <c r="D153" s="341">
        <v>0.39606082432024409</v>
      </c>
    </row>
    <row r="154" spans="1:4">
      <c r="B154" s="339">
        <v>41424</v>
      </c>
      <c r="C154" s="340">
        <v>0.60300058567897807</v>
      </c>
      <c r="D154" s="341">
        <v>0.39699941432102204</v>
      </c>
    </row>
    <row r="155" spans="1:4">
      <c r="B155" s="339">
        <v>41425</v>
      </c>
      <c r="C155" s="340">
        <v>0.6062101530370877</v>
      </c>
      <c r="D155" s="341">
        <v>0.39378984696291236</v>
      </c>
    </row>
    <row r="156" spans="1:4">
      <c r="A156" s="338"/>
      <c r="B156" s="339">
        <v>41426</v>
      </c>
      <c r="C156" s="340">
        <v>0.6062101530370877</v>
      </c>
      <c r="D156" s="341">
        <v>0.39378984696291236</v>
      </c>
    </row>
    <row r="157" spans="1:4">
      <c r="B157" s="339">
        <v>41427</v>
      </c>
      <c r="C157" s="340">
        <v>0.6062101530370877</v>
      </c>
      <c r="D157" s="341">
        <v>0.39378984696291236</v>
      </c>
    </row>
    <row r="158" spans="1:4">
      <c r="B158" s="339">
        <v>41428</v>
      </c>
      <c r="C158" s="340">
        <v>0.6072338644554317</v>
      </c>
      <c r="D158" s="341">
        <v>0.39276613554456841</v>
      </c>
    </row>
    <row r="159" spans="1:4">
      <c r="B159" s="339">
        <v>41429</v>
      </c>
      <c r="C159" s="340">
        <v>0.60941808338918735</v>
      </c>
      <c r="D159" s="341">
        <v>0.39058191661081276</v>
      </c>
    </row>
    <row r="160" spans="1:4">
      <c r="B160" s="339">
        <v>41430</v>
      </c>
      <c r="C160" s="340">
        <v>0.610189867015278</v>
      </c>
      <c r="D160" s="341">
        <v>0.389810132984722</v>
      </c>
    </row>
    <row r="161" spans="2:4">
      <c r="B161" s="339">
        <v>41431</v>
      </c>
      <c r="C161" s="340">
        <v>0.61167046069875519</v>
      </c>
      <c r="D161" s="341">
        <v>0.38832953930124486</v>
      </c>
    </row>
    <row r="162" spans="2:4">
      <c r="B162" s="339">
        <v>41432</v>
      </c>
      <c r="C162" s="340">
        <v>0.61405302669526474</v>
      </c>
      <c r="D162" s="341">
        <v>0.38594697330473521</v>
      </c>
    </row>
    <row r="163" spans="2:4">
      <c r="B163" s="339">
        <v>41433</v>
      </c>
      <c r="C163" s="340">
        <v>0.61405302669526474</v>
      </c>
      <c r="D163" s="341">
        <v>0.38594697330473521</v>
      </c>
    </row>
    <row r="164" spans="2:4">
      <c r="B164" s="339">
        <v>41434</v>
      </c>
      <c r="C164" s="340">
        <v>0.61405302669526474</v>
      </c>
      <c r="D164" s="341">
        <v>0.38594697330473521</v>
      </c>
    </row>
    <row r="165" spans="2:4">
      <c r="B165" s="339">
        <v>41435</v>
      </c>
      <c r="C165" s="340">
        <v>0.61170978386214314</v>
      </c>
      <c r="D165" s="341">
        <v>0.38829021613785675</v>
      </c>
    </row>
    <row r="166" spans="2:4">
      <c r="B166" s="339">
        <v>41436</v>
      </c>
      <c r="C166" s="340">
        <v>0.6119624275365072</v>
      </c>
      <c r="D166" s="341">
        <v>0.38803757246349291</v>
      </c>
    </row>
    <row r="167" spans="2:4">
      <c r="B167" s="339">
        <v>41437</v>
      </c>
      <c r="C167" s="340">
        <v>0.61077857620296883</v>
      </c>
      <c r="D167" s="341">
        <v>0.38922142379703117</v>
      </c>
    </row>
    <row r="168" spans="2:4">
      <c r="B168" s="339">
        <v>41438</v>
      </c>
      <c r="C168" s="340">
        <v>0.61045345450135979</v>
      </c>
      <c r="D168" s="341">
        <v>0.38954654549864015</v>
      </c>
    </row>
    <row r="169" spans="2:4">
      <c r="B169" s="339">
        <v>41439</v>
      </c>
      <c r="C169" s="340">
        <v>0.6109315318278884</v>
      </c>
      <c r="D169" s="341">
        <v>0.38906846817211149</v>
      </c>
    </row>
    <row r="170" spans="2:4">
      <c r="B170" s="339">
        <v>41440</v>
      </c>
      <c r="C170" s="340">
        <v>0.6109315318278884</v>
      </c>
      <c r="D170" s="341">
        <v>0.38906846817211149</v>
      </c>
    </row>
    <row r="171" spans="2:4">
      <c r="B171" s="339">
        <v>41441</v>
      </c>
      <c r="C171" s="340">
        <v>0.6109315318278884</v>
      </c>
      <c r="D171" s="341">
        <v>0.38906846817211149</v>
      </c>
    </row>
    <row r="172" spans="2:4">
      <c r="B172" s="339">
        <v>41442</v>
      </c>
      <c r="C172" s="340">
        <v>0.60902844815930779</v>
      </c>
      <c r="D172" s="341">
        <v>0.39097155184069227</v>
      </c>
    </row>
    <row r="173" spans="2:4">
      <c r="B173" s="339">
        <v>41443</v>
      </c>
      <c r="C173" s="340">
        <v>0.60859008990517227</v>
      </c>
      <c r="D173" s="341">
        <v>0.39140991009482778</v>
      </c>
    </row>
    <row r="174" spans="2:4">
      <c r="B174" s="339">
        <v>41444</v>
      </c>
      <c r="C174" s="340">
        <v>0.60899440554906248</v>
      </c>
      <c r="D174" s="341">
        <v>0.39100559445093752</v>
      </c>
    </row>
    <row r="175" spans="2:4">
      <c r="B175" s="339">
        <v>41445</v>
      </c>
      <c r="C175" s="340">
        <v>0.60895401746192157</v>
      </c>
      <c r="D175" s="341">
        <v>0.39104598253807843</v>
      </c>
    </row>
    <row r="176" spans="2:4">
      <c r="B176" s="339">
        <v>41446</v>
      </c>
      <c r="C176" s="340">
        <v>0.60849488016691711</v>
      </c>
      <c r="D176" s="341">
        <v>0.39150511983308278</v>
      </c>
    </row>
    <row r="177" spans="1:4">
      <c r="B177" s="339">
        <v>41447</v>
      </c>
      <c r="C177" s="340">
        <v>0.60849488016691711</v>
      </c>
      <c r="D177" s="341">
        <v>0.39150511983308278</v>
      </c>
    </row>
    <row r="178" spans="1:4">
      <c r="B178" s="339">
        <v>41448</v>
      </c>
      <c r="C178" s="340">
        <v>0.60849488016691711</v>
      </c>
      <c r="D178" s="341">
        <v>0.39150511983308278</v>
      </c>
    </row>
    <row r="179" spans="1:4">
      <c r="B179" s="339">
        <v>41449</v>
      </c>
      <c r="C179" s="340">
        <v>0.60799007156247653</v>
      </c>
      <c r="D179" s="341">
        <v>0.39200992843752358</v>
      </c>
    </row>
    <row r="180" spans="1:4">
      <c r="B180" s="339">
        <v>41450</v>
      </c>
      <c r="C180" s="340">
        <v>0.60773536844155462</v>
      </c>
      <c r="D180" s="341">
        <v>0.39226463155844538</v>
      </c>
    </row>
    <row r="181" spans="1:4">
      <c r="B181" s="339">
        <v>41451</v>
      </c>
      <c r="C181" s="340">
        <v>0.60745016509854077</v>
      </c>
      <c r="D181" s="341">
        <v>0.39254983490145923</v>
      </c>
    </row>
    <row r="182" spans="1:4">
      <c r="B182" s="339">
        <v>41452</v>
      </c>
      <c r="C182" s="340">
        <v>0.60704206773664471</v>
      </c>
      <c r="D182" s="341">
        <v>0.39295793226335529</v>
      </c>
    </row>
    <row r="183" spans="1:4">
      <c r="B183" s="339">
        <v>41453</v>
      </c>
      <c r="C183" s="340">
        <v>0.60837301375565012</v>
      </c>
      <c r="D183" s="341">
        <v>0.39162698624434988</v>
      </c>
    </row>
    <row r="184" spans="1:4">
      <c r="B184" s="339">
        <v>41454</v>
      </c>
      <c r="C184" s="340">
        <v>0.60837301375565012</v>
      </c>
      <c r="D184" s="341">
        <v>0.39162698624434988</v>
      </c>
    </row>
    <row r="185" spans="1:4">
      <c r="B185" s="339">
        <v>41455</v>
      </c>
      <c r="C185" s="340">
        <v>0.60837301375565012</v>
      </c>
      <c r="D185" s="341">
        <v>0.39162698624434988</v>
      </c>
    </row>
    <row r="186" spans="1:4">
      <c r="A186" s="338"/>
      <c r="B186" s="339">
        <v>41456</v>
      </c>
      <c r="C186" s="340">
        <v>0.60874000119719995</v>
      </c>
      <c r="D186" s="341">
        <v>0.3912599988028001</v>
      </c>
    </row>
    <row r="187" spans="1:4">
      <c r="B187" s="339">
        <v>41457</v>
      </c>
      <c r="C187" s="340">
        <v>0.61067120845137057</v>
      </c>
      <c r="D187" s="341">
        <v>0.38932879154862943</v>
      </c>
    </row>
    <row r="188" spans="1:4">
      <c r="B188" s="339">
        <v>41458</v>
      </c>
      <c r="C188" s="340">
        <v>0.61129360133743571</v>
      </c>
      <c r="D188" s="341">
        <v>0.38870639866256435</v>
      </c>
    </row>
    <row r="189" spans="1:4">
      <c r="B189" s="339">
        <v>41459</v>
      </c>
      <c r="C189" s="340">
        <v>0.61250977663911266</v>
      </c>
      <c r="D189" s="341">
        <v>0.38749022336088729</v>
      </c>
    </row>
    <row r="190" spans="1:4">
      <c r="B190" s="339">
        <v>41460</v>
      </c>
      <c r="C190" s="340">
        <v>0.614466035459309</v>
      </c>
      <c r="D190" s="341">
        <v>0.38553396454069094</v>
      </c>
    </row>
    <row r="191" spans="1:4">
      <c r="B191" s="339">
        <v>41461</v>
      </c>
      <c r="C191" s="340">
        <v>0.614466035459309</v>
      </c>
      <c r="D191" s="341">
        <v>0.38553396454069094</v>
      </c>
    </row>
    <row r="192" spans="1:4">
      <c r="B192" s="339">
        <v>41462</v>
      </c>
      <c r="C192" s="340">
        <v>0.614466035459309</v>
      </c>
      <c r="D192" s="341">
        <v>0.38553396454069094</v>
      </c>
    </row>
    <row r="193" spans="2:4">
      <c r="B193" s="339">
        <v>41463</v>
      </c>
      <c r="C193" s="340">
        <v>0.614466035459309</v>
      </c>
      <c r="D193" s="341">
        <v>0.38553396454069094</v>
      </c>
    </row>
    <row r="194" spans="2:4">
      <c r="B194" s="339">
        <v>41464</v>
      </c>
      <c r="C194" s="340">
        <v>0.61046451232102006</v>
      </c>
      <c r="D194" s="341">
        <v>0.38953548767897989</v>
      </c>
    </row>
    <row r="195" spans="2:4">
      <c r="B195" s="339">
        <v>41465</v>
      </c>
      <c r="C195" s="340">
        <v>0.60975834329745726</v>
      </c>
      <c r="D195" s="341">
        <v>0.39024165670254279</v>
      </c>
    </row>
    <row r="196" spans="2:4">
      <c r="B196" s="339">
        <v>41466</v>
      </c>
      <c r="C196" s="340">
        <v>0.60927291960316743</v>
      </c>
      <c r="D196" s="341">
        <v>0.39072708039683252</v>
      </c>
    </row>
    <row r="197" spans="2:4">
      <c r="B197" s="339">
        <v>41467</v>
      </c>
      <c r="C197" s="340">
        <v>0.60707852305196652</v>
      </c>
      <c r="D197" s="341">
        <v>0.39292147694803342</v>
      </c>
    </row>
    <row r="198" spans="2:4">
      <c r="B198" s="339">
        <v>41468</v>
      </c>
      <c r="C198" s="340">
        <v>0.60707852305196652</v>
      </c>
      <c r="D198" s="341">
        <v>0.39292147694803342</v>
      </c>
    </row>
    <row r="199" spans="2:4">
      <c r="B199" s="339">
        <v>41469</v>
      </c>
      <c r="C199" s="340">
        <v>0.60707852305196652</v>
      </c>
      <c r="D199" s="341">
        <v>0.39292147694803342</v>
      </c>
    </row>
    <row r="200" spans="2:4">
      <c r="B200" s="339">
        <v>41470</v>
      </c>
      <c r="C200" s="340">
        <v>0.60302768554826114</v>
      </c>
      <c r="D200" s="341">
        <v>0.39697231445173886</v>
      </c>
    </row>
    <row r="201" spans="2:4">
      <c r="B201" s="339">
        <v>41471</v>
      </c>
      <c r="C201" s="340">
        <v>0.60054951255784828</v>
      </c>
      <c r="D201" s="341">
        <v>0.39945048744215178</v>
      </c>
    </row>
    <row r="202" spans="2:4">
      <c r="B202" s="339">
        <v>41472</v>
      </c>
      <c r="C202" s="340">
        <v>0.5984740273004493</v>
      </c>
      <c r="D202" s="341">
        <v>0.40152597269955076</v>
      </c>
    </row>
    <row r="203" spans="2:4">
      <c r="B203" s="339">
        <v>41473</v>
      </c>
      <c r="C203" s="340">
        <v>0.59740709054707197</v>
      </c>
      <c r="D203" s="341">
        <v>0.40259290945292803</v>
      </c>
    </row>
    <row r="204" spans="2:4">
      <c r="B204" s="339">
        <v>41474</v>
      </c>
      <c r="C204" s="340">
        <v>0.59508298607550769</v>
      </c>
      <c r="D204" s="341">
        <v>0.40491701392449231</v>
      </c>
    </row>
    <row r="205" spans="2:4">
      <c r="B205" s="339">
        <v>41475</v>
      </c>
      <c r="C205" s="340">
        <v>0.59508298607550769</v>
      </c>
      <c r="D205" s="341">
        <v>0.40491701392449231</v>
      </c>
    </row>
    <row r="206" spans="2:4">
      <c r="B206" s="339">
        <v>41476</v>
      </c>
      <c r="C206" s="340">
        <v>0.59508298607550769</v>
      </c>
      <c r="D206" s="341">
        <v>0.40491701392449231</v>
      </c>
    </row>
    <row r="207" spans="2:4">
      <c r="B207" s="339">
        <v>41477</v>
      </c>
      <c r="C207" s="340">
        <v>0.59122362665012085</v>
      </c>
      <c r="D207" s="341">
        <v>0.40877637334987904</v>
      </c>
    </row>
    <row r="208" spans="2:4">
      <c r="B208" s="339">
        <v>41478</v>
      </c>
      <c r="C208" s="340">
        <v>0.5863793835126544</v>
      </c>
      <c r="D208" s="341">
        <v>0.41362061648734566</v>
      </c>
    </row>
    <row r="209" spans="1:4">
      <c r="B209" s="339">
        <v>41479</v>
      </c>
      <c r="C209" s="340">
        <v>0.58245782441799332</v>
      </c>
      <c r="D209" s="341">
        <v>0.41754217558200679</v>
      </c>
    </row>
    <row r="210" spans="1:4">
      <c r="B210" s="339">
        <v>41480</v>
      </c>
      <c r="C210" s="340">
        <v>0.57833626252658354</v>
      </c>
      <c r="D210" s="341">
        <v>0.42166373747341646</v>
      </c>
    </row>
    <row r="211" spans="1:4">
      <c r="B211" s="339">
        <v>41481</v>
      </c>
      <c r="C211" s="340">
        <v>0.57638735778567329</v>
      </c>
      <c r="D211" s="341">
        <v>0.42361264221432671</v>
      </c>
    </row>
    <row r="212" spans="1:4">
      <c r="B212" s="339">
        <v>41482</v>
      </c>
      <c r="C212" s="340">
        <v>0.57638735778567329</v>
      </c>
      <c r="D212" s="341">
        <v>0.42361264221432671</v>
      </c>
    </row>
    <row r="213" spans="1:4">
      <c r="B213" s="339">
        <v>41483</v>
      </c>
      <c r="C213" s="340">
        <v>0.57638735778567329</v>
      </c>
      <c r="D213" s="341">
        <v>0.42361264221432671</v>
      </c>
    </row>
    <row r="214" spans="1:4">
      <c r="B214" s="339">
        <v>41484</v>
      </c>
      <c r="C214" s="340">
        <v>0.57101787072273646</v>
      </c>
      <c r="D214" s="341">
        <v>0.42898212927726365</v>
      </c>
    </row>
    <row r="215" spans="1:4">
      <c r="B215" s="339">
        <v>41485</v>
      </c>
      <c r="C215" s="340">
        <v>0.56934993290002933</v>
      </c>
      <c r="D215" s="341">
        <v>0.43065006709997067</v>
      </c>
    </row>
    <row r="216" spans="1:4">
      <c r="B216" s="339">
        <v>41486</v>
      </c>
      <c r="C216" s="340">
        <v>0.56688730440298107</v>
      </c>
      <c r="D216" s="341">
        <v>0.43311269559701898</v>
      </c>
    </row>
    <row r="217" spans="1:4">
      <c r="A217" s="338"/>
      <c r="B217" s="339">
        <v>41487</v>
      </c>
      <c r="C217" s="340">
        <v>0.56505722614640663</v>
      </c>
      <c r="D217" s="341">
        <v>0.43494277385359342</v>
      </c>
    </row>
    <row r="218" spans="1:4">
      <c r="B218" s="339">
        <v>41488</v>
      </c>
      <c r="C218" s="340">
        <v>0.56538429380303767</v>
      </c>
      <c r="D218" s="341">
        <v>0.43461570619696238</v>
      </c>
    </row>
    <row r="219" spans="1:4">
      <c r="B219" s="339">
        <v>41489</v>
      </c>
      <c r="C219" s="340">
        <v>0.56538429380303767</v>
      </c>
      <c r="D219" s="341">
        <v>0.43461570619696238</v>
      </c>
    </row>
    <row r="220" spans="1:4">
      <c r="B220" s="339">
        <v>41490</v>
      </c>
      <c r="C220" s="340">
        <v>0.56538429380303767</v>
      </c>
      <c r="D220" s="341">
        <v>0.43461570619696238</v>
      </c>
    </row>
    <row r="221" spans="1:4">
      <c r="B221" s="339">
        <v>41491</v>
      </c>
      <c r="C221" s="340">
        <v>0.56222111148205012</v>
      </c>
      <c r="D221" s="341">
        <v>0.43777888851794988</v>
      </c>
    </row>
    <row r="222" spans="1:4">
      <c r="B222" s="339">
        <v>41492</v>
      </c>
      <c r="C222" s="340">
        <v>0.56388794633299621</v>
      </c>
      <c r="D222" s="341">
        <v>0.43611205366700384</v>
      </c>
    </row>
    <row r="223" spans="1:4">
      <c r="B223" s="339">
        <v>41493</v>
      </c>
      <c r="C223" s="340">
        <v>0.56357637474957256</v>
      </c>
      <c r="D223" s="341">
        <v>0.43642362525042744</v>
      </c>
    </row>
    <row r="224" spans="1:4">
      <c r="B224" s="339">
        <v>41494</v>
      </c>
      <c r="C224" s="340">
        <v>0.5685617936633629</v>
      </c>
      <c r="D224" s="341">
        <v>0.43143820633663704</v>
      </c>
    </row>
    <row r="225" spans="2:4">
      <c r="B225" s="339">
        <v>41495</v>
      </c>
      <c r="C225" s="340">
        <v>0.56962229371741147</v>
      </c>
      <c r="D225" s="341">
        <v>0.43037770628258853</v>
      </c>
    </row>
    <row r="226" spans="2:4">
      <c r="B226" s="339">
        <v>41496</v>
      </c>
      <c r="C226" s="340">
        <v>0.56962229371741147</v>
      </c>
      <c r="D226" s="341">
        <v>0.43037770628258853</v>
      </c>
    </row>
    <row r="227" spans="2:4">
      <c r="B227" s="339">
        <v>41497</v>
      </c>
      <c r="C227" s="340">
        <v>0.56962229371741147</v>
      </c>
      <c r="D227" s="341">
        <v>0.43037770628258853</v>
      </c>
    </row>
    <row r="228" spans="2:4">
      <c r="B228" s="339">
        <v>41498</v>
      </c>
      <c r="C228" s="340">
        <v>0.56738691815795605</v>
      </c>
      <c r="D228" s="341">
        <v>0.432613081842044</v>
      </c>
    </row>
    <row r="229" spans="2:4">
      <c r="B229" s="339">
        <v>41499</v>
      </c>
      <c r="C229" s="340">
        <v>0.56749999367947579</v>
      </c>
      <c r="D229" s="341">
        <v>0.43250000632052427</v>
      </c>
    </row>
    <row r="230" spans="2:4">
      <c r="B230" s="339">
        <v>41500</v>
      </c>
      <c r="C230" s="340">
        <v>0.56710430637820441</v>
      </c>
      <c r="D230" s="341">
        <v>0.43289569362179559</v>
      </c>
    </row>
    <row r="231" spans="2:4">
      <c r="B231" s="339">
        <v>41501</v>
      </c>
      <c r="C231" s="340">
        <v>0.56620362639360156</v>
      </c>
      <c r="D231" s="341">
        <v>0.43379637360639844</v>
      </c>
    </row>
    <row r="232" spans="2:4">
      <c r="B232" s="339">
        <v>41502</v>
      </c>
      <c r="C232" s="340">
        <v>0.56539496522388155</v>
      </c>
      <c r="D232" s="341">
        <v>0.43460503477611839</v>
      </c>
    </row>
    <row r="233" spans="2:4">
      <c r="B233" s="339">
        <v>41503</v>
      </c>
      <c r="C233" s="340">
        <v>0.56539496522388155</v>
      </c>
      <c r="D233" s="341">
        <v>0.43460503477611839</v>
      </c>
    </row>
    <row r="234" spans="2:4">
      <c r="B234" s="339">
        <v>41504</v>
      </c>
      <c r="C234" s="340">
        <v>0.56539496522388155</v>
      </c>
      <c r="D234" s="341">
        <v>0.43460503477611839</v>
      </c>
    </row>
    <row r="235" spans="2:4">
      <c r="B235" s="339">
        <v>41505</v>
      </c>
      <c r="C235" s="340">
        <v>0.56324435658919769</v>
      </c>
      <c r="D235" s="341">
        <v>0.43675564341080236</v>
      </c>
    </row>
    <row r="236" spans="2:4">
      <c r="B236" s="339">
        <v>41506</v>
      </c>
      <c r="C236" s="340">
        <v>0.56296971473620183</v>
      </c>
      <c r="D236" s="341">
        <v>0.43703028526379817</v>
      </c>
    </row>
    <row r="237" spans="2:4">
      <c r="B237" s="339">
        <v>41507</v>
      </c>
      <c r="C237" s="340">
        <v>0.56304556522067495</v>
      </c>
      <c r="D237" s="341">
        <v>0.43695443477932505</v>
      </c>
    </row>
    <row r="238" spans="2:4">
      <c r="B238" s="339">
        <v>41508</v>
      </c>
      <c r="C238" s="340">
        <v>0.56283678111995272</v>
      </c>
      <c r="D238" s="341">
        <v>0.43716321888004733</v>
      </c>
    </row>
    <row r="239" spans="2:4">
      <c r="B239" s="339">
        <v>41509</v>
      </c>
      <c r="C239" s="340">
        <v>0.55962826240069319</v>
      </c>
      <c r="D239" s="341">
        <v>0.44037173759930681</v>
      </c>
    </row>
    <row r="240" spans="2:4">
      <c r="B240" s="339">
        <v>41510</v>
      </c>
      <c r="C240" s="340">
        <v>0.55962826240069319</v>
      </c>
      <c r="D240" s="341">
        <v>0.44037173759930681</v>
      </c>
    </row>
    <row r="241" spans="1:4">
      <c r="B241" s="339">
        <v>41511</v>
      </c>
      <c r="C241" s="340">
        <v>0.55962826240069319</v>
      </c>
      <c r="D241" s="341">
        <v>0.44037173759930681</v>
      </c>
    </row>
    <row r="242" spans="1:4">
      <c r="B242" s="339">
        <v>41512</v>
      </c>
      <c r="C242" s="340">
        <v>0.55822495002263595</v>
      </c>
      <c r="D242" s="341">
        <v>0.441775049977364</v>
      </c>
    </row>
    <row r="243" spans="1:4">
      <c r="B243" s="339">
        <v>41513</v>
      </c>
      <c r="C243" s="340">
        <v>0.55816500520029622</v>
      </c>
      <c r="D243" s="341">
        <v>0.44183499479970378</v>
      </c>
    </row>
    <row r="244" spans="1:4">
      <c r="B244" s="339">
        <v>41514</v>
      </c>
      <c r="C244" s="340">
        <v>0.55919631933374936</v>
      </c>
      <c r="D244" s="341">
        <v>0.44080368066625059</v>
      </c>
    </row>
    <row r="245" spans="1:4">
      <c r="B245" s="339">
        <v>41515</v>
      </c>
      <c r="C245" s="340">
        <v>0.55851547709566385</v>
      </c>
      <c r="D245" s="341">
        <v>0.4414845229043361</v>
      </c>
    </row>
    <row r="246" spans="1:4">
      <c r="B246" s="339">
        <v>41516</v>
      </c>
      <c r="C246" s="340">
        <v>0.55851547709566385</v>
      </c>
      <c r="D246" s="341">
        <v>0.4414845229043361</v>
      </c>
    </row>
    <row r="247" spans="1:4">
      <c r="B247" s="339">
        <v>41517</v>
      </c>
      <c r="C247" s="340">
        <v>0.55851547709566385</v>
      </c>
      <c r="D247" s="341">
        <v>0.4414845229043361</v>
      </c>
    </row>
    <row r="248" spans="1:4">
      <c r="A248" s="338"/>
      <c r="B248" s="339">
        <v>41518</v>
      </c>
      <c r="C248" s="340">
        <v>0.55851547709566385</v>
      </c>
      <c r="D248" s="341">
        <v>0.4414845229043361</v>
      </c>
    </row>
    <row r="249" spans="1:4">
      <c r="B249" s="339">
        <v>41519</v>
      </c>
      <c r="C249" s="340">
        <v>0.55733225068116721</v>
      </c>
      <c r="D249" s="341">
        <v>0.44266774931883274</v>
      </c>
    </row>
    <row r="250" spans="1:4">
      <c r="B250" s="339">
        <v>41520</v>
      </c>
      <c r="C250" s="340">
        <v>0.55727754453478096</v>
      </c>
      <c r="D250" s="341">
        <v>0.44272245546521899</v>
      </c>
    </row>
    <row r="251" spans="1:4">
      <c r="B251" s="339">
        <v>41521</v>
      </c>
      <c r="C251" s="340">
        <v>0.55865200317885066</v>
      </c>
      <c r="D251" s="341">
        <v>0.44134799682114922</v>
      </c>
    </row>
    <row r="252" spans="1:4">
      <c r="B252" s="339">
        <v>41522</v>
      </c>
      <c r="C252" s="340">
        <v>0.55998060501202718</v>
      </c>
      <c r="D252" s="341">
        <v>0.44001939498797277</v>
      </c>
    </row>
    <row r="253" spans="1:4">
      <c r="B253" s="339">
        <v>41523</v>
      </c>
      <c r="C253" s="340">
        <v>0.5626106989337234</v>
      </c>
      <c r="D253" s="341">
        <v>0.4373893010662766</v>
      </c>
    </row>
    <row r="254" spans="1:4">
      <c r="B254" s="339">
        <v>41524</v>
      </c>
      <c r="C254" s="340">
        <v>0.56257307320427163</v>
      </c>
      <c r="D254" s="341">
        <v>0.43742692679572837</v>
      </c>
    </row>
    <row r="255" spans="1:4">
      <c r="B255" s="339">
        <v>41525</v>
      </c>
      <c r="C255" s="340">
        <v>0.56251638864975739</v>
      </c>
      <c r="D255" s="341">
        <v>0.43748361135024261</v>
      </c>
    </row>
    <row r="256" spans="1:4">
      <c r="B256" s="339">
        <v>41526</v>
      </c>
      <c r="C256" s="340">
        <v>0.56081357503477525</v>
      </c>
      <c r="D256" s="341">
        <v>0.43918642496522475</v>
      </c>
    </row>
    <row r="257" spans="2:4">
      <c r="B257" s="339">
        <v>41527</v>
      </c>
      <c r="C257" s="340">
        <v>0.56121067746800546</v>
      </c>
      <c r="D257" s="341">
        <v>0.4387893225319946</v>
      </c>
    </row>
    <row r="258" spans="2:4">
      <c r="B258" s="345">
        <v>41528</v>
      </c>
      <c r="C258" s="340">
        <v>0.5616755065315272</v>
      </c>
      <c r="D258" s="341">
        <v>0.43832449346847285</v>
      </c>
    </row>
    <row r="259" spans="2:4">
      <c r="B259" s="345">
        <v>41529</v>
      </c>
      <c r="C259" s="340">
        <v>0.56190348339270946</v>
      </c>
      <c r="D259" s="341">
        <v>0.4380965166072906</v>
      </c>
    </row>
    <row r="260" spans="2:4">
      <c r="B260" s="345">
        <v>41530</v>
      </c>
      <c r="C260" s="340">
        <v>0.56197927045854401</v>
      </c>
      <c r="D260" s="341">
        <v>0.43802072954145588</v>
      </c>
    </row>
    <row r="261" spans="2:4">
      <c r="B261" s="345">
        <v>41531</v>
      </c>
      <c r="C261" s="340">
        <v>0.56197927045854401</v>
      </c>
      <c r="D261" s="341">
        <v>0.43802072954145588</v>
      </c>
    </row>
    <row r="262" spans="2:4">
      <c r="B262" s="345">
        <v>41532</v>
      </c>
      <c r="C262" s="340">
        <v>0.56197927045854401</v>
      </c>
      <c r="D262" s="341">
        <v>0.43802072954145588</v>
      </c>
    </row>
    <row r="263" spans="2:4">
      <c r="B263" s="345">
        <v>41533</v>
      </c>
      <c r="C263" s="340">
        <v>0.55874649892364259</v>
      </c>
      <c r="D263" s="341">
        <v>0.44125350107635741</v>
      </c>
    </row>
    <row r="264" spans="2:4">
      <c r="B264" s="345">
        <v>41534</v>
      </c>
      <c r="C264" s="340">
        <v>0.55899249390092354</v>
      </c>
      <c r="D264" s="341">
        <v>0.44100750609907657</v>
      </c>
    </row>
    <row r="265" spans="2:4">
      <c r="B265" s="345">
        <v>41535</v>
      </c>
      <c r="C265" s="340">
        <v>0.55893528869656717</v>
      </c>
      <c r="D265" s="341">
        <v>0.44106471130343278</v>
      </c>
    </row>
    <row r="266" spans="2:4">
      <c r="B266" s="345">
        <v>41536</v>
      </c>
      <c r="C266" s="340">
        <v>0.55950388095608949</v>
      </c>
      <c r="D266" s="341">
        <v>0.44049611904391051</v>
      </c>
    </row>
    <row r="267" spans="2:4">
      <c r="B267" s="345">
        <v>41537</v>
      </c>
      <c r="C267" s="340">
        <v>0.55891172009281465</v>
      </c>
      <c r="D267" s="341">
        <v>0.44108827990718547</v>
      </c>
    </row>
    <row r="268" spans="2:4">
      <c r="B268" s="345">
        <v>41538</v>
      </c>
      <c r="C268" s="340">
        <v>0.55891172009281465</v>
      </c>
      <c r="D268" s="341">
        <v>0.44108827990718547</v>
      </c>
    </row>
    <row r="269" spans="2:4">
      <c r="B269" s="345">
        <v>41539</v>
      </c>
      <c r="C269" s="340">
        <v>0.55891172009281465</v>
      </c>
      <c r="D269" s="341">
        <v>0.44108827990718547</v>
      </c>
    </row>
    <row r="270" spans="2:4">
      <c r="B270" s="345">
        <v>41540</v>
      </c>
      <c r="C270" s="340">
        <v>0.55787335575838293</v>
      </c>
      <c r="D270" s="341">
        <v>0.44212664424161713</v>
      </c>
    </row>
    <row r="271" spans="2:4">
      <c r="B271" s="345">
        <v>41541</v>
      </c>
      <c r="C271" s="340">
        <v>0.55836036787077203</v>
      </c>
      <c r="D271" s="341">
        <v>0.44163963212922802</v>
      </c>
    </row>
    <row r="272" spans="2:4">
      <c r="B272" s="345">
        <v>41542</v>
      </c>
      <c r="C272" s="340">
        <v>0.55853217978453817</v>
      </c>
      <c r="D272" s="341">
        <v>0.44146782021546188</v>
      </c>
    </row>
    <row r="273" spans="1:4">
      <c r="B273" s="345">
        <v>41543</v>
      </c>
      <c r="C273" s="340">
        <v>0.55889054344800626</v>
      </c>
      <c r="D273" s="341">
        <v>0.44110945655199374</v>
      </c>
    </row>
    <row r="274" spans="1:4">
      <c r="B274" s="345">
        <v>41544</v>
      </c>
      <c r="C274" s="340">
        <v>0.55965279208497221</v>
      </c>
      <c r="D274" s="341">
        <v>0.44034720791502779</v>
      </c>
    </row>
    <row r="275" spans="1:4">
      <c r="B275" s="345">
        <v>41545</v>
      </c>
      <c r="C275" s="340">
        <v>0.55965279208497221</v>
      </c>
      <c r="D275" s="341">
        <v>0.44034720791502779</v>
      </c>
    </row>
    <row r="276" spans="1:4">
      <c r="B276" s="345">
        <v>41546</v>
      </c>
      <c r="C276" s="340">
        <v>0.55965279208497221</v>
      </c>
      <c r="D276" s="341">
        <v>0.44034720791502779</v>
      </c>
    </row>
    <row r="277" spans="1:4">
      <c r="B277" s="345">
        <v>41547</v>
      </c>
      <c r="C277" s="340">
        <v>0.55977088437270117</v>
      </c>
      <c r="D277" s="341">
        <v>0.44022911562729877</v>
      </c>
    </row>
    <row r="278" spans="1:4">
      <c r="A278" s="338"/>
      <c r="B278" s="345">
        <v>41548</v>
      </c>
      <c r="C278" s="340">
        <v>0.56118489045281428</v>
      </c>
      <c r="D278" s="341">
        <v>0.43881510954718572</v>
      </c>
    </row>
    <row r="279" spans="1:4">
      <c r="B279" s="345">
        <v>41549</v>
      </c>
      <c r="C279" s="340">
        <v>0.56237418021503949</v>
      </c>
      <c r="D279" s="341">
        <v>0.43762581978496051</v>
      </c>
    </row>
    <row r="280" spans="1:4">
      <c r="B280" s="345">
        <v>41550</v>
      </c>
      <c r="C280" s="340">
        <v>0.56191258198250083</v>
      </c>
      <c r="D280" s="341">
        <v>0.43808741801749912</v>
      </c>
    </row>
    <row r="281" spans="1:4">
      <c r="B281" s="345">
        <v>41551</v>
      </c>
      <c r="C281" s="340">
        <v>0.56279356929187419</v>
      </c>
      <c r="D281" s="341">
        <v>0.43720643070812581</v>
      </c>
    </row>
    <row r="282" spans="1:4">
      <c r="B282" s="345">
        <v>41552</v>
      </c>
      <c r="C282" s="340">
        <v>0.56279356929187419</v>
      </c>
      <c r="D282" s="341">
        <v>0.43720643070812581</v>
      </c>
    </row>
    <row r="283" spans="1:4">
      <c r="B283" s="345">
        <v>41553</v>
      </c>
      <c r="C283" s="340">
        <v>0.56279356929187419</v>
      </c>
      <c r="D283" s="341">
        <v>0.43720643070812581</v>
      </c>
    </row>
    <row r="284" spans="1:4">
      <c r="B284" s="345">
        <v>41554</v>
      </c>
      <c r="C284" s="340">
        <v>0.56019024396114647</v>
      </c>
      <c r="D284" s="341">
        <v>0.43980975603885358</v>
      </c>
    </row>
    <row r="285" spans="1:4">
      <c r="B285" s="345">
        <v>41555</v>
      </c>
      <c r="C285" s="340">
        <v>0.5602229783987549</v>
      </c>
      <c r="D285" s="341">
        <v>0.43977702160124515</v>
      </c>
    </row>
    <row r="286" spans="1:4">
      <c r="B286" s="345">
        <v>41556</v>
      </c>
      <c r="C286" s="340">
        <v>0.56020274557016558</v>
      </c>
      <c r="D286" s="341">
        <v>0.43979725442983447</v>
      </c>
    </row>
    <row r="287" spans="1:4">
      <c r="B287" s="345">
        <v>41557</v>
      </c>
      <c r="C287" s="340">
        <v>0.55765268468837392</v>
      </c>
      <c r="D287" s="341">
        <v>0.44234731531162619</v>
      </c>
    </row>
    <row r="288" spans="1:4">
      <c r="B288" s="345">
        <v>41558</v>
      </c>
      <c r="C288" s="340">
        <v>0.5581800391589733</v>
      </c>
      <c r="D288" s="341">
        <v>0.44181996084102682</v>
      </c>
    </row>
    <row r="289" spans="2:4">
      <c r="B289" s="345">
        <v>41559</v>
      </c>
      <c r="C289" s="340">
        <v>0.55764306206899328</v>
      </c>
      <c r="D289" s="341">
        <v>0.44235693793100672</v>
      </c>
    </row>
    <row r="290" spans="2:4">
      <c r="B290" s="345">
        <v>41560</v>
      </c>
      <c r="C290" s="340">
        <v>0.55764306206899328</v>
      </c>
      <c r="D290" s="341">
        <v>0.44235693793100672</v>
      </c>
    </row>
    <row r="291" spans="2:4">
      <c r="B291" s="345">
        <v>41561</v>
      </c>
      <c r="C291" s="340">
        <v>0.55764306206899328</v>
      </c>
      <c r="D291" s="341">
        <v>0.44235693793100672</v>
      </c>
    </row>
    <row r="292" spans="2:4">
      <c r="B292" s="345">
        <v>41562</v>
      </c>
      <c r="C292" s="340">
        <v>0.55764306206899328</v>
      </c>
      <c r="D292" s="341">
        <v>0.44235693793100672</v>
      </c>
    </row>
    <row r="293" spans="2:4">
      <c r="B293" s="345">
        <v>41563</v>
      </c>
      <c r="C293" s="340">
        <v>0.55476311650535293</v>
      </c>
      <c r="D293" s="341">
        <v>0.44523688349464713</v>
      </c>
    </row>
    <row r="294" spans="2:4">
      <c r="B294" s="345">
        <v>41564</v>
      </c>
      <c r="C294" s="340">
        <v>0.55318242393910155</v>
      </c>
      <c r="D294" s="341">
        <v>0.44681757606089856</v>
      </c>
    </row>
    <row r="295" spans="2:4">
      <c r="B295" s="345">
        <v>41565</v>
      </c>
      <c r="C295" s="340">
        <v>0.55292636354582925</v>
      </c>
      <c r="D295" s="341">
        <v>0.44707363645417075</v>
      </c>
    </row>
    <row r="296" spans="2:4">
      <c r="B296" s="345">
        <v>41566</v>
      </c>
      <c r="C296" s="340">
        <v>0.55292636354582925</v>
      </c>
      <c r="D296" s="341">
        <v>0.44707363645417075</v>
      </c>
    </row>
    <row r="297" spans="2:4">
      <c r="B297" s="345">
        <v>41567</v>
      </c>
      <c r="C297" s="340">
        <v>0.55292636354582925</v>
      </c>
      <c r="D297" s="341">
        <v>0.44707363645417075</v>
      </c>
    </row>
    <row r="298" spans="2:4">
      <c r="B298" s="345">
        <v>41568</v>
      </c>
      <c r="C298" s="340">
        <v>0.55141981161245868</v>
      </c>
      <c r="D298" s="341">
        <v>0.44858018838754132</v>
      </c>
    </row>
    <row r="299" spans="2:4">
      <c r="B299" s="345">
        <v>41569</v>
      </c>
      <c r="C299" s="340">
        <v>0.55109986041150016</v>
      </c>
      <c r="D299" s="341">
        <v>0.44890013958849984</v>
      </c>
    </row>
    <row r="300" spans="2:4">
      <c r="B300" s="345">
        <v>41570</v>
      </c>
      <c r="C300" s="340">
        <v>0.5510839738093255</v>
      </c>
      <c r="D300" s="341">
        <v>0.44891602619067456</v>
      </c>
    </row>
    <row r="301" spans="2:4">
      <c r="B301" s="345">
        <v>41571</v>
      </c>
      <c r="C301" s="340">
        <v>0.55071930572729977</v>
      </c>
      <c r="D301" s="341">
        <v>0.44928069427270023</v>
      </c>
    </row>
    <row r="302" spans="2:4">
      <c r="B302" s="345">
        <v>41572</v>
      </c>
      <c r="C302" s="340">
        <v>0.5506440322373547</v>
      </c>
      <c r="D302" s="341">
        <v>0.44935596776264519</v>
      </c>
    </row>
    <row r="303" spans="2:4">
      <c r="B303" s="345">
        <v>41573</v>
      </c>
      <c r="C303" s="340">
        <v>0.5506440322373547</v>
      </c>
      <c r="D303" s="341">
        <v>0.44935596776264519</v>
      </c>
    </row>
    <row r="304" spans="2:4">
      <c r="B304" s="345">
        <v>41574</v>
      </c>
      <c r="C304" s="340">
        <v>0.5506440322373547</v>
      </c>
      <c r="D304" s="341">
        <v>0.44935596776264519</v>
      </c>
    </row>
    <row r="305" spans="1:4">
      <c r="B305" s="345">
        <v>41575</v>
      </c>
      <c r="C305" s="340">
        <v>0.54932453711782192</v>
      </c>
      <c r="D305" s="341">
        <v>0.45067546288217808</v>
      </c>
    </row>
    <row r="306" spans="1:4">
      <c r="B306" s="345">
        <v>41576</v>
      </c>
      <c r="C306" s="340">
        <v>0.54877375187946742</v>
      </c>
      <c r="D306" s="341">
        <v>0.45122624812053258</v>
      </c>
    </row>
    <row r="307" spans="1:4">
      <c r="B307" s="345">
        <v>41577</v>
      </c>
      <c r="C307" s="340">
        <v>0.54948633885578646</v>
      </c>
      <c r="D307" s="341">
        <v>0.45051366114421343</v>
      </c>
    </row>
    <row r="308" spans="1:4">
      <c r="B308" s="345">
        <v>41578</v>
      </c>
      <c r="C308" s="340">
        <v>0.55057100034682294</v>
      </c>
      <c r="D308" s="341">
        <v>0.44942899965317706</v>
      </c>
    </row>
    <row r="309" spans="1:4">
      <c r="A309" s="338"/>
      <c r="B309" s="345">
        <v>41579</v>
      </c>
      <c r="C309" s="340">
        <v>0.55272701570154859</v>
      </c>
      <c r="D309" s="341">
        <v>0.44727298429845141</v>
      </c>
    </row>
    <row r="310" spans="1:4">
      <c r="B310" s="345">
        <v>41580</v>
      </c>
      <c r="C310" s="340">
        <v>0.55272701570154859</v>
      </c>
      <c r="D310" s="341">
        <v>0.44727298429845141</v>
      </c>
    </row>
    <row r="311" spans="1:4">
      <c r="B311" s="345">
        <v>41581</v>
      </c>
      <c r="C311" s="340">
        <v>0.55272701570154859</v>
      </c>
      <c r="D311" s="341">
        <v>0.44727298429845141</v>
      </c>
    </row>
    <row r="312" spans="1:4">
      <c r="B312" s="345">
        <v>41582</v>
      </c>
      <c r="C312" s="340">
        <v>0.55307962790520504</v>
      </c>
      <c r="D312" s="341">
        <v>0.4469203720947949</v>
      </c>
    </row>
    <row r="313" spans="1:4">
      <c r="B313" s="345">
        <v>41583</v>
      </c>
      <c r="C313" s="340">
        <v>0.55426025768569054</v>
      </c>
      <c r="D313" s="341">
        <v>0.44573974231430952</v>
      </c>
    </row>
    <row r="314" spans="1:4">
      <c r="B314" s="345">
        <v>41584</v>
      </c>
      <c r="C314" s="340">
        <v>0.55594322891766967</v>
      </c>
      <c r="D314" s="341">
        <v>0.44405677108233027</v>
      </c>
    </row>
    <row r="315" spans="1:4">
      <c r="B315" s="345">
        <v>41585</v>
      </c>
      <c r="C315" s="340">
        <v>0.55660992583505153</v>
      </c>
      <c r="D315" s="341">
        <v>0.44339007416494841</v>
      </c>
    </row>
    <row r="316" spans="1:4">
      <c r="B316" s="345">
        <v>41586</v>
      </c>
      <c r="C316" s="340">
        <v>0.55776722832040648</v>
      </c>
      <c r="D316" s="341">
        <v>0.44223277167959341</v>
      </c>
    </row>
    <row r="317" spans="1:4">
      <c r="B317" s="345">
        <v>41587</v>
      </c>
      <c r="C317" s="340">
        <v>0.55776722832040648</v>
      </c>
      <c r="D317" s="341">
        <v>0.44223277167959341</v>
      </c>
    </row>
    <row r="318" spans="1:4">
      <c r="B318" s="345">
        <v>41588</v>
      </c>
      <c r="C318" s="340">
        <v>0.55776722832040648</v>
      </c>
      <c r="D318" s="341">
        <v>0.44223277167959341</v>
      </c>
    </row>
    <row r="319" spans="1:4">
      <c r="B319" s="345">
        <v>41589</v>
      </c>
      <c r="C319" s="340">
        <v>0.55474638293180267</v>
      </c>
      <c r="D319" s="341">
        <v>0.44525361706819727</v>
      </c>
    </row>
    <row r="320" spans="1:4">
      <c r="B320" s="345">
        <v>41590</v>
      </c>
      <c r="C320" s="340">
        <v>0.55405010790495912</v>
      </c>
      <c r="D320" s="341">
        <v>0.44594989209504082</v>
      </c>
    </row>
    <row r="321" spans="2:4">
      <c r="B321" s="345">
        <v>41591</v>
      </c>
      <c r="C321" s="340">
        <v>0.55390627464603337</v>
      </c>
      <c r="D321" s="341">
        <v>0.44609372535396663</v>
      </c>
    </row>
    <row r="322" spans="2:4">
      <c r="B322" s="345">
        <v>41592</v>
      </c>
      <c r="C322" s="340">
        <v>0.55334599106841398</v>
      </c>
      <c r="D322" s="341">
        <v>0.44665400893158613</v>
      </c>
    </row>
    <row r="323" spans="2:4">
      <c r="B323" s="345">
        <v>41593</v>
      </c>
      <c r="C323" s="340">
        <v>0.55314543492210833</v>
      </c>
      <c r="D323" s="341">
        <v>0.44685456507789167</v>
      </c>
    </row>
    <row r="324" spans="2:4">
      <c r="B324" s="345">
        <v>41594</v>
      </c>
      <c r="C324" s="340">
        <v>0.55314543492210833</v>
      </c>
      <c r="D324" s="341">
        <v>0.44685456507789167</v>
      </c>
    </row>
    <row r="325" spans="2:4">
      <c r="B325" s="345">
        <v>41595</v>
      </c>
      <c r="C325" s="340">
        <v>0.55314543492210833</v>
      </c>
      <c r="D325" s="341">
        <v>0.44685456507789167</v>
      </c>
    </row>
    <row r="326" spans="2:4">
      <c r="B326" s="345">
        <v>41596</v>
      </c>
      <c r="C326" s="340">
        <v>0.55124149910960885</v>
      </c>
      <c r="D326" s="341">
        <v>0.44875850089039104</v>
      </c>
    </row>
    <row r="327" spans="2:4">
      <c r="B327" s="345">
        <v>41597</v>
      </c>
      <c r="C327" s="340">
        <v>0.55051871501298899</v>
      </c>
      <c r="D327" s="341">
        <v>0.4494812849870109</v>
      </c>
    </row>
    <row r="328" spans="2:4">
      <c r="B328" s="345">
        <v>41598</v>
      </c>
      <c r="C328" s="340">
        <v>0.5521225290381695</v>
      </c>
      <c r="D328" s="341">
        <v>0.4478774709618305</v>
      </c>
    </row>
    <row r="329" spans="2:4">
      <c r="B329" s="345">
        <v>41599</v>
      </c>
      <c r="C329" s="340">
        <v>0.55240471033527128</v>
      </c>
      <c r="D329" s="341">
        <v>0.44759528966472883</v>
      </c>
    </row>
    <row r="330" spans="2:4">
      <c r="B330" s="345">
        <v>41600</v>
      </c>
      <c r="C330" s="340">
        <v>0.55230202760295199</v>
      </c>
      <c r="D330" s="341">
        <v>0.44769797239704795</v>
      </c>
    </row>
    <row r="331" spans="2:4">
      <c r="B331" s="345">
        <v>41601</v>
      </c>
      <c r="C331" s="340">
        <v>0.55230202760295199</v>
      </c>
      <c r="D331" s="341">
        <v>0.44769797239704795</v>
      </c>
    </row>
    <row r="332" spans="2:4">
      <c r="B332" s="345">
        <v>41602</v>
      </c>
      <c r="C332" s="340">
        <v>0.55230202760295199</v>
      </c>
      <c r="D332" s="341">
        <v>0.44769797239704795</v>
      </c>
    </row>
    <row r="333" spans="2:4">
      <c r="B333" s="345">
        <v>41603</v>
      </c>
      <c r="C333" s="340">
        <v>0.54826162064023631</v>
      </c>
      <c r="D333" s="341">
        <v>0.45173837935976369</v>
      </c>
    </row>
    <row r="334" spans="2:4">
      <c r="B334" s="345">
        <v>41604</v>
      </c>
      <c r="C334" s="340">
        <v>0.54917329229173428</v>
      </c>
      <c r="D334" s="341">
        <v>0.45082670770826572</v>
      </c>
    </row>
    <row r="335" spans="2:4">
      <c r="B335" s="345">
        <v>41605</v>
      </c>
      <c r="C335" s="340">
        <v>0.54814851802531184</v>
      </c>
      <c r="D335" s="341">
        <v>0.45185148197468811</v>
      </c>
    </row>
    <row r="336" spans="2:4">
      <c r="B336" s="345">
        <v>41606</v>
      </c>
      <c r="C336" s="340">
        <v>0.54728479433992783</v>
      </c>
      <c r="D336" s="341">
        <v>0.45271520566007228</v>
      </c>
    </row>
    <row r="337" spans="1:4">
      <c r="B337" s="345">
        <v>41607</v>
      </c>
      <c r="C337" s="340">
        <v>0.5509041500783346</v>
      </c>
      <c r="D337" s="341">
        <v>0.44909584992166546</v>
      </c>
    </row>
    <row r="338" spans="1:4">
      <c r="B338" s="345">
        <v>41608</v>
      </c>
      <c r="C338" s="340">
        <v>0.5509041500783346</v>
      </c>
      <c r="D338" s="341">
        <v>0.44909584992166546</v>
      </c>
    </row>
    <row r="339" spans="1:4">
      <c r="A339" s="338"/>
      <c r="B339" s="345">
        <v>41609</v>
      </c>
      <c r="C339" s="340">
        <v>0.5509041500783346</v>
      </c>
      <c r="D339" s="341">
        <v>0.44909584992166546</v>
      </c>
    </row>
    <row r="340" spans="1:4">
      <c r="B340" s="345">
        <v>41610</v>
      </c>
      <c r="C340" s="340">
        <v>0.5509041500783346</v>
      </c>
      <c r="D340" s="341">
        <v>0.44909584992166546</v>
      </c>
    </row>
    <row r="341" spans="1:4">
      <c r="B341" s="345">
        <v>41611</v>
      </c>
      <c r="C341" s="340">
        <v>0.54923019858450961</v>
      </c>
      <c r="D341" s="341">
        <v>0.45076980141549045</v>
      </c>
    </row>
    <row r="342" spans="1:4">
      <c r="B342" s="345">
        <v>41612</v>
      </c>
      <c r="C342" s="340">
        <v>0.55192577683927979</v>
      </c>
      <c r="D342" s="341">
        <v>0.44807422316072015</v>
      </c>
    </row>
    <row r="343" spans="1:4">
      <c r="B343" s="345">
        <v>41613</v>
      </c>
      <c r="C343" s="340">
        <v>0.55437590481934618</v>
      </c>
      <c r="D343" s="341">
        <v>0.44562409518065393</v>
      </c>
    </row>
    <row r="344" spans="1:4">
      <c r="B344" s="345">
        <v>41614</v>
      </c>
      <c r="C344" s="340">
        <v>0.55658764931919591</v>
      </c>
      <c r="D344" s="341">
        <v>0.44341235068080403</v>
      </c>
    </row>
    <row r="345" spans="1:4">
      <c r="B345" s="345">
        <v>41615</v>
      </c>
      <c r="C345" s="340">
        <v>0.55658764931919591</v>
      </c>
      <c r="D345" s="341">
        <v>0.44341235068080403</v>
      </c>
    </row>
    <row r="346" spans="1:4">
      <c r="B346" s="345">
        <v>41616</v>
      </c>
      <c r="C346" s="340">
        <v>0.55658764931919591</v>
      </c>
      <c r="D346" s="341">
        <v>0.44341235068080403</v>
      </c>
    </row>
    <row r="347" spans="1:4">
      <c r="B347" s="345">
        <v>41617</v>
      </c>
      <c r="C347" s="340">
        <v>0.55565326840778217</v>
      </c>
      <c r="D347" s="341">
        <v>0.44434673159221794</v>
      </c>
    </row>
    <row r="348" spans="1:4">
      <c r="B348" s="345">
        <v>41618</v>
      </c>
      <c r="C348" s="340">
        <v>0.55566756101412429</v>
      </c>
      <c r="D348" s="341">
        <v>0.44433243898587577</v>
      </c>
    </row>
    <row r="349" spans="1:4">
      <c r="B349" s="345">
        <v>41619</v>
      </c>
      <c r="C349" s="340">
        <v>0.55590175863424074</v>
      </c>
      <c r="D349" s="341">
        <v>0.44409824136575932</v>
      </c>
    </row>
    <row r="350" spans="1:4">
      <c r="B350" s="345">
        <v>41620</v>
      </c>
      <c r="C350" s="340">
        <v>0.55708126116700396</v>
      </c>
      <c r="D350" s="341">
        <v>0.44291873883299598</v>
      </c>
    </row>
    <row r="351" spans="1:4">
      <c r="B351" s="345">
        <v>41621</v>
      </c>
      <c r="C351" s="340">
        <v>0.55987018367859998</v>
      </c>
      <c r="D351" s="341">
        <v>0.44012981632140002</v>
      </c>
    </row>
    <row r="352" spans="1:4">
      <c r="B352" s="345">
        <v>41622</v>
      </c>
      <c r="C352" s="340">
        <v>0.55987018367859998</v>
      </c>
      <c r="D352" s="341">
        <v>0.44012981632140002</v>
      </c>
    </row>
    <row r="353" spans="2:4">
      <c r="B353" s="345">
        <v>41623</v>
      </c>
      <c r="C353" s="340">
        <v>0.55987018367859998</v>
      </c>
      <c r="D353" s="341">
        <v>0.44012981632140002</v>
      </c>
    </row>
    <row r="354" spans="2:4">
      <c r="B354" s="345">
        <v>41624</v>
      </c>
      <c r="C354" s="340">
        <v>0.55987018367859998</v>
      </c>
      <c r="D354" s="341">
        <v>0.44012981632140002</v>
      </c>
    </row>
    <row r="355" spans="2:4">
      <c r="B355" s="345">
        <v>41625</v>
      </c>
      <c r="C355" s="340">
        <v>0.55987018367859998</v>
      </c>
      <c r="D355" s="341">
        <v>0.44012981632140002</v>
      </c>
    </row>
    <row r="356" spans="2:4">
      <c r="B356" s="345">
        <v>41626</v>
      </c>
      <c r="C356" s="340">
        <v>0.55509566202007032</v>
      </c>
      <c r="D356" s="341">
        <v>0.44490433797992973</v>
      </c>
    </row>
    <row r="357" spans="2:4">
      <c r="B357" s="345">
        <v>41627</v>
      </c>
      <c r="C357" s="340">
        <v>0.55485784391582138</v>
      </c>
      <c r="D357" s="341">
        <v>0.44514215608417856</v>
      </c>
    </row>
    <row r="358" spans="2:4">
      <c r="B358" s="345">
        <v>41628</v>
      </c>
      <c r="C358" s="340">
        <v>0.555180148349668</v>
      </c>
      <c r="D358" s="341">
        <v>0.44481985165033194</v>
      </c>
    </row>
    <row r="359" spans="2:4">
      <c r="B359" s="345">
        <v>41629</v>
      </c>
      <c r="C359" s="340">
        <v>0.555180148349668</v>
      </c>
      <c r="D359" s="341">
        <v>0.44481985165033194</v>
      </c>
    </row>
    <row r="360" spans="2:4">
      <c r="B360" s="345">
        <v>41630</v>
      </c>
      <c r="C360" s="340">
        <v>0.555180148349668</v>
      </c>
      <c r="D360" s="341">
        <v>0.44481985165033194</v>
      </c>
    </row>
    <row r="361" spans="2:4">
      <c r="B361" s="345">
        <v>41631</v>
      </c>
      <c r="C361" s="340">
        <v>0.55386831477163956</v>
      </c>
      <c r="D361" s="341">
        <v>0.44613168522836039</v>
      </c>
    </row>
    <row r="362" spans="2:4">
      <c r="B362" s="345">
        <v>41632</v>
      </c>
      <c r="C362" s="340">
        <v>0.55439745745890112</v>
      </c>
      <c r="D362" s="341">
        <v>0.44560254254109899</v>
      </c>
    </row>
    <row r="363" spans="2:4">
      <c r="B363" s="345">
        <v>41633</v>
      </c>
      <c r="C363" s="340">
        <v>0.55375095651145068</v>
      </c>
      <c r="D363" s="341">
        <v>0.44624904348854921</v>
      </c>
    </row>
    <row r="364" spans="2:4">
      <c r="B364" s="345">
        <v>41634</v>
      </c>
      <c r="C364" s="340">
        <v>0.55558150369262271</v>
      </c>
      <c r="D364" s="341">
        <v>0.44441849630737718</v>
      </c>
    </row>
    <row r="365" spans="2:4">
      <c r="B365" s="345">
        <v>41635</v>
      </c>
      <c r="C365" s="340">
        <v>0.55703997441912223</v>
      </c>
      <c r="D365" s="341">
        <v>0.44296002558087783</v>
      </c>
    </row>
    <row r="366" spans="2:4">
      <c r="B366" s="345">
        <v>41636</v>
      </c>
      <c r="C366" s="340">
        <v>0.55821118174571349</v>
      </c>
      <c r="D366" s="341">
        <v>0.44178881825428651</v>
      </c>
    </row>
    <row r="367" spans="2:4">
      <c r="B367" s="345">
        <v>41637</v>
      </c>
      <c r="C367" s="340">
        <v>0.55821118174571349</v>
      </c>
      <c r="D367" s="341">
        <v>0.44178881825428651</v>
      </c>
    </row>
    <row r="368" spans="2:4">
      <c r="B368" s="345">
        <v>41638</v>
      </c>
      <c r="C368" s="340">
        <v>0.55933534140173558</v>
      </c>
      <c r="D368" s="341">
        <v>0.44066465859826442</v>
      </c>
    </row>
    <row r="369" spans="1:4">
      <c r="B369" s="345">
        <v>41639</v>
      </c>
      <c r="C369" s="340">
        <v>0.55909561958146292</v>
      </c>
      <c r="D369" s="341">
        <v>0.44090438041853719</v>
      </c>
    </row>
    <row r="370" spans="1:4">
      <c r="A370" s="338"/>
      <c r="B370" s="345">
        <v>41640</v>
      </c>
      <c r="C370" s="340">
        <v>0.55909561969310018</v>
      </c>
      <c r="D370" s="341">
        <v>0.44090438030689982</v>
      </c>
    </row>
    <row r="371" spans="1:4">
      <c r="B371" s="345">
        <v>41641</v>
      </c>
      <c r="C371" s="340">
        <v>0.55909561969310018</v>
      </c>
      <c r="D371" s="341">
        <v>0.44090438030689982</v>
      </c>
    </row>
    <row r="372" spans="1:4">
      <c r="B372" s="345">
        <v>41642</v>
      </c>
      <c r="C372" s="340">
        <v>0.55909561969310018</v>
      </c>
      <c r="D372" s="341">
        <v>0.44090438030689982</v>
      </c>
    </row>
    <row r="373" spans="1:4">
      <c r="B373" s="345">
        <v>41643</v>
      </c>
      <c r="C373" s="340">
        <v>0.55909561969310018</v>
      </c>
      <c r="D373" s="341">
        <v>0.44090438030689982</v>
      </c>
    </row>
    <row r="374" spans="1:4">
      <c r="B374" s="345">
        <v>41644</v>
      </c>
      <c r="C374" s="340">
        <v>0.55909561969310018</v>
      </c>
      <c r="D374" s="341">
        <v>0.44090438030689982</v>
      </c>
    </row>
    <row r="375" spans="1:4">
      <c r="B375" s="345">
        <v>41645</v>
      </c>
      <c r="C375" s="340">
        <v>0.55849170335925513</v>
      </c>
      <c r="D375" s="341">
        <v>0.44150829664074498</v>
      </c>
    </row>
    <row r="376" spans="1:4">
      <c r="B376" s="345">
        <v>41646</v>
      </c>
      <c r="C376" s="340">
        <v>0.55849170335925513</v>
      </c>
      <c r="D376" s="341">
        <v>0.44150829664074498</v>
      </c>
    </row>
    <row r="377" spans="1:4">
      <c r="B377" s="345">
        <v>41647</v>
      </c>
      <c r="C377" s="340">
        <v>0.55942634421820614</v>
      </c>
      <c r="D377" s="341">
        <v>0.44057365578179386</v>
      </c>
    </row>
    <row r="378" spans="1:4">
      <c r="B378" s="345">
        <v>41648</v>
      </c>
      <c r="C378" s="340">
        <v>0.56114838447176318</v>
      </c>
      <c r="D378" s="341">
        <v>0.43885161552823682</v>
      </c>
    </row>
    <row r="379" spans="1:4">
      <c r="B379" s="345">
        <v>41649</v>
      </c>
      <c r="C379" s="340">
        <v>0.56102721290877156</v>
      </c>
      <c r="D379" s="341">
        <v>0.4389727870912285</v>
      </c>
    </row>
    <row r="380" spans="1:4">
      <c r="B380" s="345">
        <v>41650</v>
      </c>
      <c r="C380" s="340">
        <v>0.56102721290877156</v>
      </c>
      <c r="D380" s="341">
        <v>0.4389727870912285</v>
      </c>
    </row>
    <row r="381" spans="1:4">
      <c r="B381" s="345">
        <v>41651</v>
      </c>
      <c r="C381" s="340">
        <v>0.56102721290877156</v>
      </c>
      <c r="D381" s="341">
        <v>0.4389727870912285</v>
      </c>
    </row>
    <row r="382" spans="1:4">
      <c r="B382" s="345">
        <v>41652</v>
      </c>
      <c r="C382" s="340">
        <v>0.55843864660191622</v>
      </c>
      <c r="D382" s="341">
        <v>0.44156135339808378</v>
      </c>
    </row>
    <row r="383" spans="1:4">
      <c r="B383" s="345">
        <v>41653</v>
      </c>
      <c r="C383" s="340">
        <v>0.5584151332543682</v>
      </c>
      <c r="D383" s="341">
        <v>0.44158486674563185</v>
      </c>
    </row>
    <row r="384" spans="1:4">
      <c r="B384" s="345">
        <v>41654</v>
      </c>
      <c r="C384" s="340">
        <v>0.55508600904387173</v>
      </c>
      <c r="D384" s="341">
        <v>0.44491399095612832</v>
      </c>
    </row>
    <row r="385" spans="2:4">
      <c r="B385" s="345">
        <v>41655</v>
      </c>
      <c r="C385" s="340">
        <v>0.55375052107062461</v>
      </c>
      <c r="D385" s="341">
        <v>0.44624947892937528</v>
      </c>
    </row>
    <row r="386" spans="2:4">
      <c r="B386" s="345">
        <v>41656</v>
      </c>
      <c r="C386" s="340">
        <v>0.55330494933107066</v>
      </c>
      <c r="D386" s="341">
        <v>0.44669505066892928</v>
      </c>
    </row>
    <row r="387" spans="2:4">
      <c r="B387" s="345">
        <v>41657</v>
      </c>
      <c r="C387" s="340">
        <v>0.55330494933107066</v>
      </c>
      <c r="D387" s="341">
        <v>0.44669505066892928</v>
      </c>
    </row>
    <row r="388" spans="2:4">
      <c r="B388" s="345">
        <v>41658</v>
      </c>
      <c r="C388" s="340">
        <v>0.55330494933107066</v>
      </c>
      <c r="D388" s="341">
        <v>0.44669505066892928</v>
      </c>
    </row>
    <row r="389" spans="2:4">
      <c r="B389" s="345">
        <v>41659</v>
      </c>
      <c r="C389" s="340">
        <v>0.55126899322638623</v>
      </c>
      <c r="D389" s="341">
        <v>0.44873100677361372</v>
      </c>
    </row>
    <row r="390" spans="2:4">
      <c r="B390" s="345">
        <v>41660</v>
      </c>
      <c r="C390" s="340">
        <v>0.55067470023675791</v>
      </c>
      <c r="D390" s="341">
        <v>0.44932529976324215</v>
      </c>
    </row>
    <row r="391" spans="2:4">
      <c r="B391" s="345">
        <v>41661</v>
      </c>
      <c r="C391" s="340">
        <v>0.5507644303993412</v>
      </c>
      <c r="D391" s="341">
        <v>0.44923556960065886</v>
      </c>
    </row>
    <row r="392" spans="2:4">
      <c r="B392" s="345">
        <v>41662</v>
      </c>
      <c r="C392" s="340">
        <v>0.55107392237517705</v>
      </c>
      <c r="D392" s="341">
        <v>0.44892607762482295</v>
      </c>
    </row>
    <row r="393" spans="2:4">
      <c r="B393" s="345">
        <v>41663</v>
      </c>
      <c r="C393" s="340">
        <v>0.55099753312771271</v>
      </c>
      <c r="D393" s="341">
        <v>0.44900246687228734</v>
      </c>
    </row>
    <row r="394" spans="2:4">
      <c r="B394" s="345">
        <v>41664</v>
      </c>
      <c r="C394" s="340">
        <v>0.55099753312771271</v>
      </c>
      <c r="D394" s="341">
        <v>0.44900246687228734</v>
      </c>
    </row>
    <row r="395" spans="2:4">
      <c r="B395" s="345">
        <v>41665</v>
      </c>
      <c r="C395" s="340">
        <v>0.55099753312771271</v>
      </c>
      <c r="D395" s="341">
        <v>0.44900246687228734</v>
      </c>
    </row>
    <row r="396" spans="2:4">
      <c r="B396" s="345">
        <v>41666</v>
      </c>
      <c r="C396" s="340">
        <v>0.54922944383149219</v>
      </c>
      <c r="D396" s="341">
        <v>0.4507705561685077</v>
      </c>
    </row>
    <row r="397" spans="2:4">
      <c r="B397" s="345">
        <v>41667</v>
      </c>
      <c r="C397" s="340">
        <v>0.54845249507348404</v>
      </c>
      <c r="D397" s="341">
        <v>0.45154750492651596</v>
      </c>
    </row>
    <row r="398" spans="2:4">
      <c r="B398" s="345">
        <v>41668</v>
      </c>
      <c r="C398" s="340">
        <v>0.5474892603460233</v>
      </c>
      <c r="D398" s="341">
        <v>0.45251073965397681</v>
      </c>
    </row>
    <row r="399" spans="2:4">
      <c r="B399" s="345">
        <v>41669</v>
      </c>
      <c r="C399" s="340">
        <v>0.54583377881879669</v>
      </c>
      <c r="D399" s="341">
        <v>0.45416622118120337</v>
      </c>
    </row>
    <row r="400" spans="2:4">
      <c r="B400" s="345">
        <v>41670</v>
      </c>
      <c r="C400" s="340">
        <v>0.54620090588362791</v>
      </c>
      <c r="D400" s="341">
        <v>0.45379909411637204</v>
      </c>
    </row>
    <row r="401" spans="1:5">
      <c r="A401" s="338"/>
      <c r="B401" s="345">
        <v>41671</v>
      </c>
      <c r="C401" s="340">
        <v>0.54620090588362791</v>
      </c>
      <c r="D401" s="341">
        <v>0.45379909411637204</v>
      </c>
    </row>
    <row r="402" spans="1:5">
      <c r="B402" s="345">
        <v>41672</v>
      </c>
      <c r="C402" s="340">
        <v>0.54620090588362791</v>
      </c>
      <c r="D402" s="341">
        <v>0.45379909411637204</v>
      </c>
    </row>
    <row r="403" spans="1:5">
      <c r="B403" s="345">
        <v>41673</v>
      </c>
      <c r="C403" s="340">
        <v>0.54520020996645291</v>
      </c>
      <c r="D403" s="341">
        <v>0.45479979003354698</v>
      </c>
    </row>
    <row r="404" spans="1:5">
      <c r="B404" s="345">
        <v>41674</v>
      </c>
      <c r="C404" s="340">
        <v>0.54641322957300409</v>
      </c>
      <c r="D404" s="341">
        <v>0.45358677042699586</v>
      </c>
    </row>
    <row r="405" spans="1:5">
      <c r="B405" s="345">
        <v>41675</v>
      </c>
      <c r="C405" s="340">
        <v>0.54654831193004305</v>
      </c>
      <c r="D405" s="341">
        <v>0.453451688069957</v>
      </c>
    </row>
    <row r="406" spans="1:5">
      <c r="B406" s="345">
        <v>41676</v>
      </c>
      <c r="C406" s="340">
        <v>0.54674849273325843</v>
      </c>
      <c r="D406" s="341">
        <v>0.45325150726674157</v>
      </c>
    </row>
    <row r="407" spans="1:5">
      <c r="B407" s="345">
        <v>41677</v>
      </c>
      <c r="C407" s="340">
        <v>0.54744224912024475</v>
      </c>
      <c r="D407" s="341">
        <v>0.45255775087975525</v>
      </c>
    </row>
    <row r="408" spans="1:5">
      <c r="B408" s="345">
        <v>41678</v>
      </c>
      <c r="C408" s="340">
        <v>0.54744224912024475</v>
      </c>
      <c r="D408" s="341">
        <v>0.45255775087975525</v>
      </c>
    </row>
    <row r="409" spans="1:5">
      <c r="B409" s="345">
        <v>41679</v>
      </c>
      <c r="C409" s="340">
        <v>0.54744224912024475</v>
      </c>
      <c r="D409" s="341">
        <v>0.45255775087975525</v>
      </c>
    </row>
    <row r="410" spans="1:5">
      <c r="B410" s="345">
        <v>41680</v>
      </c>
      <c r="C410" s="340">
        <v>0.54420766680206401</v>
      </c>
      <c r="D410" s="341">
        <v>0.45579233319793594</v>
      </c>
    </row>
    <row r="411" spans="1:5">
      <c r="B411" s="345">
        <v>41681</v>
      </c>
      <c r="C411" s="340">
        <v>0.53064823171915143</v>
      </c>
      <c r="D411" s="341">
        <v>0.46935176828084851</v>
      </c>
      <c r="E411" s="342">
        <v>0.9</v>
      </c>
    </row>
    <row r="412" spans="1:5">
      <c r="B412" s="345">
        <v>41682</v>
      </c>
      <c r="C412" s="340">
        <v>0.50256901883310101</v>
      </c>
      <c r="D412" s="341">
        <v>0.49743098116689904</v>
      </c>
    </row>
    <row r="413" spans="1:5">
      <c r="B413" s="345">
        <v>41683</v>
      </c>
      <c r="C413" s="340">
        <v>0.50354856623392574</v>
      </c>
      <c r="D413" s="341">
        <v>0.49645143376607431</v>
      </c>
    </row>
    <row r="414" spans="1:5">
      <c r="B414" s="345">
        <v>41684</v>
      </c>
      <c r="C414" s="340">
        <v>0.50317297399253458</v>
      </c>
      <c r="D414" s="341">
        <v>0.49682702600746537</v>
      </c>
    </row>
    <row r="415" spans="1:5">
      <c r="B415" s="345">
        <v>41685</v>
      </c>
      <c r="C415" s="340">
        <v>0.50317297399253458</v>
      </c>
      <c r="D415" s="341">
        <v>0.49682702600746537</v>
      </c>
    </row>
    <row r="416" spans="1:5">
      <c r="B416" s="345">
        <v>41686</v>
      </c>
      <c r="C416" s="340">
        <v>0.50317297399253458</v>
      </c>
      <c r="D416" s="341">
        <v>0.49682702600746537</v>
      </c>
    </row>
    <row r="417" spans="1:4">
      <c r="B417" s="345">
        <v>41687</v>
      </c>
      <c r="C417" s="340">
        <v>0.50169350733022966</v>
      </c>
      <c r="D417" s="341">
        <v>0.49830649266977034</v>
      </c>
    </row>
    <row r="418" spans="1:4">
      <c r="B418" s="345">
        <v>41688</v>
      </c>
      <c r="C418" s="340">
        <v>0.50170165065226602</v>
      </c>
      <c r="D418" s="341">
        <v>0.49829834934773398</v>
      </c>
    </row>
    <row r="419" spans="1:4">
      <c r="B419" s="345">
        <v>41689</v>
      </c>
      <c r="C419" s="340">
        <v>0.50026672759741653</v>
      </c>
      <c r="D419" s="341">
        <v>0.49973327240258342</v>
      </c>
    </row>
    <row r="420" spans="1:4">
      <c r="B420" s="345">
        <v>41690</v>
      </c>
      <c r="C420" s="340">
        <v>0.49765544608831486</v>
      </c>
      <c r="D420" s="341">
        <v>0.50234455391168509</v>
      </c>
    </row>
    <row r="421" spans="1:4">
      <c r="B421" s="345">
        <v>41691</v>
      </c>
      <c r="C421" s="340">
        <v>0.49545892724563045</v>
      </c>
      <c r="D421" s="341">
        <v>0.50454107275436944</v>
      </c>
    </row>
    <row r="422" spans="1:4">
      <c r="B422" s="345">
        <v>41692</v>
      </c>
      <c r="C422" s="340">
        <v>0.49545892724563045</v>
      </c>
      <c r="D422" s="341">
        <v>0.50454107275436944</v>
      </c>
    </row>
    <row r="423" spans="1:4">
      <c r="B423" s="345">
        <v>41693</v>
      </c>
      <c r="C423" s="340">
        <v>0.49545892724563045</v>
      </c>
      <c r="D423" s="341">
        <v>0.50454107275436944</v>
      </c>
    </row>
    <row r="424" spans="1:4">
      <c r="B424" s="345">
        <v>41694</v>
      </c>
      <c r="C424" s="340">
        <v>0.49299885185555303</v>
      </c>
      <c r="D424" s="341">
        <v>0.50700114814444708</v>
      </c>
    </row>
    <row r="425" spans="1:4">
      <c r="B425" s="345">
        <v>41695</v>
      </c>
      <c r="C425" s="340">
        <v>0.49260749675558119</v>
      </c>
      <c r="D425" s="341">
        <v>0.50739250324441887</v>
      </c>
    </row>
    <row r="426" spans="1:4">
      <c r="B426" s="345">
        <v>41696</v>
      </c>
      <c r="C426" s="340">
        <v>0.48886987574973467</v>
      </c>
      <c r="D426" s="341">
        <v>0.51113012425026527</v>
      </c>
    </row>
    <row r="427" spans="1:4">
      <c r="B427" s="345">
        <v>41697</v>
      </c>
      <c r="C427" s="340">
        <v>0.48197192872970473</v>
      </c>
      <c r="D427" s="341">
        <v>0.51802807127029527</v>
      </c>
    </row>
    <row r="428" spans="1:4">
      <c r="B428" s="345">
        <v>41698</v>
      </c>
      <c r="C428" s="340">
        <v>0.47990637853140466</v>
      </c>
      <c r="D428" s="341">
        <v>0.52009362146859528</v>
      </c>
    </row>
    <row r="429" spans="1:4">
      <c r="A429" s="338"/>
      <c r="B429" s="345">
        <v>41699</v>
      </c>
      <c r="C429" s="340">
        <v>0.47990637853140466</v>
      </c>
      <c r="D429" s="341">
        <v>0.52009362146859528</v>
      </c>
    </row>
    <row r="430" spans="1:4">
      <c r="B430" s="345">
        <v>41700</v>
      </c>
      <c r="C430" s="340">
        <v>0.47990637853140466</v>
      </c>
      <c r="D430" s="341">
        <v>0.52009362146859528</v>
      </c>
    </row>
    <row r="431" spans="1:4">
      <c r="B431" s="345">
        <v>41701</v>
      </c>
      <c r="C431" s="340">
        <v>0.47053531305251373</v>
      </c>
      <c r="D431" s="341">
        <v>0.52946468694748627</v>
      </c>
    </row>
    <row r="432" spans="1:4">
      <c r="B432" s="345">
        <v>41702</v>
      </c>
      <c r="C432" s="340">
        <v>0.46809159460871025</v>
      </c>
      <c r="D432" s="341">
        <v>0.53190840539128981</v>
      </c>
    </row>
    <row r="433" spans="2:4">
      <c r="B433" s="345">
        <v>41703</v>
      </c>
      <c r="C433" s="340">
        <v>0.46580318293714401</v>
      </c>
      <c r="D433" s="341">
        <v>0.53419681706285593</v>
      </c>
    </row>
    <row r="434" spans="2:4">
      <c r="B434" s="345">
        <v>41704</v>
      </c>
      <c r="C434" s="340">
        <v>0.46527806324567117</v>
      </c>
      <c r="D434" s="341">
        <v>0.53472193675432877</v>
      </c>
    </row>
    <row r="435" spans="2:4">
      <c r="B435" s="345">
        <v>41705</v>
      </c>
      <c r="C435" s="340">
        <v>0.46607470397042111</v>
      </c>
      <c r="D435" s="341">
        <v>0.53392529602957894</v>
      </c>
    </row>
    <row r="436" spans="2:4">
      <c r="B436" s="345">
        <v>41706</v>
      </c>
      <c r="C436" s="340">
        <v>0.46607470397042111</v>
      </c>
      <c r="D436" s="341">
        <v>0.53392529602957894</v>
      </c>
    </row>
    <row r="437" spans="2:4">
      <c r="B437" s="345">
        <v>41707</v>
      </c>
      <c r="C437" s="340">
        <v>0.46607470397042111</v>
      </c>
      <c r="D437" s="341">
        <v>0.53392529602957894</v>
      </c>
    </row>
    <row r="438" spans="2:4">
      <c r="B438" s="345">
        <v>41708</v>
      </c>
      <c r="C438" s="340">
        <v>0.46607470397042111</v>
      </c>
      <c r="D438" s="341">
        <v>0.53392529602957894</v>
      </c>
    </row>
    <row r="439" spans="2:4">
      <c r="B439" s="345">
        <v>41709</v>
      </c>
      <c r="C439" s="340">
        <v>0.45936772911979401</v>
      </c>
      <c r="D439" s="341">
        <v>0.54063227088020605</v>
      </c>
    </row>
    <row r="440" spans="2:4">
      <c r="B440" s="345">
        <v>41710</v>
      </c>
      <c r="C440" s="340">
        <v>0.45761403668736916</v>
      </c>
      <c r="D440" s="341">
        <v>0.54238596331263089</v>
      </c>
    </row>
    <row r="441" spans="2:4">
      <c r="B441" s="345">
        <v>41711</v>
      </c>
      <c r="C441" s="340">
        <v>0.4562217200051164</v>
      </c>
      <c r="D441" s="341">
        <v>0.54377827999488371</v>
      </c>
    </row>
    <row r="442" spans="2:4">
      <c r="B442" s="345">
        <v>41712</v>
      </c>
      <c r="C442" s="340">
        <v>0.45579531889743741</v>
      </c>
      <c r="D442" s="341">
        <v>0.54420468110256248</v>
      </c>
    </row>
    <row r="443" spans="2:4">
      <c r="B443" s="345">
        <v>41713</v>
      </c>
      <c r="C443" s="340">
        <v>0.45579531889743741</v>
      </c>
      <c r="D443" s="341">
        <v>0.54420468110256248</v>
      </c>
    </row>
    <row r="444" spans="2:4">
      <c r="B444" s="345">
        <v>41714</v>
      </c>
      <c r="C444" s="340">
        <v>0.45579531889743741</v>
      </c>
      <c r="D444" s="341">
        <v>0.54420468110256248</v>
      </c>
    </row>
    <row r="445" spans="2:4">
      <c r="B445" s="345">
        <v>41715</v>
      </c>
      <c r="C445" s="340">
        <v>0.4516212015248855</v>
      </c>
      <c r="D445" s="341">
        <v>0.5483787984751145</v>
      </c>
    </row>
    <row r="446" spans="2:4">
      <c r="B446" s="345">
        <v>41716</v>
      </c>
      <c r="C446" s="340">
        <v>0.45147328230900258</v>
      </c>
      <c r="D446" s="341">
        <v>0.54852671769099748</v>
      </c>
    </row>
    <row r="447" spans="2:4">
      <c r="B447" s="345">
        <v>41717</v>
      </c>
      <c r="C447" s="340">
        <v>0.45262058393237753</v>
      </c>
      <c r="D447" s="341">
        <v>0.54737941606762242</v>
      </c>
    </row>
    <row r="448" spans="2:4">
      <c r="B448" s="345">
        <v>41718</v>
      </c>
      <c r="C448" s="340">
        <v>0.4543668048025688</v>
      </c>
      <c r="D448" s="341">
        <v>0.54563319519743114</v>
      </c>
    </row>
    <row r="449" spans="1:4">
      <c r="B449" s="345">
        <v>41719</v>
      </c>
      <c r="C449" s="340">
        <v>0.4543668048025688</v>
      </c>
      <c r="D449" s="341">
        <v>0.54563319519743114</v>
      </c>
    </row>
    <row r="450" spans="1:4">
      <c r="B450" s="345">
        <v>41720</v>
      </c>
      <c r="C450" s="340">
        <v>0.4543668048025688</v>
      </c>
      <c r="D450" s="341">
        <v>0.54563319519743114</v>
      </c>
    </row>
    <row r="451" spans="1:4">
      <c r="B451" s="345">
        <v>41721</v>
      </c>
      <c r="C451" s="340">
        <v>0.4543668048025688</v>
      </c>
      <c r="D451" s="341">
        <v>0.54563319519743114</v>
      </c>
    </row>
    <row r="452" spans="1:4">
      <c r="B452" s="345">
        <v>41722</v>
      </c>
      <c r="C452" s="340">
        <v>0.4543668048025688</v>
      </c>
      <c r="D452" s="341">
        <v>0.54563319519743114</v>
      </c>
    </row>
    <row r="453" spans="1:4">
      <c r="B453" s="345">
        <v>41723</v>
      </c>
      <c r="C453" s="340">
        <v>0.4543668048025688</v>
      </c>
      <c r="D453" s="341">
        <v>0.54563319519743114</v>
      </c>
    </row>
    <row r="454" spans="1:4">
      <c r="B454" s="345">
        <v>41724</v>
      </c>
      <c r="C454" s="340">
        <v>0.45075302775359866</v>
      </c>
      <c r="D454" s="341">
        <v>0.54924697224640129</v>
      </c>
    </row>
    <row r="455" spans="1:4">
      <c r="B455" s="345">
        <v>41725</v>
      </c>
      <c r="C455" s="340">
        <v>0.45226449793408341</v>
      </c>
      <c r="D455" s="341">
        <v>0.54773550206591659</v>
      </c>
    </row>
    <row r="456" spans="1:4">
      <c r="B456" s="345">
        <v>41726</v>
      </c>
      <c r="C456" s="340">
        <v>0.45490813748784248</v>
      </c>
      <c r="D456" s="341">
        <v>0.54509186251215758</v>
      </c>
    </row>
    <row r="457" spans="1:4">
      <c r="B457" s="345">
        <v>41727</v>
      </c>
      <c r="C457" s="340">
        <v>0.45490813748784248</v>
      </c>
      <c r="D457" s="341">
        <v>0.54509186251215758</v>
      </c>
    </row>
    <row r="458" spans="1:4">
      <c r="B458" s="345">
        <v>41728</v>
      </c>
      <c r="C458" s="340">
        <v>0.45490813748784248</v>
      </c>
      <c r="D458" s="341">
        <v>0.54509186251215758</v>
      </c>
    </row>
    <row r="459" spans="1:4">
      <c r="B459" s="345">
        <v>41729</v>
      </c>
      <c r="C459" s="340">
        <v>0.45538117131223654</v>
      </c>
      <c r="D459" s="341">
        <v>0.54461882868776346</v>
      </c>
    </row>
    <row r="460" spans="1:4">
      <c r="A460" s="338"/>
      <c r="B460" s="345">
        <v>41730</v>
      </c>
      <c r="C460" s="340">
        <v>0.45712076460076778</v>
      </c>
      <c r="D460" s="341">
        <v>0.54287923539923211</v>
      </c>
    </row>
    <row r="461" spans="1:4">
      <c r="B461" s="345">
        <v>41731</v>
      </c>
      <c r="C461" s="340">
        <v>0.45697877335506126</v>
      </c>
      <c r="D461" s="341">
        <v>0.54302122664493879</v>
      </c>
    </row>
    <row r="462" spans="1:4">
      <c r="B462" s="345">
        <v>41732</v>
      </c>
      <c r="C462" s="340">
        <v>0.45868636941972513</v>
      </c>
      <c r="D462" s="341">
        <v>0.54131363058027482</v>
      </c>
    </row>
    <row r="463" spans="1:4">
      <c r="B463" s="345">
        <v>41733</v>
      </c>
      <c r="C463" s="340">
        <v>0.46277373063983118</v>
      </c>
      <c r="D463" s="341">
        <v>0.53722626936016871</v>
      </c>
    </row>
    <row r="464" spans="1:4">
      <c r="B464" s="345">
        <v>41734</v>
      </c>
      <c r="C464" s="340">
        <v>0.46277373063983118</v>
      </c>
      <c r="D464" s="341">
        <v>0.53722626936016871</v>
      </c>
    </row>
    <row r="465" spans="2:4">
      <c r="B465" s="345">
        <v>41735</v>
      </c>
      <c r="C465" s="340">
        <v>0.46277373063983118</v>
      </c>
      <c r="D465" s="341">
        <v>0.53722626936016871</v>
      </c>
    </row>
    <row r="466" spans="2:4">
      <c r="B466" s="345">
        <v>41736</v>
      </c>
      <c r="C466" s="340">
        <v>0.46102717953699585</v>
      </c>
      <c r="D466" s="341">
        <v>0.53897282046300421</v>
      </c>
    </row>
    <row r="467" spans="2:4">
      <c r="B467" s="345">
        <v>41737</v>
      </c>
      <c r="C467" s="340">
        <v>0.4615118569493486</v>
      </c>
      <c r="D467" s="341">
        <v>0.5384881430506514</v>
      </c>
    </row>
    <row r="468" spans="2:4">
      <c r="B468" s="345">
        <v>41738</v>
      </c>
      <c r="C468" s="340">
        <v>0.46094660962630296</v>
      </c>
      <c r="D468" s="341">
        <v>0.53905339037369704</v>
      </c>
    </row>
    <row r="469" spans="2:4">
      <c r="B469" s="345">
        <v>41739</v>
      </c>
      <c r="C469" s="340">
        <v>0.46092580417845941</v>
      </c>
      <c r="D469" s="341">
        <v>0.53907419582154048</v>
      </c>
    </row>
    <row r="470" spans="2:4">
      <c r="B470" s="345">
        <v>41740</v>
      </c>
      <c r="C470" s="340">
        <v>0.46155305904933103</v>
      </c>
      <c r="D470" s="341">
        <v>0.53844694095066892</v>
      </c>
    </row>
    <row r="471" spans="2:4">
      <c r="B471" s="345">
        <v>41741</v>
      </c>
      <c r="C471" s="340">
        <v>0.46155305904933103</v>
      </c>
      <c r="D471" s="341">
        <v>0.53844694095066892</v>
      </c>
    </row>
    <row r="472" spans="2:4">
      <c r="B472" s="345">
        <v>41742</v>
      </c>
      <c r="C472" s="340">
        <v>0.46155305904933103</v>
      </c>
      <c r="D472" s="341">
        <v>0.53844694095066892</v>
      </c>
    </row>
    <row r="473" spans="2:4">
      <c r="B473" s="345">
        <v>41743</v>
      </c>
      <c r="C473" s="340">
        <v>0.45884639715654546</v>
      </c>
      <c r="D473" s="341">
        <v>0.54115360284345448</v>
      </c>
    </row>
    <row r="474" spans="2:4">
      <c r="B474" s="345">
        <v>41744</v>
      </c>
      <c r="C474" s="340">
        <v>0.45791697427432276</v>
      </c>
      <c r="D474" s="341">
        <v>0.54208302572567724</v>
      </c>
    </row>
    <row r="475" spans="2:4">
      <c r="B475" s="345">
        <v>41745</v>
      </c>
      <c r="C475" s="340">
        <v>0.45857953302287946</v>
      </c>
      <c r="D475" s="341">
        <v>0.54142046697712054</v>
      </c>
    </row>
    <row r="476" spans="2:4">
      <c r="B476" s="345">
        <v>41746</v>
      </c>
      <c r="C476" s="340">
        <v>0.45949898306713949</v>
      </c>
      <c r="D476" s="341">
        <v>0.54050101693286046</v>
      </c>
    </row>
    <row r="477" spans="2:4">
      <c r="B477" s="345">
        <v>41747</v>
      </c>
      <c r="C477" s="340">
        <v>0.45997711804218649</v>
      </c>
      <c r="D477" s="341">
        <v>0.54002288195781345</v>
      </c>
    </row>
    <row r="478" spans="2:4">
      <c r="B478" s="345">
        <v>41748</v>
      </c>
      <c r="C478" s="340">
        <v>0.45997711804218649</v>
      </c>
      <c r="D478" s="341">
        <v>0.54002288195781345</v>
      </c>
    </row>
    <row r="479" spans="2:4">
      <c r="B479" s="345">
        <v>41749</v>
      </c>
      <c r="C479" s="340">
        <v>0.45997711804218649</v>
      </c>
      <c r="D479" s="341">
        <v>0.54002288195781345</v>
      </c>
    </row>
    <row r="480" spans="2:4">
      <c r="B480" s="345">
        <v>41750</v>
      </c>
      <c r="C480" s="340">
        <v>0.4579392478627537</v>
      </c>
      <c r="D480" s="341">
        <v>0.54206075213724636</v>
      </c>
    </row>
    <row r="481" spans="1:4">
      <c r="B481" s="345">
        <v>41751</v>
      </c>
      <c r="C481" s="340">
        <v>0.45813222826474981</v>
      </c>
      <c r="D481" s="341">
        <v>0.54186777173525025</v>
      </c>
    </row>
    <row r="482" spans="1:4">
      <c r="B482" s="345">
        <v>41752</v>
      </c>
      <c r="C482" s="340">
        <v>0.45795784185971239</v>
      </c>
      <c r="D482" s="341">
        <v>0.54204215814028756</v>
      </c>
    </row>
    <row r="483" spans="1:4">
      <c r="B483" s="345">
        <v>41753</v>
      </c>
      <c r="C483" s="340">
        <v>0.4579828152830987</v>
      </c>
      <c r="D483" s="341">
        <v>0.5420171847169013</v>
      </c>
    </row>
    <row r="484" spans="1:4">
      <c r="B484" s="345">
        <v>41754</v>
      </c>
      <c r="C484" s="340">
        <v>0.45827015231327939</v>
      </c>
      <c r="D484" s="341">
        <v>0.5417298476867205</v>
      </c>
    </row>
    <row r="485" spans="1:4">
      <c r="B485" s="345">
        <v>41755</v>
      </c>
      <c r="C485" s="340">
        <v>0.45827015231327939</v>
      </c>
      <c r="D485" s="341">
        <v>0.5417298476867205</v>
      </c>
    </row>
    <row r="486" spans="1:4">
      <c r="B486" s="345">
        <v>41756</v>
      </c>
      <c r="C486" s="340">
        <v>0.45827015231327939</v>
      </c>
      <c r="D486" s="341">
        <v>0.5417298476867205</v>
      </c>
    </row>
    <row r="487" spans="1:4">
      <c r="B487" s="345">
        <v>41757</v>
      </c>
      <c r="C487" s="340">
        <v>0.45648461472207291</v>
      </c>
      <c r="D487" s="341">
        <v>0.5435153852779272</v>
      </c>
    </row>
    <row r="488" spans="1:4">
      <c r="B488" s="345">
        <v>41758</v>
      </c>
      <c r="C488" s="340">
        <v>0.45697232290649809</v>
      </c>
      <c r="D488" s="341">
        <v>0.54302767709350197</v>
      </c>
    </row>
    <row r="489" spans="1:4">
      <c r="B489" s="345">
        <v>41759</v>
      </c>
      <c r="C489" s="340">
        <v>0.46127766259290165</v>
      </c>
      <c r="D489" s="341">
        <v>0.5387223374070983</v>
      </c>
    </row>
    <row r="490" spans="1:4">
      <c r="A490" s="338"/>
      <c r="B490" s="345">
        <v>41760</v>
      </c>
      <c r="C490" s="340">
        <v>0.46127766259290165</v>
      </c>
      <c r="D490" s="341">
        <v>0.5387223374070983</v>
      </c>
    </row>
    <row r="491" spans="1:4">
      <c r="B491" s="345">
        <v>41761</v>
      </c>
      <c r="C491" s="340">
        <v>0.46127766259290165</v>
      </c>
      <c r="D491" s="341">
        <v>0.5387223374070983</v>
      </c>
    </row>
    <row r="492" spans="1:4">
      <c r="B492" s="345">
        <v>41762</v>
      </c>
      <c r="C492" s="340">
        <v>0.46127766259290165</v>
      </c>
      <c r="D492" s="341">
        <v>0.5387223374070983</v>
      </c>
    </row>
    <row r="493" spans="1:4">
      <c r="B493" s="345">
        <v>41763</v>
      </c>
      <c r="C493" s="340">
        <v>0.46235576672390227</v>
      </c>
      <c r="D493" s="341">
        <v>0.53764423327609767</v>
      </c>
    </row>
    <row r="494" spans="1:4">
      <c r="B494" s="345">
        <v>41764</v>
      </c>
      <c r="C494" s="340">
        <v>0.46898133879311599</v>
      </c>
      <c r="D494" s="341">
        <v>0.53101866120688401</v>
      </c>
    </row>
    <row r="495" spans="1:4">
      <c r="B495" s="345">
        <v>41765</v>
      </c>
      <c r="C495" s="340">
        <v>0.47974361453567216</v>
      </c>
      <c r="D495" s="341">
        <v>0.52025638546432784</v>
      </c>
    </row>
    <row r="496" spans="1:4">
      <c r="B496" s="345">
        <v>41766</v>
      </c>
      <c r="C496" s="340">
        <v>0.47974361453567216</v>
      </c>
      <c r="D496" s="341">
        <v>0.52025638546432784</v>
      </c>
    </row>
    <row r="497" spans="2:4">
      <c r="B497" s="345">
        <v>41767</v>
      </c>
      <c r="C497" s="340">
        <v>0.47974361453567216</v>
      </c>
      <c r="D497" s="341">
        <v>0.52025638546432784</v>
      </c>
    </row>
    <row r="498" spans="2:4">
      <c r="B498" s="345">
        <v>41768</v>
      </c>
      <c r="C498" s="340">
        <v>0.47974361453567216</v>
      </c>
      <c r="D498" s="341">
        <v>0.52025638546432784</v>
      </c>
    </row>
    <row r="499" spans="2:4">
      <c r="B499" s="345">
        <v>41769</v>
      </c>
      <c r="C499" s="340">
        <v>0.47974361453567216</v>
      </c>
      <c r="D499" s="341">
        <v>0.52025638546432784</v>
      </c>
    </row>
    <row r="500" spans="2:4">
      <c r="B500" s="345">
        <v>41770</v>
      </c>
      <c r="C500" s="340">
        <v>0.47377669926510457</v>
      </c>
      <c r="D500" s="341">
        <v>0.52622330073489543</v>
      </c>
    </row>
    <row r="501" spans="2:4">
      <c r="B501" s="345">
        <v>41771</v>
      </c>
      <c r="C501" s="340">
        <v>0.47381743107075397</v>
      </c>
      <c r="D501" s="341">
        <v>0.52618256892924598</v>
      </c>
    </row>
    <row r="502" spans="2:4">
      <c r="B502" s="345">
        <v>41772</v>
      </c>
      <c r="C502" s="340">
        <v>0.47535986463432472</v>
      </c>
      <c r="D502" s="341">
        <v>0.52464013536567533</v>
      </c>
    </row>
    <row r="503" spans="2:4">
      <c r="B503" s="345">
        <v>41773</v>
      </c>
      <c r="C503" s="340">
        <v>0.47584928430165524</v>
      </c>
      <c r="D503" s="341">
        <v>0.52415071569834482</v>
      </c>
    </row>
    <row r="504" spans="2:4">
      <c r="B504" s="345">
        <v>41774</v>
      </c>
      <c r="C504" s="340">
        <v>0.47548400535846341</v>
      </c>
      <c r="D504" s="341">
        <v>0.52451599464153653</v>
      </c>
    </row>
    <row r="505" spans="2:4">
      <c r="B505" s="345">
        <v>41775</v>
      </c>
      <c r="C505" s="340">
        <v>0.47616101216617102</v>
      </c>
      <c r="D505" s="341">
        <v>0.52383898783382898</v>
      </c>
    </row>
    <row r="506" spans="2:4">
      <c r="B506" s="345">
        <v>41776</v>
      </c>
      <c r="C506" s="340">
        <v>0.47616101216617102</v>
      </c>
      <c r="D506" s="341">
        <v>0.52383898783382898</v>
      </c>
    </row>
    <row r="507" spans="2:4">
      <c r="B507" s="345">
        <v>41777</v>
      </c>
      <c r="C507" s="340">
        <v>0.47616101216617102</v>
      </c>
      <c r="D507" s="341">
        <v>0.52383898783382898</v>
      </c>
    </row>
    <row r="508" spans="2:4">
      <c r="B508" s="345">
        <v>41778</v>
      </c>
      <c r="C508" s="340">
        <v>0.47192446026775881</v>
      </c>
      <c r="D508" s="341">
        <v>0.52807553973224119</v>
      </c>
    </row>
    <row r="509" spans="2:4">
      <c r="B509" s="345">
        <v>41779</v>
      </c>
      <c r="C509" s="340">
        <v>0.47404467218200763</v>
      </c>
      <c r="D509" s="341">
        <v>0.52595532781799237</v>
      </c>
    </row>
    <row r="510" spans="2:4">
      <c r="B510" s="345">
        <v>41780</v>
      </c>
      <c r="C510" s="340">
        <v>0.47267377301737068</v>
      </c>
      <c r="D510" s="341">
        <v>0.52732622698262932</v>
      </c>
    </row>
    <row r="511" spans="2:4">
      <c r="B511" s="345">
        <v>41781</v>
      </c>
      <c r="C511" s="340">
        <v>0.47343213782314608</v>
      </c>
      <c r="D511" s="341">
        <v>0.52656786217685392</v>
      </c>
    </row>
    <row r="512" spans="2:4">
      <c r="B512" s="345">
        <v>41782</v>
      </c>
      <c r="C512" s="340">
        <v>0.47409643399431323</v>
      </c>
      <c r="D512" s="341">
        <v>0.52590356600568666</v>
      </c>
    </row>
    <row r="513" spans="1:4">
      <c r="B513" s="345">
        <v>41783</v>
      </c>
      <c r="C513" s="340">
        <v>0.47409643399431323</v>
      </c>
      <c r="D513" s="341">
        <v>0.52590356600568666</v>
      </c>
    </row>
    <row r="514" spans="1:4">
      <c r="B514" s="345">
        <v>41784</v>
      </c>
      <c r="C514" s="340">
        <v>0.47409643399431323</v>
      </c>
      <c r="D514" s="341">
        <v>0.52590356600568666</v>
      </c>
    </row>
    <row r="515" spans="1:4">
      <c r="B515" s="345">
        <v>41785</v>
      </c>
      <c r="C515" s="340">
        <v>0.47188873455149655</v>
      </c>
      <c r="D515" s="341">
        <v>0.52811126544850351</v>
      </c>
    </row>
    <row r="516" spans="1:4">
      <c r="B516" s="345">
        <v>41786</v>
      </c>
      <c r="C516" s="340">
        <v>0.47074726937870426</v>
      </c>
      <c r="D516" s="341">
        <v>0.52925273062129585</v>
      </c>
    </row>
    <row r="517" spans="1:4">
      <c r="B517" s="345">
        <v>41787</v>
      </c>
      <c r="C517" s="340">
        <v>0.46980318752734057</v>
      </c>
      <c r="D517" s="341">
        <v>0.53019681247265948</v>
      </c>
    </row>
    <row r="518" spans="1:4">
      <c r="B518" s="345">
        <v>41788</v>
      </c>
      <c r="C518" s="340">
        <v>0.47064594300282708</v>
      </c>
      <c r="D518" s="341">
        <v>0.52935405699717286</v>
      </c>
    </row>
    <row r="519" spans="1:4">
      <c r="B519" s="345">
        <v>41789</v>
      </c>
      <c r="C519" s="340">
        <v>0.4717082775101214</v>
      </c>
      <c r="D519" s="341">
        <v>0.52829172248987855</v>
      </c>
    </row>
    <row r="520" spans="1:4">
      <c r="B520" s="345">
        <v>41790</v>
      </c>
      <c r="C520" s="340">
        <v>0.4717082775101214</v>
      </c>
      <c r="D520" s="341">
        <v>0.52829172248987855</v>
      </c>
    </row>
    <row r="521" spans="1:4">
      <c r="A521" s="338"/>
      <c r="B521" s="345">
        <v>41791</v>
      </c>
      <c r="C521" s="340">
        <v>0.4717082775101214</v>
      </c>
      <c r="D521" s="341">
        <v>0.52829172248987855</v>
      </c>
    </row>
    <row r="522" spans="1:4">
      <c r="B522" s="345">
        <v>41792</v>
      </c>
      <c r="C522" s="340">
        <v>0.47184723375435439</v>
      </c>
      <c r="D522" s="341">
        <v>0.52815276624564567</v>
      </c>
    </row>
    <row r="523" spans="1:4">
      <c r="B523" s="345">
        <v>41793</v>
      </c>
      <c r="C523" s="340">
        <v>0.47276198070806325</v>
      </c>
      <c r="D523" s="341">
        <v>0.5272380192919367</v>
      </c>
    </row>
    <row r="524" spans="1:4">
      <c r="B524" s="345">
        <v>41794</v>
      </c>
      <c r="C524" s="340">
        <v>0.47547514767780735</v>
      </c>
      <c r="D524" s="341">
        <v>0.52452485232219259</v>
      </c>
    </row>
    <row r="525" spans="1:4">
      <c r="B525" s="345">
        <v>41795</v>
      </c>
      <c r="C525" s="340">
        <v>0.47489394418604658</v>
      </c>
      <c r="D525" s="341">
        <v>0.52510605581395353</v>
      </c>
    </row>
    <row r="526" spans="1:4">
      <c r="B526" s="345">
        <v>41796</v>
      </c>
      <c r="C526" s="340">
        <v>0.47538019552041888</v>
      </c>
      <c r="D526" s="341">
        <v>0.52461980447958101</v>
      </c>
    </row>
    <row r="527" spans="1:4">
      <c r="B527" s="345">
        <v>41797</v>
      </c>
      <c r="C527" s="340">
        <v>0.47538019552041888</v>
      </c>
      <c r="D527" s="341">
        <v>0.52461980447958101</v>
      </c>
    </row>
    <row r="528" spans="1:4">
      <c r="B528" s="345">
        <v>41798</v>
      </c>
      <c r="C528" s="340">
        <v>0.47538019552041888</v>
      </c>
      <c r="D528" s="341">
        <v>0.52461980447958101</v>
      </c>
    </row>
    <row r="529" spans="2:4">
      <c r="B529" s="345">
        <v>41799</v>
      </c>
      <c r="C529" s="340">
        <v>0.47321640294404932</v>
      </c>
      <c r="D529" s="341">
        <v>0.52678359705595079</v>
      </c>
    </row>
    <row r="530" spans="2:4">
      <c r="B530" s="345">
        <v>41800</v>
      </c>
      <c r="C530" s="340">
        <v>0.47352916579209214</v>
      </c>
      <c r="D530" s="341">
        <v>0.52647083420790786</v>
      </c>
    </row>
    <row r="531" spans="2:4">
      <c r="B531" s="345">
        <v>41801</v>
      </c>
      <c r="C531" s="340">
        <v>0.47350509017319936</v>
      </c>
      <c r="D531" s="341">
        <v>0.52649490982680069</v>
      </c>
    </row>
    <row r="532" spans="2:4">
      <c r="B532" s="345">
        <v>41802</v>
      </c>
      <c r="C532" s="340">
        <v>0.47208844037961345</v>
      </c>
      <c r="D532" s="341">
        <v>0.52791155962038649</v>
      </c>
    </row>
    <row r="533" spans="2:4">
      <c r="B533" s="345">
        <v>41803</v>
      </c>
      <c r="C533" s="340">
        <v>0.47249655688886294</v>
      </c>
      <c r="D533" s="341">
        <v>0.52750344311113706</v>
      </c>
    </row>
    <row r="534" spans="2:4">
      <c r="B534" s="345">
        <v>41804</v>
      </c>
      <c r="C534" s="340">
        <v>0.47249655688886294</v>
      </c>
      <c r="D534" s="341">
        <v>0.52750344311113706</v>
      </c>
    </row>
    <row r="535" spans="2:4">
      <c r="B535" s="345">
        <v>41805</v>
      </c>
      <c r="C535" s="340">
        <v>0.47249655688886294</v>
      </c>
      <c r="D535" s="341">
        <v>0.52750344311113706</v>
      </c>
    </row>
    <row r="536" spans="2:4">
      <c r="B536" s="345">
        <v>41806</v>
      </c>
      <c r="C536" s="340">
        <v>0.47000280270404565</v>
      </c>
      <c r="D536" s="341">
        <v>0.52999719729595429</v>
      </c>
    </row>
    <row r="537" spans="2:4">
      <c r="B537" s="345">
        <v>41807</v>
      </c>
      <c r="C537" s="340">
        <v>0.47000422285351268</v>
      </c>
      <c r="D537" s="341">
        <v>0.52999577714648727</v>
      </c>
    </row>
    <row r="538" spans="2:4">
      <c r="B538" s="345">
        <v>41808</v>
      </c>
      <c r="C538" s="340">
        <v>0.46900354591810944</v>
      </c>
      <c r="D538" s="341">
        <v>0.53099645408189056</v>
      </c>
    </row>
    <row r="539" spans="2:4">
      <c r="B539" s="345">
        <v>41809</v>
      </c>
      <c r="C539" s="340">
        <v>0.46894036468021538</v>
      </c>
      <c r="D539" s="341">
        <v>0.53105963531978451</v>
      </c>
    </row>
    <row r="540" spans="2:4">
      <c r="B540" s="345">
        <v>41810</v>
      </c>
      <c r="C540" s="340">
        <v>0.46699922158712981</v>
      </c>
      <c r="D540" s="341">
        <v>0.53300077841287019</v>
      </c>
    </row>
    <row r="541" spans="2:4">
      <c r="B541" s="345">
        <v>41811</v>
      </c>
      <c r="C541" s="340">
        <v>0.46699922158712981</v>
      </c>
      <c r="D541" s="341">
        <v>0.53300077841287019</v>
      </c>
    </row>
    <row r="542" spans="2:4">
      <c r="B542" s="345">
        <v>41812</v>
      </c>
      <c r="C542" s="340">
        <v>0.46699922158712981</v>
      </c>
      <c r="D542" s="341">
        <v>0.53300077841287019</v>
      </c>
    </row>
    <row r="543" spans="2:4">
      <c r="B543" s="345">
        <v>41813</v>
      </c>
      <c r="C543" s="340">
        <v>0.46561183558390956</v>
      </c>
      <c r="D543" s="341">
        <v>0.53438816441609038</v>
      </c>
    </row>
    <row r="544" spans="2:4">
      <c r="B544" s="345">
        <v>41814</v>
      </c>
      <c r="C544" s="340">
        <v>0.4659302748523847</v>
      </c>
      <c r="D544" s="341">
        <v>0.5340697251476153</v>
      </c>
    </row>
    <row r="545" spans="1:4">
      <c r="B545" s="345">
        <v>41815</v>
      </c>
      <c r="C545" s="340">
        <v>0.46617511010859375</v>
      </c>
      <c r="D545" s="341">
        <v>0.53382488989140631</v>
      </c>
    </row>
    <row r="546" spans="1:4">
      <c r="B546" s="345">
        <v>41816</v>
      </c>
      <c r="C546" s="340">
        <v>0.46702139298650569</v>
      </c>
      <c r="D546" s="341">
        <v>0.5329786070134942</v>
      </c>
    </row>
    <row r="547" spans="1:4">
      <c r="B547" s="345">
        <v>41817</v>
      </c>
      <c r="C547" s="340">
        <v>0.46517563103850518</v>
      </c>
      <c r="D547" s="341">
        <v>0.53482436896149488</v>
      </c>
    </row>
    <row r="548" spans="1:4">
      <c r="B548" s="345">
        <v>41818</v>
      </c>
      <c r="C548" s="340">
        <v>0.46517563103850518</v>
      </c>
      <c r="D548" s="341">
        <v>0.53482436896149488</v>
      </c>
    </row>
    <row r="549" spans="1:4">
      <c r="B549" s="345">
        <v>41819</v>
      </c>
      <c r="C549" s="340">
        <v>0.46517563103850518</v>
      </c>
      <c r="D549" s="341">
        <v>0.53482436896149488</v>
      </c>
    </row>
    <row r="550" spans="1:4">
      <c r="B550" s="345">
        <v>41820</v>
      </c>
      <c r="C550" s="340">
        <v>0.46384558574185869</v>
      </c>
      <c r="D550" s="341">
        <v>0.53615441425814125</v>
      </c>
    </row>
    <row r="551" spans="1:4">
      <c r="A551" s="338"/>
      <c r="B551" s="345">
        <v>41821</v>
      </c>
      <c r="C551" s="340">
        <v>0.46699299901429187</v>
      </c>
      <c r="D551" s="341">
        <v>0.53300700098570808</v>
      </c>
    </row>
    <row r="552" spans="1:4">
      <c r="B552" s="345">
        <v>41822</v>
      </c>
      <c r="C552" s="340">
        <v>0.46993973685588419</v>
      </c>
      <c r="D552" s="341">
        <v>0.53006026314411592</v>
      </c>
    </row>
    <row r="553" spans="1:4">
      <c r="B553" s="345">
        <v>41823</v>
      </c>
      <c r="C553" s="340">
        <v>0.46811604856396744</v>
      </c>
      <c r="D553" s="341">
        <v>0.53188395143603251</v>
      </c>
    </row>
    <row r="554" spans="1:4">
      <c r="B554" s="345">
        <v>41824</v>
      </c>
      <c r="C554" s="340">
        <v>0.48013240338224805</v>
      </c>
      <c r="D554" s="341">
        <v>0.51986759661775195</v>
      </c>
    </row>
    <row r="555" spans="1:4">
      <c r="B555" s="345">
        <v>41825</v>
      </c>
      <c r="C555" s="340">
        <v>0.48013240338224805</v>
      </c>
      <c r="D555" s="341">
        <v>0.51986759661775195</v>
      </c>
    </row>
    <row r="556" spans="1:4">
      <c r="B556" s="345">
        <v>41826</v>
      </c>
      <c r="C556" s="340">
        <v>0.48013240338224805</v>
      </c>
      <c r="D556" s="341">
        <v>0.51986759661775195</v>
      </c>
    </row>
    <row r="557" spans="1:4">
      <c r="B557" s="345">
        <v>41827</v>
      </c>
      <c r="C557" s="340">
        <v>0.48013240338224805</v>
      </c>
      <c r="D557" s="341">
        <v>0.51986759661775195</v>
      </c>
    </row>
    <row r="558" spans="1:4">
      <c r="B558" s="345">
        <v>41828</v>
      </c>
      <c r="C558" s="340">
        <v>0.47627158848890372</v>
      </c>
      <c r="D558" s="341">
        <v>0.52372841151109628</v>
      </c>
    </row>
    <row r="559" spans="1:4">
      <c r="B559" s="345">
        <v>41829</v>
      </c>
      <c r="C559" s="340">
        <v>0.47679447591597046</v>
      </c>
      <c r="D559" s="341">
        <v>0.52320552408402965</v>
      </c>
    </row>
    <row r="560" spans="1:4">
      <c r="B560" s="345">
        <v>41830</v>
      </c>
      <c r="C560" s="340">
        <v>0.47709135968684246</v>
      </c>
      <c r="D560" s="341">
        <v>0.52290864031315742</v>
      </c>
    </row>
    <row r="561" spans="2:4">
      <c r="B561" s="345">
        <v>41831</v>
      </c>
      <c r="C561" s="340">
        <v>0.48387656105493615</v>
      </c>
      <c r="D561" s="341">
        <v>0.51612343894506385</v>
      </c>
    </row>
    <row r="562" spans="2:4">
      <c r="B562" s="345">
        <v>41832</v>
      </c>
      <c r="C562" s="340">
        <v>0.48387656105493615</v>
      </c>
      <c r="D562" s="341">
        <v>0.51612343894506385</v>
      </c>
    </row>
    <row r="563" spans="2:4">
      <c r="B563" s="345">
        <v>41833</v>
      </c>
      <c r="C563" s="340">
        <v>0.48387656105493615</v>
      </c>
      <c r="D563" s="341">
        <v>0.51612343894506385</v>
      </c>
    </row>
    <row r="564" spans="2:4">
      <c r="B564" s="345">
        <v>41834</v>
      </c>
      <c r="C564" s="340">
        <v>0.48070318961841674</v>
      </c>
      <c r="D564" s="341">
        <v>0.51929681038158326</v>
      </c>
    </row>
    <row r="565" spans="2:4">
      <c r="B565" s="345">
        <v>41835</v>
      </c>
      <c r="C565" s="340">
        <v>0.47917168246980124</v>
      </c>
      <c r="D565" s="341">
        <v>0.52082831753019876</v>
      </c>
    </row>
    <row r="566" spans="2:4">
      <c r="B566" s="345">
        <v>41836</v>
      </c>
      <c r="C566" s="340">
        <v>0.47980045467817178</v>
      </c>
      <c r="D566" s="341">
        <v>0.52019954532182833</v>
      </c>
    </row>
    <row r="567" spans="2:4">
      <c r="B567" s="345">
        <v>41837</v>
      </c>
      <c r="C567" s="340">
        <v>0.48098780971440663</v>
      </c>
      <c r="D567" s="341">
        <v>0.51901219028559342</v>
      </c>
    </row>
    <row r="568" spans="2:4">
      <c r="B568" s="345">
        <v>41838</v>
      </c>
      <c r="C568" s="340">
        <v>0.47962523427998338</v>
      </c>
      <c r="D568" s="341">
        <v>0.52037476572001662</v>
      </c>
    </row>
    <row r="569" spans="2:4">
      <c r="B569" s="345">
        <v>41839</v>
      </c>
      <c r="C569" s="340">
        <v>0.47962523427998338</v>
      </c>
      <c r="D569" s="341">
        <v>0.52037476572001662</v>
      </c>
    </row>
    <row r="570" spans="2:4">
      <c r="B570" s="345">
        <v>41840</v>
      </c>
      <c r="C570" s="340">
        <v>0.47962523427998338</v>
      </c>
      <c r="D570" s="341">
        <v>0.52037476572001662</v>
      </c>
    </row>
    <row r="571" spans="2:4">
      <c r="B571" s="345">
        <v>41841</v>
      </c>
      <c r="C571" s="340">
        <v>0.47698449651649338</v>
      </c>
      <c r="D571" s="341">
        <v>0.52301550348350656</v>
      </c>
    </row>
    <row r="572" spans="2:4">
      <c r="B572" s="345">
        <v>41842</v>
      </c>
      <c r="C572" s="340">
        <v>0.478661783792179</v>
      </c>
      <c r="D572" s="341">
        <v>0.52133821620782106</v>
      </c>
    </row>
    <row r="573" spans="2:4">
      <c r="B573" s="345">
        <v>41843</v>
      </c>
      <c r="C573" s="340">
        <v>0.47846123253584871</v>
      </c>
      <c r="D573" s="341">
        <v>0.52153876746415129</v>
      </c>
    </row>
    <row r="574" spans="2:4">
      <c r="B574" s="345">
        <v>41844</v>
      </c>
      <c r="C574" s="340">
        <v>0.47665468689861623</v>
      </c>
      <c r="D574" s="341">
        <v>0.52334531310138366</v>
      </c>
    </row>
    <row r="575" spans="2:4">
      <c r="B575" s="345">
        <v>41845</v>
      </c>
      <c r="C575" s="340">
        <v>0.47644854017371352</v>
      </c>
      <c r="D575" s="341">
        <v>0.52355145982628648</v>
      </c>
    </row>
    <row r="576" spans="2:4">
      <c r="B576" s="345">
        <v>41846</v>
      </c>
      <c r="C576" s="340">
        <v>0.47644854017371352</v>
      </c>
      <c r="D576" s="341">
        <v>0.52355145982628648</v>
      </c>
    </row>
    <row r="577" spans="1:4">
      <c r="B577" s="345">
        <v>41847</v>
      </c>
      <c r="C577" s="340">
        <v>0.47644854017371352</v>
      </c>
      <c r="D577" s="341">
        <v>0.52355145982628648</v>
      </c>
    </row>
    <row r="578" spans="1:4">
      <c r="B578" s="345">
        <v>41848</v>
      </c>
      <c r="C578" s="340">
        <v>0.47411224070878594</v>
      </c>
      <c r="D578" s="341">
        <v>0.52588775929121401</v>
      </c>
    </row>
    <row r="579" spans="1:4">
      <c r="B579" s="345">
        <v>41849</v>
      </c>
      <c r="C579" s="340">
        <v>0.47423650767803377</v>
      </c>
      <c r="D579" s="341">
        <v>0.52576349232196629</v>
      </c>
    </row>
    <row r="580" spans="1:4">
      <c r="B580" s="345">
        <v>41850</v>
      </c>
      <c r="C580" s="340">
        <v>0.47234216198056866</v>
      </c>
      <c r="D580" s="341">
        <v>0.52765783801943134</v>
      </c>
    </row>
    <row r="581" spans="1:4">
      <c r="B581" s="345">
        <v>41851</v>
      </c>
      <c r="C581" s="340">
        <v>0.46491392848851198</v>
      </c>
      <c r="D581" s="341">
        <v>0.53508607151148813</v>
      </c>
    </row>
    <row r="582" spans="1:4">
      <c r="A582" s="338"/>
      <c r="B582" s="345">
        <v>41852</v>
      </c>
      <c r="C582" s="340">
        <v>0.45020396110718597</v>
      </c>
      <c r="D582" s="341">
        <v>0.54979603889281403</v>
      </c>
    </row>
    <row r="583" spans="1:4">
      <c r="B583" s="345">
        <v>41853</v>
      </c>
      <c r="C583" s="340">
        <v>0.45020396110718597</v>
      </c>
      <c r="D583" s="341">
        <v>0.54979603889281403</v>
      </c>
    </row>
    <row r="584" spans="1:4">
      <c r="B584" s="345">
        <v>41854</v>
      </c>
      <c r="C584" s="340">
        <v>0.45020396110718597</v>
      </c>
      <c r="D584" s="341">
        <v>0.54979603889281403</v>
      </c>
    </row>
    <row r="585" spans="1:4">
      <c r="B585" s="345">
        <v>41855</v>
      </c>
      <c r="C585" s="340">
        <v>0.44643294957542895</v>
      </c>
      <c r="D585" s="341">
        <v>0.55356705042457111</v>
      </c>
    </row>
    <row r="586" spans="1:4">
      <c r="B586" s="345">
        <v>41856</v>
      </c>
      <c r="C586" s="340">
        <v>0.44584610398250957</v>
      </c>
      <c r="D586" s="341">
        <v>0.55415389601749043</v>
      </c>
    </row>
    <row r="587" spans="1:4">
      <c r="B587" s="345">
        <v>41857</v>
      </c>
      <c r="C587" s="340">
        <v>0.44609872228882247</v>
      </c>
      <c r="D587" s="341">
        <v>0.55390127771117759</v>
      </c>
    </row>
    <row r="588" spans="1:4">
      <c r="B588" s="345">
        <v>41858</v>
      </c>
      <c r="C588" s="340">
        <v>0.44776432932183963</v>
      </c>
      <c r="D588" s="341">
        <v>0.55223567067816048</v>
      </c>
    </row>
    <row r="589" spans="1:4">
      <c r="B589" s="345">
        <v>41859</v>
      </c>
      <c r="C589" s="340">
        <v>0.44824513595387672</v>
      </c>
      <c r="D589" s="341">
        <v>0.55175486404612317</v>
      </c>
    </row>
    <row r="590" spans="1:4">
      <c r="B590" s="345">
        <v>41860</v>
      </c>
      <c r="C590" s="340">
        <v>0.44824513595387672</v>
      </c>
      <c r="D590" s="341">
        <v>0.55175486404612317</v>
      </c>
    </row>
    <row r="591" spans="1:4">
      <c r="B591" s="345">
        <v>41861</v>
      </c>
      <c r="C591" s="340">
        <v>0.44824513595387672</v>
      </c>
      <c r="D591" s="341">
        <v>0.55175486404612317</v>
      </c>
    </row>
    <row r="592" spans="1:4">
      <c r="B592" s="345">
        <v>41862</v>
      </c>
      <c r="C592" s="340">
        <v>0.44446688233515352</v>
      </c>
      <c r="D592" s="341">
        <v>0.55553311766484637</v>
      </c>
    </row>
    <row r="593" spans="2:4">
      <c r="B593" s="345">
        <v>41863</v>
      </c>
      <c r="C593" s="340">
        <v>0.44393447317977514</v>
      </c>
      <c r="D593" s="341">
        <v>0.55606552682022481</v>
      </c>
    </row>
    <row r="594" spans="2:4">
      <c r="B594" s="345">
        <v>41864</v>
      </c>
      <c r="C594" s="340">
        <v>0.44280224375639382</v>
      </c>
      <c r="D594" s="341">
        <v>0.55719775624360623</v>
      </c>
    </row>
    <row r="595" spans="2:4">
      <c r="B595" s="345">
        <v>41865</v>
      </c>
      <c r="C595" s="340">
        <v>0.44096859883529493</v>
      </c>
      <c r="D595" s="341">
        <v>0.55903140116470507</v>
      </c>
    </row>
    <row r="596" spans="2:4">
      <c r="B596" s="345">
        <v>41866</v>
      </c>
      <c r="C596" s="340">
        <v>0.43982306123112874</v>
      </c>
      <c r="D596" s="341">
        <v>0.56017693876887131</v>
      </c>
    </row>
    <row r="597" spans="2:4">
      <c r="B597" s="345">
        <v>41867</v>
      </c>
      <c r="C597" s="340">
        <v>0.43982306123112874</v>
      </c>
      <c r="D597" s="341">
        <v>0.56017693876887131</v>
      </c>
    </row>
    <row r="598" spans="2:4">
      <c r="B598" s="345">
        <v>41868</v>
      </c>
      <c r="C598" s="340">
        <v>0.43982306123112874</v>
      </c>
      <c r="D598" s="341">
        <v>0.56017693876887131</v>
      </c>
    </row>
    <row r="599" spans="2:4">
      <c r="B599" s="345">
        <v>41869</v>
      </c>
      <c r="C599" s="340">
        <v>0.43755323153463194</v>
      </c>
      <c r="D599" s="341">
        <v>0.56244676846536801</v>
      </c>
    </row>
    <row r="600" spans="2:4">
      <c r="B600" s="345">
        <v>41870</v>
      </c>
      <c r="C600" s="340">
        <v>0.43735669333359062</v>
      </c>
      <c r="D600" s="341">
        <v>0.56264330666640949</v>
      </c>
    </row>
    <row r="601" spans="2:4">
      <c r="B601" s="345">
        <v>41871</v>
      </c>
      <c r="C601" s="340">
        <v>0.43885044897222475</v>
      </c>
      <c r="D601" s="341">
        <v>0.56114955102777531</v>
      </c>
    </row>
    <row r="602" spans="2:4">
      <c r="B602" s="345">
        <v>41872</v>
      </c>
      <c r="C602" s="340">
        <v>0.43901601394887096</v>
      </c>
      <c r="D602" s="341">
        <v>0.56098398605112898</v>
      </c>
    </row>
    <row r="603" spans="2:4">
      <c r="B603" s="345">
        <v>41873</v>
      </c>
      <c r="C603" s="340">
        <v>0.44051420233111449</v>
      </c>
      <c r="D603" s="341">
        <v>0.55948579766888562</v>
      </c>
    </row>
    <row r="604" spans="2:4">
      <c r="B604" s="345">
        <v>41874</v>
      </c>
      <c r="C604" s="340">
        <v>0.44051420233111449</v>
      </c>
      <c r="D604" s="341">
        <v>0.55948579766888562</v>
      </c>
    </row>
    <row r="605" spans="2:4">
      <c r="B605" s="345">
        <v>41875</v>
      </c>
      <c r="C605" s="340">
        <v>0.44051420233111449</v>
      </c>
      <c r="D605" s="341">
        <v>0.55948579766888562</v>
      </c>
    </row>
    <row r="606" spans="2:4">
      <c r="B606" s="345">
        <v>41876</v>
      </c>
      <c r="C606" s="340">
        <v>0.43865437419616099</v>
      </c>
      <c r="D606" s="341">
        <v>0.56134562580383895</v>
      </c>
    </row>
    <row r="607" spans="2:4">
      <c r="B607" s="345">
        <v>41877</v>
      </c>
      <c r="C607" s="340">
        <v>0.43812862892109466</v>
      </c>
      <c r="D607" s="341">
        <v>0.56187137107890528</v>
      </c>
    </row>
    <row r="608" spans="2:4">
      <c r="B608" s="345">
        <v>41878</v>
      </c>
      <c r="C608" s="340">
        <v>0.43823458170633667</v>
      </c>
      <c r="D608" s="341">
        <v>0.56176541829366333</v>
      </c>
    </row>
    <row r="609" spans="1:4">
      <c r="B609" s="345">
        <v>41879</v>
      </c>
      <c r="C609" s="340">
        <v>0.4389265407521204</v>
      </c>
      <c r="D609" s="341">
        <v>0.56107345924787955</v>
      </c>
    </row>
    <row r="610" spans="1:4">
      <c r="B610" s="345">
        <v>41880</v>
      </c>
      <c r="C610" s="340">
        <v>0.44063417455718601</v>
      </c>
      <c r="D610" s="341">
        <v>0.55936582544281399</v>
      </c>
    </row>
    <row r="611" spans="1:4">
      <c r="B611" s="345">
        <v>41881</v>
      </c>
      <c r="C611" s="340">
        <v>0.44063417455718601</v>
      </c>
      <c r="D611" s="341">
        <v>0.55936582544281399</v>
      </c>
    </row>
    <row r="612" spans="1:4">
      <c r="B612" s="345">
        <v>41882</v>
      </c>
      <c r="C612" s="340">
        <v>0.44063417455718601</v>
      </c>
      <c r="D612" s="341">
        <v>0.55936582544281399</v>
      </c>
    </row>
    <row r="613" spans="1:4">
      <c r="A613" s="338"/>
      <c r="B613" s="345">
        <v>41883</v>
      </c>
      <c r="C613" s="340">
        <v>0.44063417455718601</v>
      </c>
      <c r="D613" s="341">
        <v>0.55936582544281399</v>
      </c>
    </row>
    <row r="614" spans="1:4">
      <c r="B614" s="345">
        <v>41884</v>
      </c>
      <c r="C614" s="340">
        <v>0.43875109121874623</v>
      </c>
      <c r="D614" s="341">
        <v>0.56124890878125389</v>
      </c>
    </row>
    <row r="615" spans="1:4">
      <c r="B615" s="345">
        <v>41885</v>
      </c>
      <c r="C615" s="340">
        <v>0.44024852260319625</v>
      </c>
      <c r="D615" s="341">
        <v>0.55975147739680375</v>
      </c>
    </row>
    <row r="616" spans="1:4">
      <c r="B616" s="345">
        <v>41886</v>
      </c>
      <c r="C616" s="340">
        <v>0.44215928148765116</v>
      </c>
      <c r="D616" s="341">
        <v>0.55784071851234884</v>
      </c>
    </row>
    <row r="617" spans="1:4">
      <c r="B617" s="345">
        <v>41887</v>
      </c>
      <c r="C617" s="340">
        <v>0.44646856185088712</v>
      </c>
      <c r="D617" s="341">
        <v>0.55353143814911276</v>
      </c>
    </row>
    <row r="618" spans="1:4">
      <c r="B618" s="345">
        <v>41888</v>
      </c>
      <c r="C618" s="340">
        <v>0.44646856185088712</v>
      </c>
      <c r="D618" s="341">
        <v>0.55353143814911276</v>
      </c>
    </row>
    <row r="619" spans="1:4">
      <c r="B619" s="345">
        <v>41889</v>
      </c>
      <c r="C619" s="340">
        <v>0.44646856185088712</v>
      </c>
      <c r="D619" s="341">
        <v>0.55353143814911276</v>
      </c>
    </row>
    <row r="620" spans="1:4">
      <c r="B620" s="345">
        <v>41890</v>
      </c>
      <c r="C620" s="340">
        <v>0.44493057110697387</v>
      </c>
      <c r="D620" s="341">
        <v>0.55506942889302613</v>
      </c>
    </row>
    <row r="621" spans="1:4">
      <c r="B621" s="345">
        <v>41891</v>
      </c>
      <c r="C621" s="340">
        <v>0.44591905112298402</v>
      </c>
      <c r="D621" s="341">
        <v>0.55408094887701598</v>
      </c>
    </row>
    <row r="622" spans="1:4">
      <c r="B622" s="345">
        <v>41892</v>
      </c>
      <c r="C622" s="340">
        <v>0.44752890850878574</v>
      </c>
      <c r="D622" s="341">
        <v>0.55247109149121421</v>
      </c>
    </row>
    <row r="623" spans="1:4">
      <c r="B623" s="345">
        <v>41893</v>
      </c>
      <c r="C623" s="340">
        <v>0.4479988023353626</v>
      </c>
      <c r="D623" s="341">
        <v>0.5520011976646374</v>
      </c>
    </row>
    <row r="624" spans="1:4">
      <c r="B624" s="345">
        <v>41894</v>
      </c>
      <c r="C624" s="340">
        <v>0.44826499006227394</v>
      </c>
      <c r="D624" s="341">
        <v>0.55173500993772606</v>
      </c>
    </row>
    <row r="625" spans="2:4">
      <c r="B625" s="345">
        <v>41895</v>
      </c>
      <c r="C625" s="340">
        <v>0.44826499006227394</v>
      </c>
      <c r="D625" s="341">
        <v>0.55173500993772606</v>
      </c>
    </row>
    <row r="626" spans="2:4">
      <c r="B626" s="345">
        <v>41896</v>
      </c>
      <c r="C626" s="340">
        <v>0.44826499006227394</v>
      </c>
      <c r="D626" s="341">
        <v>0.55173500993772606</v>
      </c>
    </row>
    <row r="627" spans="2:4">
      <c r="B627" s="345">
        <v>41897</v>
      </c>
      <c r="C627" s="340">
        <v>0.44666676013620982</v>
      </c>
      <c r="D627" s="341">
        <v>0.55333323986379013</v>
      </c>
    </row>
    <row r="628" spans="2:4">
      <c r="B628" s="345">
        <v>41898</v>
      </c>
      <c r="C628" s="340">
        <v>0.44666372246219582</v>
      </c>
      <c r="D628" s="341">
        <v>0.55333627753780412</v>
      </c>
    </row>
    <row r="629" spans="2:4">
      <c r="B629" s="345">
        <v>41899</v>
      </c>
      <c r="C629" s="340">
        <v>0.44615504542540418</v>
      </c>
      <c r="D629" s="341">
        <v>0.55384495457459582</v>
      </c>
    </row>
    <row r="630" spans="2:4">
      <c r="B630" s="345">
        <v>41900</v>
      </c>
      <c r="C630" s="340">
        <v>0.44964834447794672</v>
      </c>
      <c r="D630" s="341">
        <v>0.55035165552205323</v>
      </c>
    </row>
    <row r="631" spans="2:4">
      <c r="B631" s="345">
        <v>41901</v>
      </c>
      <c r="C631" s="340">
        <v>0.45113891461331485</v>
      </c>
      <c r="D631" s="341">
        <v>0.5488610853866851</v>
      </c>
    </row>
    <row r="632" spans="2:4">
      <c r="B632" s="345">
        <v>41902</v>
      </c>
      <c r="C632" s="340">
        <v>0.45113891461331485</v>
      </c>
      <c r="D632" s="341">
        <v>0.5488610853866851</v>
      </c>
    </row>
    <row r="633" spans="2:4">
      <c r="B633" s="345">
        <v>41903</v>
      </c>
      <c r="C633" s="340">
        <v>0.45113891461331485</v>
      </c>
      <c r="D633" s="341">
        <v>0.5488610853866851</v>
      </c>
    </row>
    <row r="634" spans="2:4">
      <c r="B634" s="345">
        <v>41904</v>
      </c>
      <c r="C634" s="340">
        <v>0.44879267088788</v>
      </c>
      <c r="D634" s="341">
        <v>0.55120732911211989</v>
      </c>
    </row>
    <row r="635" spans="2:4">
      <c r="B635" s="345">
        <v>41905</v>
      </c>
      <c r="C635" s="340">
        <v>0.44539081532359537</v>
      </c>
      <c r="D635" s="341">
        <v>0.55460918467640463</v>
      </c>
    </row>
    <row r="636" spans="2:4">
      <c r="B636" s="345">
        <v>41906</v>
      </c>
      <c r="C636" s="340">
        <v>0.44659030318848503</v>
      </c>
      <c r="D636" s="341">
        <v>0.55340969681151486</v>
      </c>
    </row>
    <row r="637" spans="2:4">
      <c r="B637" s="345">
        <v>41907</v>
      </c>
      <c r="C637" s="340">
        <v>0.44575131440108834</v>
      </c>
      <c r="D637" s="341">
        <v>0.55424868559891172</v>
      </c>
    </row>
    <row r="638" spans="2:4">
      <c r="B638" s="345">
        <v>41908</v>
      </c>
      <c r="C638" s="340">
        <v>0.44729125407628456</v>
      </c>
      <c r="D638" s="341">
        <v>0.55270874592371555</v>
      </c>
    </row>
    <row r="639" spans="2:4">
      <c r="B639" s="345">
        <v>41909</v>
      </c>
      <c r="C639" s="340">
        <v>0.44729125407628456</v>
      </c>
      <c r="D639" s="341">
        <v>0.55270874592371555</v>
      </c>
    </row>
    <row r="640" spans="2:4">
      <c r="B640" s="345">
        <v>41910</v>
      </c>
      <c r="C640" s="340">
        <v>0.44729125407628456</v>
      </c>
      <c r="D640" s="341">
        <v>0.55270874592371555</v>
      </c>
    </row>
    <row r="641" spans="1:4">
      <c r="B641" s="345">
        <v>41911</v>
      </c>
      <c r="C641" s="340">
        <v>0.44805031363187886</v>
      </c>
      <c r="D641" s="341">
        <v>0.55194968636812114</v>
      </c>
    </row>
    <row r="642" spans="1:4">
      <c r="B642" s="345">
        <v>41912</v>
      </c>
      <c r="C642" s="340">
        <v>0.44692755412344104</v>
      </c>
      <c r="D642" s="341">
        <v>0.55307244587655902</v>
      </c>
    </row>
    <row r="643" spans="1:4">
      <c r="A643" s="338"/>
      <c r="B643" s="345">
        <v>41913</v>
      </c>
      <c r="C643" s="340">
        <v>0.44805918031391373</v>
      </c>
      <c r="D643" s="341">
        <v>0.55194081968608633</v>
      </c>
    </row>
    <row r="644" spans="1:4">
      <c r="B644" s="345">
        <v>41914</v>
      </c>
      <c r="C644" s="340">
        <v>0.44944513932047875</v>
      </c>
      <c r="D644" s="341">
        <v>0.5505548606795212</v>
      </c>
    </row>
    <row r="645" spans="1:4">
      <c r="B645" s="345">
        <v>41915</v>
      </c>
      <c r="C645" s="340">
        <v>0.44993420381383747</v>
      </c>
      <c r="D645" s="341">
        <v>0.55006579618616258</v>
      </c>
    </row>
    <row r="646" spans="1:4">
      <c r="B646" s="345">
        <v>41916</v>
      </c>
      <c r="C646" s="340">
        <v>0.44993420381383747</v>
      </c>
      <c r="D646" s="341">
        <v>0.55006579618616258</v>
      </c>
    </row>
    <row r="647" spans="1:4">
      <c r="B647" s="345">
        <v>41917</v>
      </c>
      <c r="C647" s="340">
        <v>0.44993420381383747</v>
      </c>
      <c r="D647" s="341">
        <v>0.55006579618616258</v>
      </c>
    </row>
    <row r="648" spans="1:4">
      <c r="B648" s="345">
        <v>41918</v>
      </c>
      <c r="C648" s="340">
        <v>0.44908582994018215</v>
      </c>
      <c r="D648" s="341">
        <v>0.55091417005981791</v>
      </c>
    </row>
    <row r="649" spans="1:4">
      <c r="B649" s="345">
        <v>41919</v>
      </c>
      <c r="C649" s="340">
        <v>0.44941918991548335</v>
      </c>
      <c r="D649" s="341">
        <v>0.55058081008451676</v>
      </c>
    </row>
    <row r="650" spans="1:4">
      <c r="B650" s="345">
        <v>41920</v>
      </c>
      <c r="C650" s="340">
        <v>0.45060392071764144</v>
      </c>
      <c r="D650" s="341">
        <v>0.54939607928235845</v>
      </c>
    </row>
    <row r="651" spans="1:4">
      <c r="B651" s="345">
        <v>41921</v>
      </c>
      <c r="C651" s="340">
        <v>0.45023674623815257</v>
      </c>
      <c r="D651" s="341">
        <v>0.54976325376184743</v>
      </c>
    </row>
    <row r="652" spans="1:4">
      <c r="B652" s="345">
        <v>41922</v>
      </c>
      <c r="C652" s="340">
        <v>0.45012237592989757</v>
      </c>
      <c r="D652" s="341">
        <v>0.54987762407010243</v>
      </c>
    </row>
    <row r="653" spans="1:4">
      <c r="B653" s="345">
        <v>41923</v>
      </c>
      <c r="C653" s="340">
        <v>0.45012237592989757</v>
      </c>
      <c r="D653" s="341">
        <v>0.54987762407010243</v>
      </c>
    </row>
    <row r="654" spans="1:4">
      <c r="B654" s="345">
        <v>41924</v>
      </c>
      <c r="C654" s="340">
        <v>0.45012237592989757</v>
      </c>
      <c r="D654" s="341">
        <v>0.54987762407010243</v>
      </c>
    </row>
    <row r="655" spans="1:4">
      <c r="B655" s="345">
        <v>41925</v>
      </c>
      <c r="C655" s="340">
        <v>0.44698336904399255</v>
      </c>
      <c r="D655" s="341">
        <v>0.55301663095600739</v>
      </c>
    </row>
    <row r="656" spans="1:4">
      <c r="B656" s="345">
        <v>41926</v>
      </c>
      <c r="C656" s="340">
        <v>0.44401122253687425</v>
      </c>
      <c r="D656" s="341">
        <v>0.55598877746312581</v>
      </c>
    </row>
    <row r="657" spans="2:4">
      <c r="B657" s="345">
        <v>41927</v>
      </c>
      <c r="C657" s="340">
        <v>0.43911034276321692</v>
      </c>
      <c r="D657" s="341">
        <v>0.56088965723678308</v>
      </c>
    </row>
    <row r="658" spans="2:4">
      <c r="B658" s="345">
        <v>41928</v>
      </c>
      <c r="C658" s="340">
        <v>0.43119675933755891</v>
      </c>
      <c r="D658" s="341">
        <v>0.56880324066244115</v>
      </c>
    </row>
    <row r="659" spans="2:4">
      <c r="B659" s="345">
        <v>41929</v>
      </c>
      <c r="C659" s="340">
        <v>0.42571876383844703</v>
      </c>
      <c r="D659" s="341">
        <v>0.57428123616155291</v>
      </c>
    </row>
    <row r="660" spans="2:4">
      <c r="B660" s="345">
        <v>41930</v>
      </c>
      <c r="C660" s="340">
        <v>0.42571876383844703</v>
      </c>
      <c r="D660" s="341">
        <v>0.57428123616155291</v>
      </c>
    </row>
    <row r="661" spans="2:4">
      <c r="B661" s="345">
        <v>41931</v>
      </c>
      <c r="C661" s="340">
        <v>0.42571876383844703</v>
      </c>
      <c r="D661" s="341">
        <v>0.57428123616155291</v>
      </c>
    </row>
    <row r="662" spans="2:4">
      <c r="B662" s="345">
        <v>41932</v>
      </c>
      <c r="C662" s="340">
        <v>0.41643984885876745</v>
      </c>
      <c r="D662" s="341">
        <v>0.58356015114123261</v>
      </c>
    </row>
    <row r="663" spans="2:4">
      <c r="B663" s="345">
        <v>41933</v>
      </c>
      <c r="C663" s="340">
        <v>0.41264423998669691</v>
      </c>
      <c r="D663" s="341">
        <v>0.58735576001330303</v>
      </c>
    </row>
    <row r="664" spans="2:4">
      <c r="B664" s="345">
        <v>41934</v>
      </c>
      <c r="C664" s="340">
        <v>0.41069492520576556</v>
      </c>
      <c r="D664" s="341">
        <v>0.58930507479423444</v>
      </c>
    </row>
    <row r="665" spans="2:4">
      <c r="B665" s="345">
        <v>41935</v>
      </c>
      <c r="C665" s="340">
        <v>0.41081642222003556</v>
      </c>
      <c r="D665" s="341">
        <v>0.58918357777996433</v>
      </c>
    </row>
    <row r="666" spans="2:4">
      <c r="B666" s="345">
        <v>41936</v>
      </c>
      <c r="C666" s="340">
        <v>0.40954567649823598</v>
      </c>
      <c r="D666" s="341">
        <v>0.59045432350176397</v>
      </c>
    </row>
    <row r="667" spans="2:4">
      <c r="B667" s="345">
        <v>41937</v>
      </c>
      <c r="C667" s="340">
        <v>0.40954567649823598</v>
      </c>
      <c r="D667" s="341">
        <v>0.59045432350176397</v>
      </c>
    </row>
    <row r="668" spans="2:4">
      <c r="B668" s="345">
        <v>41938</v>
      </c>
      <c r="C668" s="340">
        <v>0.40954567649823598</v>
      </c>
      <c r="D668" s="341">
        <v>0.59045432350176397</v>
      </c>
    </row>
    <row r="669" spans="2:4">
      <c r="B669" s="345">
        <v>41939</v>
      </c>
      <c r="C669" s="340">
        <v>0.40569221222069418</v>
      </c>
      <c r="D669" s="341">
        <v>0.59430778777930593</v>
      </c>
    </row>
    <row r="670" spans="2:4">
      <c r="B670" s="345">
        <v>41940</v>
      </c>
      <c r="C670" s="340">
        <v>0.40502750639331353</v>
      </c>
      <c r="D670" s="341">
        <v>0.59497249360668647</v>
      </c>
    </row>
    <row r="671" spans="2:4">
      <c r="B671" s="345">
        <v>41941</v>
      </c>
      <c r="C671" s="340">
        <v>0.40465628003028475</v>
      </c>
      <c r="D671" s="341">
        <v>0.59534371996971525</v>
      </c>
    </row>
    <row r="672" spans="2:4">
      <c r="B672" s="345">
        <v>41942</v>
      </c>
      <c r="C672" s="340">
        <v>0.40428437406305973</v>
      </c>
      <c r="D672" s="341">
        <v>0.59571562593694027</v>
      </c>
    </row>
    <row r="673" spans="1:4">
      <c r="B673" s="345">
        <v>41943</v>
      </c>
      <c r="C673" s="340">
        <v>0.4049686751631198</v>
      </c>
      <c r="D673" s="341">
        <v>0.59503132483688015</v>
      </c>
    </row>
    <row r="674" spans="1:4">
      <c r="A674" s="338"/>
      <c r="B674" s="345">
        <v>41944</v>
      </c>
      <c r="C674" s="340">
        <v>0.4049686751631198</v>
      </c>
      <c r="D674" s="341">
        <v>0.59503132483688015</v>
      </c>
    </row>
    <row r="675" spans="1:4">
      <c r="B675" s="345">
        <v>41945</v>
      </c>
      <c r="C675" s="340">
        <v>0.4049686751631198</v>
      </c>
      <c r="D675" s="341">
        <v>0.59503132483688015</v>
      </c>
    </row>
    <row r="676" spans="1:4">
      <c r="B676" s="345">
        <v>41946</v>
      </c>
      <c r="C676" s="340">
        <v>0.40504901081936417</v>
      </c>
      <c r="D676" s="341">
        <v>0.59495098918063583</v>
      </c>
    </row>
    <row r="677" spans="1:4">
      <c r="B677" s="345">
        <v>41947</v>
      </c>
      <c r="C677" s="340">
        <v>0.40719678605684012</v>
      </c>
      <c r="D677" s="341">
        <v>0.59280321394315993</v>
      </c>
    </row>
    <row r="678" spans="1:4">
      <c r="B678" s="345">
        <v>41948</v>
      </c>
      <c r="C678" s="340">
        <v>0.40663970108545222</v>
      </c>
      <c r="D678" s="341">
        <v>0.59336029891454778</v>
      </c>
    </row>
    <row r="679" spans="1:4">
      <c r="B679" s="345">
        <v>41949</v>
      </c>
      <c r="C679" s="340">
        <v>0.40878369279772087</v>
      </c>
      <c r="D679" s="341">
        <v>0.59121630720227913</v>
      </c>
    </row>
    <row r="680" spans="1:4">
      <c r="B680" s="345">
        <v>41950</v>
      </c>
      <c r="C680" s="340">
        <v>0.41022825422788556</v>
      </c>
      <c r="D680" s="341">
        <v>0.58977174577211455</v>
      </c>
    </row>
    <row r="681" spans="1:4">
      <c r="B681" s="345">
        <v>41951</v>
      </c>
      <c r="C681" s="340">
        <v>0.41022825422788556</v>
      </c>
      <c r="D681" s="341">
        <v>0.58977174577211455</v>
      </c>
    </row>
    <row r="682" spans="1:4">
      <c r="B682" s="345">
        <v>41952</v>
      </c>
      <c r="C682" s="340">
        <v>0.41022825422788556</v>
      </c>
      <c r="D682" s="341">
        <v>0.58977174577211455</v>
      </c>
    </row>
    <row r="683" spans="1:4">
      <c r="B683" s="345">
        <v>41953</v>
      </c>
      <c r="C683" s="340">
        <v>0.40631472722751155</v>
      </c>
      <c r="D683" s="341">
        <v>0.5936852727724885</v>
      </c>
    </row>
    <row r="684" spans="1:4">
      <c r="B684" s="345">
        <v>41954</v>
      </c>
      <c r="C684" s="340">
        <v>0.40660659165909591</v>
      </c>
      <c r="D684" s="341">
        <v>0.59339340834090404</v>
      </c>
    </row>
    <row r="685" spans="1:4">
      <c r="B685" s="345">
        <v>41955</v>
      </c>
      <c r="C685" s="340">
        <v>0.40613611625767815</v>
      </c>
      <c r="D685" s="341">
        <v>0.59386388374232191</v>
      </c>
    </row>
    <row r="686" spans="1:4">
      <c r="B686" s="345">
        <v>41956</v>
      </c>
      <c r="C686" s="340">
        <v>0.40487831321762779</v>
      </c>
      <c r="D686" s="341">
        <v>0.59512168678237209</v>
      </c>
    </row>
    <row r="687" spans="1:4">
      <c r="B687" s="345">
        <v>41957</v>
      </c>
      <c r="C687" s="340">
        <v>0.40328433368321104</v>
      </c>
      <c r="D687" s="341">
        <v>0.59671566631678907</v>
      </c>
    </row>
    <row r="688" spans="1:4">
      <c r="B688" s="345">
        <v>41958</v>
      </c>
      <c r="C688" s="340">
        <v>0.40328433368321104</v>
      </c>
      <c r="D688" s="341">
        <v>0.59671566631678907</v>
      </c>
    </row>
    <row r="689" spans="1:4">
      <c r="B689" s="345">
        <v>41959</v>
      </c>
      <c r="C689" s="340">
        <v>0.40328433368321104</v>
      </c>
      <c r="D689" s="341">
        <v>0.59671566631678907</v>
      </c>
    </row>
    <row r="690" spans="1:4">
      <c r="B690" s="345">
        <v>41960</v>
      </c>
      <c r="C690" s="340">
        <v>0.39864978132229134</v>
      </c>
      <c r="D690" s="341">
        <v>0.60135021867770877</v>
      </c>
    </row>
    <row r="691" spans="1:4">
      <c r="B691" s="345">
        <v>41961</v>
      </c>
      <c r="C691" s="340">
        <v>0.3975138700443463</v>
      </c>
      <c r="D691" s="341">
        <v>0.60248612995565365</v>
      </c>
    </row>
    <row r="692" spans="1:4">
      <c r="B692" s="345">
        <v>41962</v>
      </c>
      <c r="C692" s="340">
        <v>0.39611209014721133</v>
      </c>
      <c r="D692" s="341">
        <v>0.60388790985278873</v>
      </c>
    </row>
    <row r="693" spans="1:4">
      <c r="B693" s="345">
        <v>41963</v>
      </c>
      <c r="C693" s="340">
        <v>0.39524398822095025</v>
      </c>
      <c r="D693" s="341">
        <v>0.60475601177904981</v>
      </c>
    </row>
    <row r="694" spans="1:4">
      <c r="B694" s="345">
        <v>41964</v>
      </c>
      <c r="C694" s="340">
        <v>0.39428137025628818</v>
      </c>
      <c r="D694" s="341">
        <v>0.60571862974371182</v>
      </c>
    </row>
    <row r="695" spans="1:4">
      <c r="B695" s="345">
        <v>41965</v>
      </c>
      <c r="C695" s="340">
        <v>0.39428137025628818</v>
      </c>
      <c r="D695" s="341">
        <v>0.60571862974371182</v>
      </c>
    </row>
    <row r="696" spans="1:4">
      <c r="B696" s="345">
        <v>41966</v>
      </c>
      <c r="C696" s="340">
        <v>0.39428137025628818</v>
      </c>
      <c r="D696" s="341">
        <v>0.60571862974371182</v>
      </c>
    </row>
    <row r="697" spans="1:4">
      <c r="B697" s="345">
        <v>41967</v>
      </c>
      <c r="C697" s="340">
        <v>0.39184703268900883</v>
      </c>
      <c r="D697" s="341">
        <v>0.60815296731099111</v>
      </c>
    </row>
    <row r="698" spans="1:4">
      <c r="B698" s="345">
        <v>41968</v>
      </c>
      <c r="C698" s="340">
        <v>0.39132278266299159</v>
      </c>
      <c r="D698" s="341">
        <v>0.6086772173370083</v>
      </c>
    </row>
    <row r="699" spans="1:4">
      <c r="B699" s="345">
        <v>41969</v>
      </c>
      <c r="C699" s="340">
        <v>0.39130760433153283</v>
      </c>
      <c r="D699" s="341">
        <v>0.60869239566846722</v>
      </c>
    </row>
    <row r="700" spans="1:4">
      <c r="B700" s="345">
        <v>41970</v>
      </c>
      <c r="C700" s="340">
        <v>0.39184675490078341</v>
      </c>
      <c r="D700" s="341">
        <v>0.60815324509921664</v>
      </c>
    </row>
    <row r="701" spans="1:4">
      <c r="B701" s="345">
        <v>41971</v>
      </c>
      <c r="C701" s="340">
        <v>0.39384433579268613</v>
      </c>
      <c r="D701" s="341">
        <v>0.60615566420731382</v>
      </c>
    </row>
    <row r="702" spans="1:4">
      <c r="B702" s="345">
        <v>41972</v>
      </c>
      <c r="C702" s="340">
        <v>0.39384433579268613</v>
      </c>
      <c r="D702" s="341">
        <v>0.60615566420731382</v>
      </c>
    </row>
    <row r="703" spans="1:4">
      <c r="B703" s="345">
        <v>41973</v>
      </c>
      <c r="C703" s="340">
        <v>0.39384433579268613</v>
      </c>
      <c r="D703" s="341">
        <v>0.60615566420731382</v>
      </c>
    </row>
    <row r="704" spans="1:4">
      <c r="A704" s="338"/>
      <c r="B704" s="345">
        <v>41974</v>
      </c>
      <c r="C704" s="340">
        <v>0.39384433579268613</v>
      </c>
      <c r="D704" s="341">
        <v>0.60615566420731382</v>
      </c>
    </row>
    <row r="705" spans="2:4">
      <c r="B705" s="345">
        <v>41975</v>
      </c>
      <c r="C705" s="340">
        <v>0.38653655546737214</v>
      </c>
      <c r="D705" s="341">
        <v>0.6134634445326278</v>
      </c>
    </row>
    <row r="706" spans="2:4">
      <c r="B706" s="345">
        <v>41976</v>
      </c>
      <c r="C706" s="340">
        <v>0.38282152777267486</v>
      </c>
      <c r="D706" s="341">
        <v>0.61717847222732525</v>
      </c>
    </row>
    <row r="707" spans="2:4">
      <c r="B707" s="345">
        <v>41977</v>
      </c>
      <c r="C707" s="340">
        <v>0.37785922565497848</v>
      </c>
      <c r="D707" s="341">
        <v>0.62214077434502157</v>
      </c>
    </row>
    <row r="708" spans="2:4">
      <c r="B708" s="345">
        <v>41978</v>
      </c>
      <c r="C708" s="340">
        <v>0.37751704057131663</v>
      </c>
      <c r="D708" s="341">
        <v>0.62248295942868348</v>
      </c>
    </row>
    <row r="709" spans="2:4">
      <c r="B709" s="345">
        <v>41979</v>
      </c>
      <c r="C709" s="340">
        <v>0.37751704057131663</v>
      </c>
      <c r="D709" s="341">
        <v>0.62248295942868348</v>
      </c>
    </row>
    <row r="710" spans="2:4">
      <c r="B710" s="345">
        <v>41980</v>
      </c>
      <c r="C710" s="340">
        <v>0.37751704057131663</v>
      </c>
      <c r="D710" s="341">
        <v>0.62248295942868348</v>
      </c>
    </row>
    <row r="711" spans="2:4">
      <c r="B711" s="345">
        <v>41981</v>
      </c>
      <c r="C711" s="340">
        <v>0.3742723951321752</v>
      </c>
      <c r="D711" s="341">
        <v>0.62572760486782475</v>
      </c>
    </row>
    <row r="712" spans="2:4">
      <c r="B712" s="345">
        <v>41982</v>
      </c>
      <c r="C712" s="340">
        <v>0.37328321906738232</v>
      </c>
      <c r="D712" s="341">
        <v>0.62671678093261773</v>
      </c>
    </row>
    <row r="713" spans="2:4">
      <c r="B713" s="345">
        <v>41983</v>
      </c>
      <c r="C713" s="340">
        <v>0.375792785315268</v>
      </c>
      <c r="D713" s="341">
        <v>0.62420721468473206</v>
      </c>
    </row>
    <row r="714" spans="2:4">
      <c r="B714" s="345">
        <v>41984</v>
      </c>
      <c r="C714" s="340">
        <v>0.37289788188512279</v>
      </c>
      <c r="D714" s="341">
        <v>0.62710211811487715</v>
      </c>
    </row>
    <row r="715" spans="2:4">
      <c r="B715" s="345">
        <v>41985</v>
      </c>
      <c r="C715" s="340">
        <v>0.37076604970657229</v>
      </c>
      <c r="D715" s="341">
        <v>0.62923395029342766</v>
      </c>
    </row>
    <row r="716" spans="2:4">
      <c r="B716" s="345">
        <v>41986</v>
      </c>
      <c r="C716" s="340">
        <v>0.37076604970657229</v>
      </c>
      <c r="D716" s="341">
        <v>0.62923395029342766</v>
      </c>
    </row>
    <row r="717" spans="2:4">
      <c r="B717" s="345">
        <v>41987</v>
      </c>
      <c r="C717" s="340">
        <v>0.37076604970657229</v>
      </c>
      <c r="D717" s="341">
        <v>0.62923395029342766</v>
      </c>
    </row>
    <row r="718" spans="2:4">
      <c r="B718" s="345">
        <v>41988</v>
      </c>
      <c r="C718" s="340">
        <v>0.36225359449872718</v>
      </c>
      <c r="D718" s="341">
        <v>0.63774640550127282</v>
      </c>
    </row>
    <row r="719" spans="2:4">
      <c r="B719" s="345">
        <v>41989</v>
      </c>
      <c r="C719" s="340">
        <v>0.36225359449872718</v>
      </c>
      <c r="D719" s="341">
        <v>0.63774640550127282</v>
      </c>
    </row>
    <row r="720" spans="2:4">
      <c r="B720" s="345">
        <v>41990</v>
      </c>
      <c r="C720" s="340">
        <v>0.36225359449872718</v>
      </c>
      <c r="D720" s="341">
        <v>0.63774640550127282</v>
      </c>
    </row>
    <row r="721" spans="2:4">
      <c r="B721" s="345">
        <v>41991</v>
      </c>
      <c r="C721" s="340">
        <v>0.34327030112978729</v>
      </c>
      <c r="D721" s="341">
        <v>0.65672969887021282</v>
      </c>
    </row>
    <row r="722" spans="2:4">
      <c r="B722" s="345">
        <v>41992</v>
      </c>
      <c r="C722" s="340">
        <v>0.33571241820380271</v>
      </c>
      <c r="D722" s="341">
        <v>0.66428758179619729</v>
      </c>
    </row>
    <row r="723" spans="2:4">
      <c r="B723" s="345">
        <v>41993</v>
      </c>
      <c r="C723" s="340">
        <v>0.33571241820380271</v>
      </c>
      <c r="D723" s="341">
        <v>0.66428758179619729</v>
      </c>
    </row>
    <row r="724" spans="2:4">
      <c r="B724" s="345">
        <v>41994</v>
      </c>
      <c r="C724" s="340">
        <v>0.33571241820380271</v>
      </c>
      <c r="D724" s="341">
        <v>0.66428758179619729</v>
      </c>
    </row>
    <row r="725" spans="2:4">
      <c r="B725" s="345">
        <v>41995</v>
      </c>
      <c r="C725" s="340">
        <v>0.32635459193069888</v>
      </c>
      <c r="D725" s="341">
        <v>0.67364540806930107</v>
      </c>
    </row>
    <row r="726" spans="2:4">
      <c r="B726" s="345">
        <v>41996</v>
      </c>
      <c r="C726" s="340">
        <v>0.32514960359449274</v>
      </c>
      <c r="D726" s="341">
        <v>0.67485039640550726</v>
      </c>
    </row>
    <row r="727" spans="2:4">
      <c r="B727" s="345">
        <v>41997</v>
      </c>
      <c r="C727" s="340">
        <v>0.32549250127736373</v>
      </c>
      <c r="D727" s="341">
        <v>0.67450749872263627</v>
      </c>
    </row>
    <row r="728" spans="2:4">
      <c r="B728" s="345">
        <v>41998</v>
      </c>
      <c r="C728" s="340">
        <v>0.32241690472258</v>
      </c>
      <c r="D728" s="341">
        <v>0.67758309527742</v>
      </c>
    </row>
    <row r="729" spans="2:4">
      <c r="B729" s="345">
        <v>41999</v>
      </c>
      <c r="C729" s="340">
        <v>0.32530393008389613</v>
      </c>
      <c r="D729" s="341">
        <v>0.67469606991610387</v>
      </c>
    </row>
    <row r="730" spans="2:4">
      <c r="B730" s="345">
        <v>42000</v>
      </c>
      <c r="C730" s="340">
        <v>0.32530393008389613</v>
      </c>
      <c r="D730" s="341">
        <v>0.67469606991610387</v>
      </c>
    </row>
    <row r="731" spans="2:4">
      <c r="B731" s="345">
        <v>42001</v>
      </c>
      <c r="C731" s="340">
        <v>0.32530393008389613</v>
      </c>
      <c r="D731" s="341">
        <v>0.67469606991610387</v>
      </c>
    </row>
    <row r="732" spans="2:4">
      <c r="B732" s="345">
        <v>42002</v>
      </c>
      <c r="C732" s="340">
        <v>0.32370153273271185</v>
      </c>
      <c r="D732" s="341">
        <v>0.67629846726728815</v>
      </c>
    </row>
    <row r="733" spans="2:4">
      <c r="B733" s="345">
        <v>42003</v>
      </c>
      <c r="C733" s="340">
        <v>0.32762828234671793</v>
      </c>
      <c r="D733" s="341">
        <v>0.67237171765328219</v>
      </c>
    </row>
    <row r="734" spans="2:4">
      <c r="B734" s="345">
        <v>42004</v>
      </c>
      <c r="C734" s="340">
        <v>0.32478986049107239</v>
      </c>
      <c r="D734" s="341">
        <v>0.67521013950892761</v>
      </c>
    </row>
  </sheetData>
  <hyperlinks>
    <hyperlink ref="F23" location="Содержание!B69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0"/>
  <dimension ref="A2:E30"/>
  <sheetViews>
    <sheetView zoomScale="80" zoomScaleNormal="80" workbookViewId="0">
      <selection activeCell="B30" sqref="B30"/>
    </sheetView>
  </sheetViews>
  <sheetFormatPr defaultRowHeight="12.75"/>
  <cols>
    <col min="1" max="1" width="9.140625" style="347"/>
    <col min="2" max="2" width="11.85546875" style="347" customWidth="1"/>
    <col min="3" max="5" width="15.85546875" style="347" customWidth="1"/>
    <col min="6" max="16384" width="9.140625" style="347"/>
  </cols>
  <sheetData>
    <row r="2" spans="1:5">
      <c r="A2" s="347" t="s">
        <v>123</v>
      </c>
      <c r="B2" s="348" t="s">
        <v>887</v>
      </c>
    </row>
    <row r="3" spans="1:5">
      <c r="C3" s="349"/>
      <c r="D3" s="349"/>
      <c r="E3" s="1172" t="s">
        <v>1742</v>
      </c>
    </row>
    <row r="4" spans="1:5" ht="38.25" customHeight="1">
      <c r="B4" s="350" t="s">
        <v>248</v>
      </c>
      <c r="C4" s="351" t="s">
        <v>713</v>
      </c>
      <c r="D4" s="351" t="s">
        <v>714</v>
      </c>
      <c r="E4" s="351" t="s">
        <v>715</v>
      </c>
    </row>
    <row r="5" spans="1:5">
      <c r="B5" s="352" t="s">
        <v>650</v>
      </c>
      <c r="C5" s="353">
        <v>-11.995644786299945</v>
      </c>
      <c r="D5" s="353">
        <v>-21.304788090000002</v>
      </c>
      <c r="E5" s="353">
        <v>-33.300432876300036</v>
      </c>
    </row>
    <row r="6" spans="1:5">
      <c r="B6" s="352" t="s">
        <v>651</v>
      </c>
      <c r="C6" s="353">
        <v>-192.16923678650019</v>
      </c>
      <c r="D6" s="353">
        <v>65.177957000000006</v>
      </c>
      <c r="E6" s="353">
        <v>-126.9912797865001</v>
      </c>
    </row>
    <row r="7" spans="1:5">
      <c r="B7" s="352" t="s">
        <v>652</v>
      </c>
      <c r="C7" s="353">
        <v>-5.1054517215999962</v>
      </c>
      <c r="D7" s="353">
        <v>-18.304203999999999</v>
      </c>
      <c r="E7" s="353">
        <v>-23.4096557216</v>
      </c>
    </row>
    <row r="8" spans="1:5">
      <c r="B8" s="352" t="s">
        <v>653</v>
      </c>
      <c r="C8" s="353">
        <v>-552.1970498467</v>
      </c>
      <c r="D8" s="353">
        <v>500.73028196000001</v>
      </c>
      <c r="E8" s="353">
        <v>-51.466767886700033</v>
      </c>
    </row>
    <row r="9" spans="1:5">
      <c r="B9" s="352" t="s">
        <v>654</v>
      </c>
      <c r="C9" s="353">
        <v>-1653.6709697549002</v>
      </c>
      <c r="D9" s="353">
        <v>1613.7141724999999</v>
      </c>
      <c r="E9" s="353">
        <v>-39.956797254899961</v>
      </c>
    </row>
    <row r="10" spans="1:5">
      <c r="B10" s="519"/>
      <c r="C10" s="520"/>
      <c r="D10" s="520"/>
      <c r="E10" s="520"/>
    </row>
    <row r="12" spans="1:5">
      <c r="B12" s="348" t="s">
        <v>887</v>
      </c>
    </row>
    <row r="27" spans="2:3">
      <c r="B27" s="358" t="s">
        <v>716</v>
      </c>
    </row>
    <row r="28" spans="2:3">
      <c r="B28" s="287" t="s">
        <v>184</v>
      </c>
      <c r="C28" s="354"/>
    </row>
    <row r="30" spans="2:3">
      <c r="B30" s="1240" t="s">
        <v>129</v>
      </c>
    </row>
  </sheetData>
  <hyperlinks>
    <hyperlink ref="B30" location="Содержание!B70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3"/>
  <dimension ref="A2:H29"/>
  <sheetViews>
    <sheetView zoomScale="80" zoomScaleNormal="80" workbookViewId="0">
      <selection activeCell="F18" sqref="F18"/>
    </sheetView>
  </sheetViews>
  <sheetFormatPr defaultRowHeight="12.75"/>
  <cols>
    <col min="1" max="1" width="9.140625" style="355"/>
    <col min="2" max="2" width="10.28515625" style="355" customWidth="1"/>
    <col min="3" max="4" width="18.7109375" style="355" customWidth="1"/>
    <col min="5" max="6" width="9.140625" style="362"/>
    <col min="7" max="7" width="13.140625" style="362" bestFit="1" customWidth="1"/>
    <col min="8" max="16384" width="9.140625" style="362"/>
  </cols>
  <sheetData>
    <row r="2" spans="1:8">
      <c r="A2" s="355" t="s">
        <v>123</v>
      </c>
      <c r="B2" s="361" t="s">
        <v>487</v>
      </c>
      <c r="C2" s="361"/>
      <c r="D2" s="361"/>
      <c r="F2" s="361" t="s">
        <v>487</v>
      </c>
    </row>
    <row r="3" spans="1:8">
      <c r="B3" s="363"/>
      <c r="C3" s="363"/>
      <c r="D3" s="1173" t="s">
        <v>1742</v>
      </c>
    </row>
    <row r="4" spans="1:8" ht="51">
      <c r="B4" s="365" t="s">
        <v>248</v>
      </c>
      <c r="C4" s="366" t="s">
        <v>718</v>
      </c>
      <c r="D4" s="366" t="s">
        <v>719</v>
      </c>
    </row>
    <row r="5" spans="1:8" s="367" customFormat="1" ht="38.25" customHeight="1">
      <c r="A5" s="364"/>
      <c r="B5" s="369">
        <v>41275</v>
      </c>
      <c r="C5" s="408">
        <v>6073</v>
      </c>
      <c r="D5" s="408">
        <v>4711</v>
      </c>
    </row>
    <row r="6" spans="1:8">
      <c r="A6" s="368"/>
      <c r="B6" s="369">
        <v>41306</v>
      </c>
      <c r="C6" s="408">
        <v>6047.8157118314102</v>
      </c>
      <c r="D6" s="408">
        <v>4910</v>
      </c>
      <c r="G6" s="370"/>
      <c r="H6" s="367"/>
    </row>
    <row r="7" spans="1:8">
      <c r="A7" s="368"/>
      <c r="B7" s="369">
        <v>41334</v>
      </c>
      <c r="C7" s="408">
        <v>5452.36199078753</v>
      </c>
      <c r="D7" s="408">
        <v>4925</v>
      </c>
      <c r="G7" s="371"/>
      <c r="H7" s="367"/>
    </row>
    <row r="8" spans="1:8">
      <c r="A8" s="368"/>
      <c r="B8" s="369">
        <v>41365</v>
      </c>
      <c r="C8" s="408">
        <v>5271.5720687666335</v>
      </c>
      <c r="D8" s="408">
        <v>4845</v>
      </c>
      <c r="G8" s="371"/>
    </row>
    <row r="9" spans="1:8">
      <c r="A9" s="368"/>
      <c r="B9" s="369">
        <v>41395</v>
      </c>
      <c r="C9" s="408">
        <v>5217.7133451217351</v>
      </c>
      <c r="D9" s="408">
        <v>4804.3526060435825</v>
      </c>
      <c r="F9" s="370"/>
    </row>
    <row r="10" spans="1:8">
      <c r="A10" s="368"/>
      <c r="B10" s="369">
        <v>41426</v>
      </c>
      <c r="C10" s="408">
        <v>4726.4875762597239</v>
      </c>
      <c r="D10" s="408">
        <v>4705.5064310070993</v>
      </c>
    </row>
    <row r="11" spans="1:8">
      <c r="A11" s="368"/>
      <c r="B11" s="369">
        <v>41456</v>
      </c>
      <c r="C11" s="408">
        <v>4770.7471526096479</v>
      </c>
      <c r="D11" s="408">
        <v>5450.7780098304875</v>
      </c>
    </row>
    <row r="12" spans="1:8">
      <c r="A12" s="368"/>
      <c r="B12" s="369">
        <v>41487</v>
      </c>
      <c r="C12" s="408">
        <v>4788.8743841564528</v>
      </c>
      <c r="D12" s="408">
        <v>5440.9776017506074</v>
      </c>
      <c r="G12" s="372"/>
      <c r="H12" s="372"/>
    </row>
    <row r="13" spans="1:8">
      <c r="A13" s="368"/>
      <c r="B13" s="369">
        <v>41518</v>
      </c>
      <c r="C13" s="408">
        <v>4786.9417841796603</v>
      </c>
      <c r="D13" s="408">
        <v>5474.0314288670925</v>
      </c>
      <c r="G13" s="372"/>
      <c r="H13" s="372"/>
    </row>
    <row r="14" spans="1:8">
      <c r="A14" s="368"/>
      <c r="B14" s="369">
        <v>41548</v>
      </c>
      <c r="C14" s="408">
        <v>4910.5683622361003</v>
      </c>
      <c r="D14" s="408">
        <v>5445.4293085203917</v>
      </c>
    </row>
    <row r="15" spans="1:8">
      <c r="A15" s="368"/>
      <c r="B15" s="369">
        <v>41579</v>
      </c>
      <c r="C15" s="408">
        <v>4857.9932375270173</v>
      </c>
      <c r="D15" s="408">
        <v>5400.6822169402021</v>
      </c>
    </row>
    <row r="16" spans="1:8">
      <c r="A16" s="368"/>
      <c r="B16" s="369">
        <v>41609</v>
      </c>
      <c r="C16" s="408">
        <v>4351.0847171417663</v>
      </c>
      <c r="D16" s="408">
        <v>5428.6733558422047</v>
      </c>
      <c r="F16" s="287" t="s">
        <v>720</v>
      </c>
      <c r="G16" s="287" t="s">
        <v>721</v>
      </c>
    </row>
    <row r="17" spans="1:6" s="373" customFormat="1">
      <c r="A17" s="368"/>
      <c r="B17" s="369">
        <v>41640</v>
      </c>
      <c r="C17" s="408">
        <v>4403.537238115955</v>
      </c>
      <c r="D17" s="408">
        <v>5463.0105507141825</v>
      </c>
      <c r="F17" s="296"/>
    </row>
    <row r="18" spans="1:6">
      <c r="A18" s="368"/>
      <c r="B18" s="369">
        <v>41671</v>
      </c>
      <c r="C18" s="408">
        <v>4870.9170905789279</v>
      </c>
      <c r="D18" s="408">
        <v>6031.9955999999993</v>
      </c>
      <c r="F18" s="206" t="s">
        <v>129</v>
      </c>
    </row>
    <row r="19" spans="1:6">
      <c r="A19" s="368"/>
      <c r="B19" s="369">
        <v>41699</v>
      </c>
      <c r="C19" s="408">
        <v>4673.4268945000003</v>
      </c>
      <c r="D19" s="408">
        <v>5991.1517983000003</v>
      </c>
    </row>
    <row r="20" spans="1:6">
      <c r="A20" s="368"/>
      <c r="B20" s="369">
        <v>41730</v>
      </c>
      <c r="C20" s="408">
        <v>4759</v>
      </c>
      <c r="D20" s="408">
        <v>5922.9792236000003</v>
      </c>
    </row>
    <row r="21" spans="1:6">
      <c r="A21" s="368"/>
      <c r="B21" s="369">
        <v>41760</v>
      </c>
      <c r="C21" s="408">
        <v>4623</v>
      </c>
      <c r="D21" s="408">
        <v>5988.8382720297504</v>
      </c>
    </row>
    <row r="22" spans="1:6">
      <c r="A22" s="368"/>
      <c r="B22" s="369">
        <v>41791</v>
      </c>
      <c r="C22" s="408">
        <v>4861.4101868999996</v>
      </c>
      <c r="D22" s="408">
        <v>5972.0666781</v>
      </c>
    </row>
    <row r="23" spans="1:6">
      <c r="A23" s="368"/>
      <c r="B23" s="369">
        <v>41821</v>
      </c>
      <c r="C23" s="408">
        <v>5359.8654998678157</v>
      </c>
      <c r="D23" s="408">
        <v>6196.636443385064</v>
      </c>
    </row>
    <row r="24" spans="1:6">
      <c r="A24" s="368"/>
      <c r="B24" s="369">
        <v>41852</v>
      </c>
      <c r="C24" s="408">
        <v>5410.4146957406001</v>
      </c>
      <c r="D24" s="408">
        <v>6220.5344199361998</v>
      </c>
    </row>
    <row r="25" spans="1:6">
      <c r="A25" s="368"/>
      <c r="B25" s="369">
        <v>41883</v>
      </c>
      <c r="C25" s="408">
        <v>5194.3949094</v>
      </c>
      <c r="D25" s="408">
        <v>6263.39</v>
      </c>
    </row>
    <row r="26" spans="1:6">
      <c r="A26" s="368"/>
      <c r="B26" s="369">
        <v>41913</v>
      </c>
      <c r="C26" s="408">
        <v>4692.0454750999997</v>
      </c>
      <c r="D26" s="408">
        <v>6344.9813832</v>
      </c>
    </row>
    <row r="27" spans="1:6">
      <c r="A27" s="368"/>
      <c r="B27" s="369">
        <v>41944</v>
      </c>
      <c r="C27" s="408">
        <v>4555.4462299999996</v>
      </c>
      <c r="D27" s="408">
        <v>6596.4342361999998</v>
      </c>
    </row>
    <row r="28" spans="1:6">
      <c r="A28" s="368"/>
      <c r="B28" s="369">
        <v>41974</v>
      </c>
      <c r="C28" s="408">
        <v>4542.2761663000001</v>
      </c>
      <c r="D28" s="408">
        <v>6667.65</v>
      </c>
    </row>
    <row r="29" spans="1:6">
      <c r="A29" s="368"/>
    </row>
  </sheetData>
  <hyperlinks>
    <hyperlink ref="F18" location="Содержание!B75" display="к содержанию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4"/>
  <dimension ref="A2:H52"/>
  <sheetViews>
    <sheetView zoomScale="80" zoomScaleNormal="80" workbookViewId="0">
      <selection activeCell="G24" sqref="G24"/>
    </sheetView>
  </sheetViews>
  <sheetFormatPr defaultRowHeight="12.75"/>
  <cols>
    <col min="1" max="1" width="11.140625" style="363" customWidth="1"/>
    <col min="2" max="2" width="9.5703125" style="363" customWidth="1"/>
    <col min="3" max="3" width="17.28515625" style="363" customWidth="1"/>
    <col min="4" max="4" width="19.28515625" style="363" customWidth="1"/>
    <col min="5" max="5" width="20.85546875" style="363" customWidth="1"/>
    <col min="6" max="6" width="17.140625" style="363" customWidth="1"/>
    <col min="7" max="7" width="16.140625" style="375" customWidth="1"/>
    <col min="8" max="16384" width="9.140625" style="375"/>
  </cols>
  <sheetData>
    <row r="2" spans="1:7">
      <c r="A2" s="363" t="s">
        <v>123</v>
      </c>
      <c r="B2" s="374" t="s">
        <v>884</v>
      </c>
      <c r="G2" s="374" t="s">
        <v>884</v>
      </c>
    </row>
    <row r="3" spans="1:7">
      <c r="E3" s="1174" t="s">
        <v>1742</v>
      </c>
    </row>
    <row r="4" spans="1:7" ht="38.25">
      <c r="B4" s="376" t="s">
        <v>248</v>
      </c>
      <c r="C4" s="377" t="s">
        <v>722</v>
      </c>
      <c r="D4" s="359" t="s">
        <v>723</v>
      </c>
      <c r="E4" s="359" t="s">
        <v>724</v>
      </c>
    </row>
    <row r="5" spans="1:7">
      <c r="B5" s="369">
        <v>41640</v>
      </c>
      <c r="C5" s="378" t="s">
        <v>725</v>
      </c>
      <c r="D5" s="379">
        <v>3.94295890704</v>
      </c>
      <c r="E5" s="379">
        <v>27.98891167204</v>
      </c>
    </row>
    <row r="6" spans="1:7">
      <c r="B6" s="369"/>
      <c r="C6" s="378" t="s">
        <v>726</v>
      </c>
      <c r="D6" s="379">
        <v>17.13911248822</v>
      </c>
      <c r="E6" s="379">
        <v>309.40567776699999</v>
      </c>
    </row>
    <row r="7" spans="1:7">
      <c r="B7" s="369"/>
      <c r="C7" s="378" t="s">
        <v>727</v>
      </c>
      <c r="D7" s="379">
        <v>76.425743725830003</v>
      </c>
      <c r="E7" s="379">
        <v>0</v>
      </c>
    </row>
    <row r="8" spans="1:7">
      <c r="B8" s="380"/>
      <c r="C8" s="378"/>
      <c r="D8" s="378"/>
      <c r="E8" s="378"/>
    </row>
    <row r="9" spans="1:7">
      <c r="B9" s="369">
        <v>41671</v>
      </c>
      <c r="C9" s="378" t="s">
        <v>725</v>
      </c>
      <c r="D9" s="379">
        <v>3.8894028724100003</v>
      </c>
      <c r="E9" s="379">
        <v>33.166019837869996</v>
      </c>
    </row>
    <row r="10" spans="1:7">
      <c r="B10" s="369"/>
      <c r="C10" s="378" t="s">
        <v>726</v>
      </c>
      <c r="D10" s="379">
        <v>25.792830538579999</v>
      </c>
      <c r="E10" s="379">
        <v>3.5236592922700001</v>
      </c>
    </row>
    <row r="11" spans="1:7">
      <c r="B11" s="369"/>
      <c r="C11" s="378" t="s">
        <v>727</v>
      </c>
      <c r="D11" s="379">
        <v>70.190502805180003</v>
      </c>
      <c r="E11" s="379">
        <v>2.01522244444</v>
      </c>
    </row>
    <row r="12" spans="1:7">
      <c r="B12" s="381"/>
      <c r="C12" s="378"/>
      <c r="D12" s="378"/>
      <c r="E12" s="378"/>
    </row>
    <row r="13" spans="1:7">
      <c r="B13" s="369">
        <v>41699</v>
      </c>
      <c r="C13" s="378" t="s">
        <v>725</v>
      </c>
      <c r="D13" s="379">
        <v>3.4397679245399995</v>
      </c>
      <c r="E13" s="379">
        <v>75.107218843710001</v>
      </c>
    </row>
    <row r="14" spans="1:7">
      <c r="B14" s="369"/>
      <c r="C14" s="378" t="s">
        <v>726</v>
      </c>
      <c r="D14" s="379">
        <v>5.6822683091399977</v>
      </c>
      <c r="E14" s="379">
        <v>0.85831134576000001</v>
      </c>
    </row>
    <row r="15" spans="1:7">
      <c r="B15" s="369"/>
      <c r="C15" s="378" t="s">
        <v>727</v>
      </c>
      <c r="D15" s="379">
        <v>45.159890252549999</v>
      </c>
      <c r="E15" s="379">
        <v>0</v>
      </c>
    </row>
    <row r="16" spans="1:7">
      <c r="B16" s="381"/>
      <c r="C16" s="378"/>
      <c r="D16" s="378"/>
      <c r="E16" s="378"/>
    </row>
    <row r="17" spans="2:8">
      <c r="B17" s="369">
        <v>41730</v>
      </c>
      <c r="C17" s="378" t="s">
        <v>725</v>
      </c>
      <c r="D17" s="379">
        <v>3.9710744756500005</v>
      </c>
      <c r="E17" s="379">
        <v>55.917618888249997</v>
      </c>
    </row>
    <row r="18" spans="2:8">
      <c r="B18" s="369"/>
      <c r="C18" s="378" t="s">
        <v>726</v>
      </c>
      <c r="D18" s="379">
        <v>16.057893262970001</v>
      </c>
      <c r="E18" s="379">
        <v>101.47133422917</v>
      </c>
    </row>
    <row r="19" spans="2:8">
      <c r="B19" s="369"/>
      <c r="C19" s="378" t="s">
        <v>727</v>
      </c>
      <c r="D19" s="379">
        <v>42.298124490269998</v>
      </c>
      <c r="E19" s="379">
        <v>0</v>
      </c>
    </row>
    <row r="20" spans="2:8">
      <c r="B20" s="381"/>
      <c r="C20" s="378"/>
      <c r="D20" s="378"/>
      <c r="E20" s="378"/>
    </row>
    <row r="21" spans="2:8">
      <c r="B21" s="369">
        <v>41760</v>
      </c>
      <c r="C21" s="378" t="s">
        <v>725</v>
      </c>
      <c r="D21" s="379">
        <v>1.9766938029900001</v>
      </c>
      <c r="E21" s="379">
        <v>86.337059219440007</v>
      </c>
      <c r="G21" s="286" t="s">
        <v>728</v>
      </c>
      <c r="H21" s="382"/>
    </row>
    <row r="22" spans="2:8">
      <c r="B22" s="369"/>
      <c r="C22" s="378" t="s">
        <v>726</v>
      </c>
      <c r="D22" s="379">
        <v>3.5467983975000004</v>
      </c>
      <c r="E22" s="379">
        <v>5.3883172088100002</v>
      </c>
      <c r="G22" s="287" t="s">
        <v>729</v>
      </c>
      <c r="H22" s="286"/>
    </row>
    <row r="23" spans="2:8">
      <c r="B23" s="369"/>
      <c r="C23" s="378" t="s">
        <v>727</v>
      </c>
      <c r="D23" s="379">
        <v>126.52912930831</v>
      </c>
      <c r="E23" s="379">
        <v>0</v>
      </c>
      <c r="G23" s="296"/>
    </row>
    <row r="24" spans="2:8">
      <c r="B24" s="381"/>
      <c r="C24" s="378"/>
      <c r="D24" s="378"/>
      <c r="E24" s="378"/>
      <c r="G24" s="206" t="s">
        <v>129</v>
      </c>
    </row>
    <row r="25" spans="2:8">
      <c r="B25" s="369">
        <v>41791</v>
      </c>
      <c r="C25" s="378" t="s">
        <v>725</v>
      </c>
      <c r="D25" s="379">
        <v>3.3213379679699995</v>
      </c>
      <c r="E25" s="379">
        <v>244.30544141126998</v>
      </c>
    </row>
    <row r="26" spans="2:8">
      <c r="B26" s="369"/>
      <c r="C26" s="378" t="s">
        <v>726</v>
      </c>
      <c r="D26" s="379">
        <v>11.414863429319999</v>
      </c>
      <c r="E26" s="379">
        <v>0.18519335995</v>
      </c>
    </row>
    <row r="27" spans="2:8">
      <c r="B27" s="369"/>
      <c r="C27" s="378" t="s">
        <v>727</v>
      </c>
      <c r="D27" s="379">
        <v>86.306827529380016</v>
      </c>
      <c r="E27" s="379">
        <v>0</v>
      </c>
    </row>
    <row r="28" spans="2:8">
      <c r="B28" s="381"/>
      <c r="C28" s="378"/>
      <c r="D28" s="378"/>
      <c r="E28" s="378"/>
    </row>
    <row r="29" spans="2:8">
      <c r="B29" s="369">
        <v>41821</v>
      </c>
      <c r="C29" s="378" t="s">
        <v>725</v>
      </c>
      <c r="D29" s="379">
        <v>5.5951742173300003</v>
      </c>
      <c r="E29" s="379">
        <v>122.56121327380001</v>
      </c>
    </row>
    <row r="30" spans="2:8">
      <c r="B30" s="369"/>
      <c r="C30" s="378" t="s">
        <v>726</v>
      </c>
      <c r="D30" s="379">
        <v>5.1668330987399997</v>
      </c>
      <c r="E30" s="379">
        <v>26.170037732000001</v>
      </c>
    </row>
    <row r="31" spans="2:8">
      <c r="B31" s="369"/>
      <c r="C31" s="378" t="s">
        <v>727</v>
      </c>
      <c r="D31" s="379">
        <v>124.07592835961</v>
      </c>
      <c r="E31" s="379">
        <v>0</v>
      </c>
    </row>
    <row r="32" spans="2:8">
      <c r="B32" s="381"/>
      <c r="C32" s="378"/>
      <c r="D32" s="378"/>
      <c r="E32" s="378"/>
    </row>
    <row r="33" spans="2:5">
      <c r="B33" s="369">
        <v>41852</v>
      </c>
      <c r="C33" s="378" t="s">
        <v>725</v>
      </c>
      <c r="D33" s="379">
        <v>3.7050207697699999</v>
      </c>
      <c r="E33" s="379">
        <v>39.862960426180003</v>
      </c>
    </row>
    <row r="34" spans="2:5">
      <c r="B34" s="369"/>
      <c r="C34" s="378" t="s">
        <v>726</v>
      </c>
      <c r="D34" s="379">
        <v>7.2348842631699997</v>
      </c>
      <c r="E34" s="379">
        <v>39.291868049000001</v>
      </c>
    </row>
    <row r="35" spans="2:5">
      <c r="B35" s="369"/>
      <c r="C35" s="378" t="s">
        <v>727</v>
      </c>
      <c r="D35" s="379">
        <v>69.499462172380007</v>
      </c>
      <c r="E35" s="379">
        <v>0</v>
      </c>
    </row>
    <row r="36" spans="2:5">
      <c r="B36" s="381"/>
      <c r="C36" s="378"/>
      <c r="D36" s="378"/>
      <c r="E36" s="378"/>
    </row>
    <row r="37" spans="2:5">
      <c r="B37" s="369">
        <v>41883</v>
      </c>
      <c r="C37" s="378" t="s">
        <v>725</v>
      </c>
      <c r="D37" s="379">
        <v>64.891393879440002</v>
      </c>
      <c r="E37" s="379">
        <v>79.130667059789999</v>
      </c>
    </row>
    <row r="38" spans="2:5">
      <c r="B38" s="369"/>
      <c r="C38" s="378" t="s">
        <v>726</v>
      </c>
      <c r="D38" s="379">
        <v>69.642181530159988</v>
      </c>
      <c r="E38" s="379">
        <v>22.665064868000002</v>
      </c>
    </row>
    <row r="39" spans="2:5">
      <c r="B39" s="369"/>
      <c r="C39" s="378" t="s">
        <v>727</v>
      </c>
      <c r="D39" s="379">
        <v>341.21747894750001</v>
      </c>
      <c r="E39" s="379">
        <v>0</v>
      </c>
    </row>
    <row r="40" spans="2:5">
      <c r="B40" s="381"/>
      <c r="C40" s="378"/>
      <c r="D40" s="378"/>
      <c r="E40" s="378"/>
    </row>
    <row r="41" spans="2:5">
      <c r="B41" s="369">
        <v>41913</v>
      </c>
      <c r="C41" s="378" t="s">
        <v>725</v>
      </c>
      <c r="D41" s="379">
        <v>3.3001078997200004</v>
      </c>
      <c r="E41" s="379">
        <v>127.90219256187</v>
      </c>
    </row>
    <row r="42" spans="2:5">
      <c r="B42" s="369"/>
      <c r="C42" s="378" t="s">
        <v>726</v>
      </c>
      <c r="D42" s="379">
        <v>21.43103938594</v>
      </c>
      <c r="E42" s="379">
        <v>52.107784053000003</v>
      </c>
    </row>
    <row r="43" spans="2:5">
      <c r="B43" s="369"/>
      <c r="C43" s="378" t="s">
        <v>727</v>
      </c>
      <c r="D43" s="379">
        <v>0.32225951860000002</v>
      </c>
      <c r="E43" s="379">
        <v>0</v>
      </c>
    </row>
    <row r="44" spans="2:5">
      <c r="B44" s="381"/>
      <c r="C44" s="378"/>
      <c r="D44" s="378"/>
      <c r="E44" s="378"/>
    </row>
    <row r="45" spans="2:5">
      <c r="B45" s="369">
        <v>41944</v>
      </c>
      <c r="C45" s="378" t="s">
        <v>725</v>
      </c>
      <c r="D45" s="379">
        <v>1.9400951693900002</v>
      </c>
      <c r="E45" s="379">
        <v>108.63446510455999</v>
      </c>
    </row>
    <row r="46" spans="2:5">
      <c r="B46" s="369"/>
      <c r="C46" s="378" t="s">
        <v>726</v>
      </c>
      <c r="D46" s="379">
        <v>172.59580440933999</v>
      </c>
      <c r="E46" s="379">
        <v>0.28537728699999998</v>
      </c>
    </row>
    <row r="47" spans="2:5">
      <c r="B47" s="369"/>
      <c r="C47" s="378" t="s">
        <v>727</v>
      </c>
      <c r="D47" s="379">
        <v>15.197405224559999</v>
      </c>
      <c r="E47" s="379">
        <v>0</v>
      </c>
    </row>
    <row r="48" spans="2:5">
      <c r="B48" s="381"/>
      <c r="C48" s="378"/>
      <c r="D48" s="378"/>
      <c r="E48" s="378"/>
    </row>
    <row r="49" spans="2:5">
      <c r="B49" s="369">
        <v>41974</v>
      </c>
      <c r="C49" s="378" t="s">
        <v>725</v>
      </c>
      <c r="D49" s="379">
        <v>72.484744252339993</v>
      </c>
      <c r="E49" s="379">
        <v>380.93620123553995</v>
      </c>
    </row>
    <row r="50" spans="2:5">
      <c r="B50" s="369"/>
      <c r="C50" s="378" t="s">
        <v>726</v>
      </c>
      <c r="D50" s="379">
        <v>92.86250472431</v>
      </c>
      <c r="E50" s="379">
        <v>100.392925745</v>
      </c>
    </row>
    <row r="51" spans="2:5">
      <c r="B51" s="369"/>
      <c r="C51" s="378" t="s">
        <v>727</v>
      </c>
      <c r="D51" s="379">
        <v>30.728232770939996</v>
      </c>
      <c r="E51" s="379">
        <v>0</v>
      </c>
    </row>
    <row r="52" spans="2:5">
      <c r="B52" s="383"/>
    </row>
  </sheetData>
  <hyperlinks>
    <hyperlink ref="G24" location="Содержание!B76" display="к содержанию"/>
  </hyperlinks>
  <pageMargins left="0.7" right="0.7" top="0.75" bottom="0.75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5"/>
  <dimension ref="A2:G349"/>
  <sheetViews>
    <sheetView zoomScale="80" zoomScaleNormal="80" workbookViewId="0">
      <selection activeCell="F19" sqref="F19"/>
    </sheetView>
  </sheetViews>
  <sheetFormatPr defaultRowHeight="12.75"/>
  <cols>
    <col min="1" max="1" width="9.85546875" style="521" customWidth="1"/>
    <col min="2" max="2" width="10.7109375" style="521" customWidth="1"/>
    <col min="3" max="3" width="20.140625" style="521" customWidth="1"/>
    <col min="4" max="4" width="19.140625" style="521" customWidth="1"/>
    <col min="5" max="5" width="12.42578125" style="521" customWidth="1"/>
    <col min="6" max="6" width="14.28515625" style="521" customWidth="1"/>
    <col min="7" max="16384" width="9.140625" style="521"/>
  </cols>
  <sheetData>
    <row r="2" spans="1:6">
      <c r="A2" s="521" t="s">
        <v>123</v>
      </c>
      <c r="B2" s="522" t="s">
        <v>489</v>
      </c>
      <c r="F2" s="522" t="s">
        <v>489</v>
      </c>
    </row>
    <row r="4" spans="1:6" ht="38.25">
      <c r="B4" s="523" t="s">
        <v>248</v>
      </c>
      <c r="C4" s="524" t="s">
        <v>730</v>
      </c>
      <c r="D4" s="525" t="s">
        <v>731</v>
      </c>
    </row>
    <row r="5" spans="1:6">
      <c r="B5" s="526">
        <v>41645.75</v>
      </c>
      <c r="C5" s="527">
        <v>916.55</v>
      </c>
      <c r="D5" s="528">
        <v>267.9479</v>
      </c>
    </row>
    <row r="6" spans="1:6">
      <c r="B6" s="526">
        <v>41647.75</v>
      </c>
      <c r="C6" s="527">
        <v>899.42</v>
      </c>
      <c r="D6" s="528">
        <v>338.01880999999997</v>
      </c>
    </row>
    <row r="7" spans="1:6">
      <c r="B7" s="526">
        <v>41648.75</v>
      </c>
      <c r="C7" s="527">
        <v>910.9</v>
      </c>
      <c r="D7" s="528">
        <v>482.73302000000001</v>
      </c>
    </row>
    <row r="8" spans="1:6">
      <c r="B8" s="526">
        <v>41649.75</v>
      </c>
      <c r="C8" s="527">
        <v>899.99</v>
      </c>
      <c r="D8" s="528">
        <v>735.71362999999997</v>
      </c>
    </row>
    <row r="9" spans="1:6">
      <c r="B9" s="526">
        <v>41652.75</v>
      </c>
      <c r="C9" s="527">
        <v>919.3</v>
      </c>
      <c r="D9" s="528">
        <v>1036.62192</v>
      </c>
    </row>
    <row r="10" spans="1:6">
      <c r="B10" s="526">
        <v>41653.75</v>
      </c>
      <c r="C10" s="527">
        <v>930.66</v>
      </c>
      <c r="D10" s="528">
        <v>750.02975000000004</v>
      </c>
    </row>
    <row r="11" spans="1:6">
      <c r="B11" s="526">
        <v>41654.75</v>
      </c>
      <c r="C11" s="527">
        <v>950.93</v>
      </c>
      <c r="D11" s="528">
        <v>1571.7625399999999</v>
      </c>
    </row>
    <row r="12" spans="1:6">
      <c r="B12" s="526">
        <v>41655.75</v>
      </c>
      <c r="C12" s="527">
        <v>951.18</v>
      </c>
      <c r="D12" s="528">
        <v>828.86579000000006</v>
      </c>
    </row>
    <row r="13" spans="1:6">
      <c r="B13" s="526">
        <v>41656.75</v>
      </c>
      <c r="C13" s="527">
        <v>950.28</v>
      </c>
      <c r="D13" s="528">
        <v>1408.35437</v>
      </c>
    </row>
    <row r="14" spans="1:6">
      <c r="B14" s="526">
        <v>41659.75</v>
      </c>
      <c r="C14" s="527">
        <v>947.44</v>
      </c>
      <c r="D14" s="528">
        <v>509.17472999999995</v>
      </c>
    </row>
    <row r="15" spans="1:6">
      <c r="B15" s="526">
        <v>41660.75</v>
      </c>
      <c r="C15" s="527">
        <v>948.53</v>
      </c>
      <c r="D15" s="528">
        <v>596.08483000000001</v>
      </c>
    </row>
    <row r="16" spans="1:6">
      <c r="B16" s="526">
        <v>41661.75</v>
      </c>
      <c r="C16" s="527">
        <v>934.75</v>
      </c>
      <c r="D16" s="528">
        <v>1146.2631100000001</v>
      </c>
    </row>
    <row r="17" spans="2:7">
      <c r="B17" s="526">
        <v>41662.75</v>
      </c>
      <c r="C17" s="527">
        <v>930.62</v>
      </c>
      <c r="D17" s="528">
        <v>897.74855000000002</v>
      </c>
      <c r="F17" s="532" t="s">
        <v>717</v>
      </c>
      <c r="G17" s="533"/>
    </row>
    <row r="18" spans="2:7">
      <c r="B18" s="526">
        <v>41663.75</v>
      </c>
      <c r="C18" s="527">
        <v>925.71</v>
      </c>
      <c r="D18" s="528">
        <v>311.70805000000001</v>
      </c>
      <c r="F18" s="531"/>
    </row>
    <row r="19" spans="2:7">
      <c r="B19" s="526">
        <v>41666.75</v>
      </c>
      <c r="C19" s="527">
        <v>932.34</v>
      </c>
      <c r="D19" s="528">
        <v>521.57721000000004</v>
      </c>
      <c r="F19" s="206" t="s">
        <v>129</v>
      </c>
    </row>
    <row r="20" spans="2:7">
      <c r="B20" s="526">
        <v>41667.75</v>
      </c>
      <c r="C20" s="527">
        <v>933.52</v>
      </c>
      <c r="D20" s="528">
        <v>597.01906999999994</v>
      </c>
    </row>
    <row r="21" spans="2:7">
      <c r="B21" s="526">
        <v>41668.75</v>
      </c>
      <c r="C21" s="527">
        <v>930.73</v>
      </c>
      <c r="D21" s="528">
        <v>456.14458000000002</v>
      </c>
    </row>
    <row r="22" spans="2:7">
      <c r="B22" s="526">
        <v>41669.75</v>
      </c>
      <c r="C22" s="527">
        <v>930.5</v>
      </c>
      <c r="D22" s="528">
        <v>345.76360999999997</v>
      </c>
    </row>
    <row r="23" spans="2:7">
      <c r="B23" s="526">
        <v>41670.75</v>
      </c>
      <c r="C23" s="527">
        <v>927.94</v>
      </c>
      <c r="D23" s="528">
        <v>652.17568000000006</v>
      </c>
    </row>
    <row r="24" spans="2:7">
      <c r="B24" s="526">
        <v>41673.75</v>
      </c>
      <c r="C24" s="527">
        <v>924.98</v>
      </c>
      <c r="D24" s="528">
        <v>433.82711999999998</v>
      </c>
    </row>
    <row r="25" spans="2:7">
      <c r="B25" s="526">
        <v>41674.75</v>
      </c>
      <c r="C25" s="527">
        <v>924.42</v>
      </c>
      <c r="D25" s="528">
        <v>256.21325999999999</v>
      </c>
    </row>
    <row r="26" spans="2:7">
      <c r="B26" s="526">
        <v>41675.75</v>
      </c>
      <c r="C26" s="527">
        <v>924.02</v>
      </c>
      <c r="D26" s="528">
        <v>348.34798999999998</v>
      </c>
    </row>
    <row r="27" spans="2:7">
      <c r="B27" s="526">
        <v>41676.75</v>
      </c>
      <c r="C27" s="527">
        <v>925.62</v>
      </c>
      <c r="D27" s="528">
        <v>314.71274</v>
      </c>
    </row>
    <row r="28" spans="2:7">
      <c r="B28" s="526">
        <v>41677.75</v>
      </c>
      <c r="C28" s="527">
        <v>932.97</v>
      </c>
      <c r="D28" s="528">
        <v>492.03990999999996</v>
      </c>
    </row>
    <row r="29" spans="2:7">
      <c r="B29" s="526">
        <v>41680.75</v>
      </c>
      <c r="C29" s="527">
        <v>931.6</v>
      </c>
      <c r="D29" s="528">
        <v>394.72093000000001</v>
      </c>
    </row>
    <row r="30" spans="2:7">
      <c r="B30" s="526">
        <v>41681.75</v>
      </c>
      <c r="C30" s="527">
        <v>1043.18</v>
      </c>
      <c r="D30" s="528">
        <v>3235.6089200000001</v>
      </c>
      <c r="F30" s="529"/>
    </row>
    <row r="31" spans="2:7">
      <c r="B31" s="526">
        <v>41682.75</v>
      </c>
      <c r="C31" s="527">
        <v>1026.72</v>
      </c>
      <c r="D31" s="528">
        <v>1147.4663500000001</v>
      </c>
      <c r="F31" s="529"/>
    </row>
    <row r="32" spans="2:7">
      <c r="B32" s="526">
        <v>41683.75</v>
      </c>
      <c r="C32" s="527">
        <v>1026.3800000000001</v>
      </c>
      <c r="D32" s="528">
        <v>1126.1774800000001</v>
      </c>
      <c r="F32" s="529"/>
    </row>
    <row r="33" spans="2:6">
      <c r="B33" s="526">
        <v>41684.75</v>
      </c>
      <c r="C33" s="527">
        <v>1058.3</v>
      </c>
      <c r="D33" s="528">
        <v>756.56308999999999</v>
      </c>
      <c r="F33" s="529"/>
    </row>
    <row r="34" spans="2:6">
      <c r="B34" s="526">
        <v>41687.75</v>
      </c>
      <c r="C34" s="527">
        <v>1081.6500000000001</v>
      </c>
      <c r="D34" s="528">
        <v>644.5874</v>
      </c>
    </row>
    <row r="35" spans="2:6">
      <c r="B35" s="526">
        <v>41688.75</v>
      </c>
      <c r="C35" s="527">
        <v>1089.32</v>
      </c>
      <c r="D35" s="528">
        <v>915.00626999999997</v>
      </c>
    </row>
    <row r="36" spans="2:6">
      <c r="B36" s="526">
        <v>41689.75</v>
      </c>
      <c r="C36" s="527">
        <v>1091.51</v>
      </c>
      <c r="D36" s="528">
        <v>656.72795999999994</v>
      </c>
    </row>
    <row r="37" spans="2:6">
      <c r="B37" s="526">
        <v>41690.75</v>
      </c>
      <c r="C37" s="527">
        <v>1083.29</v>
      </c>
      <c r="D37" s="528">
        <v>425.15936999999997</v>
      </c>
    </row>
    <row r="38" spans="2:6">
      <c r="B38" s="526">
        <v>41691.75</v>
      </c>
      <c r="C38" s="527">
        <v>1086.5899999999999</v>
      </c>
      <c r="D38" s="528">
        <v>601.30787999999995</v>
      </c>
    </row>
    <row r="39" spans="2:6">
      <c r="B39" s="526">
        <v>41694.75</v>
      </c>
      <c r="C39" s="527">
        <v>1087.97</v>
      </c>
      <c r="D39" s="528">
        <v>484.19126</v>
      </c>
    </row>
    <row r="40" spans="2:6">
      <c r="B40" s="526">
        <v>41695.75</v>
      </c>
      <c r="C40" s="527">
        <v>1089.29</v>
      </c>
      <c r="D40" s="528">
        <v>602.78668999999991</v>
      </c>
    </row>
    <row r="41" spans="2:6">
      <c r="B41" s="526">
        <v>41696.75</v>
      </c>
      <c r="C41" s="527">
        <v>1078.8800000000001</v>
      </c>
      <c r="D41" s="528">
        <v>949.59753999999998</v>
      </c>
    </row>
    <row r="42" spans="2:6">
      <c r="B42" s="526">
        <v>41697.75</v>
      </c>
      <c r="C42" s="527">
        <v>1075.18</v>
      </c>
      <c r="D42" s="528">
        <v>886.05507999999998</v>
      </c>
    </row>
    <row r="43" spans="2:6">
      <c r="B43" s="526">
        <v>41698.75</v>
      </c>
      <c r="C43" s="527">
        <v>1145.8499999999999</v>
      </c>
      <c r="D43" s="528">
        <v>859.38221999999996</v>
      </c>
    </row>
    <row r="44" spans="2:6">
      <c r="B44" s="526">
        <v>41701.75</v>
      </c>
      <c r="C44" s="527">
        <v>1107.79</v>
      </c>
      <c r="D44" s="528">
        <v>1201.1470900000002</v>
      </c>
    </row>
    <row r="45" spans="2:6">
      <c r="B45" s="526">
        <v>41702.75</v>
      </c>
      <c r="C45" s="527">
        <v>1095.76</v>
      </c>
      <c r="D45" s="528">
        <v>623.72026000000005</v>
      </c>
    </row>
    <row r="46" spans="2:6">
      <c r="B46" s="526">
        <v>41703.75</v>
      </c>
      <c r="C46" s="527">
        <v>1103.31</v>
      </c>
      <c r="D46" s="528">
        <v>441.14618000000002</v>
      </c>
    </row>
    <row r="47" spans="2:6">
      <c r="B47" s="526">
        <v>41704.75</v>
      </c>
      <c r="C47" s="527">
        <v>1103.8699999999999</v>
      </c>
      <c r="D47" s="528">
        <v>352.55943000000002</v>
      </c>
    </row>
    <row r="48" spans="2:6">
      <c r="B48" s="526">
        <v>41705.75</v>
      </c>
      <c r="C48" s="527">
        <v>1108.24</v>
      </c>
      <c r="D48" s="528">
        <v>440.77274999999997</v>
      </c>
    </row>
    <row r="49" spans="2:4">
      <c r="B49" s="526">
        <v>41709.75</v>
      </c>
      <c r="C49" s="527">
        <v>1070.82</v>
      </c>
      <c r="D49" s="528">
        <v>556.37945999999999</v>
      </c>
    </row>
    <row r="50" spans="2:4">
      <c r="B50" s="526">
        <v>41710.75</v>
      </c>
      <c r="C50" s="527">
        <v>1061.28</v>
      </c>
      <c r="D50" s="528">
        <v>351.87102000000004</v>
      </c>
    </row>
    <row r="51" spans="2:4">
      <c r="B51" s="526">
        <v>41711.75</v>
      </c>
      <c r="C51" s="527">
        <v>1040.8900000000001</v>
      </c>
      <c r="D51" s="528">
        <v>979.14228000000003</v>
      </c>
    </row>
    <row r="52" spans="2:4">
      <c r="B52" s="526">
        <v>41712.75</v>
      </c>
      <c r="C52" s="527">
        <v>1001.67</v>
      </c>
      <c r="D52" s="528">
        <v>969.21484999999996</v>
      </c>
    </row>
    <row r="53" spans="2:4">
      <c r="B53" s="526">
        <v>41715.75</v>
      </c>
      <c r="C53" s="527">
        <v>986.12</v>
      </c>
      <c r="D53" s="528">
        <v>900.03381999999999</v>
      </c>
    </row>
    <row r="54" spans="2:4">
      <c r="B54" s="526">
        <v>41716.75</v>
      </c>
      <c r="C54" s="527">
        <v>1010.61</v>
      </c>
      <c r="D54" s="528">
        <v>861.65404000000001</v>
      </c>
    </row>
    <row r="55" spans="2:4">
      <c r="B55" s="526">
        <v>41717.75</v>
      </c>
      <c r="C55" s="527">
        <v>1050.93</v>
      </c>
      <c r="D55" s="528">
        <v>889.12078000000008</v>
      </c>
    </row>
    <row r="56" spans="2:4">
      <c r="B56" s="526">
        <v>41718.75</v>
      </c>
      <c r="C56" s="527">
        <v>1040.04</v>
      </c>
      <c r="D56" s="528">
        <v>981.50371999999993</v>
      </c>
    </row>
    <row r="57" spans="2:4">
      <c r="B57" s="526">
        <v>41724.75</v>
      </c>
      <c r="C57" s="527">
        <v>1040.1500000000001</v>
      </c>
      <c r="D57" s="528">
        <v>678.50930000000005</v>
      </c>
    </row>
    <row r="58" spans="2:4">
      <c r="B58" s="526">
        <v>41725.75</v>
      </c>
      <c r="C58" s="527">
        <v>1044.77</v>
      </c>
      <c r="D58" s="528">
        <v>1296.32311</v>
      </c>
    </row>
    <row r="59" spans="2:4">
      <c r="B59" s="526">
        <v>41726.75</v>
      </c>
      <c r="C59" s="527">
        <v>1042.0899999999999</v>
      </c>
      <c r="D59" s="528">
        <v>492.88099999999997</v>
      </c>
    </row>
    <row r="60" spans="2:4">
      <c r="B60" s="526">
        <v>41729.75</v>
      </c>
      <c r="C60" s="527">
        <v>1046.3800000000001</v>
      </c>
      <c r="D60" s="528">
        <v>1333.4880600000001</v>
      </c>
    </row>
    <row r="61" spans="2:4">
      <c r="B61" s="526">
        <v>41730.75</v>
      </c>
      <c r="C61" s="527">
        <v>1036.26</v>
      </c>
      <c r="D61" s="528">
        <v>180.7294</v>
      </c>
    </row>
    <row r="62" spans="2:4">
      <c r="B62" s="526">
        <v>41731.75</v>
      </c>
      <c r="C62" s="527">
        <v>1043.07</v>
      </c>
      <c r="D62" s="528">
        <v>379.12903</v>
      </c>
    </row>
    <row r="63" spans="2:4">
      <c r="B63" s="526">
        <v>41732.75</v>
      </c>
      <c r="C63" s="527">
        <v>1038.6500000000001</v>
      </c>
      <c r="D63" s="528">
        <v>506.17998</v>
      </c>
    </row>
    <row r="64" spans="2:4">
      <c r="B64" s="526">
        <v>41733.75</v>
      </c>
      <c r="C64" s="527">
        <v>1051.51</v>
      </c>
      <c r="D64" s="528">
        <v>451.21751</v>
      </c>
    </row>
    <row r="65" spans="2:4">
      <c r="B65" s="526">
        <v>41736.75</v>
      </c>
      <c r="C65" s="527">
        <v>1063.4100000000001</v>
      </c>
      <c r="D65" s="528">
        <v>72.67098</v>
      </c>
    </row>
    <row r="66" spans="2:4">
      <c r="B66" s="526">
        <v>41737.75</v>
      </c>
      <c r="C66" s="527">
        <v>1055.8900000000001</v>
      </c>
      <c r="D66" s="528">
        <v>340.62968999999998</v>
      </c>
    </row>
    <row r="67" spans="2:4">
      <c r="B67" s="526">
        <v>41738.75</v>
      </c>
      <c r="C67" s="527">
        <v>1062.1500000000001</v>
      </c>
      <c r="D67" s="528">
        <v>259.83544000000001</v>
      </c>
    </row>
    <row r="68" spans="2:4">
      <c r="B68" s="526">
        <v>41739.75</v>
      </c>
      <c r="C68" s="527">
        <v>1058.44</v>
      </c>
      <c r="D68" s="528">
        <v>725.37717000000009</v>
      </c>
    </row>
    <row r="69" spans="2:4">
      <c r="B69" s="526">
        <v>41740.75</v>
      </c>
      <c r="C69" s="527">
        <v>1053.4000000000001</v>
      </c>
      <c r="D69" s="528">
        <v>273.13514000000004</v>
      </c>
    </row>
    <row r="70" spans="2:4">
      <c r="B70" s="526">
        <v>41743.75</v>
      </c>
      <c r="C70" s="527">
        <v>1050.49</v>
      </c>
      <c r="D70" s="528">
        <v>260.10572999999999</v>
      </c>
    </row>
    <row r="71" spans="2:4">
      <c r="B71" s="526">
        <v>41744.75</v>
      </c>
      <c r="C71" s="527">
        <v>1053.3399999999999</v>
      </c>
      <c r="D71" s="528">
        <v>869.98037999999997</v>
      </c>
    </row>
    <row r="72" spans="2:4">
      <c r="B72" s="526">
        <v>41745.75</v>
      </c>
      <c r="C72" s="527">
        <v>1046.3599999999999</v>
      </c>
      <c r="D72" s="528">
        <v>370.1968</v>
      </c>
    </row>
    <row r="73" spans="2:4">
      <c r="B73" s="526">
        <v>41746.75</v>
      </c>
      <c r="C73" s="527">
        <v>1045.75</v>
      </c>
      <c r="D73" s="528">
        <v>145.00215</v>
      </c>
    </row>
    <row r="74" spans="2:4">
      <c r="B74" s="526">
        <v>41747.75</v>
      </c>
      <c r="C74" s="527">
        <v>1046.42</v>
      </c>
      <c r="D74" s="528">
        <v>168.84217000000001</v>
      </c>
    </row>
    <row r="75" spans="2:4">
      <c r="B75" s="526">
        <v>41750.75</v>
      </c>
      <c r="C75" s="527">
        <v>1045.24</v>
      </c>
      <c r="D75" s="528">
        <v>409.72744</v>
      </c>
    </row>
    <row r="76" spans="2:4">
      <c r="B76" s="526">
        <v>41751.75</v>
      </c>
      <c r="C76" s="527">
        <v>1037.93</v>
      </c>
      <c r="D76" s="528">
        <v>878.99464</v>
      </c>
    </row>
    <row r="77" spans="2:4">
      <c r="B77" s="526">
        <v>41752.75</v>
      </c>
      <c r="C77" s="527">
        <v>1036.18</v>
      </c>
      <c r="D77" s="528">
        <v>591.80836999999997</v>
      </c>
    </row>
    <row r="78" spans="2:4">
      <c r="B78" s="526">
        <v>41753.75</v>
      </c>
      <c r="C78" s="527">
        <v>1050.28</v>
      </c>
      <c r="D78" s="528">
        <v>1914.0840900000001</v>
      </c>
    </row>
    <row r="79" spans="2:4">
      <c r="B79" s="526">
        <v>41754.75</v>
      </c>
      <c r="C79" s="527">
        <v>1051.5899999999999</v>
      </c>
      <c r="D79" s="528">
        <v>596.24443000000008</v>
      </c>
    </row>
    <row r="80" spans="2:4">
      <c r="B80" s="526">
        <v>41757.75</v>
      </c>
      <c r="C80" s="527">
        <v>1050.9000000000001</v>
      </c>
      <c r="D80" s="528">
        <v>290.22980999999999</v>
      </c>
    </row>
    <row r="81" spans="2:4">
      <c r="B81" s="526">
        <v>41758.75</v>
      </c>
      <c r="C81" s="527">
        <v>1046.55</v>
      </c>
      <c r="D81" s="528">
        <v>906.04681000000005</v>
      </c>
    </row>
    <row r="82" spans="2:4">
      <c r="B82" s="526">
        <v>41759.75</v>
      </c>
      <c r="C82" s="527">
        <v>1049.3900000000001</v>
      </c>
      <c r="D82" s="528">
        <v>505.36553999999995</v>
      </c>
    </row>
    <row r="83" spans="2:4">
      <c r="B83" s="526">
        <v>41763.75</v>
      </c>
      <c r="C83" s="527">
        <v>1049.6199999999999</v>
      </c>
      <c r="D83" s="528">
        <v>209.95992000000001</v>
      </c>
    </row>
    <row r="84" spans="2:4">
      <c r="B84" s="526">
        <v>41764.75</v>
      </c>
      <c r="C84" s="527">
        <v>1054.02</v>
      </c>
      <c r="D84" s="528">
        <v>115.23594</v>
      </c>
    </row>
    <row r="85" spans="2:4">
      <c r="B85" s="526">
        <v>41765.75</v>
      </c>
      <c r="C85" s="527">
        <v>1060.56</v>
      </c>
      <c r="D85" s="528">
        <v>161.34201999999999</v>
      </c>
    </row>
    <row r="86" spans="2:4">
      <c r="B86" s="526">
        <v>41770.75</v>
      </c>
      <c r="C86" s="527">
        <v>1074.48</v>
      </c>
      <c r="D86" s="528">
        <v>188.45735000000002</v>
      </c>
    </row>
    <row r="87" spans="2:4">
      <c r="B87" s="526">
        <v>41771.75</v>
      </c>
      <c r="C87" s="527">
        <v>1072.74</v>
      </c>
      <c r="D87" s="528">
        <v>252.38728</v>
      </c>
    </row>
    <row r="88" spans="2:4">
      <c r="B88" s="526">
        <v>41772.75</v>
      </c>
      <c r="C88" s="527">
        <v>1063.96</v>
      </c>
      <c r="D88" s="528">
        <v>900.08958999999993</v>
      </c>
    </row>
    <row r="89" spans="2:4">
      <c r="B89" s="526">
        <v>41773.75</v>
      </c>
      <c r="C89" s="527">
        <v>1060.8599999999999</v>
      </c>
      <c r="D89" s="528">
        <v>349.99702000000002</v>
      </c>
    </row>
    <row r="90" spans="2:4">
      <c r="B90" s="526">
        <v>41774.75</v>
      </c>
      <c r="C90" s="527">
        <v>1066.6500000000001</v>
      </c>
      <c r="D90" s="528">
        <v>49.74635</v>
      </c>
    </row>
    <row r="91" spans="2:4">
      <c r="B91" s="526">
        <v>41775.75</v>
      </c>
      <c r="C91" s="527">
        <v>1059.57</v>
      </c>
      <c r="D91" s="528">
        <v>162.35646</v>
      </c>
    </row>
    <row r="92" spans="2:4">
      <c r="B92" s="526">
        <v>41778.75</v>
      </c>
      <c r="C92" s="527">
        <v>1072.03</v>
      </c>
      <c r="D92" s="528">
        <v>177.49554999999998</v>
      </c>
    </row>
    <row r="93" spans="2:4">
      <c r="B93" s="526">
        <v>41779.75</v>
      </c>
      <c r="C93" s="527">
        <v>1070.54</v>
      </c>
      <c r="D93" s="528">
        <v>218.38953000000001</v>
      </c>
    </row>
    <row r="94" spans="2:4">
      <c r="B94" s="526">
        <v>41780.75</v>
      </c>
      <c r="C94" s="527">
        <v>1066.79</v>
      </c>
      <c r="D94" s="528">
        <v>812.98501999999996</v>
      </c>
    </row>
    <row r="95" spans="2:4">
      <c r="B95" s="526">
        <v>41781.75</v>
      </c>
      <c r="C95" s="527">
        <v>1063.79</v>
      </c>
      <c r="D95" s="528">
        <v>607.28456999999992</v>
      </c>
    </row>
    <row r="96" spans="2:4">
      <c r="B96" s="526">
        <v>41782.75</v>
      </c>
      <c r="C96" s="527">
        <v>1068.72</v>
      </c>
      <c r="D96" s="528">
        <v>523.81696999999997</v>
      </c>
    </row>
    <row r="97" spans="2:4">
      <c r="B97" s="526">
        <v>41785.75</v>
      </c>
      <c r="C97" s="527">
        <v>1055.96</v>
      </c>
      <c r="D97" s="528">
        <v>161.18297000000001</v>
      </c>
    </row>
    <row r="98" spans="2:4">
      <c r="B98" s="526">
        <v>41786.75</v>
      </c>
      <c r="C98" s="527">
        <v>1065.78</v>
      </c>
      <c r="D98" s="528">
        <v>405.36937999999998</v>
      </c>
    </row>
    <row r="99" spans="2:4">
      <c r="B99" s="526">
        <v>41787.75</v>
      </c>
      <c r="C99" s="527">
        <v>1072.81</v>
      </c>
      <c r="D99" s="528">
        <v>303.42507000000001</v>
      </c>
    </row>
    <row r="100" spans="2:4">
      <c r="B100" s="526">
        <v>41788.75</v>
      </c>
      <c r="C100" s="527">
        <v>1064.46</v>
      </c>
      <c r="D100" s="528">
        <v>227.72431</v>
      </c>
    </row>
    <row r="101" spans="2:4">
      <c r="B101" s="526">
        <v>41789.75</v>
      </c>
      <c r="C101" s="527">
        <v>1055.8900000000001</v>
      </c>
      <c r="D101" s="528">
        <v>352.28967999999998</v>
      </c>
    </row>
    <row r="102" spans="2:4">
      <c r="B102" s="526">
        <v>41792.75</v>
      </c>
      <c r="C102" s="527">
        <v>1083.26</v>
      </c>
      <c r="D102" s="528">
        <v>753.76029000000005</v>
      </c>
    </row>
    <row r="103" spans="2:4">
      <c r="B103" s="526">
        <v>41793.75</v>
      </c>
      <c r="C103" s="527">
        <v>1086</v>
      </c>
      <c r="D103" s="528">
        <v>480.75252</v>
      </c>
    </row>
    <row r="104" spans="2:4">
      <c r="B104" s="526">
        <v>41794.75</v>
      </c>
      <c r="C104" s="527">
        <v>1093.75</v>
      </c>
      <c r="D104" s="528">
        <v>465.57144</v>
      </c>
    </row>
    <row r="105" spans="2:4">
      <c r="B105" s="526">
        <v>41795.75</v>
      </c>
      <c r="C105" s="527">
        <v>1101.53</v>
      </c>
      <c r="D105" s="528">
        <v>741.16135999999995</v>
      </c>
    </row>
    <row r="106" spans="2:4">
      <c r="B106" s="526">
        <v>41796.75</v>
      </c>
      <c r="C106" s="527">
        <v>1105.3900000000001</v>
      </c>
      <c r="D106" s="528">
        <v>1040.5357099999999</v>
      </c>
    </row>
    <row r="107" spans="2:4">
      <c r="B107" s="526">
        <v>41799.75</v>
      </c>
      <c r="C107" s="527">
        <v>1100.73</v>
      </c>
      <c r="D107" s="528">
        <v>517.57088999999996</v>
      </c>
    </row>
    <row r="108" spans="2:4">
      <c r="B108" s="526">
        <v>41800.75</v>
      </c>
      <c r="C108" s="527">
        <v>1108.42</v>
      </c>
      <c r="D108" s="528">
        <v>732.44014000000004</v>
      </c>
    </row>
    <row r="109" spans="2:4">
      <c r="B109" s="526">
        <v>41801.75</v>
      </c>
      <c r="C109" s="527">
        <v>1105.46</v>
      </c>
      <c r="D109" s="528">
        <v>589.55819999999994</v>
      </c>
    </row>
    <row r="110" spans="2:4">
      <c r="B110" s="526">
        <v>41802.75</v>
      </c>
      <c r="C110" s="527">
        <v>1102.8599999999999</v>
      </c>
      <c r="D110" s="528">
        <v>794.20259999999996</v>
      </c>
    </row>
    <row r="111" spans="2:4">
      <c r="B111" s="526">
        <v>41803.75</v>
      </c>
      <c r="C111" s="527">
        <v>1094.9100000000001</v>
      </c>
      <c r="D111" s="528">
        <v>810.61838</v>
      </c>
    </row>
    <row r="112" spans="2:4">
      <c r="B112" s="526">
        <v>41806.75</v>
      </c>
      <c r="C112" s="527">
        <v>1088.4100000000001</v>
      </c>
      <c r="D112" s="528">
        <v>437.85309000000001</v>
      </c>
    </row>
    <row r="113" spans="2:4">
      <c r="B113" s="526">
        <v>41807.75</v>
      </c>
      <c r="C113" s="527">
        <v>1098.7</v>
      </c>
      <c r="D113" s="528">
        <v>629.71852000000001</v>
      </c>
    </row>
    <row r="114" spans="2:4">
      <c r="B114" s="526">
        <v>41808.75</v>
      </c>
      <c r="C114" s="527">
        <v>1108.96</v>
      </c>
      <c r="D114" s="528">
        <v>291.20904999999999</v>
      </c>
    </row>
    <row r="115" spans="2:4">
      <c r="B115" s="526">
        <v>41809.75</v>
      </c>
      <c r="C115" s="527">
        <v>1113.98</v>
      </c>
      <c r="D115" s="528">
        <v>546.02721999999994</v>
      </c>
    </row>
    <row r="116" spans="2:4">
      <c r="B116" s="526">
        <v>41810.75</v>
      </c>
      <c r="C116" s="527">
        <v>1116.99</v>
      </c>
      <c r="D116" s="528">
        <v>129.93012999999999</v>
      </c>
    </row>
    <row r="117" spans="2:4">
      <c r="B117" s="526">
        <v>41813.75</v>
      </c>
      <c r="C117" s="527">
        <v>1113.3800000000001</v>
      </c>
      <c r="D117" s="528">
        <v>106.52696</v>
      </c>
    </row>
    <row r="118" spans="2:4">
      <c r="B118" s="526">
        <v>41814.75</v>
      </c>
      <c r="C118" s="527">
        <v>1118.46</v>
      </c>
      <c r="D118" s="528">
        <v>94.729590000000002</v>
      </c>
    </row>
    <row r="119" spans="2:4">
      <c r="B119" s="526">
        <v>41815.75</v>
      </c>
      <c r="C119" s="527">
        <v>1116.6600000000001</v>
      </c>
      <c r="D119" s="528">
        <v>570.28092000000004</v>
      </c>
    </row>
    <row r="120" spans="2:4">
      <c r="B120" s="526">
        <v>41816.75</v>
      </c>
      <c r="C120" s="527">
        <v>1119.7</v>
      </c>
      <c r="D120" s="528">
        <v>729.12914000000001</v>
      </c>
    </row>
    <row r="121" spans="2:4">
      <c r="B121" s="526">
        <v>41817.75</v>
      </c>
      <c r="C121" s="527">
        <v>1109.2</v>
      </c>
      <c r="D121" s="528">
        <v>218.46670999999998</v>
      </c>
    </row>
    <row r="122" spans="2:4">
      <c r="B122" s="526">
        <v>41820.75</v>
      </c>
      <c r="C122" s="527">
        <v>1120.8900000000001</v>
      </c>
      <c r="D122" s="528">
        <v>562.91713000000004</v>
      </c>
    </row>
    <row r="123" spans="2:4">
      <c r="B123" s="526">
        <v>41821.75</v>
      </c>
      <c r="C123" s="527">
        <v>1133.01</v>
      </c>
      <c r="D123" s="528">
        <v>474.92495000000002</v>
      </c>
    </row>
    <row r="124" spans="2:4">
      <c r="B124" s="526">
        <v>41822.75</v>
      </c>
      <c r="C124" s="527">
        <v>1141.48</v>
      </c>
      <c r="D124" s="528">
        <v>603.7188000000001</v>
      </c>
    </row>
    <row r="125" spans="2:4">
      <c r="B125" s="526">
        <v>41823.75</v>
      </c>
      <c r="C125" s="527">
        <v>1146.55</v>
      </c>
      <c r="D125" s="528">
        <v>1186.2601200000001</v>
      </c>
    </row>
    <row r="126" spans="2:4">
      <c r="B126" s="526">
        <v>41824.75</v>
      </c>
      <c r="C126" s="527">
        <v>1157.96</v>
      </c>
      <c r="D126" s="528">
        <v>346.14201000000003</v>
      </c>
    </row>
    <row r="127" spans="2:4">
      <c r="B127" s="526">
        <v>41828.75</v>
      </c>
      <c r="C127" s="527">
        <v>1165.33</v>
      </c>
      <c r="D127" s="528">
        <v>335.45918999999998</v>
      </c>
    </row>
    <row r="128" spans="2:4">
      <c r="B128" s="526">
        <v>41829.75</v>
      </c>
      <c r="C128" s="527">
        <v>1166.71</v>
      </c>
      <c r="D128" s="528">
        <v>491.78406000000001</v>
      </c>
    </row>
    <row r="129" spans="2:4">
      <c r="B129" s="526">
        <v>41830.75</v>
      </c>
      <c r="C129" s="527">
        <v>1173.19</v>
      </c>
      <c r="D129" s="528">
        <v>266.65578999999997</v>
      </c>
    </row>
    <row r="130" spans="2:4">
      <c r="B130" s="526">
        <v>41831.75</v>
      </c>
      <c r="C130" s="527">
        <v>1179.4100000000001</v>
      </c>
      <c r="D130" s="528">
        <v>546.61923000000002</v>
      </c>
    </row>
    <row r="131" spans="2:4">
      <c r="B131" s="526">
        <v>41834.75</v>
      </c>
      <c r="C131" s="527">
        <v>1168.44</v>
      </c>
      <c r="D131" s="528">
        <v>311.55016999999998</v>
      </c>
    </row>
    <row r="132" spans="2:4">
      <c r="B132" s="526">
        <v>41835.75</v>
      </c>
      <c r="C132" s="527">
        <v>1185.5999999999999</v>
      </c>
      <c r="D132" s="528">
        <v>441.11409000000003</v>
      </c>
    </row>
    <row r="133" spans="2:4">
      <c r="B133" s="526">
        <v>41836.75</v>
      </c>
      <c r="C133" s="527">
        <v>1190.79</v>
      </c>
      <c r="D133" s="528">
        <v>553.50240000000008</v>
      </c>
    </row>
    <row r="134" spans="2:4">
      <c r="B134" s="526">
        <v>41837.75</v>
      </c>
      <c r="C134" s="527">
        <v>1208.9100000000001</v>
      </c>
      <c r="D134" s="528">
        <v>507.18945000000002</v>
      </c>
    </row>
    <row r="135" spans="2:4">
      <c r="B135" s="526">
        <v>41838.75</v>
      </c>
      <c r="C135" s="527">
        <v>1212.21</v>
      </c>
      <c r="D135" s="528">
        <v>303.91786999999999</v>
      </c>
    </row>
    <row r="136" spans="2:4">
      <c r="B136" s="526">
        <v>41841.75</v>
      </c>
      <c r="C136" s="527">
        <v>1202.06</v>
      </c>
      <c r="D136" s="528">
        <v>198.13373999999999</v>
      </c>
    </row>
    <row r="137" spans="2:4">
      <c r="B137" s="526">
        <v>41842.75</v>
      </c>
      <c r="C137" s="527">
        <v>1208.97</v>
      </c>
      <c r="D137" s="528">
        <v>591.70593999999994</v>
      </c>
    </row>
    <row r="138" spans="2:4">
      <c r="B138" s="526">
        <v>41843.75</v>
      </c>
      <c r="C138" s="527">
        <v>1255.56</v>
      </c>
      <c r="D138" s="528">
        <v>1601.3179499999999</v>
      </c>
    </row>
    <row r="139" spans="2:4">
      <c r="B139" s="526">
        <v>41844.75</v>
      </c>
      <c r="C139" s="527">
        <v>1285.48</v>
      </c>
      <c r="D139" s="528">
        <v>2053.41318</v>
      </c>
    </row>
    <row r="140" spans="2:4">
      <c r="B140" s="526">
        <v>41845.75</v>
      </c>
      <c r="C140" s="527">
        <v>1292.3399999999999</v>
      </c>
      <c r="D140" s="528">
        <v>1631.7113200000001</v>
      </c>
    </row>
    <row r="141" spans="2:4">
      <c r="B141" s="526">
        <v>41848.75</v>
      </c>
      <c r="C141" s="527">
        <v>1291.1199999999999</v>
      </c>
      <c r="D141" s="528">
        <v>833.94949999999994</v>
      </c>
    </row>
    <row r="142" spans="2:4">
      <c r="B142" s="526">
        <v>41849.75</v>
      </c>
      <c r="C142" s="527">
        <v>1285.98</v>
      </c>
      <c r="D142" s="528">
        <v>544.64713000000006</v>
      </c>
    </row>
    <row r="143" spans="2:4">
      <c r="B143" s="526">
        <v>41850.75</v>
      </c>
      <c r="C143" s="527">
        <v>1283.3699999999999</v>
      </c>
      <c r="D143" s="528">
        <v>1413.3913400000001</v>
      </c>
    </row>
    <row r="144" spans="2:4">
      <c r="B144" s="526">
        <v>41851.75</v>
      </c>
      <c r="C144" s="527">
        <v>1289.3499999999999</v>
      </c>
      <c r="D144" s="528">
        <v>3568.02243</v>
      </c>
    </row>
    <row r="145" spans="2:4">
      <c r="B145" s="526">
        <v>41852.75</v>
      </c>
      <c r="C145" s="527">
        <v>1292.9100000000001</v>
      </c>
      <c r="D145" s="528">
        <v>1589.5926999999999</v>
      </c>
    </row>
    <row r="146" spans="2:4">
      <c r="B146" s="526">
        <v>41855.75</v>
      </c>
      <c r="C146" s="527">
        <v>1302.32</v>
      </c>
      <c r="D146" s="528">
        <v>867.60329000000002</v>
      </c>
    </row>
    <row r="147" spans="2:4">
      <c r="B147" s="526">
        <v>41856.75</v>
      </c>
      <c r="C147" s="527">
        <v>1300.0899999999999</v>
      </c>
      <c r="D147" s="528">
        <v>1292.06222</v>
      </c>
    </row>
    <row r="148" spans="2:4">
      <c r="B148" s="526">
        <v>41857.75</v>
      </c>
      <c r="C148" s="527">
        <v>1294.57</v>
      </c>
      <c r="D148" s="528">
        <v>739.59837000000005</v>
      </c>
    </row>
    <row r="149" spans="2:4">
      <c r="B149" s="526">
        <v>41858.75</v>
      </c>
      <c r="C149" s="527">
        <v>1289.44</v>
      </c>
      <c r="D149" s="528">
        <v>292.50700000000001</v>
      </c>
    </row>
    <row r="150" spans="2:4">
      <c r="B150" s="526">
        <v>41859.75</v>
      </c>
      <c r="C150" s="527">
        <v>1279.1099999999999</v>
      </c>
      <c r="D150" s="528">
        <v>405.62603999999999</v>
      </c>
    </row>
    <row r="151" spans="2:4">
      <c r="B151" s="526">
        <v>41862.75</v>
      </c>
      <c r="C151" s="527">
        <v>1288.96</v>
      </c>
      <c r="D151" s="528">
        <v>301.21171999999996</v>
      </c>
    </row>
    <row r="152" spans="2:4">
      <c r="B152" s="526">
        <v>41863.75</v>
      </c>
      <c r="C152" s="527">
        <v>1300.27</v>
      </c>
      <c r="D152" s="528">
        <v>266.55115999999998</v>
      </c>
    </row>
    <row r="153" spans="2:4">
      <c r="B153" s="526">
        <v>41864.75</v>
      </c>
      <c r="C153" s="527">
        <v>1292.3900000000001</v>
      </c>
      <c r="D153" s="528">
        <v>178.89349999999999</v>
      </c>
    </row>
    <row r="154" spans="2:4">
      <c r="B154" s="526">
        <v>41865.75</v>
      </c>
      <c r="C154" s="527">
        <v>1298.0999999999999</v>
      </c>
      <c r="D154" s="528">
        <v>240.08829999999998</v>
      </c>
    </row>
    <row r="155" spans="2:4">
      <c r="B155" s="526">
        <v>41866.75</v>
      </c>
      <c r="C155" s="527">
        <v>1296.4100000000001</v>
      </c>
      <c r="D155" s="528">
        <v>406.90291999999999</v>
      </c>
    </row>
    <row r="156" spans="2:4">
      <c r="B156" s="526">
        <v>41869.75</v>
      </c>
      <c r="C156" s="527">
        <v>1284.6500000000001</v>
      </c>
      <c r="D156" s="528">
        <v>580.35540000000003</v>
      </c>
    </row>
    <row r="157" spans="2:4">
      <c r="B157" s="526">
        <v>41870.75</v>
      </c>
      <c r="C157" s="527">
        <v>1290.1600000000001</v>
      </c>
      <c r="D157" s="528">
        <v>550.87036999999998</v>
      </c>
    </row>
    <row r="158" spans="2:4">
      <c r="B158" s="526">
        <v>41871.75</v>
      </c>
      <c r="C158" s="527">
        <v>1290.42</v>
      </c>
      <c r="D158" s="528">
        <v>256.03791999999999</v>
      </c>
    </row>
    <row r="159" spans="2:4">
      <c r="B159" s="526">
        <v>41872.75</v>
      </c>
      <c r="C159" s="527">
        <v>1285.57</v>
      </c>
      <c r="D159" s="528">
        <v>625.00795999999991</v>
      </c>
    </row>
    <row r="160" spans="2:4">
      <c r="B160" s="526">
        <v>41873.75</v>
      </c>
      <c r="C160" s="527">
        <v>1299.54</v>
      </c>
      <c r="D160" s="528">
        <v>520.95317</v>
      </c>
    </row>
    <row r="161" spans="2:4">
      <c r="B161" s="526">
        <v>41876.75</v>
      </c>
      <c r="C161" s="527">
        <v>1282.81</v>
      </c>
      <c r="D161" s="528">
        <v>453.37959999999998</v>
      </c>
    </row>
    <row r="162" spans="2:4">
      <c r="B162" s="526">
        <v>41877.75</v>
      </c>
      <c r="C162" s="527">
        <v>1282.95</v>
      </c>
      <c r="D162" s="528">
        <v>504.74112000000002</v>
      </c>
    </row>
    <row r="163" spans="2:4">
      <c r="B163" s="526">
        <v>41878.75</v>
      </c>
      <c r="C163" s="527">
        <v>1300.8499999999999</v>
      </c>
      <c r="D163" s="528">
        <v>561.43902000000003</v>
      </c>
    </row>
    <row r="164" spans="2:4">
      <c r="B164" s="526">
        <v>41879.75</v>
      </c>
      <c r="C164" s="527">
        <v>1299.8900000000001</v>
      </c>
      <c r="D164" s="528">
        <v>377.58527000000004</v>
      </c>
    </row>
    <row r="165" spans="2:4">
      <c r="B165" s="526">
        <v>41880.75</v>
      </c>
      <c r="C165" s="527">
        <v>1306.32</v>
      </c>
      <c r="D165" s="528">
        <v>338.82916999999998</v>
      </c>
    </row>
    <row r="166" spans="2:4">
      <c r="B166" s="526">
        <v>41884.75</v>
      </c>
      <c r="C166" s="527">
        <v>1299</v>
      </c>
      <c r="D166" s="528">
        <v>671.45599000000004</v>
      </c>
    </row>
    <row r="167" spans="2:4">
      <c r="B167" s="526">
        <v>41885.75</v>
      </c>
      <c r="C167" s="527">
        <v>1312.79</v>
      </c>
      <c r="D167" s="528">
        <v>302.24642999999998</v>
      </c>
    </row>
    <row r="168" spans="2:4">
      <c r="B168" s="526">
        <v>41886.75</v>
      </c>
      <c r="C168" s="527">
        <v>1311.89</v>
      </c>
      <c r="D168" s="528">
        <v>293.00963000000002</v>
      </c>
    </row>
    <row r="169" spans="2:4">
      <c r="B169" s="526">
        <v>41887.75</v>
      </c>
      <c r="C169" s="527">
        <v>1306.6500000000001</v>
      </c>
      <c r="D169" s="528">
        <v>163.1532</v>
      </c>
    </row>
    <row r="170" spans="2:4">
      <c r="B170" s="526">
        <v>41890.75</v>
      </c>
      <c r="C170" s="527">
        <v>1296.18</v>
      </c>
      <c r="D170" s="528">
        <v>443.92748</v>
      </c>
    </row>
    <row r="171" spans="2:4">
      <c r="B171" s="526">
        <v>41891.75</v>
      </c>
      <c r="C171" s="527">
        <v>1288.1300000000001</v>
      </c>
      <c r="D171" s="528">
        <v>333.47235999999998</v>
      </c>
    </row>
    <row r="172" spans="2:4">
      <c r="B172" s="526">
        <v>41892.75</v>
      </c>
      <c r="C172" s="527">
        <v>1292.3599999999999</v>
      </c>
      <c r="D172" s="528">
        <v>523.50117999999998</v>
      </c>
    </row>
    <row r="173" spans="2:4">
      <c r="B173" s="526">
        <v>41893.75</v>
      </c>
      <c r="C173" s="527">
        <v>1286.8599999999999</v>
      </c>
      <c r="D173" s="528">
        <v>250.28470000000002</v>
      </c>
    </row>
    <row r="174" spans="2:4">
      <c r="B174" s="526">
        <v>41894.75</v>
      </c>
      <c r="C174" s="527">
        <v>1277.31</v>
      </c>
      <c r="D174" s="528">
        <v>340.67765000000003</v>
      </c>
    </row>
    <row r="175" spans="2:4">
      <c r="B175" s="526">
        <v>41897.75</v>
      </c>
      <c r="C175" s="527">
        <v>1274.03</v>
      </c>
      <c r="D175" s="528">
        <v>378.18152000000003</v>
      </c>
    </row>
    <row r="176" spans="2:4">
      <c r="B176" s="526">
        <v>41898.75</v>
      </c>
      <c r="C176" s="527">
        <v>1266.57</v>
      </c>
      <c r="D176" s="528">
        <v>359.07168999999999</v>
      </c>
    </row>
    <row r="177" spans="2:4">
      <c r="B177" s="526">
        <v>41899.75</v>
      </c>
      <c r="C177" s="527">
        <v>1272.52</v>
      </c>
      <c r="D177" s="528">
        <v>200.05569</v>
      </c>
    </row>
    <row r="178" spans="2:4">
      <c r="B178" s="526">
        <v>41900.75</v>
      </c>
      <c r="C178" s="527">
        <v>1260.3800000000001</v>
      </c>
      <c r="D178" s="528">
        <v>160.67174</v>
      </c>
    </row>
    <row r="179" spans="2:4">
      <c r="B179" s="526">
        <v>41901.75</v>
      </c>
      <c r="C179" s="527">
        <v>1248.48</v>
      </c>
      <c r="D179" s="528">
        <v>350.46834999999999</v>
      </c>
    </row>
    <row r="180" spans="2:4">
      <c r="B180" s="526">
        <v>41904.75</v>
      </c>
      <c r="C180" s="527">
        <v>1243.6600000000001</v>
      </c>
      <c r="D180" s="528">
        <v>298.60984000000002</v>
      </c>
    </row>
    <row r="181" spans="2:4">
      <c r="B181" s="526">
        <v>41905.75</v>
      </c>
      <c r="C181" s="527">
        <v>1249.43</v>
      </c>
      <c r="D181" s="528">
        <v>360.91950000000003</v>
      </c>
    </row>
    <row r="182" spans="2:4">
      <c r="B182" s="526">
        <v>41906.75</v>
      </c>
      <c r="C182" s="527">
        <v>1248.9000000000001</v>
      </c>
      <c r="D182" s="528">
        <v>305.17201</v>
      </c>
    </row>
    <row r="183" spans="2:4">
      <c r="B183" s="526">
        <v>41907.75</v>
      </c>
      <c r="C183" s="527">
        <v>1245.54</v>
      </c>
      <c r="D183" s="528">
        <v>349.71871000000004</v>
      </c>
    </row>
    <row r="184" spans="2:4">
      <c r="B184" s="526">
        <v>41908.75</v>
      </c>
      <c r="C184" s="527">
        <v>1245.78</v>
      </c>
      <c r="D184" s="528">
        <v>764.77094</v>
      </c>
    </row>
    <row r="185" spans="2:4">
      <c r="B185" s="526">
        <v>41911.75</v>
      </c>
      <c r="C185" s="527">
        <v>1232.8699999999999</v>
      </c>
      <c r="D185" s="528">
        <v>332.91390999999999</v>
      </c>
    </row>
    <row r="186" spans="2:4">
      <c r="B186" s="526">
        <v>41912.75</v>
      </c>
      <c r="C186" s="527">
        <v>1203.8499999999999</v>
      </c>
      <c r="D186" s="528">
        <v>2155.60448</v>
      </c>
    </row>
    <row r="187" spans="2:4">
      <c r="B187" s="526">
        <v>41913.75</v>
      </c>
      <c r="C187" s="527">
        <v>1198.49</v>
      </c>
      <c r="D187" s="528">
        <v>119.60622000000001</v>
      </c>
    </row>
    <row r="188" spans="2:4">
      <c r="B188" s="526">
        <v>41914.75</v>
      </c>
      <c r="C188" s="527">
        <v>1189.55</v>
      </c>
      <c r="D188" s="528">
        <v>374.04084999999998</v>
      </c>
    </row>
    <row r="189" spans="2:4">
      <c r="B189" s="526">
        <v>41915.75</v>
      </c>
      <c r="C189" s="527">
        <v>1189.05</v>
      </c>
      <c r="D189" s="528">
        <v>295.42604999999998</v>
      </c>
    </row>
    <row r="190" spans="2:4">
      <c r="B190" s="526">
        <v>41918.75</v>
      </c>
      <c r="C190" s="527">
        <v>1174.3900000000001</v>
      </c>
      <c r="D190" s="528">
        <v>2007.64129</v>
      </c>
    </row>
    <row r="191" spans="2:4">
      <c r="B191" s="526">
        <v>41919.75</v>
      </c>
      <c r="C191" s="527">
        <v>1160.8499999999999</v>
      </c>
      <c r="D191" s="528">
        <v>248.53926999999999</v>
      </c>
    </row>
    <row r="192" spans="2:4">
      <c r="B192" s="526">
        <v>41920.75</v>
      </c>
      <c r="C192" s="527">
        <v>1153.92</v>
      </c>
      <c r="D192" s="528">
        <v>274.50668000000002</v>
      </c>
    </row>
    <row r="193" spans="2:4">
      <c r="B193" s="526">
        <v>41921.75</v>
      </c>
      <c r="C193" s="527">
        <v>1144.5</v>
      </c>
      <c r="D193" s="528">
        <v>209.17448999999999</v>
      </c>
    </row>
    <row r="194" spans="2:4">
      <c r="B194" s="526">
        <v>41922.75</v>
      </c>
      <c r="C194" s="527">
        <v>1137.32</v>
      </c>
      <c r="D194" s="528">
        <v>243.61802</v>
      </c>
    </row>
    <row r="195" spans="2:4">
      <c r="B195" s="526">
        <v>41925.75</v>
      </c>
      <c r="C195" s="527">
        <v>1140.08</v>
      </c>
      <c r="D195" s="528">
        <v>322.41645</v>
      </c>
    </row>
    <row r="196" spans="2:4">
      <c r="B196" s="526">
        <v>41926.75</v>
      </c>
      <c r="C196" s="527">
        <v>1125.19</v>
      </c>
      <c r="D196" s="528">
        <v>553.12356999999997</v>
      </c>
    </row>
    <row r="197" spans="2:4">
      <c r="B197" s="526">
        <v>41927.75</v>
      </c>
      <c r="C197" s="527">
        <v>1125.3</v>
      </c>
      <c r="D197" s="528">
        <v>459.80574999999999</v>
      </c>
    </row>
    <row r="198" spans="2:4">
      <c r="B198" s="526">
        <v>41928.75</v>
      </c>
      <c r="C198" s="527">
        <v>1091</v>
      </c>
      <c r="D198" s="528">
        <v>509.81246000000004</v>
      </c>
    </row>
    <row r="199" spans="2:4">
      <c r="B199" s="526">
        <v>41929.75</v>
      </c>
      <c r="C199" s="527">
        <v>1094.02</v>
      </c>
      <c r="D199" s="528">
        <v>412.02719000000002</v>
      </c>
    </row>
    <row r="200" spans="2:4">
      <c r="B200" s="526">
        <v>41932.75</v>
      </c>
      <c r="C200" s="527">
        <v>1081.43</v>
      </c>
      <c r="D200" s="528">
        <v>350.17608000000001</v>
      </c>
    </row>
    <row r="201" spans="2:4">
      <c r="B201" s="526">
        <v>41933.75</v>
      </c>
      <c r="C201" s="527">
        <v>1078.8</v>
      </c>
      <c r="D201" s="528">
        <v>1610.5746799999999</v>
      </c>
    </row>
    <row r="202" spans="2:4">
      <c r="B202" s="526">
        <v>41934.75</v>
      </c>
      <c r="C202" s="527">
        <v>1067.6600000000001</v>
      </c>
      <c r="D202" s="528">
        <v>256.47935000000001</v>
      </c>
    </row>
    <row r="203" spans="2:4">
      <c r="B203" s="526">
        <v>41935.75</v>
      </c>
      <c r="C203" s="527">
        <v>1057.4000000000001</v>
      </c>
      <c r="D203" s="528">
        <v>316.67583000000002</v>
      </c>
    </row>
    <row r="204" spans="2:4">
      <c r="B204" s="526">
        <v>41936.75</v>
      </c>
      <c r="C204" s="527">
        <v>1043.06</v>
      </c>
      <c r="D204" s="528">
        <v>318.69415999999995</v>
      </c>
    </row>
    <row r="205" spans="2:4">
      <c r="B205" s="526">
        <v>41939.75</v>
      </c>
      <c r="C205" s="527">
        <v>1011.68</v>
      </c>
      <c r="D205" s="528">
        <v>569.84289999999999</v>
      </c>
    </row>
    <row r="206" spans="2:4">
      <c r="B206" s="526">
        <v>41940.75</v>
      </c>
      <c r="C206" s="527">
        <v>1001.97</v>
      </c>
      <c r="D206" s="528">
        <v>244.80572000000001</v>
      </c>
    </row>
    <row r="207" spans="2:4">
      <c r="B207" s="526">
        <v>41941.75</v>
      </c>
      <c r="C207" s="527">
        <v>1004.51</v>
      </c>
      <c r="D207" s="528">
        <v>292.37448999999998</v>
      </c>
    </row>
    <row r="208" spans="2:4">
      <c r="B208" s="526">
        <v>41942.75</v>
      </c>
      <c r="C208" s="527">
        <v>1012.57</v>
      </c>
      <c r="D208" s="528">
        <v>452.83008000000001</v>
      </c>
    </row>
    <row r="209" spans="2:4">
      <c r="B209" s="526">
        <v>41943.75</v>
      </c>
      <c r="C209" s="527">
        <v>1048.48</v>
      </c>
      <c r="D209" s="528">
        <v>593.72428000000002</v>
      </c>
    </row>
    <row r="210" spans="2:4">
      <c r="B210" s="526">
        <v>41946.75</v>
      </c>
      <c r="C210" s="527">
        <v>1059.75</v>
      </c>
      <c r="D210" s="528">
        <v>506.76634999999999</v>
      </c>
    </row>
    <row r="211" spans="2:4">
      <c r="B211" s="526">
        <v>41947.75</v>
      </c>
      <c r="C211" s="527">
        <v>1064.01</v>
      </c>
      <c r="D211" s="528">
        <v>180.43566000000001</v>
      </c>
    </row>
    <row r="212" spans="2:4">
      <c r="B212" s="526">
        <v>41948.75</v>
      </c>
      <c r="C212" s="527">
        <v>1054.48</v>
      </c>
      <c r="D212" s="528">
        <v>733.58906000000002</v>
      </c>
    </row>
    <row r="213" spans="2:4">
      <c r="B213" s="526">
        <v>41949.75</v>
      </c>
      <c r="C213" s="527">
        <v>1021.25</v>
      </c>
      <c r="D213" s="528">
        <v>626.97864000000004</v>
      </c>
    </row>
    <row r="214" spans="2:4">
      <c r="B214" s="526">
        <v>41950.75</v>
      </c>
      <c r="C214" s="527">
        <v>1014.82</v>
      </c>
      <c r="D214" s="528">
        <v>699.53147999999999</v>
      </c>
    </row>
    <row r="215" spans="2:4">
      <c r="B215" s="526">
        <v>41953.75</v>
      </c>
      <c r="C215" s="527">
        <v>1019.7</v>
      </c>
      <c r="D215" s="528">
        <v>654.62010999999995</v>
      </c>
    </row>
    <row r="216" spans="2:4">
      <c r="B216" s="526">
        <v>41954.75</v>
      </c>
      <c r="C216" s="527">
        <v>1024.57</v>
      </c>
      <c r="D216" s="528">
        <v>270.08103999999997</v>
      </c>
    </row>
    <row r="217" spans="2:4">
      <c r="B217" s="526">
        <v>41955.75</v>
      </c>
      <c r="C217" s="527">
        <v>1030.04</v>
      </c>
      <c r="D217" s="528">
        <v>326.00659999999999</v>
      </c>
    </row>
    <row r="218" spans="2:4">
      <c r="B218" s="526">
        <v>41956.75</v>
      </c>
      <c r="C218" s="527">
        <v>1026.3599999999999</v>
      </c>
      <c r="D218" s="528">
        <v>367.22866999999997</v>
      </c>
    </row>
    <row r="219" spans="2:4">
      <c r="B219" s="526">
        <v>41957.75</v>
      </c>
      <c r="C219" s="527">
        <v>1026.01</v>
      </c>
      <c r="D219" s="528">
        <v>236.8809</v>
      </c>
    </row>
    <row r="220" spans="2:4">
      <c r="B220" s="526">
        <v>41960.75</v>
      </c>
      <c r="C220" s="527">
        <v>1022.71</v>
      </c>
      <c r="D220" s="528">
        <v>327.47442000000001</v>
      </c>
    </row>
    <row r="221" spans="2:4">
      <c r="B221" s="526">
        <v>41961.75</v>
      </c>
      <c r="C221" s="527">
        <v>1013.46</v>
      </c>
      <c r="D221" s="528">
        <v>208.76036999999999</v>
      </c>
    </row>
    <row r="222" spans="2:4">
      <c r="B222" s="526">
        <v>41962.75</v>
      </c>
      <c r="C222" s="527">
        <v>1013.75</v>
      </c>
      <c r="D222" s="528">
        <v>202.05955</v>
      </c>
    </row>
    <row r="223" spans="2:4">
      <c r="B223" s="526">
        <v>41963.75</v>
      </c>
      <c r="C223" s="527">
        <v>1000.84</v>
      </c>
      <c r="D223" s="528">
        <v>291.58067</v>
      </c>
    </row>
    <row r="224" spans="2:4">
      <c r="B224" s="526">
        <v>41964.75</v>
      </c>
      <c r="C224" s="527">
        <v>1009.87</v>
      </c>
      <c r="D224" s="528">
        <v>370.11288999999999</v>
      </c>
    </row>
    <row r="225" spans="2:4">
      <c r="B225" s="526">
        <v>41967.75</v>
      </c>
      <c r="C225" s="527">
        <v>1009.48</v>
      </c>
      <c r="D225" s="528">
        <v>130.68628000000001</v>
      </c>
    </row>
    <row r="226" spans="2:4">
      <c r="B226" s="526">
        <v>41968.75</v>
      </c>
      <c r="C226" s="527">
        <v>1009.21</v>
      </c>
      <c r="D226" s="528">
        <v>243.04470999999998</v>
      </c>
    </row>
    <row r="227" spans="2:4">
      <c r="B227" s="526">
        <v>41969.75</v>
      </c>
      <c r="C227" s="527">
        <v>1003.71</v>
      </c>
      <c r="D227" s="528">
        <v>1195.10617</v>
      </c>
    </row>
    <row r="228" spans="2:4">
      <c r="B228" s="526">
        <v>41970.75</v>
      </c>
      <c r="C228" s="527">
        <v>1017.62</v>
      </c>
      <c r="D228" s="528">
        <v>139.30654000000001</v>
      </c>
    </row>
    <row r="229" spans="2:4">
      <c r="B229" s="526">
        <v>41971.75</v>
      </c>
      <c r="C229" s="527">
        <v>1003.37</v>
      </c>
      <c r="D229" s="528">
        <v>518.56155999999999</v>
      </c>
    </row>
    <row r="230" spans="2:4">
      <c r="B230" s="526">
        <v>41975.75</v>
      </c>
      <c r="C230" s="527">
        <v>995.7</v>
      </c>
      <c r="D230" s="528">
        <v>299.96651000000003</v>
      </c>
    </row>
    <row r="231" spans="2:4">
      <c r="B231" s="526">
        <v>41976.75</v>
      </c>
      <c r="C231" s="527">
        <v>994.88</v>
      </c>
      <c r="D231" s="528">
        <v>200.02875</v>
      </c>
    </row>
    <row r="232" spans="2:4">
      <c r="B232" s="526">
        <v>41977.75</v>
      </c>
      <c r="C232" s="527">
        <v>998.3</v>
      </c>
      <c r="D232" s="528">
        <v>562.57772</v>
      </c>
    </row>
    <row r="233" spans="2:4">
      <c r="B233" s="526">
        <v>41978.75</v>
      </c>
      <c r="C233" s="527">
        <v>986.26</v>
      </c>
      <c r="D233" s="528">
        <v>517.58139000000006</v>
      </c>
    </row>
    <row r="234" spans="2:4">
      <c r="B234" s="526">
        <v>41981.75</v>
      </c>
      <c r="C234" s="527">
        <v>968.06</v>
      </c>
      <c r="D234" s="528">
        <v>264.65515000000005</v>
      </c>
    </row>
    <row r="235" spans="2:4">
      <c r="B235" s="526">
        <v>41982.75</v>
      </c>
      <c r="C235" s="527">
        <v>953.6</v>
      </c>
      <c r="D235" s="528">
        <v>98.819960000000009</v>
      </c>
    </row>
    <row r="236" spans="2:4">
      <c r="B236" s="526">
        <v>41983.75</v>
      </c>
      <c r="C236" s="527">
        <v>939.46</v>
      </c>
      <c r="D236" s="528">
        <v>192.75564000000003</v>
      </c>
    </row>
    <row r="237" spans="2:4">
      <c r="B237" s="526">
        <v>41984.75</v>
      </c>
      <c r="C237" s="527">
        <v>923.76</v>
      </c>
      <c r="D237" s="528">
        <v>323.19556</v>
      </c>
    </row>
    <row r="238" spans="2:4">
      <c r="B238" s="526">
        <v>41985.75</v>
      </c>
      <c r="C238" s="527">
        <v>930.55</v>
      </c>
      <c r="D238" s="528">
        <v>354.76880999999997</v>
      </c>
    </row>
    <row r="239" spans="2:4">
      <c r="B239" s="526">
        <v>41988.75</v>
      </c>
      <c r="C239" s="527">
        <v>924.09</v>
      </c>
      <c r="D239" s="528">
        <v>239.89639000000003</v>
      </c>
    </row>
    <row r="240" spans="2:4">
      <c r="B240" s="526">
        <v>41991.75</v>
      </c>
      <c r="C240" s="527">
        <v>839.18</v>
      </c>
      <c r="D240" s="528">
        <v>412.07456000000002</v>
      </c>
    </row>
    <row r="241" spans="2:5">
      <c r="B241" s="526">
        <v>41992.75</v>
      </c>
      <c r="C241" s="527">
        <v>831.86</v>
      </c>
      <c r="D241" s="528">
        <v>537.51109999999994</v>
      </c>
    </row>
    <row r="242" spans="2:5">
      <c r="B242" s="526">
        <v>41995.75</v>
      </c>
      <c r="C242" s="527">
        <v>838.43</v>
      </c>
      <c r="D242" s="528">
        <v>504.03151000000003</v>
      </c>
    </row>
    <row r="243" spans="2:5">
      <c r="B243" s="526">
        <v>41996.75</v>
      </c>
      <c r="C243" s="527">
        <v>867.75</v>
      </c>
      <c r="D243" s="528">
        <v>426.13853999999998</v>
      </c>
    </row>
    <row r="244" spans="2:5">
      <c r="B244" s="526">
        <v>41997.75</v>
      </c>
      <c r="C244" s="527">
        <v>874.44</v>
      </c>
      <c r="D244" s="528">
        <v>940.12314000000003</v>
      </c>
    </row>
    <row r="245" spans="2:5">
      <c r="B245" s="526">
        <v>41998.75</v>
      </c>
      <c r="C245" s="527">
        <v>959.83</v>
      </c>
      <c r="D245" s="528">
        <v>921.67906000000005</v>
      </c>
    </row>
    <row r="246" spans="2:5">
      <c r="B246" s="526">
        <v>41999.75</v>
      </c>
      <c r="C246" s="527">
        <v>1030.33</v>
      </c>
      <c r="D246" s="528">
        <v>1061.5282</v>
      </c>
    </row>
    <row r="247" spans="2:5">
      <c r="B247" s="526">
        <v>42002.75</v>
      </c>
      <c r="C247" s="527">
        <v>997.9</v>
      </c>
      <c r="D247" s="528">
        <v>755.51889000000006</v>
      </c>
    </row>
    <row r="248" spans="2:5">
      <c r="B248" s="526">
        <v>42003.75</v>
      </c>
      <c r="C248" s="527">
        <v>950.18</v>
      </c>
      <c r="D248" s="528">
        <v>777.41102999999998</v>
      </c>
    </row>
    <row r="249" spans="2:5">
      <c r="B249" s="526">
        <v>42004.75</v>
      </c>
      <c r="C249" s="527">
        <v>941.86</v>
      </c>
      <c r="D249" s="528">
        <v>325.12678000000005</v>
      </c>
    </row>
    <row r="250" spans="2:5">
      <c r="E250" s="530"/>
    </row>
    <row r="251" spans="2:5">
      <c r="E251" s="530"/>
    </row>
    <row r="252" spans="2:5">
      <c r="E252" s="530"/>
    </row>
    <row r="253" spans="2:5">
      <c r="E253" s="530"/>
    </row>
    <row r="254" spans="2:5">
      <c r="E254" s="530"/>
    </row>
    <row r="255" spans="2:5">
      <c r="E255" s="530"/>
    </row>
    <row r="256" spans="2:5">
      <c r="E256" s="530"/>
    </row>
    <row r="257" spans="5:5">
      <c r="E257" s="530"/>
    </row>
    <row r="258" spans="5:5">
      <c r="E258" s="530"/>
    </row>
    <row r="259" spans="5:5">
      <c r="E259" s="530"/>
    </row>
    <row r="260" spans="5:5">
      <c r="E260" s="530"/>
    </row>
    <row r="261" spans="5:5">
      <c r="E261" s="530"/>
    </row>
    <row r="262" spans="5:5">
      <c r="E262" s="530"/>
    </row>
    <row r="263" spans="5:5">
      <c r="E263" s="530"/>
    </row>
    <row r="264" spans="5:5">
      <c r="E264" s="530"/>
    </row>
    <row r="265" spans="5:5">
      <c r="E265" s="530"/>
    </row>
    <row r="266" spans="5:5">
      <c r="E266" s="530"/>
    </row>
    <row r="267" spans="5:5">
      <c r="E267" s="530"/>
    </row>
    <row r="268" spans="5:5">
      <c r="E268" s="530"/>
    </row>
    <row r="269" spans="5:5">
      <c r="E269" s="530"/>
    </row>
    <row r="270" spans="5:5">
      <c r="E270" s="530"/>
    </row>
    <row r="271" spans="5:5">
      <c r="E271" s="530"/>
    </row>
    <row r="272" spans="5:5">
      <c r="E272" s="530"/>
    </row>
    <row r="273" spans="5:5">
      <c r="E273" s="530"/>
    </row>
    <row r="274" spans="5:5">
      <c r="E274" s="530"/>
    </row>
    <row r="275" spans="5:5">
      <c r="E275" s="530"/>
    </row>
    <row r="276" spans="5:5">
      <c r="E276" s="530"/>
    </row>
    <row r="277" spans="5:5">
      <c r="E277" s="530"/>
    </row>
    <row r="278" spans="5:5">
      <c r="E278" s="530"/>
    </row>
    <row r="279" spans="5:5">
      <c r="E279" s="530"/>
    </row>
    <row r="280" spans="5:5">
      <c r="E280" s="530"/>
    </row>
    <row r="281" spans="5:5">
      <c r="E281" s="530"/>
    </row>
    <row r="282" spans="5:5">
      <c r="E282" s="530"/>
    </row>
    <row r="283" spans="5:5">
      <c r="E283" s="530"/>
    </row>
    <row r="284" spans="5:5">
      <c r="E284" s="530"/>
    </row>
    <row r="285" spans="5:5">
      <c r="E285" s="530"/>
    </row>
    <row r="286" spans="5:5">
      <c r="E286" s="530"/>
    </row>
    <row r="287" spans="5:5">
      <c r="E287" s="530"/>
    </row>
    <row r="288" spans="5:5">
      <c r="E288" s="530"/>
    </row>
    <row r="289" spans="5:5">
      <c r="E289" s="530"/>
    </row>
    <row r="290" spans="5:5">
      <c r="E290" s="530"/>
    </row>
    <row r="291" spans="5:5">
      <c r="E291" s="530"/>
    </row>
    <row r="292" spans="5:5">
      <c r="E292" s="530"/>
    </row>
    <row r="293" spans="5:5">
      <c r="E293" s="530"/>
    </row>
    <row r="294" spans="5:5">
      <c r="E294" s="530"/>
    </row>
    <row r="295" spans="5:5">
      <c r="E295" s="530"/>
    </row>
    <row r="296" spans="5:5">
      <c r="E296" s="530"/>
    </row>
    <row r="297" spans="5:5">
      <c r="E297" s="530"/>
    </row>
    <row r="298" spans="5:5">
      <c r="E298" s="530"/>
    </row>
    <row r="299" spans="5:5">
      <c r="E299" s="530"/>
    </row>
    <row r="300" spans="5:5">
      <c r="E300" s="530"/>
    </row>
    <row r="301" spans="5:5">
      <c r="E301" s="530"/>
    </row>
    <row r="302" spans="5:5">
      <c r="E302" s="530"/>
    </row>
    <row r="303" spans="5:5">
      <c r="E303" s="530"/>
    </row>
    <row r="304" spans="5:5">
      <c r="E304" s="530"/>
    </row>
    <row r="305" spans="5:5">
      <c r="E305" s="530"/>
    </row>
    <row r="306" spans="5:5">
      <c r="E306" s="530"/>
    </row>
    <row r="307" spans="5:5">
      <c r="E307" s="530"/>
    </row>
    <row r="308" spans="5:5">
      <c r="E308" s="530"/>
    </row>
    <row r="309" spans="5:5">
      <c r="E309" s="530"/>
    </row>
    <row r="310" spans="5:5">
      <c r="E310" s="530"/>
    </row>
    <row r="311" spans="5:5">
      <c r="E311" s="530"/>
    </row>
    <row r="312" spans="5:5">
      <c r="E312" s="530"/>
    </row>
    <row r="313" spans="5:5">
      <c r="E313" s="530"/>
    </row>
    <row r="314" spans="5:5">
      <c r="E314" s="530"/>
    </row>
    <row r="315" spans="5:5">
      <c r="E315" s="530"/>
    </row>
    <row r="316" spans="5:5">
      <c r="E316" s="530"/>
    </row>
    <row r="317" spans="5:5">
      <c r="E317" s="530"/>
    </row>
    <row r="318" spans="5:5">
      <c r="E318" s="530"/>
    </row>
    <row r="319" spans="5:5">
      <c r="E319" s="530"/>
    </row>
    <row r="320" spans="5:5">
      <c r="E320" s="530"/>
    </row>
    <row r="321" spans="5:5">
      <c r="E321" s="530"/>
    </row>
    <row r="322" spans="5:5">
      <c r="E322" s="530"/>
    </row>
    <row r="323" spans="5:5">
      <c r="E323" s="530"/>
    </row>
    <row r="324" spans="5:5">
      <c r="E324" s="530"/>
    </row>
    <row r="325" spans="5:5">
      <c r="E325" s="530"/>
    </row>
    <row r="326" spans="5:5">
      <c r="E326" s="530"/>
    </row>
    <row r="327" spans="5:5">
      <c r="E327" s="530"/>
    </row>
    <row r="328" spans="5:5">
      <c r="E328" s="530"/>
    </row>
    <row r="329" spans="5:5">
      <c r="E329" s="530"/>
    </row>
    <row r="330" spans="5:5">
      <c r="E330" s="530"/>
    </row>
    <row r="331" spans="5:5">
      <c r="E331" s="530"/>
    </row>
    <row r="332" spans="5:5">
      <c r="E332" s="530"/>
    </row>
    <row r="333" spans="5:5">
      <c r="E333" s="530"/>
    </row>
    <row r="334" spans="5:5">
      <c r="E334" s="530"/>
    </row>
    <row r="335" spans="5:5">
      <c r="E335" s="530"/>
    </row>
    <row r="336" spans="5:5">
      <c r="E336" s="530"/>
    </row>
    <row r="337" spans="5:5">
      <c r="E337" s="530"/>
    </row>
    <row r="338" spans="5:5">
      <c r="E338" s="530"/>
    </row>
    <row r="339" spans="5:5">
      <c r="E339" s="530"/>
    </row>
    <row r="340" spans="5:5">
      <c r="E340" s="530"/>
    </row>
    <row r="341" spans="5:5">
      <c r="E341" s="530"/>
    </row>
    <row r="342" spans="5:5">
      <c r="E342" s="530"/>
    </row>
    <row r="343" spans="5:5">
      <c r="E343" s="530"/>
    </row>
    <row r="344" spans="5:5">
      <c r="E344" s="530"/>
    </row>
    <row r="345" spans="5:5">
      <c r="E345" s="530"/>
    </row>
    <row r="346" spans="5:5">
      <c r="E346" s="530"/>
    </row>
    <row r="347" spans="5:5">
      <c r="E347" s="530"/>
    </row>
    <row r="348" spans="5:5">
      <c r="E348" s="530"/>
    </row>
    <row r="349" spans="5:5">
      <c r="E349" s="530"/>
    </row>
  </sheetData>
  <hyperlinks>
    <hyperlink ref="F19" location="Содержание!B77" display="к содержанию"/>
  </hyperlinks>
  <printOptions gridLines="1" gridLinesSet="0"/>
  <pageMargins left="0.75" right="0.75" top="1" bottom="1" header="0.5" footer="0.5"/>
  <pageSetup paperSize="9" fitToWidth="0" fitToHeight="0" orientation="portrait" r:id="rId1"/>
  <headerFooter alignWithMargins="0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6"/>
  <dimension ref="A2:R114"/>
  <sheetViews>
    <sheetView zoomScale="80" zoomScaleNormal="80" workbookViewId="0">
      <selection activeCell="F23" sqref="F23"/>
    </sheetView>
  </sheetViews>
  <sheetFormatPr defaultRowHeight="12.75"/>
  <cols>
    <col min="1" max="1" width="9.140625" style="534"/>
    <col min="2" max="2" width="11.140625" style="534" customWidth="1"/>
    <col min="3" max="3" width="16" style="534" customWidth="1"/>
    <col min="4" max="4" width="16.140625" style="534" customWidth="1"/>
    <col min="5" max="6" width="15.28515625" style="1087" customWidth="1"/>
    <col min="7" max="7" width="15.28515625" style="534" customWidth="1"/>
    <col min="8" max="8" width="28.140625" style="534" customWidth="1"/>
    <col min="9" max="9" width="16.42578125" style="534" customWidth="1"/>
    <col min="10" max="16384" width="9.140625" style="534"/>
  </cols>
  <sheetData>
    <row r="2" spans="1:9">
      <c r="A2" s="534" t="s">
        <v>123</v>
      </c>
      <c r="B2" s="535" t="s">
        <v>491</v>
      </c>
      <c r="E2" s="536"/>
      <c r="F2" s="535" t="s">
        <v>491</v>
      </c>
    </row>
    <row r="3" spans="1:9">
      <c r="D3" s="537" t="s">
        <v>1743</v>
      </c>
      <c r="E3" s="536"/>
      <c r="F3" s="536"/>
    </row>
    <row r="4" spans="1:9">
      <c r="B4" s="538" t="s">
        <v>248</v>
      </c>
      <c r="C4" s="539" t="s">
        <v>725</v>
      </c>
      <c r="D4" s="539" t="s">
        <v>732</v>
      </c>
      <c r="E4" s="534"/>
      <c r="F4" s="540"/>
      <c r="G4" s="540"/>
      <c r="H4" s="540"/>
      <c r="I4" s="540"/>
    </row>
    <row r="5" spans="1:9" ht="12" customHeight="1">
      <c r="B5" s="541">
        <v>41275</v>
      </c>
      <c r="C5" s="542">
        <v>1908</v>
      </c>
      <c r="D5" s="543">
        <v>346</v>
      </c>
      <c r="E5" s="534"/>
      <c r="G5" s="1087"/>
      <c r="H5" s="1087"/>
      <c r="I5" s="1087"/>
    </row>
    <row r="6" spans="1:9">
      <c r="B6" s="541">
        <v>41306</v>
      </c>
      <c r="C6" s="542">
        <v>1904</v>
      </c>
      <c r="D6" s="543">
        <v>345</v>
      </c>
      <c r="E6" s="534"/>
      <c r="G6" s="1087"/>
      <c r="H6" s="1087"/>
      <c r="I6" s="1087"/>
    </row>
    <row r="7" spans="1:9">
      <c r="B7" s="541">
        <v>41334</v>
      </c>
      <c r="C7" s="542">
        <v>1905</v>
      </c>
      <c r="D7" s="543">
        <v>348</v>
      </c>
      <c r="E7" s="534"/>
      <c r="G7" s="1087"/>
      <c r="H7" s="1087"/>
      <c r="I7" s="1087"/>
    </row>
    <row r="8" spans="1:9">
      <c r="B8" s="541">
        <v>41365</v>
      </c>
      <c r="C8" s="542">
        <v>1897</v>
      </c>
      <c r="D8" s="543">
        <v>347</v>
      </c>
      <c r="E8" s="534"/>
      <c r="G8" s="1087"/>
      <c r="H8" s="1087"/>
      <c r="I8" s="1087"/>
    </row>
    <row r="9" spans="1:9">
      <c r="B9" s="541">
        <v>41395</v>
      </c>
      <c r="C9" s="542">
        <v>1897</v>
      </c>
      <c r="D9" s="543">
        <v>354</v>
      </c>
      <c r="E9" s="534"/>
      <c r="G9" s="1087"/>
      <c r="H9" s="1087"/>
      <c r="I9" s="1087"/>
    </row>
    <row r="10" spans="1:9">
      <c r="B10" s="541">
        <v>41426</v>
      </c>
      <c r="C10" s="542">
        <v>1898</v>
      </c>
      <c r="D10" s="543">
        <v>353</v>
      </c>
      <c r="E10" s="534"/>
      <c r="G10" s="1087"/>
      <c r="H10" s="1087"/>
      <c r="I10" s="1087"/>
    </row>
    <row r="11" spans="1:9">
      <c r="B11" s="541">
        <v>41456</v>
      </c>
      <c r="C11" s="542">
        <v>1892</v>
      </c>
      <c r="D11" s="543">
        <v>355</v>
      </c>
      <c r="E11" s="534"/>
      <c r="G11" s="1087"/>
      <c r="H11" s="1087"/>
      <c r="I11" s="1087"/>
    </row>
    <row r="12" spans="1:9">
      <c r="B12" s="541">
        <v>41487</v>
      </c>
      <c r="C12" s="542">
        <v>1892</v>
      </c>
      <c r="D12" s="543">
        <v>349</v>
      </c>
      <c r="E12" s="534"/>
      <c r="G12" s="1087"/>
      <c r="H12" s="1087"/>
      <c r="I12" s="1087"/>
    </row>
    <row r="13" spans="1:9">
      <c r="B13" s="541">
        <v>41518</v>
      </c>
      <c r="C13" s="1175">
        <v>1735</v>
      </c>
      <c r="D13" s="1175">
        <v>351</v>
      </c>
      <c r="E13" s="534"/>
      <c r="G13" s="1087"/>
      <c r="H13" s="1087"/>
      <c r="I13" s="1087"/>
    </row>
    <row r="14" spans="1:9">
      <c r="B14" s="541">
        <v>41548</v>
      </c>
      <c r="C14" s="1175">
        <v>1633</v>
      </c>
      <c r="D14" s="1175">
        <v>350</v>
      </c>
      <c r="E14" s="534"/>
      <c r="G14" s="1087"/>
      <c r="H14" s="1087"/>
      <c r="I14" s="1087"/>
    </row>
    <row r="15" spans="1:9">
      <c r="B15" s="541">
        <v>41579</v>
      </c>
      <c r="C15" s="1175">
        <v>1627</v>
      </c>
      <c r="D15" s="1175">
        <v>351</v>
      </c>
      <c r="E15" s="534"/>
      <c r="G15" s="1087"/>
      <c r="H15" s="1087"/>
      <c r="I15" s="1087"/>
    </row>
    <row r="16" spans="1:9" s="1087" customFormat="1">
      <c r="B16" s="541">
        <v>41609</v>
      </c>
      <c r="C16" s="1175">
        <v>1626</v>
      </c>
      <c r="D16" s="1175">
        <v>357</v>
      </c>
    </row>
    <row r="17" spans="2:12">
      <c r="B17" s="541">
        <v>41640</v>
      </c>
      <c r="C17" s="1175">
        <v>1623</v>
      </c>
      <c r="D17" s="1175">
        <v>356</v>
      </c>
      <c r="E17" s="534"/>
      <c r="G17" s="1087"/>
      <c r="H17" s="1087"/>
      <c r="I17" s="1087"/>
    </row>
    <row r="18" spans="2:12">
      <c r="B18" s="541">
        <v>41671</v>
      </c>
      <c r="C18" s="1175">
        <v>1619</v>
      </c>
      <c r="D18" s="1175">
        <v>352</v>
      </c>
      <c r="E18" s="534"/>
      <c r="G18" s="1087"/>
      <c r="H18" s="1087"/>
      <c r="I18" s="1087"/>
    </row>
    <row r="19" spans="2:12">
      <c r="B19" s="541">
        <v>41699</v>
      </c>
      <c r="C19" s="1175">
        <v>1617</v>
      </c>
      <c r="D19" s="1175">
        <v>360</v>
      </c>
      <c r="E19" s="534"/>
      <c r="G19" s="1087"/>
      <c r="H19" s="1087"/>
      <c r="I19" s="1087"/>
    </row>
    <row r="20" spans="2:12">
      <c r="B20" s="541">
        <v>41730</v>
      </c>
      <c r="C20" s="1175">
        <v>1617</v>
      </c>
      <c r="D20" s="1175">
        <v>361</v>
      </c>
      <c r="E20" s="534"/>
      <c r="G20" s="1087"/>
      <c r="H20" s="1087"/>
      <c r="I20" s="1087"/>
    </row>
    <row r="21" spans="2:12">
      <c r="B21" s="541">
        <v>41760</v>
      </c>
      <c r="C21" s="1175">
        <v>1615</v>
      </c>
      <c r="D21" s="1175">
        <v>364</v>
      </c>
      <c r="E21" s="534"/>
      <c r="F21" s="875" t="s">
        <v>184</v>
      </c>
      <c r="G21" s="1087"/>
      <c r="H21" s="1087"/>
      <c r="I21" s="1087"/>
    </row>
    <row r="22" spans="2:12">
      <c r="B22" s="541">
        <v>41791</v>
      </c>
      <c r="C22" s="1175">
        <v>1613</v>
      </c>
      <c r="D22" s="1175">
        <v>365</v>
      </c>
      <c r="E22" s="534"/>
      <c r="G22" s="1087"/>
      <c r="H22" s="1087"/>
      <c r="I22" s="1087"/>
    </row>
    <row r="23" spans="2:12">
      <c r="B23" s="541">
        <v>41821</v>
      </c>
      <c r="C23" s="1175">
        <v>1611</v>
      </c>
      <c r="D23" s="1175">
        <v>367</v>
      </c>
      <c r="E23" s="534"/>
      <c r="F23" s="206" t="s">
        <v>129</v>
      </c>
      <c r="G23" s="1087"/>
      <c r="H23" s="1087"/>
      <c r="I23" s="1087"/>
    </row>
    <row r="24" spans="2:12">
      <c r="B24" s="541">
        <v>41852</v>
      </c>
      <c r="C24" s="1175">
        <v>1610</v>
      </c>
      <c r="D24" s="1175">
        <v>365</v>
      </c>
      <c r="E24" s="534"/>
      <c r="G24" s="1087"/>
      <c r="H24" s="1087"/>
      <c r="I24" s="1087"/>
    </row>
    <row r="25" spans="2:12">
      <c r="B25" s="541">
        <v>41883</v>
      </c>
      <c r="C25" s="1175">
        <v>1600</v>
      </c>
      <c r="D25" s="1175">
        <v>361</v>
      </c>
      <c r="E25" s="534"/>
      <c r="G25" s="1087"/>
      <c r="H25" s="1087"/>
      <c r="I25" s="1087"/>
    </row>
    <row r="26" spans="2:12">
      <c r="B26" s="541">
        <v>41913</v>
      </c>
      <c r="C26" s="1175">
        <v>1589</v>
      </c>
      <c r="D26" s="1175">
        <v>371</v>
      </c>
      <c r="E26" s="534"/>
      <c r="G26" s="1087"/>
      <c r="H26" s="1087"/>
      <c r="I26" s="1087"/>
    </row>
    <row r="27" spans="2:12">
      <c r="B27" s="541">
        <v>41944</v>
      </c>
      <c r="C27" s="1175">
        <v>1575</v>
      </c>
      <c r="D27" s="1175">
        <v>369</v>
      </c>
      <c r="E27" s="534"/>
      <c r="G27" s="1087"/>
      <c r="H27" s="1087"/>
      <c r="I27" s="1087"/>
    </row>
    <row r="28" spans="2:12">
      <c r="B28" s="541">
        <v>41974</v>
      </c>
      <c r="C28" s="1175">
        <v>1575</v>
      </c>
      <c r="D28" s="1175">
        <v>387</v>
      </c>
      <c r="E28" s="534"/>
      <c r="G28" s="1087"/>
      <c r="H28" s="1087"/>
      <c r="I28" s="1087"/>
    </row>
    <row r="29" spans="2:12">
      <c r="D29" s="1087"/>
      <c r="G29" s="1087"/>
      <c r="H29" s="1087"/>
      <c r="I29" s="1087"/>
      <c r="J29" s="1087"/>
      <c r="K29" s="1087"/>
      <c r="L29" s="1087"/>
    </row>
    <row r="31" spans="2:12">
      <c r="B31" s="1087"/>
      <c r="C31" s="1087"/>
    </row>
    <row r="32" spans="2:12">
      <c r="B32" s="1087"/>
      <c r="C32" s="1087"/>
      <c r="D32" s="1087"/>
    </row>
    <row r="33" spans="2:7" ht="42.75" customHeight="1">
      <c r="B33" s="1087"/>
      <c r="C33" s="1087"/>
      <c r="D33" s="1087"/>
      <c r="G33" s="1087"/>
    </row>
    <row r="34" spans="2:7">
      <c r="B34" s="1087"/>
      <c r="C34" s="1087"/>
      <c r="D34" s="1087"/>
      <c r="G34" s="1087"/>
    </row>
    <row r="35" spans="2:7">
      <c r="B35" s="1087"/>
      <c r="C35" s="1087"/>
      <c r="D35" s="1087"/>
      <c r="G35" s="1087"/>
    </row>
    <row r="36" spans="2:7">
      <c r="B36" s="1087"/>
      <c r="C36" s="1087"/>
      <c r="D36" s="1087"/>
      <c r="G36" s="1087"/>
    </row>
    <row r="37" spans="2:7">
      <c r="B37" s="1087"/>
      <c r="C37" s="1087"/>
      <c r="D37" s="1087"/>
      <c r="G37" s="1087"/>
    </row>
    <row r="38" spans="2:7">
      <c r="B38" s="1087"/>
      <c r="C38" s="1087"/>
      <c r="D38" s="1087"/>
      <c r="G38" s="1087"/>
    </row>
    <row r="39" spans="2:7">
      <c r="B39" s="1087"/>
      <c r="C39" s="1087"/>
      <c r="D39" s="1087"/>
      <c r="G39" s="1087"/>
    </row>
    <row r="40" spans="2:7">
      <c r="B40" s="1087"/>
      <c r="C40" s="1087"/>
      <c r="D40" s="1087"/>
      <c r="G40" s="1087"/>
    </row>
    <row r="41" spans="2:7">
      <c r="B41" s="1087"/>
      <c r="C41" s="1087"/>
      <c r="D41" s="1087"/>
      <c r="G41" s="1087"/>
    </row>
    <row r="42" spans="2:7">
      <c r="B42" s="1087"/>
      <c r="C42" s="1087"/>
      <c r="D42" s="1087"/>
      <c r="G42" s="1087"/>
    </row>
    <row r="43" spans="2:7">
      <c r="B43" s="1087"/>
      <c r="C43" s="1087"/>
      <c r="D43" s="1087"/>
      <c r="G43" s="1087"/>
    </row>
    <row r="44" spans="2:7">
      <c r="B44" s="1087"/>
      <c r="C44" s="1087"/>
      <c r="D44" s="1087"/>
      <c r="G44" s="1087"/>
    </row>
    <row r="45" spans="2:7">
      <c r="B45" s="1087"/>
      <c r="C45" s="1087"/>
      <c r="D45" s="1087"/>
      <c r="G45" s="1087"/>
    </row>
    <row r="46" spans="2:7">
      <c r="B46" s="1087"/>
      <c r="C46" s="1087"/>
      <c r="D46" s="1087"/>
      <c r="G46" s="1087"/>
    </row>
    <row r="47" spans="2:7">
      <c r="B47" s="1087"/>
      <c r="C47" s="1087"/>
      <c r="D47" s="1087"/>
      <c r="G47" s="1087"/>
    </row>
    <row r="48" spans="2:7">
      <c r="B48" s="1087"/>
      <c r="C48" s="1087"/>
      <c r="D48" s="1087"/>
      <c r="G48" s="1087"/>
    </row>
    <row r="49" spans="2:18">
      <c r="B49" s="1087"/>
      <c r="C49" s="1087"/>
      <c r="D49" s="1087"/>
      <c r="G49" s="1087"/>
    </row>
    <row r="50" spans="2:18">
      <c r="B50" s="1087"/>
      <c r="C50" s="1087"/>
      <c r="D50" s="1087"/>
      <c r="G50" s="1087"/>
    </row>
    <row r="51" spans="2:18">
      <c r="B51" s="1087"/>
      <c r="C51" s="1087"/>
      <c r="D51" s="1087"/>
      <c r="G51" s="1087"/>
    </row>
    <row r="52" spans="2:18">
      <c r="B52" s="1087"/>
      <c r="C52" s="1087"/>
      <c r="D52" s="1087"/>
      <c r="G52" s="1087"/>
    </row>
    <row r="53" spans="2:18">
      <c r="B53" s="1087"/>
      <c r="C53" s="1087"/>
      <c r="D53" s="1087"/>
      <c r="G53" s="1087"/>
    </row>
    <row r="54" spans="2:18">
      <c r="B54" s="1087"/>
      <c r="C54" s="1087"/>
      <c r="D54" s="1087"/>
      <c r="G54" s="1087"/>
    </row>
    <row r="55" spans="2:18">
      <c r="B55" s="1087"/>
      <c r="C55" s="1087"/>
      <c r="D55" s="1087"/>
      <c r="G55" s="1087"/>
    </row>
    <row r="56" spans="2:18">
      <c r="B56" s="1087"/>
      <c r="C56" s="1087"/>
      <c r="D56" s="1087"/>
      <c r="G56" s="1087"/>
    </row>
    <row r="57" spans="2:18">
      <c r="B57" s="1087"/>
      <c r="C57" s="1087"/>
      <c r="D57" s="1087"/>
      <c r="G57" s="1087"/>
    </row>
    <row r="60" spans="2:18" ht="62.25" customHeight="1">
      <c r="B60" s="1087"/>
      <c r="C60" s="1087"/>
      <c r="D60" s="1416"/>
      <c r="E60" s="1416"/>
      <c r="F60" s="1416"/>
      <c r="G60" s="1416"/>
      <c r="H60" s="1416"/>
      <c r="I60" s="1416"/>
      <c r="M60" s="1416"/>
      <c r="N60" s="1416"/>
      <c r="O60" s="1416"/>
      <c r="P60" s="1416"/>
      <c r="Q60" s="1416"/>
      <c r="R60" s="1416"/>
    </row>
    <row r="61" spans="2:18">
      <c r="B61" s="1087"/>
      <c r="C61" s="1087"/>
      <c r="H61" s="1087"/>
      <c r="I61" s="1087"/>
    </row>
    <row r="62" spans="2:18">
      <c r="B62" s="1087"/>
      <c r="C62" s="1087"/>
      <c r="D62" s="1087"/>
      <c r="G62" s="1087"/>
      <c r="H62" s="1087"/>
      <c r="I62" s="1087"/>
      <c r="M62" s="1087"/>
      <c r="N62" s="1087"/>
      <c r="O62" s="1087"/>
      <c r="P62" s="1087"/>
      <c r="Q62" s="1087"/>
      <c r="R62" s="1087"/>
    </row>
    <row r="63" spans="2:18">
      <c r="B63" s="1087"/>
      <c r="C63" s="1087"/>
      <c r="E63" s="534"/>
      <c r="F63" s="534"/>
      <c r="M63" s="1087"/>
      <c r="N63" s="1087"/>
      <c r="O63" s="1087"/>
      <c r="P63" s="1087"/>
      <c r="Q63" s="1087"/>
      <c r="R63" s="1087"/>
    </row>
    <row r="64" spans="2:18">
      <c r="B64" s="1087"/>
      <c r="C64" s="1087"/>
      <c r="E64" s="534"/>
      <c r="F64" s="534"/>
      <c r="M64" s="1087"/>
      <c r="N64" s="1087"/>
      <c r="O64" s="1087"/>
      <c r="P64" s="1087"/>
      <c r="Q64" s="1087"/>
      <c r="R64" s="1087"/>
    </row>
    <row r="65" spans="2:18">
      <c r="B65" s="1087"/>
      <c r="C65" s="1087"/>
      <c r="E65" s="534"/>
      <c r="F65" s="534"/>
      <c r="M65" s="1087"/>
      <c r="N65" s="1087"/>
      <c r="O65" s="1087"/>
      <c r="P65" s="1087"/>
      <c r="Q65" s="1087"/>
      <c r="R65" s="1087"/>
    </row>
    <row r="66" spans="2:18">
      <c r="B66" s="1087"/>
      <c r="C66" s="1087"/>
      <c r="E66" s="534"/>
      <c r="F66" s="534"/>
      <c r="M66" s="1087"/>
      <c r="N66" s="1087"/>
      <c r="O66" s="1087"/>
      <c r="P66" s="1087"/>
      <c r="Q66" s="1087"/>
      <c r="R66" s="1087"/>
    </row>
    <row r="67" spans="2:18">
      <c r="B67" s="1087"/>
      <c r="C67" s="1087"/>
      <c r="E67" s="534"/>
      <c r="F67" s="534"/>
      <c r="M67" s="1087"/>
      <c r="N67" s="1087"/>
      <c r="O67" s="1087"/>
      <c r="P67" s="1087"/>
      <c r="Q67" s="1087"/>
      <c r="R67" s="1087"/>
    </row>
    <row r="68" spans="2:18">
      <c r="B68" s="1087"/>
      <c r="C68" s="1087"/>
      <c r="E68" s="534"/>
      <c r="F68" s="534"/>
      <c r="M68" s="1087"/>
      <c r="N68" s="1087"/>
      <c r="O68" s="1087"/>
      <c r="P68" s="1087"/>
      <c r="Q68" s="1087"/>
      <c r="R68" s="1087"/>
    </row>
    <row r="69" spans="2:18">
      <c r="B69" s="1087"/>
      <c r="C69" s="1087"/>
      <c r="E69" s="534"/>
      <c r="F69" s="534"/>
      <c r="M69" s="1087"/>
      <c r="N69" s="1087"/>
      <c r="O69" s="1087"/>
      <c r="P69" s="1087"/>
      <c r="Q69" s="1087"/>
      <c r="R69" s="1087"/>
    </row>
    <row r="70" spans="2:18">
      <c r="B70" s="1087"/>
      <c r="C70" s="1087"/>
      <c r="E70" s="534"/>
      <c r="F70" s="534"/>
      <c r="M70" s="1087"/>
      <c r="N70" s="1087"/>
      <c r="O70" s="1087"/>
      <c r="P70" s="1087"/>
      <c r="Q70" s="1087"/>
      <c r="R70" s="1087"/>
    </row>
    <row r="71" spans="2:18">
      <c r="B71" s="1087"/>
      <c r="C71" s="1087"/>
      <c r="E71" s="534"/>
      <c r="F71" s="534"/>
      <c r="M71" s="1087"/>
      <c r="N71" s="1087"/>
      <c r="O71" s="1087"/>
      <c r="P71" s="1087"/>
      <c r="Q71" s="1087"/>
      <c r="R71" s="1087"/>
    </row>
    <row r="72" spans="2:18">
      <c r="B72" s="1087"/>
      <c r="C72" s="1087"/>
      <c r="E72" s="534"/>
      <c r="F72" s="534"/>
      <c r="M72" s="1087"/>
      <c r="N72" s="1087"/>
      <c r="O72" s="1087"/>
      <c r="P72" s="1087"/>
      <c r="Q72" s="1087"/>
      <c r="R72" s="1087"/>
    </row>
    <row r="73" spans="2:18">
      <c r="B73" s="1087"/>
      <c r="C73" s="1087"/>
      <c r="E73" s="534"/>
      <c r="F73" s="534"/>
      <c r="M73" s="1087"/>
      <c r="N73" s="1087"/>
      <c r="O73" s="1087"/>
      <c r="P73" s="1087"/>
      <c r="Q73" s="1087"/>
      <c r="R73" s="1087"/>
    </row>
    <row r="74" spans="2:18">
      <c r="B74" s="1087"/>
      <c r="C74" s="1087"/>
      <c r="E74" s="534"/>
      <c r="F74" s="534"/>
      <c r="M74" s="1087"/>
      <c r="N74" s="1087"/>
      <c r="O74" s="1087"/>
      <c r="P74" s="1087"/>
      <c r="Q74" s="1087"/>
      <c r="R74" s="1087"/>
    </row>
    <row r="75" spans="2:18" s="1087" customFormat="1">
      <c r="D75" s="534"/>
      <c r="E75" s="534"/>
      <c r="F75" s="534"/>
      <c r="G75" s="534"/>
      <c r="H75" s="534"/>
      <c r="I75" s="534"/>
      <c r="J75" s="534"/>
      <c r="K75" s="534"/>
      <c r="L75" s="534"/>
    </row>
    <row r="76" spans="2:18" s="1087" customFormat="1"/>
    <row r="77" spans="2:18">
      <c r="B77" s="1087"/>
      <c r="C77" s="1087"/>
      <c r="E77" s="534"/>
      <c r="F77" s="534"/>
      <c r="M77" s="1087"/>
      <c r="N77" s="1087"/>
      <c r="O77" s="1087"/>
      <c r="P77" s="1087"/>
      <c r="Q77" s="1087"/>
      <c r="R77" s="1087"/>
    </row>
    <row r="78" spans="2:18">
      <c r="B78" s="1087"/>
      <c r="C78" s="1087"/>
      <c r="E78" s="534"/>
      <c r="F78" s="534"/>
      <c r="M78" s="1087"/>
      <c r="N78" s="1087"/>
      <c r="O78" s="1087"/>
      <c r="P78" s="1087"/>
      <c r="Q78" s="1087"/>
      <c r="R78" s="1087"/>
    </row>
    <row r="79" spans="2:18">
      <c r="B79" s="1087"/>
      <c r="C79" s="1087"/>
      <c r="E79" s="534"/>
      <c r="F79" s="534"/>
      <c r="M79" s="1087"/>
      <c r="N79" s="1087"/>
      <c r="O79" s="1087"/>
      <c r="P79" s="1087"/>
      <c r="Q79" s="1087"/>
      <c r="R79" s="1087"/>
    </row>
    <row r="80" spans="2:18">
      <c r="B80" s="1087"/>
      <c r="C80" s="1087"/>
      <c r="E80" s="534"/>
      <c r="F80" s="534"/>
      <c r="M80" s="1087"/>
      <c r="N80" s="1087"/>
      <c r="O80" s="1087"/>
      <c r="P80" s="1087"/>
      <c r="Q80" s="1087"/>
      <c r="R80" s="1087"/>
    </row>
    <row r="81" spans="2:18">
      <c r="B81" s="1087"/>
      <c r="C81" s="1087"/>
      <c r="E81" s="534"/>
      <c r="F81" s="534"/>
      <c r="M81" s="1087"/>
      <c r="N81" s="1087"/>
      <c r="O81" s="1087"/>
      <c r="P81" s="1087"/>
      <c r="Q81" s="1087"/>
      <c r="R81" s="1087"/>
    </row>
    <row r="82" spans="2:18">
      <c r="B82" s="1087"/>
      <c r="C82" s="1087"/>
      <c r="E82" s="534"/>
      <c r="F82" s="534"/>
      <c r="M82" s="1087"/>
      <c r="N82" s="1087"/>
      <c r="O82" s="1087"/>
      <c r="P82" s="1087"/>
      <c r="Q82" s="1087"/>
      <c r="R82" s="1087"/>
    </row>
    <row r="83" spans="2:18">
      <c r="B83" s="1087"/>
      <c r="C83" s="1087"/>
      <c r="E83" s="534"/>
      <c r="F83" s="534"/>
      <c r="M83" s="1087"/>
      <c r="N83" s="1087"/>
      <c r="O83" s="1087"/>
      <c r="P83" s="1087"/>
      <c r="Q83" s="1087"/>
      <c r="R83" s="1087"/>
    </row>
    <row r="84" spans="2:18">
      <c r="B84" s="1087"/>
      <c r="C84" s="1087"/>
      <c r="E84" s="534"/>
      <c r="F84" s="534"/>
      <c r="M84" s="1087"/>
      <c r="N84" s="1087"/>
      <c r="O84" s="1087"/>
      <c r="P84" s="1087"/>
      <c r="Q84" s="1087"/>
      <c r="R84" s="1087"/>
    </row>
    <row r="85" spans="2:18">
      <c r="B85" s="1087"/>
      <c r="C85" s="1087"/>
      <c r="E85" s="534"/>
      <c r="F85" s="534"/>
      <c r="M85" s="1087"/>
      <c r="N85" s="1087"/>
      <c r="O85" s="1087"/>
      <c r="P85" s="1087"/>
      <c r="Q85" s="1087"/>
      <c r="R85" s="1087"/>
    </row>
    <row r="86" spans="2:18">
      <c r="B86" s="1087"/>
      <c r="C86" s="1087"/>
      <c r="E86" s="534"/>
      <c r="F86" s="534"/>
      <c r="M86" s="1087"/>
      <c r="N86" s="1087"/>
      <c r="O86" s="1087"/>
      <c r="P86" s="1087"/>
      <c r="Q86" s="1087"/>
      <c r="R86" s="1087"/>
    </row>
    <row r="89" spans="2:18" ht="30.75" customHeight="1">
      <c r="B89" s="1087"/>
      <c r="C89" s="1087"/>
    </row>
    <row r="90" spans="2:18">
      <c r="B90" s="1087"/>
      <c r="C90" s="1087"/>
    </row>
    <row r="91" spans="2:18">
      <c r="B91" s="1087"/>
      <c r="C91" s="1087"/>
    </row>
    <row r="92" spans="2:18">
      <c r="B92" s="1087"/>
      <c r="C92" s="1087"/>
    </row>
    <row r="93" spans="2:18">
      <c r="B93" s="1087"/>
      <c r="C93" s="1087"/>
    </row>
    <row r="94" spans="2:18">
      <c r="B94" s="1087"/>
      <c r="C94" s="1087"/>
    </row>
    <row r="95" spans="2:18">
      <c r="B95" s="1087"/>
      <c r="C95" s="1087"/>
    </row>
    <row r="96" spans="2:18">
      <c r="B96" s="1087"/>
      <c r="C96" s="1087"/>
    </row>
    <row r="97" spans="2:3">
      <c r="B97" s="1087"/>
      <c r="C97" s="1087"/>
    </row>
    <row r="98" spans="2:3">
      <c r="B98" s="1087"/>
      <c r="C98" s="1087"/>
    </row>
    <row r="99" spans="2:3">
      <c r="B99" s="1087"/>
      <c r="C99" s="1087"/>
    </row>
    <row r="100" spans="2:3">
      <c r="B100" s="1087"/>
      <c r="C100" s="1087"/>
    </row>
    <row r="101" spans="2:3">
      <c r="B101" s="1087"/>
      <c r="C101" s="1087"/>
    </row>
    <row r="102" spans="2:3">
      <c r="B102" s="1087"/>
      <c r="C102" s="1087"/>
    </row>
    <row r="103" spans="2:3">
      <c r="B103" s="1087"/>
      <c r="C103" s="1087"/>
    </row>
    <row r="104" spans="2:3">
      <c r="B104" s="1087"/>
      <c r="C104" s="1087"/>
    </row>
    <row r="105" spans="2:3">
      <c r="B105" s="1087"/>
      <c r="C105" s="1087"/>
    </row>
    <row r="106" spans="2:3">
      <c r="B106" s="1087"/>
      <c r="C106" s="1087"/>
    </row>
    <row r="107" spans="2:3">
      <c r="B107" s="1087"/>
      <c r="C107" s="1087"/>
    </row>
    <row r="108" spans="2:3">
      <c r="B108" s="1087"/>
      <c r="C108" s="1087"/>
    </row>
    <row r="109" spans="2:3">
      <c r="B109" s="1087"/>
      <c r="C109" s="1087"/>
    </row>
    <row r="110" spans="2:3">
      <c r="B110" s="1087"/>
      <c r="C110" s="1087"/>
    </row>
    <row r="111" spans="2:3">
      <c r="B111" s="1087"/>
      <c r="C111" s="1087"/>
    </row>
    <row r="112" spans="2:3">
      <c r="B112" s="1087"/>
      <c r="C112" s="1087"/>
    </row>
    <row r="113" spans="2:3">
      <c r="B113" s="1087"/>
      <c r="C113" s="1087"/>
    </row>
    <row r="114" spans="2:3">
      <c r="B114" s="1087"/>
      <c r="C114" s="1087"/>
    </row>
  </sheetData>
  <mergeCells count="4">
    <mergeCell ref="D60:F60"/>
    <mergeCell ref="G60:I60"/>
    <mergeCell ref="M60:O60"/>
    <mergeCell ref="P60:R60"/>
  </mergeCells>
  <hyperlinks>
    <hyperlink ref="F23" location="Содержание!B78" display="к содержанию"/>
  </hyperlinks>
  <pageMargins left="0.7" right="0.7" top="0.75" bottom="0.75" header="0.3" footer="0.3"/>
  <pageSetup paperSize="9" orientation="portrait" horizontalDpi="1200" verticalDpi="1200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7"/>
  <dimension ref="A2:C31"/>
  <sheetViews>
    <sheetView zoomScale="80" zoomScaleNormal="80" workbookViewId="0">
      <selection activeCell="B31" sqref="B31"/>
    </sheetView>
  </sheetViews>
  <sheetFormatPr defaultRowHeight="12.75"/>
  <cols>
    <col min="1" max="1" width="10" style="355" customWidth="1"/>
    <col min="2" max="2" width="11" style="355" customWidth="1"/>
    <col min="3" max="3" width="19.140625" style="355" customWidth="1"/>
    <col min="4" max="4" width="13.28515625" style="355" bestFit="1" customWidth="1"/>
    <col min="5" max="16384" width="9.140625" style="355"/>
  </cols>
  <sheetData>
    <row r="2" spans="1:3">
      <c r="A2" s="355" t="s">
        <v>123</v>
      </c>
      <c r="B2" s="387" t="s">
        <v>880</v>
      </c>
    </row>
    <row r="3" spans="1:3">
      <c r="C3" s="1173" t="s">
        <v>1744</v>
      </c>
    </row>
    <row r="4" spans="1:3" ht="25.5">
      <c r="B4" s="376" t="s">
        <v>248</v>
      </c>
      <c r="C4" s="359" t="s">
        <v>733</v>
      </c>
    </row>
    <row r="5" spans="1:3">
      <c r="B5" s="388" t="s">
        <v>899</v>
      </c>
      <c r="C5" s="389">
        <v>7.7709999999999999</v>
      </c>
    </row>
    <row r="6" spans="1:3">
      <c r="B6" s="388" t="s">
        <v>900</v>
      </c>
      <c r="C6" s="389">
        <v>11.849</v>
      </c>
    </row>
    <row r="7" spans="1:3">
      <c r="B7" s="388" t="s">
        <v>734</v>
      </c>
      <c r="C7" s="389">
        <v>12.176</v>
      </c>
    </row>
    <row r="8" spans="1:3">
      <c r="B8" s="388" t="s">
        <v>813</v>
      </c>
      <c r="C8" s="389">
        <v>12.298</v>
      </c>
    </row>
    <row r="9" spans="1:3">
      <c r="B9" s="388" t="s">
        <v>814</v>
      </c>
      <c r="C9" s="389">
        <v>54.616999999999997</v>
      </c>
    </row>
    <row r="10" spans="1:3">
      <c r="B10" s="388" t="s">
        <v>650</v>
      </c>
      <c r="C10" s="389">
        <v>56.777999999999999</v>
      </c>
    </row>
    <row r="11" spans="1:3">
      <c r="B11" s="388" t="s">
        <v>654</v>
      </c>
      <c r="C11" s="389">
        <v>101.41200000000001</v>
      </c>
    </row>
    <row r="14" spans="1:3">
      <c r="B14" s="387" t="s">
        <v>880</v>
      </c>
    </row>
    <row r="29" spans="2:3">
      <c r="B29" s="385" t="s">
        <v>735</v>
      </c>
      <c r="C29" s="360"/>
    </row>
    <row r="30" spans="2:3">
      <c r="B30" s="384"/>
      <c r="C30" s="384"/>
    </row>
    <row r="31" spans="2:3">
      <c r="B31" s="1310" t="s">
        <v>129</v>
      </c>
      <c r="C31" s="384"/>
    </row>
  </sheetData>
  <hyperlinks>
    <hyperlink ref="B31" location="Содержание!B79" display="к содержанию"/>
  </hyperlinks>
  <pageMargins left="0.7" right="0.7" top="0.75" bottom="0.75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1"/>
  <sheetViews>
    <sheetView zoomScale="80" zoomScaleNormal="80" workbookViewId="0">
      <selection activeCell="B31" sqref="B31"/>
    </sheetView>
  </sheetViews>
  <sheetFormatPr defaultRowHeight="12.75"/>
  <cols>
    <col min="1" max="1" width="9.28515625" style="546" customWidth="1"/>
    <col min="2" max="2" width="15.85546875" style="546" customWidth="1"/>
    <col min="3" max="3" width="14.5703125" style="546" customWidth="1"/>
    <col min="4" max="4" width="11.42578125" style="546" customWidth="1"/>
    <col min="5" max="5" width="9.140625" style="546"/>
    <col min="6" max="6" width="13.85546875" style="546" customWidth="1"/>
    <col min="7" max="16384" width="9.140625" style="546"/>
  </cols>
  <sheetData>
    <row r="2" spans="1:8">
      <c r="A2" s="545" t="s">
        <v>123</v>
      </c>
      <c r="B2" s="387" t="s">
        <v>494</v>
      </c>
      <c r="C2" s="545"/>
      <c r="D2" s="545"/>
      <c r="E2" s="545"/>
      <c r="F2" s="545"/>
      <c r="G2" s="545"/>
      <c r="H2" s="545"/>
    </row>
    <row r="3" spans="1:8">
      <c r="A3" s="545"/>
      <c r="B3" s="547"/>
      <c r="C3" s="548"/>
      <c r="D3" s="545"/>
      <c r="E3" s="545"/>
      <c r="F3" s="545"/>
      <c r="G3" s="545"/>
      <c r="H3" s="545"/>
    </row>
    <row r="4" spans="1:8" ht="26.25" customHeight="1">
      <c r="A4" s="545"/>
      <c r="B4" s="1417" t="s">
        <v>736</v>
      </c>
      <c r="C4" s="1419" t="s">
        <v>737</v>
      </c>
      <c r="D4" s="1419"/>
      <c r="E4" s="1419" t="s">
        <v>738</v>
      </c>
      <c r="F4" s="1419"/>
      <c r="G4" s="545"/>
      <c r="H4" s="545"/>
    </row>
    <row r="5" spans="1:8">
      <c r="A5" s="545"/>
      <c r="B5" s="1418"/>
      <c r="C5" s="549">
        <v>2013</v>
      </c>
      <c r="D5" s="549">
        <v>2014</v>
      </c>
      <c r="E5" s="549">
        <v>2013</v>
      </c>
      <c r="F5" s="549">
        <v>2014</v>
      </c>
      <c r="G5" s="545"/>
      <c r="H5" s="545"/>
    </row>
    <row r="6" spans="1:8">
      <c r="A6" s="545"/>
      <c r="B6" s="550" t="s">
        <v>1818</v>
      </c>
      <c r="C6" s="551">
        <v>0.42700000000000005</v>
      </c>
      <c r="D6" s="551">
        <v>0.76</v>
      </c>
      <c r="E6" s="551">
        <v>0.1124</v>
      </c>
      <c r="F6" s="551">
        <v>0.35700000000000004</v>
      </c>
      <c r="G6" s="545"/>
      <c r="H6" s="545"/>
    </row>
    <row r="7" spans="1:8">
      <c r="A7" s="545"/>
      <c r="B7" s="550" t="s">
        <v>1817</v>
      </c>
      <c r="C7" s="551">
        <v>0.45700000000000002</v>
      </c>
      <c r="D7" s="551">
        <v>0.16</v>
      </c>
      <c r="E7" s="551">
        <v>0.70361400000000007</v>
      </c>
      <c r="F7" s="551">
        <v>0.58020000000000005</v>
      </c>
      <c r="G7" s="545"/>
      <c r="H7" s="545"/>
    </row>
    <row r="8" spans="1:8">
      <c r="A8" s="545"/>
      <c r="B8" s="550" t="s">
        <v>739</v>
      </c>
      <c r="C8" s="551">
        <v>9.9000000000000005E-2</v>
      </c>
      <c r="D8" s="551">
        <v>0.05</v>
      </c>
      <c r="E8" s="551">
        <v>0.153832</v>
      </c>
      <c r="F8" s="551">
        <v>5.7699999999999994E-2</v>
      </c>
      <c r="G8" s="545"/>
      <c r="H8" s="545"/>
    </row>
    <row r="9" spans="1:8">
      <c r="A9" s="545"/>
      <c r="B9" s="550" t="s">
        <v>740</v>
      </c>
      <c r="C9" s="551">
        <v>1.2E-2</v>
      </c>
      <c r="D9" s="551">
        <v>1.3100000000000001E-2</v>
      </c>
      <c r="E9" s="551">
        <v>2.4086E-2</v>
      </c>
      <c r="F9" s="551">
        <v>3.0999999999999999E-3</v>
      </c>
      <c r="G9" s="545"/>
      <c r="H9" s="545"/>
    </row>
    <row r="10" spans="1:8">
      <c r="A10" s="545"/>
      <c r="B10" s="550" t="s">
        <v>741</v>
      </c>
      <c r="C10" s="551">
        <v>5.6000000000000008E-3</v>
      </c>
      <c r="D10" s="551">
        <v>0.02</v>
      </c>
      <c r="E10" s="551">
        <v>6.0680000000000005E-3</v>
      </c>
      <c r="F10" s="551">
        <v>2E-3</v>
      </c>
      <c r="G10" s="545"/>
      <c r="H10" s="545"/>
    </row>
    <row r="11" spans="1:8">
      <c r="A11" s="545"/>
      <c r="B11" s="545"/>
      <c r="C11" s="545"/>
      <c r="D11" s="545"/>
      <c r="E11" s="545"/>
      <c r="F11" s="545"/>
      <c r="G11" s="545"/>
      <c r="H11" s="545"/>
    </row>
    <row r="12" spans="1:8">
      <c r="A12" s="545"/>
      <c r="B12" s="545"/>
      <c r="C12" s="545"/>
      <c r="D12" s="545"/>
      <c r="E12" s="545"/>
      <c r="F12" s="545"/>
      <c r="G12" s="545"/>
      <c r="H12" s="545"/>
    </row>
    <row r="13" spans="1:8">
      <c r="A13" s="545"/>
      <c r="B13" s="387" t="s">
        <v>494</v>
      </c>
      <c r="C13" s="545"/>
      <c r="D13" s="545"/>
      <c r="E13" s="545"/>
      <c r="F13" s="545"/>
      <c r="G13" s="545"/>
      <c r="H13" s="545"/>
    </row>
    <row r="14" spans="1:8">
      <c r="A14" s="545"/>
      <c r="B14" s="545"/>
      <c r="C14" s="545"/>
      <c r="D14" s="545"/>
      <c r="E14" s="545"/>
      <c r="F14" s="545"/>
      <c r="G14" s="545"/>
      <c r="H14" s="545"/>
    </row>
    <row r="29" spans="2:2">
      <c r="B29" s="552" t="s">
        <v>717</v>
      </c>
    </row>
    <row r="30" spans="2:2">
      <c r="B30" s="553"/>
    </row>
    <row r="31" spans="2:2">
      <c r="B31" s="1310" t="s">
        <v>129</v>
      </c>
    </row>
  </sheetData>
  <mergeCells count="3">
    <mergeCell ref="B4:B5"/>
    <mergeCell ref="C4:D4"/>
    <mergeCell ref="E4:F4"/>
  </mergeCells>
  <hyperlinks>
    <hyperlink ref="B31" location="Содержание!B80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zoomScale="80" zoomScaleNormal="80" workbookViewId="0">
      <selection activeCell="B32" sqref="B32"/>
    </sheetView>
  </sheetViews>
  <sheetFormatPr defaultRowHeight="12.75"/>
  <cols>
    <col min="1" max="1" width="9.140625" style="546"/>
    <col min="2" max="2" width="16.42578125" style="546" customWidth="1"/>
    <col min="3" max="3" width="13" style="546" customWidth="1"/>
    <col min="4" max="4" width="12" style="546" customWidth="1"/>
    <col min="5" max="5" width="13.85546875" style="546" customWidth="1"/>
    <col min="6" max="6" width="14" style="546" customWidth="1"/>
    <col min="7" max="257" width="9.140625" style="546"/>
    <col min="258" max="258" width="16.42578125" style="546" customWidth="1"/>
    <col min="259" max="259" width="13" style="546" customWidth="1"/>
    <col min="260" max="260" width="12" style="546" customWidth="1"/>
    <col min="261" max="261" width="13.85546875" style="546" customWidth="1"/>
    <col min="262" max="262" width="14" style="546" customWidth="1"/>
    <col min="263" max="513" width="9.140625" style="546"/>
    <col min="514" max="514" width="16.42578125" style="546" customWidth="1"/>
    <col min="515" max="515" width="13" style="546" customWidth="1"/>
    <col min="516" max="516" width="12" style="546" customWidth="1"/>
    <col min="517" max="517" width="13.85546875" style="546" customWidth="1"/>
    <col min="518" max="518" width="14" style="546" customWidth="1"/>
    <col min="519" max="769" width="9.140625" style="546"/>
    <col min="770" max="770" width="16.42578125" style="546" customWidth="1"/>
    <col min="771" max="771" width="13" style="546" customWidth="1"/>
    <col min="772" max="772" width="12" style="546" customWidth="1"/>
    <col min="773" max="773" width="13.85546875" style="546" customWidth="1"/>
    <col min="774" max="774" width="14" style="546" customWidth="1"/>
    <col min="775" max="1025" width="9.140625" style="546"/>
    <col min="1026" max="1026" width="16.42578125" style="546" customWidth="1"/>
    <col min="1027" max="1027" width="13" style="546" customWidth="1"/>
    <col min="1028" max="1028" width="12" style="546" customWidth="1"/>
    <col min="1029" max="1029" width="13.85546875" style="546" customWidth="1"/>
    <col min="1030" max="1030" width="14" style="546" customWidth="1"/>
    <col min="1031" max="1281" width="9.140625" style="546"/>
    <col min="1282" max="1282" width="16.42578125" style="546" customWidth="1"/>
    <col min="1283" max="1283" width="13" style="546" customWidth="1"/>
    <col min="1284" max="1284" width="12" style="546" customWidth="1"/>
    <col min="1285" max="1285" width="13.85546875" style="546" customWidth="1"/>
    <col min="1286" max="1286" width="14" style="546" customWidth="1"/>
    <col min="1287" max="1537" width="9.140625" style="546"/>
    <col min="1538" max="1538" width="16.42578125" style="546" customWidth="1"/>
    <col min="1539" max="1539" width="13" style="546" customWidth="1"/>
    <col min="1540" max="1540" width="12" style="546" customWidth="1"/>
    <col min="1541" max="1541" width="13.85546875" style="546" customWidth="1"/>
    <col min="1542" max="1542" width="14" style="546" customWidth="1"/>
    <col min="1543" max="1793" width="9.140625" style="546"/>
    <col min="1794" max="1794" width="16.42578125" style="546" customWidth="1"/>
    <col min="1795" max="1795" width="13" style="546" customWidth="1"/>
    <col min="1796" max="1796" width="12" style="546" customWidth="1"/>
    <col min="1797" max="1797" width="13.85546875" style="546" customWidth="1"/>
    <col min="1798" max="1798" width="14" style="546" customWidth="1"/>
    <col min="1799" max="2049" width="9.140625" style="546"/>
    <col min="2050" max="2050" width="16.42578125" style="546" customWidth="1"/>
    <col min="2051" max="2051" width="13" style="546" customWidth="1"/>
    <col min="2052" max="2052" width="12" style="546" customWidth="1"/>
    <col min="2053" max="2053" width="13.85546875" style="546" customWidth="1"/>
    <col min="2054" max="2054" width="14" style="546" customWidth="1"/>
    <col min="2055" max="2305" width="9.140625" style="546"/>
    <col min="2306" max="2306" width="16.42578125" style="546" customWidth="1"/>
    <col min="2307" max="2307" width="13" style="546" customWidth="1"/>
    <col min="2308" max="2308" width="12" style="546" customWidth="1"/>
    <col min="2309" max="2309" width="13.85546875" style="546" customWidth="1"/>
    <col min="2310" max="2310" width="14" style="546" customWidth="1"/>
    <col min="2311" max="2561" width="9.140625" style="546"/>
    <col min="2562" max="2562" width="16.42578125" style="546" customWidth="1"/>
    <col min="2563" max="2563" width="13" style="546" customWidth="1"/>
    <col min="2564" max="2564" width="12" style="546" customWidth="1"/>
    <col min="2565" max="2565" width="13.85546875" style="546" customWidth="1"/>
    <col min="2566" max="2566" width="14" style="546" customWidth="1"/>
    <col min="2567" max="2817" width="9.140625" style="546"/>
    <col min="2818" max="2818" width="16.42578125" style="546" customWidth="1"/>
    <col min="2819" max="2819" width="13" style="546" customWidth="1"/>
    <col min="2820" max="2820" width="12" style="546" customWidth="1"/>
    <col min="2821" max="2821" width="13.85546875" style="546" customWidth="1"/>
    <col min="2822" max="2822" width="14" style="546" customWidth="1"/>
    <col min="2823" max="3073" width="9.140625" style="546"/>
    <col min="3074" max="3074" width="16.42578125" style="546" customWidth="1"/>
    <col min="3075" max="3075" width="13" style="546" customWidth="1"/>
    <col min="3076" max="3076" width="12" style="546" customWidth="1"/>
    <col min="3077" max="3077" width="13.85546875" style="546" customWidth="1"/>
    <col min="3078" max="3078" width="14" style="546" customWidth="1"/>
    <col min="3079" max="3329" width="9.140625" style="546"/>
    <col min="3330" max="3330" width="16.42578125" style="546" customWidth="1"/>
    <col min="3331" max="3331" width="13" style="546" customWidth="1"/>
    <col min="3332" max="3332" width="12" style="546" customWidth="1"/>
    <col min="3333" max="3333" width="13.85546875" style="546" customWidth="1"/>
    <col min="3334" max="3334" width="14" style="546" customWidth="1"/>
    <col min="3335" max="3585" width="9.140625" style="546"/>
    <col min="3586" max="3586" width="16.42578125" style="546" customWidth="1"/>
    <col min="3587" max="3587" width="13" style="546" customWidth="1"/>
    <col min="3588" max="3588" width="12" style="546" customWidth="1"/>
    <col min="3589" max="3589" width="13.85546875" style="546" customWidth="1"/>
    <col min="3590" max="3590" width="14" style="546" customWidth="1"/>
    <col min="3591" max="3841" width="9.140625" style="546"/>
    <col min="3842" max="3842" width="16.42578125" style="546" customWidth="1"/>
    <col min="3843" max="3843" width="13" style="546" customWidth="1"/>
    <col min="3844" max="3844" width="12" style="546" customWidth="1"/>
    <col min="3845" max="3845" width="13.85546875" style="546" customWidth="1"/>
    <col min="3846" max="3846" width="14" style="546" customWidth="1"/>
    <col min="3847" max="4097" width="9.140625" style="546"/>
    <col min="4098" max="4098" width="16.42578125" style="546" customWidth="1"/>
    <col min="4099" max="4099" width="13" style="546" customWidth="1"/>
    <col min="4100" max="4100" width="12" style="546" customWidth="1"/>
    <col min="4101" max="4101" width="13.85546875" style="546" customWidth="1"/>
    <col min="4102" max="4102" width="14" style="546" customWidth="1"/>
    <col min="4103" max="4353" width="9.140625" style="546"/>
    <col min="4354" max="4354" width="16.42578125" style="546" customWidth="1"/>
    <col min="4355" max="4355" width="13" style="546" customWidth="1"/>
    <col min="4356" max="4356" width="12" style="546" customWidth="1"/>
    <col min="4357" max="4357" width="13.85546875" style="546" customWidth="1"/>
    <col min="4358" max="4358" width="14" style="546" customWidth="1"/>
    <col min="4359" max="4609" width="9.140625" style="546"/>
    <col min="4610" max="4610" width="16.42578125" style="546" customWidth="1"/>
    <col min="4611" max="4611" width="13" style="546" customWidth="1"/>
    <col min="4612" max="4612" width="12" style="546" customWidth="1"/>
    <col min="4613" max="4613" width="13.85546875" style="546" customWidth="1"/>
    <col min="4614" max="4614" width="14" style="546" customWidth="1"/>
    <col min="4615" max="4865" width="9.140625" style="546"/>
    <col min="4866" max="4866" width="16.42578125" style="546" customWidth="1"/>
    <col min="4867" max="4867" width="13" style="546" customWidth="1"/>
    <col min="4868" max="4868" width="12" style="546" customWidth="1"/>
    <col min="4869" max="4869" width="13.85546875" style="546" customWidth="1"/>
    <col min="4870" max="4870" width="14" style="546" customWidth="1"/>
    <col min="4871" max="5121" width="9.140625" style="546"/>
    <col min="5122" max="5122" width="16.42578125" style="546" customWidth="1"/>
    <col min="5123" max="5123" width="13" style="546" customWidth="1"/>
    <col min="5124" max="5124" width="12" style="546" customWidth="1"/>
    <col min="5125" max="5125" width="13.85546875" style="546" customWidth="1"/>
    <col min="5126" max="5126" width="14" style="546" customWidth="1"/>
    <col min="5127" max="5377" width="9.140625" style="546"/>
    <col min="5378" max="5378" width="16.42578125" style="546" customWidth="1"/>
    <col min="5379" max="5379" width="13" style="546" customWidth="1"/>
    <col min="5380" max="5380" width="12" style="546" customWidth="1"/>
    <col min="5381" max="5381" width="13.85546875" style="546" customWidth="1"/>
    <col min="5382" max="5382" width="14" style="546" customWidth="1"/>
    <col min="5383" max="5633" width="9.140625" style="546"/>
    <col min="5634" max="5634" width="16.42578125" style="546" customWidth="1"/>
    <col min="5635" max="5635" width="13" style="546" customWidth="1"/>
    <col min="5636" max="5636" width="12" style="546" customWidth="1"/>
    <col min="5637" max="5637" width="13.85546875" style="546" customWidth="1"/>
    <col min="5638" max="5638" width="14" style="546" customWidth="1"/>
    <col min="5639" max="5889" width="9.140625" style="546"/>
    <col min="5890" max="5890" width="16.42578125" style="546" customWidth="1"/>
    <col min="5891" max="5891" width="13" style="546" customWidth="1"/>
    <col min="5892" max="5892" width="12" style="546" customWidth="1"/>
    <col min="5893" max="5893" width="13.85546875" style="546" customWidth="1"/>
    <col min="5894" max="5894" width="14" style="546" customWidth="1"/>
    <col min="5895" max="6145" width="9.140625" style="546"/>
    <col min="6146" max="6146" width="16.42578125" style="546" customWidth="1"/>
    <col min="6147" max="6147" width="13" style="546" customWidth="1"/>
    <col min="6148" max="6148" width="12" style="546" customWidth="1"/>
    <col min="6149" max="6149" width="13.85546875" style="546" customWidth="1"/>
    <col min="6150" max="6150" width="14" style="546" customWidth="1"/>
    <col min="6151" max="6401" width="9.140625" style="546"/>
    <col min="6402" max="6402" width="16.42578125" style="546" customWidth="1"/>
    <col min="6403" max="6403" width="13" style="546" customWidth="1"/>
    <col min="6404" max="6404" width="12" style="546" customWidth="1"/>
    <col min="6405" max="6405" width="13.85546875" style="546" customWidth="1"/>
    <col min="6406" max="6406" width="14" style="546" customWidth="1"/>
    <col min="6407" max="6657" width="9.140625" style="546"/>
    <col min="6658" max="6658" width="16.42578125" style="546" customWidth="1"/>
    <col min="6659" max="6659" width="13" style="546" customWidth="1"/>
    <col min="6660" max="6660" width="12" style="546" customWidth="1"/>
    <col min="6661" max="6661" width="13.85546875" style="546" customWidth="1"/>
    <col min="6662" max="6662" width="14" style="546" customWidth="1"/>
    <col min="6663" max="6913" width="9.140625" style="546"/>
    <col min="6914" max="6914" width="16.42578125" style="546" customWidth="1"/>
    <col min="6915" max="6915" width="13" style="546" customWidth="1"/>
    <col min="6916" max="6916" width="12" style="546" customWidth="1"/>
    <col min="6917" max="6917" width="13.85546875" style="546" customWidth="1"/>
    <col min="6918" max="6918" width="14" style="546" customWidth="1"/>
    <col min="6919" max="7169" width="9.140625" style="546"/>
    <col min="7170" max="7170" width="16.42578125" style="546" customWidth="1"/>
    <col min="7171" max="7171" width="13" style="546" customWidth="1"/>
    <col min="7172" max="7172" width="12" style="546" customWidth="1"/>
    <col min="7173" max="7173" width="13.85546875" style="546" customWidth="1"/>
    <col min="7174" max="7174" width="14" style="546" customWidth="1"/>
    <col min="7175" max="7425" width="9.140625" style="546"/>
    <col min="7426" max="7426" width="16.42578125" style="546" customWidth="1"/>
    <col min="7427" max="7427" width="13" style="546" customWidth="1"/>
    <col min="7428" max="7428" width="12" style="546" customWidth="1"/>
    <col min="7429" max="7429" width="13.85546875" style="546" customWidth="1"/>
    <col min="7430" max="7430" width="14" style="546" customWidth="1"/>
    <col min="7431" max="7681" width="9.140625" style="546"/>
    <col min="7682" max="7682" width="16.42578125" style="546" customWidth="1"/>
    <col min="7683" max="7683" width="13" style="546" customWidth="1"/>
    <col min="7684" max="7684" width="12" style="546" customWidth="1"/>
    <col min="7685" max="7685" width="13.85546875" style="546" customWidth="1"/>
    <col min="7686" max="7686" width="14" style="546" customWidth="1"/>
    <col min="7687" max="7937" width="9.140625" style="546"/>
    <col min="7938" max="7938" width="16.42578125" style="546" customWidth="1"/>
    <col min="7939" max="7939" width="13" style="546" customWidth="1"/>
    <col min="7940" max="7940" width="12" style="546" customWidth="1"/>
    <col min="7941" max="7941" width="13.85546875" style="546" customWidth="1"/>
    <col min="7942" max="7942" width="14" style="546" customWidth="1"/>
    <col min="7943" max="8193" width="9.140625" style="546"/>
    <col min="8194" max="8194" width="16.42578125" style="546" customWidth="1"/>
    <col min="8195" max="8195" width="13" style="546" customWidth="1"/>
    <col min="8196" max="8196" width="12" style="546" customWidth="1"/>
    <col min="8197" max="8197" width="13.85546875" style="546" customWidth="1"/>
    <col min="8198" max="8198" width="14" style="546" customWidth="1"/>
    <col min="8199" max="8449" width="9.140625" style="546"/>
    <col min="8450" max="8450" width="16.42578125" style="546" customWidth="1"/>
    <col min="8451" max="8451" width="13" style="546" customWidth="1"/>
    <col min="8452" max="8452" width="12" style="546" customWidth="1"/>
    <col min="8453" max="8453" width="13.85546875" style="546" customWidth="1"/>
    <col min="8454" max="8454" width="14" style="546" customWidth="1"/>
    <col min="8455" max="8705" width="9.140625" style="546"/>
    <col min="8706" max="8706" width="16.42578125" style="546" customWidth="1"/>
    <col min="8707" max="8707" width="13" style="546" customWidth="1"/>
    <col min="8708" max="8708" width="12" style="546" customWidth="1"/>
    <col min="8709" max="8709" width="13.85546875" style="546" customWidth="1"/>
    <col min="8710" max="8710" width="14" style="546" customWidth="1"/>
    <col min="8711" max="8961" width="9.140625" style="546"/>
    <col min="8962" max="8962" width="16.42578125" style="546" customWidth="1"/>
    <col min="8963" max="8963" width="13" style="546" customWidth="1"/>
    <col min="8964" max="8964" width="12" style="546" customWidth="1"/>
    <col min="8965" max="8965" width="13.85546875" style="546" customWidth="1"/>
    <col min="8966" max="8966" width="14" style="546" customWidth="1"/>
    <col min="8967" max="9217" width="9.140625" style="546"/>
    <col min="9218" max="9218" width="16.42578125" style="546" customWidth="1"/>
    <col min="9219" max="9219" width="13" style="546" customWidth="1"/>
    <col min="9220" max="9220" width="12" style="546" customWidth="1"/>
    <col min="9221" max="9221" width="13.85546875" style="546" customWidth="1"/>
    <col min="9222" max="9222" width="14" style="546" customWidth="1"/>
    <col min="9223" max="9473" width="9.140625" style="546"/>
    <col min="9474" max="9474" width="16.42578125" style="546" customWidth="1"/>
    <col min="9475" max="9475" width="13" style="546" customWidth="1"/>
    <col min="9476" max="9476" width="12" style="546" customWidth="1"/>
    <col min="9477" max="9477" width="13.85546875" style="546" customWidth="1"/>
    <col min="9478" max="9478" width="14" style="546" customWidth="1"/>
    <col min="9479" max="9729" width="9.140625" style="546"/>
    <col min="9730" max="9730" width="16.42578125" style="546" customWidth="1"/>
    <col min="9731" max="9731" width="13" style="546" customWidth="1"/>
    <col min="9732" max="9732" width="12" style="546" customWidth="1"/>
    <col min="9733" max="9733" width="13.85546875" style="546" customWidth="1"/>
    <col min="9734" max="9734" width="14" style="546" customWidth="1"/>
    <col min="9735" max="9985" width="9.140625" style="546"/>
    <col min="9986" max="9986" width="16.42578125" style="546" customWidth="1"/>
    <col min="9987" max="9987" width="13" style="546" customWidth="1"/>
    <col min="9988" max="9988" width="12" style="546" customWidth="1"/>
    <col min="9989" max="9989" width="13.85546875" style="546" customWidth="1"/>
    <col min="9990" max="9990" width="14" style="546" customWidth="1"/>
    <col min="9991" max="10241" width="9.140625" style="546"/>
    <col min="10242" max="10242" width="16.42578125" style="546" customWidth="1"/>
    <col min="10243" max="10243" width="13" style="546" customWidth="1"/>
    <col min="10244" max="10244" width="12" style="546" customWidth="1"/>
    <col min="10245" max="10245" width="13.85546875" style="546" customWidth="1"/>
    <col min="10246" max="10246" width="14" style="546" customWidth="1"/>
    <col min="10247" max="10497" width="9.140625" style="546"/>
    <col min="10498" max="10498" width="16.42578125" style="546" customWidth="1"/>
    <col min="10499" max="10499" width="13" style="546" customWidth="1"/>
    <col min="10500" max="10500" width="12" style="546" customWidth="1"/>
    <col min="10501" max="10501" width="13.85546875" style="546" customWidth="1"/>
    <col min="10502" max="10502" width="14" style="546" customWidth="1"/>
    <col min="10503" max="10753" width="9.140625" style="546"/>
    <col min="10754" max="10754" width="16.42578125" style="546" customWidth="1"/>
    <col min="10755" max="10755" width="13" style="546" customWidth="1"/>
    <col min="10756" max="10756" width="12" style="546" customWidth="1"/>
    <col min="10757" max="10757" width="13.85546875" style="546" customWidth="1"/>
    <col min="10758" max="10758" width="14" style="546" customWidth="1"/>
    <col min="10759" max="11009" width="9.140625" style="546"/>
    <col min="11010" max="11010" width="16.42578125" style="546" customWidth="1"/>
    <col min="11011" max="11011" width="13" style="546" customWidth="1"/>
    <col min="11012" max="11012" width="12" style="546" customWidth="1"/>
    <col min="11013" max="11013" width="13.85546875" style="546" customWidth="1"/>
    <col min="11014" max="11014" width="14" style="546" customWidth="1"/>
    <col min="11015" max="11265" width="9.140625" style="546"/>
    <col min="11266" max="11266" width="16.42578125" style="546" customWidth="1"/>
    <col min="11267" max="11267" width="13" style="546" customWidth="1"/>
    <col min="11268" max="11268" width="12" style="546" customWidth="1"/>
    <col min="11269" max="11269" width="13.85546875" style="546" customWidth="1"/>
    <col min="11270" max="11270" width="14" style="546" customWidth="1"/>
    <col min="11271" max="11521" width="9.140625" style="546"/>
    <col min="11522" max="11522" width="16.42578125" style="546" customWidth="1"/>
    <col min="11523" max="11523" width="13" style="546" customWidth="1"/>
    <col min="11524" max="11524" width="12" style="546" customWidth="1"/>
    <col min="11525" max="11525" width="13.85546875" style="546" customWidth="1"/>
    <col min="11526" max="11526" width="14" style="546" customWidth="1"/>
    <col min="11527" max="11777" width="9.140625" style="546"/>
    <col min="11778" max="11778" width="16.42578125" style="546" customWidth="1"/>
    <col min="11779" max="11779" width="13" style="546" customWidth="1"/>
    <col min="11780" max="11780" width="12" style="546" customWidth="1"/>
    <col min="11781" max="11781" width="13.85546875" style="546" customWidth="1"/>
    <col min="11782" max="11782" width="14" style="546" customWidth="1"/>
    <col min="11783" max="12033" width="9.140625" style="546"/>
    <col min="12034" max="12034" width="16.42578125" style="546" customWidth="1"/>
    <col min="12035" max="12035" width="13" style="546" customWidth="1"/>
    <col min="12036" max="12036" width="12" style="546" customWidth="1"/>
    <col min="12037" max="12037" width="13.85546875" style="546" customWidth="1"/>
    <col min="12038" max="12038" width="14" style="546" customWidth="1"/>
    <col min="12039" max="12289" width="9.140625" style="546"/>
    <col min="12290" max="12290" width="16.42578125" style="546" customWidth="1"/>
    <col min="12291" max="12291" width="13" style="546" customWidth="1"/>
    <col min="12292" max="12292" width="12" style="546" customWidth="1"/>
    <col min="12293" max="12293" width="13.85546875" style="546" customWidth="1"/>
    <col min="12294" max="12294" width="14" style="546" customWidth="1"/>
    <col min="12295" max="12545" width="9.140625" style="546"/>
    <col min="12546" max="12546" width="16.42578125" style="546" customWidth="1"/>
    <col min="12547" max="12547" width="13" style="546" customWidth="1"/>
    <col min="12548" max="12548" width="12" style="546" customWidth="1"/>
    <col min="12549" max="12549" width="13.85546875" style="546" customWidth="1"/>
    <col min="12550" max="12550" width="14" style="546" customWidth="1"/>
    <col min="12551" max="12801" width="9.140625" style="546"/>
    <col min="12802" max="12802" width="16.42578125" style="546" customWidth="1"/>
    <col min="12803" max="12803" width="13" style="546" customWidth="1"/>
    <col min="12804" max="12804" width="12" style="546" customWidth="1"/>
    <col min="12805" max="12805" width="13.85546875" style="546" customWidth="1"/>
    <col min="12806" max="12806" width="14" style="546" customWidth="1"/>
    <col min="12807" max="13057" width="9.140625" style="546"/>
    <col min="13058" max="13058" width="16.42578125" style="546" customWidth="1"/>
    <col min="13059" max="13059" width="13" style="546" customWidth="1"/>
    <col min="13060" max="13060" width="12" style="546" customWidth="1"/>
    <col min="13061" max="13061" width="13.85546875" style="546" customWidth="1"/>
    <col min="13062" max="13062" width="14" style="546" customWidth="1"/>
    <col min="13063" max="13313" width="9.140625" style="546"/>
    <col min="13314" max="13314" width="16.42578125" style="546" customWidth="1"/>
    <col min="13315" max="13315" width="13" style="546" customWidth="1"/>
    <col min="13316" max="13316" width="12" style="546" customWidth="1"/>
    <col min="13317" max="13317" width="13.85546875" style="546" customWidth="1"/>
    <col min="13318" max="13318" width="14" style="546" customWidth="1"/>
    <col min="13319" max="13569" width="9.140625" style="546"/>
    <col min="13570" max="13570" width="16.42578125" style="546" customWidth="1"/>
    <col min="13571" max="13571" width="13" style="546" customWidth="1"/>
    <col min="13572" max="13572" width="12" style="546" customWidth="1"/>
    <col min="13573" max="13573" width="13.85546875" style="546" customWidth="1"/>
    <col min="13574" max="13574" width="14" style="546" customWidth="1"/>
    <col min="13575" max="13825" width="9.140625" style="546"/>
    <col min="13826" max="13826" width="16.42578125" style="546" customWidth="1"/>
    <col min="13827" max="13827" width="13" style="546" customWidth="1"/>
    <col min="13828" max="13828" width="12" style="546" customWidth="1"/>
    <col min="13829" max="13829" width="13.85546875" style="546" customWidth="1"/>
    <col min="13830" max="13830" width="14" style="546" customWidth="1"/>
    <col min="13831" max="14081" width="9.140625" style="546"/>
    <col min="14082" max="14082" width="16.42578125" style="546" customWidth="1"/>
    <col min="14083" max="14083" width="13" style="546" customWidth="1"/>
    <col min="14084" max="14084" width="12" style="546" customWidth="1"/>
    <col min="14085" max="14085" width="13.85546875" style="546" customWidth="1"/>
    <col min="14086" max="14086" width="14" style="546" customWidth="1"/>
    <col min="14087" max="14337" width="9.140625" style="546"/>
    <col min="14338" max="14338" width="16.42578125" style="546" customWidth="1"/>
    <col min="14339" max="14339" width="13" style="546" customWidth="1"/>
    <col min="14340" max="14340" width="12" style="546" customWidth="1"/>
    <col min="14341" max="14341" width="13.85546875" style="546" customWidth="1"/>
    <col min="14342" max="14342" width="14" style="546" customWidth="1"/>
    <col min="14343" max="14593" width="9.140625" style="546"/>
    <col min="14594" max="14594" width="16.42578125" style="546" customWidth="1"/>
    <col min="14595" max="14595" width="13" style="546" customWidth="1"/>
    <col min="14596" max="14596" width="12" style="546" customWidth="1"/>
    <col min="14597" max="14597" width="13.85546875" style="546" customWidth="1"/>
    <col min="14598" max="14598" width="14" style="546" customWidth="1"/>
    <col min="14599" max="14849" width="9.140625" style="546"/>
    <col min="14850" max="14850" width="16.42578125" style="546" customWidth="1"/>
    <col min="14851" max="14851" width="13" style="546" customWidth="1"/>
    <col min="14852" max="14852" width="12" style="546" customWidth="1"/>
    <col min="14853" max="14853" width="13.85546875" style="546" customWidth="1"/>
    <col min="14854" max="14854" width="14" style="546" customWidth="1"/>
    <col min="14855" max="15105" width="9.140625" style="546"/>
    <col min="15106" max="15106" width="16.42578125" style="546" customWidth="1"/>
    <col min="15107" max="15107" width="13" style="546" customWidth="1"/>
    <col min="15108" max="15108" width="12" style="546" customWidth="1"/>
    <col min="15109" max="15109" width="13.85546875" style="546" customWidth="1"/>
    <col min="15110" max="15110" width="14" style="546" customWidth="1"/>
    <col min="15111" max="15361" width="9.140625" style="546"/>
    <col min="15362" max="15362" width="16.42578125" style="546" customWidth="1"/>
    <col min="15363" max="15363" width="13" style="546" customWidth="1"/>
    <col min="15364" max="15364" width="12" style="546" customWidth="1"/>
    <col min="15365" max="15365" width="13.85546875" style="546" customWidth="1"/>
    <col min="15366" max="15366" width="14" style="546" customWidth="1"/>
    <col min="15367" max="15617" width="9.140625" style="546"/>
    <col min="15618" max="15618" width="16.42578125" style="546" customWidth="1"/>
    <col min="15619" max="15619" width="13" style="546" customWidth="1"/>
    <col min="15620" max="15620" width="12" style="546" customWidth="1"/>
    <col min="15621" max="15621" width="13.85546875" style="546" customWidth="1"/>
    <col min="15622" max="15622" width="14" style="546" customWidth="1"/>
    <col min="15623" max="15873" width="9.140625" style="546"/>
    <col min="15874" max="15874" width="16.42578125" style="546" customWidth="1"/>
    <col min="15875" max="15875" width="13" style="546" customWidth="1"/>
    <col min="15876" max="15876" width="12" style="546" customWidth="1"/>
    <col min="15877" max="15877" width="13.85546875" style="546" customWidth="1"/>
    <col min="15878" max="15878" width="14" style="546" customWidth="1"/>
    <col min="15879" max="16129" width="9.140625" style="546"/>
    <col min="16130" max="16130" width="16.42578125" style="546" customWidth="1"/>
    <col min="16131" max="16131" width="13" style="546" customWidth="1"/>
    <col min="16132" max="16132" width="12" style="546" customWidth="1"/>
    <col min="16133" max="16133" width="13.85546875" style="546" customWidth="1"/>
    <col min="16134" max="16134" width="14" style="546" customWidth="1"/>
    <col min="16135" max="16384" width="9.140625" style="546"/>
  </cols>
  <sheetData>
    <row r="1" spans="1:6">
      <c r="A1" s="545"/>
      <c r="B1" s="545"/>
      <c r="C1" s="545"/>
      <c r="D1" s="545"/>
      <c r="E1" s="545"/>
      <c r="F1" s="545"/>
    </row>
    <row r="2" spans="1:6">
      <c r="A2" s="545" t="s">
        <v>123</v>
      </c>
      <c r="B2" s="1082" t="s">
        <v>496</v>
      </c>
      <c r="C2" s="545"/>
      <c r="D2" s="545"/>
      <c r="E2" s="545"/>
      <c r="F2" s="545"/>
    </row>
    <row r="3" spans="1:6">
      <c r="A3" s="545"/>
      <c r="B3" s="545"/>
      <c r="C3" s="1083"/>
      <c r="D3" s="545"/>
      <c r="E3" s="545"/>
      <c r="F3" s="545"/>
    </row>
    <row r="4" spans="1:6" ht="39" customHeight="1">
      <c r="A4" s="545"/>
      <c r="B4" s="1420" t="s">
        <v>736</v>
      </c>
      <c r="C4" s="1419" t="s">
        <v>742</v>
      </c>
      <c r="D4" s="1419"/>
      <c r="E4" s="1419" t="s">
        <v>743</v>
      </c>
      <c r="F4" s="1419"/>
    </row>
    <row r="5" spans="1:6">
      <c r="A5" s="545"/>
      <c r="B5" s="1420"/>
      <c r="C5" s="1084">
        <v>2013</v>
      </c>
      <c r="D5" s="1084">
        <v>2014</v>
      </c>
      <c r="E5" s="1084">
        <v>2013</v>
      </c>
      <c r="F5" s="1084">
        <v>2014</v>
      </c>
    </row>
    <row r="6" spans="1:6">
      <c r="A6" s="545"/>
      <c r="B6" s="550" t="s">
        <v>1818</v>
      </c>
      <c r="C6" s="551">
        <v>0.48930000000000001</v>
      </c>
      <c r="D6" s="551">
        <v>0.49584000000000006</v>
      </c>
      <c r="E6" s="551">
        <v>0.57430000000000003</v>
      </c>
      <c r="F6" s="551">
        <v>0.5212</v>
      </c>
    </row>
    <row r="7" spans="1:6">
      <c r="A7" s="545"/>
      <c r="B7" s="550" t="s">
        <v>740</v>
      </c>
      <c r="C7" s="551">
        <v>0.30579999999999996</v>
      </c>
      <c r="D7" s="551">
        <v>0.35497999999999996</v>
      </c>
      <c r="E7" s="551">
        <v>4.7100000000000003E-2</v>
      </c>
      <c r="F7" s="551">
        <v>2.63E-2</v>
      </c>
    </row>
    <row r="8" spans="1:6">
      <c r="A8" s="545"/>
      <c r="B8" s="550" t="s">
        <v>741</v>
      </c>
      <c r="C8" s="551">
        <v>0.17280000000000001</v>
      </c>
      <c r="D8" s="551">
        <v>0.12878999999999999</v>
      </c>
      <c r="E8" s="551">
        <v>4.1900000000000007E-2</v>
      </c>
      <c r="F8" s="551">
        <v>3.7699999999999997E-2</v>
      </c>
    </row>
    <row r="9" spans="1:6">
      <c r="A9" s="545"/>
      <c r="B9" s="550" t="s">
        <v>1817</v>
      </c>
      <c r="C9" s="551">
        <v>7.7000000000000002E-3</v>
      </c>
      <c r="D9" s="551">
        <v>1.0160000000000001E-2</v>
      </c>
      <c r="E9" s="551">
        <v>0.1313</v>
      </c>
      <c r="F9" s="551">
        <v>0.14050000000000001</v>
      </c>
    </row>
    <row r="10" spans="1:6">
      <c r="A10" s="545"/>
      <c r="B10" s="550" t="s">
        <v>739</v>
      </c>
      <c r="C10" s="551">
        <v>2.4399999999999998E-2</v>
      </c>
      <c r="D10" s="551">
        <v>1.023E-2</v>
      </c>
      <c r="E10" s="551">
        <v>0.2054</v>
      </c>
      <c r="F10" s="551">
        <v>0.2742</v>
      </c>
    </row>
    <row r="11" spans="1:6">
      <c r="A11" s="545"/>
      <c r="B11" s="545"/>
      <c r="C11" s="545"/>
      <c r="D11" s="545"/>
      <c r="E11" s="545"/>
      <c r="F11" s="545"/>
    </row>
    <row r="13" spans="1:6">
      <c r="B13" s="1082" t="s">
        <v>496</v>
      </c>
    </row>
    <row r="30" spans="2:2">
      <c r="B30" s="552" t="s">
        <v>717</v>
      </c>
    </row>
    <row r="31" spans="2:2">
      <c r="B31" s="553"/>
    </row>
    <row r="32" spans="2:2">
      <c r="B32" s="1310" t="s">
        <v>129</v>
      </c>
    </row>
  </sheetData>
  <mergeCells count="3">
    <mergeCell ref="B4:B5"/>
    <mergeCell ref="C4:D4"/>
    <mergeCell ref="E4:F4"/>
  </mergeCells>
  <hyperlinks>
    <hyperlink ref="B32" location="Содержание!B81" display="к содержанию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zoomScale="80" zoomScaleNormal="80" workbookViewId="0">
      <selection activeCell="B35" sqref="B35"/>
    </sheetView>
  </sheetViews>
  <sheetFormatPr defaultRowHeight="12.75"/>
  <cols>
    <col min="1" max="1" width="9.140625" style="716"/>
    <col min="2" max="2" width="22.42578125" style="12" customWidth="1"/>
    <col min="3" max="3" width="5.85546875" style="716" customWidth="1"/>
    <col min="4" max="4" width="6.42578125" style="716" customWidth="1"/>
    <col min="5" max="5" width="5.85546875" style="716" customWidth="1"/>
    <col min="6" max="257" width="9.140625" style="716"/>
    <col min="258" max="258" width="22.42578125" style="716" customWidth="1"/>
    <col min="259" max="259" width="5.85546875" style="716" customWidth="1"/>
    <col min="260" max="260" width="6.42578125" style="716" customWidth="1"/>
    <col min="261" max="261" width="5.85546875" style="716" customWidth="1"/>
    <col min="262" max="513" width="9.140625" style="716"/>
    <col min="514" max="514" width="22.42578125" style="716" customWidth="1"/>
    <col min="515" max="515" width="5.85546875" style="716" customWidth="1"/>
    <col min="516" max="516" width="6.42578125" style="716" customWidth="1"/>
    <col min="517" max="517" width="5.85546875" style="716" customWidth="1"/>
    <col min="518" max="769" width="9.140625" style="716"/>
    <col min="770" max="770" width="22.42578125" style="716" customWidth="1"/>
    <col min="771" max="771" width="5.85546875" style="716" customWidth="1"/>
    <col min="772" max="772" width="6.42578125" style="716" customWidth="1"/>
    <col min="773" max="773" width="5.85546875" style="716" customWidth="1"/>
    <col min="774" max="1025" width="9.140625" style="716"/>
    <col min="1026" max="1026" width="22.42578125" style="716" customWidth="1"/>
    <col min="1027" max="1027" width="5.85546875" style="716" customWidth="1"/>
    <col min="1028" max="1028" width="6.42578125" style="716" customWidth="1"/>
    <col min="1029" max="1029" width="5.85546875" style="716" customWidth="1"/>
    <col min="1030" max="1281" width="9.140625" style="716"/>
    <col min="1282" max="1282" width="22.42578125" style="716" customWidth="1"/>
    <col min="1283" max="1283" width="5.85546875" style="716" customWidth="1"/>
    <col min="1284" max="1284" width="6.42578125" style="716" customWidth="1"/>
    <col min="1285" max="1285" width="5.85546875" style="716" customWidth="1"/>
    <col min="1286" max="1537" width="9.140625" style="716"/>
    <col min="1538" max="1538" width="22.42578125" style="716" customWidth="1"/>
    <col min="1539" max="1539" width="5.85546875" style="716" customWidth="1"/>
    <col min="1540" max="1540" width="6.42578125" style="716" customWidth="1"/>
    <col min="1541" max="1541" width="5.85546875" style="716" customWidth="1"/>
    <col min="1542" max="1793" width="9.140625" style="716"/>
    <col min="1794" max="1794" width="22.42578125" style="716" customWidth="1"/>
    <col min="1795" max="1795" width="5.85546875" style="716" customWidth="1"/>
    <col min="1796" max="1796" width="6.42578125" style="716" customWidth="1"/>
    <col min="1797" max="1797" width="5.85546875" style="716" customWidth="1"/>
    <col min="1798" max="2049" width="9.140625" style="716"/>
    <col min="2050" max="2050" width="22.42578125" style="716" customWidth="1"/>
    <col min="2051" max="2051" width="5.85546875" style="716" customWidth="1"/>
    <col min="2052" max="2052" width="6.42578125" style="716" customWidth="1"/>
    <col min="2053" max="2053" width="5.85546875" style="716" customWidth="1"/>
    <col min="2054" max="2305" width="9.140625" style="716"/>
    <col min="2306" max="2306" width="22.42578125" style="716" customWidth="1"/>
    <col min="2307" max="2307" width="5.85546875" style="716" customWidth="1"/>
    <col min="2308" max="2308" width="6.42578125" style="716" customWidth="1"/>
    <col min="2309" max="2309" width="5.85546875" style="716" customWidth="1"/>
    <col min="2310" max="2561" width="9.140625" style="716"/>
    <col min="2562" max="2562" width="22.42578125" style="716" customWidth="1"/>
    <col min="2563" max="2563" width="5.85546875" style="716" customWidth="1"/>
    <col min="2564" max="2564" width="6.42578125" style="716" customWidth="1"/>
    <col min="2565" max="2565" width="5.85546875" style="716" customWidth="1"/>
    <col min="2566" max="2817" width="9.140625" style="716"/>
    <col min="2818" max="2818" width="22.42578125" style="716" customWidth="1"/>
    <col min="2819" max="2819" width="5.85546875" style="716" customWidth="1"/>
    <col min="2820" max="2820" width="6.42578125" style="716" customWidth="1"/>
    <col min="2821" max="2821" width="5.85546875" style="716" customWidth="1"/>
    <col min="2822" max="3073" width="9.140625" style="716"/>
    <col min="3074" max="3074" width="22.42578125" style="716" customWidth="1"/>
    <col min="3075" max="3075" width="5.85546875" style="716" customWidth="1"/>
    <col min="3076" max="3076" width="6.42578125" style="716" customWidth="1"/>
    <col min="3077" max="3077" width="5.85546875" style="716" customWidth="1"/>
    <col min="3078" max="3329" width="9.140625" style="716"/>
    <col min="3330" max="3330" width="22.42578125" style="716" customWidth="1"/>
    <col min="3331" max="3331" width="5.85546875" style="716" customWidth="1"/>
    <col min="3332" max="3332" width="6.42578125" style="716" customWidth="1"/>
    <col min="3333" max="3333" width="5.85546875" style="716" customWidth="1"/>
    <col min="3334" max="3585" width="9.140625" style="716"/>
    <col min="3586" max="3586" width="22.42578125" style="716" customWidth="1"/>
    <col min="3587" max="3587" width="5.85546875" style="716" customWidth="1"/>
    <col min="3588" max="3588" width="6.42578125" style="716" customWidth="1"/>
    <col min="3589" max="3589" width="5.85546875" style="716" customWidth="1"/>
    <col min="3590" max="3841" width="9.140625" style="716"/>
    <col min="3842" max="3842" width="22.42578125" style="716" customWidth="1"/>
    <col min="3843" max="3843" width="5.85546875" style="716" customWidth="1"/>
    <col min="3844" max="3844" width="6.42578125" style="716" customWidth="1"/>
    <col min="3845" max="3845" width="5.85546875" style="716" customWidth="1"/>
    <col min="3846" max="4097" width="9.140625" style="716"/>
    <col min="4098" max="4098" width="22.42578125" style="716" customWidth="1"/>
    <col min="4099" max="4099" width="5.85546875" style="716" customWidth="1"/>
    <col min="4100" max="4100" width="6.42578125" style="716" customWidth="1"/>
    <col min="4101" max="4101" width="5.85546875" style="716" customWidth="1"/>
    <col min="4102" max="4353" width="9.140625" style="716"/>
    <col min="4354" max="4354" width="22.42578125" style="716" customWidth="1"/>
    <col min="4355" max="4355" width="5.85546875" style="716" customWidth="1"/>
    <col min="4356" max="4356" width="6.42578125" style="716" customWidth="1"/>
    <col min="4357" max="4357" width="5.85546875" style="716" customWidth="1"/>
    <col min="4358" max="4609" width="9.140625" style="716"/>
    <col min="4610" max="4610" width="22.42578125" style="716" customWidth="1"/>
    <col min="4611" max="4611" width="5.85546875" style="716" customWidth="1"/>
    <col min="4612" max="4612" width="6.42578125" style="716" customWidth="1"/>
    <col min="4613" max="4613" width="5.85546875" style="716" customWidth="1"/>
    <col min="4614" max="4865" width="9.140625" style="716"/>
    <col min="4866" max="4866" width="22.42578125" style="716" customWidth="1"/>
    <col min="4867" max="4867" width="5.85546875" style="716" customWidth="1"/>
    <col min="4868" max="4868" width="6.42578125" style="716" customWidth="1"/>
    <col min="4869" max="4869" width="5.85546875" style="716" customWidth="1"/>
    <col min="4870" max="5121" width="9.140625" style="716"/>
    <col min="5122" max="5122" width="22.42578125" style="716" customWidth="1"/>
    <col min="5123" max="5123" width="5.85546875" style="716" customWidth="1"/>
    <col min="5124" max="5124" width="6.42578125" style="716" customWidth="1"/>
    <col min="5125" max="5125" width="5.85546875" style="716" customWidth="1"/>
    <col min="5126" max="5377" width="9.140625" style="716"/>
    <col min="5378" max="5378" width="22.42578125" style="716" customWidth="1"/>
    <col min="5379" max="5379" width="5.85546875" style="716" customWidth="1"/>
    <col min="5380" max="5380" width="6.42578125" style="716" customWidth="1"/>
    <col min="5381" max="5381" width="5.85546875" style="716" customWidth="1"/>
    <col min="5382" max="5633" width="9.140625" style="716"/>
    <col min="5634" max="5634" width="22.42578125" style="716" customWidth="1"/>
    <col min="5635" max="5635" width="5.85546875" style="716" customWidth="1"/>
    <col min="5636" max="5636" width="6.42578125" style="716" customWidth="1"/>
    <col min="5637" max="5637" width="5.85546875" style="716" customWidth="1"/>
    <col min="5638" max="5889" width="9.140625" style="716"/>
    <col min="5890" max="5890" width="22.42578125" style="716" customWidth="1"/>
    <col min="5891" max="5891" width="5.85546875" style="716" customWidth="1"/>
    <col min="5892" max="5892" width="6.42578125" style="716" customWidth="1"/>
    <col min="5893" max="5893" width="5.85546875" style="716" customWidth="1"/>
    <col min="5894" max="6145" width="9.140625" style="716"/>
    <col min="6146" max="6146" width="22.42578125" style="716" customWidth="1"/>
    <col min="6147" max="6147" width="5.85546875" style="716" customWidth="1"/>
    <col min="6148" max="6148" width="6.42578125" style="716" customWidth="1"/>
    <col min="6149" max="6149" width="5.85546875" style="716" customWidth="1"/>
    <col min="6150" max="6401" width="9.140625" style="716"/>
    <col min="6402" max="6402" width="22.42578125" style="716" customWidth="1"/>
    <col min="6403" max="6403" width="5.85546875" style="716" customWidth="1"/>
    <col min="6404" max="6404" width="6.42578125" style="716" customWidth="1"/>
    <col min="6405" max="6405" width="5.85546875" style="716" customWidth="1"/>
    <col min="6406" max="6657" width="9.140625" style="716"/>
    <col min="6658" max="6658" width="22.42578125" style="716" customWidth="1"/>
    <col min="6659" max="6659" width="5.85546875" style="716" customWidth="1"/>
    <col min="6660" max="6660" width="6.42578125" style="716" customWidth="1"/>
    <col min="6661" max="6661" width="5.85546875" style="716" customWidth="1"/>
    <col min="6662" max="6913" width="9.140625" style="716"/>
    <col min="6914" max="6914" width="22.42578125" style="716" customWidth="1"/>
    <col min="6915" max="6915" width="5.85546875" style="716" customWidth="1"/>
    <col min="6916" max="6916" width="6.42578125" style="716" customWidth="1"/>
    <col min="6917" max="6917" width="5.85546875" style="716" customWidth="1"/>
    <col min="6918" max="7169" width="9.140625" style="716"/>
    <col min="7170" max="7170" width="22.42578125" style="716" customWidth="1"/>
    <col min="7171" max="7171" width="5.85546875" style="716" customWidth="1"/>
    <col min="7172" max="7172" width="6.42578125" style="716" customWidth="1"/>
    <col min="7173" max="7173" width="5.85546875" style="716" customWidth="1"/>
    <col min="7174" max="7425" width="9.140625" style="716"/>
    <col min="7426" max="7426" width="22.42578125" style="716" customWidth="1"/>
    <col min="7427" max="7427" width="5.85546875" style="716" customWidth="1"/>
    <col min="7428" max="7428" width="6.42578125" style="716" customWidth="1"/>
    <col min="7429" max="7429" width="5.85546875" style="716" customWidth="1"/>
    <col min="7430" max="7681" width="9.140625" style="716"/>
    <col min="7682" max="7682" width="22.42578125" style="716" customWidth="1"/>
    <col min="7683" max="7683" width="5.85546875" style="716" customWidth="1"/>
    <col min="7684" max="7684" width="6.42578125" style="716" customWidth="1"/>
    <col min="7685" max="7685" width="5.85546875" style="716" customWidth="1"/>
    <col min="7686" max="7937" width="9.140625" style="716"/>
    <col min="7938" max="7938" width="22.42578125" style="716" customWidth="1"/>
    <col min="7939" max="7939" width="5.85546875" style="716" customWidth="1"/>
    <col min="7940" max="7940" width="6.42578125" style="716" customWidth="1"/>
    <col min="7941" max="7941" width="5.85546875" style="716" customWidth="1"/>
    <col min="7942" max="8193" width="9.140625" style="716"/>
    <col min="8194" max="8194" width="22.42578125" style="716" customWidth="1"/>
    <col min="8195" max="8195" width="5.85546875" style="716" customWidth="1"/>
    <col min="8196" max="8196" width="6.42578125" style="716" customWidth="1"/>
    <col min="8197" max="8197" width="5.85546875" style="716" customWidth="1"/>
    <col min="8198" max="8449" width="9.140625" style="716"/>
    <col min="8450" max="8450" width="22.42578125" style="716" customWidth="1"/>
    <col min="8451" max="8451" width="5.85546875" style="716" customWidth="1"/>
    <col min="8452" max="8452" width="6.42578125" style="716" customWidth="1"/>
    <col min="8453" max="8453" width="5.85546875" style="716" customWidth="1"/>
    <col min="8454" max="8705" width="9.140625" style="716"/>
    <col min="8706" max="8706" width="22.42578125" style="716" customWidth="1"/>
    <col min="8707" max="8707" width="5.85546875" style="716" customWidth="1"/>
    <col min="8708" max="8708" width="6.42578125" style="716" customWidth="1"/>
    <col min="8709" max="8709" width="5.85546875" style="716" customWidth="1"/>
    <col min="8710" max="8961" width="9.140625" style="716"/>
    <col min="8962" max="8962" width="22.42578125" style="716" customWidth="1"/>
    <col min="8963" max="8963" width="5.85546875" style="716" customWidth="1"/>
    <col min="8964" max="8964" width="6.42578125" style="716" customWidth="1"/>
    <col min="8965" max="8965" width="5.85546875" style="716" customWidth="1"/>
    <col min="8966" max="9217" width="9.140625" style="716"/>
    <col min="9218" max="9218" width="22.42578125" style="716" customWidth="1"/>
    <col min="9219" max="9219" width="5.85546875" style="716" customWidth="1"/>
    <col min="9220" max="9220" width="6.42578125" style="716" customWidth="1"/>
    <col min="9221" max="9221" width="5.85546875" style="716" customWidth="1"/>
    <col min="9222" max="9473" width="9.140625" style="716"/>
    <col min="9474" max="9474" width="22.42578125" style="716" customWidth="1"/>
    <col min="9475" max="9475" width="5.85546875" style="716" customWidth="1"/>
    <col min="9476" max="9476" width="6.42578125" style="716" customWidth="1"/>
    <col min="9477" max="9477" width="5.85546875" style="716" customWidth="1"/>
    <col min="9478" max="9729" width="9.140625" style="716"/>
    <col min="9730" max="9730" width="22.42578125" style="716" customWidth="1"/>
    <col min="9731" max="9731" width="5.85546875" style="716" customWidth="1"/>
    <col min="9732" max="9732" width="6.42578125" style="716" customWidth="1"/>
    <col min="9733" max="9733" width="5.85546875" style="716" customWidth="1"/>
    <col min="9734" max="9985" width="9.140625" style="716"/>
    <col min="9986" max="9986" width="22.42578125" style="716" customWidth="1"/>
    <col min="9987" max="9987" width="5.85546875" style="716" customWidth="1"/>
    <col min="9988" max="9988" width="6.42578125" style="716" customWidth="1"/>
    <col min="9989" max="9989" width="5.85546875" style="716" customWidth="1"/>
    <col min="9990" max="10241" width="9.140625" style="716"/>
    <col min="10242" max="10242" width="22.42578125" style="716" customWidth="1"/>
    <col min="10243" max="10243" width="5.85546875" style="716" customWidth="1"/>
    <col min="10244" max="10244" width="6.42578125" style="716" customWidth="1"/>
    <col min="10245" max="10245" width="5.85546875" style="716" customWidth="1"/>
    <col min="10246" max="10497" width="9.140625" style="716"/>
    <col min="10498" max="10498" width="22.42578125" style="716" customWidth="1"/>
    <col min="10499" max="10499" width="5.85546875" style="716" customWidth="1"/>
    <col min="10500" max="10500" width="6.42578125" style="716" customWidth="1"/>
    <col min="10501" max="10501" width="5.85546875" style="716" customWidth="1"/>
    <col min="10502" max="10753" width="9.140625" style="716"/>
    <col min="10754" max="10754" width="22.42578125" style="716" customWidth="1"/>
    <col min="10755" max="10755" width="5.85546875" style="716" customWidth="1"/>
    <col min="10756" max="10756" width="6.42578125" style="716" customWidth="1"/>
    <col min="10757" max="10757" width="5.85546875" style="716" customWidth="1"/>
    <col min="10758" max="11009" width="9.140625" style="716"/>
    <col min="11010" max="11010" width="22.42578125" style="716" customWidth="1"/>
    <col min="11011" max="11011" width="5.85546875" style="716" customWidth="1"/>
    <col min="11012" max="11012" width="6.42578125" style="716" customWidth="1"/>
    <col min="11013" max="11013" width="5.85546875" style="716" customWidth="1"/>
    <col min="11014" max="11265" width="9.140625" style="716"/>
    <col min="11266" max="11266" width="22.42578125" style="716" customWidth="1"/>
    <col min="11267" max="11267" width="5.85546875" style="716" customWidth="1"/>
    <col min="11268" max="11268" width="6.42578125" style="716" customWidth="1"/>
    <col min="11269" max="11269" width="5.85546875" style="716" customWidth="1"/>
    <col min="11270" max="11521" width="9.140625" style="716"/>
    <col min="11522" max="11522" width="22.42578125" style="716" customWidth="1"/>
    <col min="11523" max="11523" width="5.85546875" style="716" customWidth="1"/>
    <col min="11524" max="11524" width="6.42578125" style="716" customWidth="1"/>
    <col min="11525" max="11525" width="5.85546875" style="716" customWidth="1"/>
    <col min="11526" max="11777" width="9.140625" style="716"/>
    <col min="11778" max="11778" width="22.42578125" style="716" customWidth="1"/>
    <col min="11779" max="11779" width="5.85546875" style="716" customWidth="1"/>
    <col min="11780" max="11780" width="6.42578125" style="716" customWidth="1"/>
    <col min="11781" max="11781" width="5.85546875" style="716" customWidth="1"/>
    <col min="11782" max="12033" width="9.140625" style="716"/>
    <col min="12034" max="12034" width="22.42578125" style="716" customWidth="1"/>
    <col min="12035" max="12035" width="5.85546875" style="716" customWidth="1"/>
    <col min="12036" max="12036" width="6.42578125" style="716" customWidth="1"/>
    <col min="12037" max="12037" width="5.85546875" style="716" customWidth="1"/>
    <col min="12038" max="12289" width="9.140625" style="716"/>
    <col min="12290" max="12290" width="22.42578125" style="716" customWidth="1"/>
    <col min="12291" max="12291" width="5.85546875" style="716" customWidth="1"/>
    <col min="12292" max="12292" width="6.42578125" style="716" customWidth="1"/>
    <col min="12293" max="12293" width="5.85546875" style="716" customWidth="1"/>
    <col min="12294" max="12545" width="9.140625" style="716"/>
    <col min="12546" max="12546" width="22.42578125" style="716" customWidth="1"/>
    <col min="12547" max="12547" width="5.85546875" style="716" customWidth="1"/>
    <col min="12548" max="12548" width="6.42578125" style="716" customWidth="1"/>
    <col min="12549" max="12549" width="5.85546875" style="716" customWidth="1"/>
    <col min="12550" max="12801" width="9.140625" style="716"/>
    <col min="12802" max="12802" width="22.42578125" style="716" customWidth="1"/>
    <col min="12803" max="12803" width="5.85546875" style="716" customWidth="1"/>
    <col min="12804" max="12804" width="6.42578125" style="716" customWidth="1"/>
    <col min="12805" max="12805" width="5.85546875" style="716" customWidth="1"/>
    <col min="12806" max="13057" width="9.140625" style="716"/>
    <col min="13058" max="13058" width="22.42578125" style="716" customWidth="1"/>
    <col min="13059" max="13059" width="5.85546875" style="716" customWidth="1"/>
    <col min="13060" max="13060" width="6.42578125" style="716" customWidth="1"/>
    <col min="13061" max="13061" width="5.85546875" style="716" customWidth="1"/>
    <col min="13062" max="13313" width="9.140625" style="716"/>
    <col min="13314" max="13314" width="22.42578125" style="716" customWidth="1"/>
    <col min="13315" max="13315" width="5.85546875" style="716" customWidth="1"/>
    <col min="13316" max="13316" width="6.42578125" style="716" customWidth="1"/>
    <col min="13317" max="13317" width="5.85546875" style="716" customWidth="1"/>
    <col min="13318" max="13569" width="9.140625" style="716"/>
    <col min="13570" max="13570" width="22.42578125" style="716" customWidth="1"/>
    <col min="13571" max="13571" width="5.85546875" style="716" customWidth="1"/>
    <col min="13572" max="13572" width="6.42578125" style="716" customWidth="1"/>
    <col min="13573" max="13573" width="5.85546875" style="716" customWidth="1"/>
    <col min="13574" max="13825" width="9.140625" style="716"/>
    <col min="13826" max="13826" width="22.42578125" style="716" customWidth="1"/>
    <col min="13827" max="13827" width="5.85546875" style="716" customWidth="1"/>
    <col min="13828" max="13828" width="6.42578125" style="716" customWidth="1"/>
    <col min="13829" max="13829" width="5.85546875" style="716" customWidth="1"/>
    <col min="13830" max="14081" width="9.140625" style="716"/>
    <col min="14082" max="14082" width="22.42578125" style="716" customWidth="1"/>
    <col min="14083" max="14083" width="5.85546875" style="716" customWidth="1"/>
    <col min="14084" max="14084" width="6.42578125" style="716" customWidth="1"/>
    <col min="14085" max="14085" width="5.85546875" style="716" customWidth="1"/>
    <col min="14086" max="14337" width="9.140625" style="716"/>
    <col min="14338" max="14338" width="22.42578125" style="716" customWidth="1"/>
    <col min="14339" max="14339" width="5.85546875" style="716" customWidth="1"/>
    <col min="14340" max="14340" width="6.42578125" style="716" customWidth="1"/>
    <col min="14341" max="14341" width="5.85546875" style="716" customWidth="1"/>
    <col min="14342" max="14593" width="9.140625" style="716"/>
    <col min="14594" max="14594" width="22.42578125" style="716" customWidth="1"/>
    <col min="14595" max="14595" width="5.85546875" style="716" customWidth="1"/>
    <col min="14596" max="14596" width="6.42578125" style="716" customWidth="1"/>
    <col min="14597" max="14597" width="5.85546875" style="716" customWidth="1"/>
    <col min="14598" max="14849" width="9.140625" style="716"/>
    <col min="14850" max="14850" width="22.42578125" style="716" customWidth="1"/>
    <col min="14851" max="14851" width="5.85546875" style="716" customWidth="1"/>
    <col min="14852" max="14852" width="6.42578125" style="716" customWidth="1"/>
    <col min="14853" max="14853" width="5.85546875" style="716" customWidth="1"/>
    <col min="14854" max="15105" width="9.140625" style="716"/>
    <col min="15106" max="15106" width="22.42578125" style="716" customWidth="1"/>
    <col min="15107" max="15107" width="5.85546875" style="716" customWidth="1"/>
    <col min="15108" max="15108" width="6.42578125" style="716" customWidth="1"/>
    <col min="15109" max="15109" width="5.85546875" style="716" customWidth="1"/>
    <col min="15110" max="15361" width="9.140625" style="716"/>
    <col min="15362" max="15362" width="22.42578125" style="716" customWidth="1"/>
    <col min="15363" max="15363" width="5.85546875" style="716" customWidth="1"/>
    <col min="15364" max="15364" width="6.42578125" style="716" customWidth="1"/>
    <col min="15365" max="15365" width="5.85546875" style="716" customWidth="1"/>
    <col min="15366" max="15617" width="9.140625" style="716"/>
    <col min="15618" max="15618" width="22.42578125" style="716" customWidth="1"/>
    <col min="15619" max="15619" width="5.85546875" style="716" customWidth="1"/>
    <col min="15620" max="15620" width="6.42578125" style="716" customWidth="1"/>
    <col min="15621" max="15621" width="5.85546875" style="716" customWidth="1"/>
    <col min="15622" max="15873" width="9.140625" style="716"/>
    <col min="15874" max="15874" width="22.42578125" style="716" customWidth="1"/>
    <col min="15875" max="15875" width="5.85546875" style="716" customWidth="1"/>
    <col min="15876" max="15876" width="6.42578125" style="716" customWidth="1"/>
    <col min="15877" max="15877" width="5.85546875" style="716" customWidth="1"/>
    <col min="15878" max="16129" width="9.140625" style="716"/>
    <col min="16130" max="16130" width="22.42578125" style="716" customWidth="1"/>
    <col min="16131" max="16131" width="5.85546875" style="716" customWidth="1"/>
    <col min="16132" max="16132" width="6.42578125" style="716" customWidth="1"/>
    <col min="16133" max="16133" width="5.85546875" style="716" customWidth="1"/>
    <col min="16134" max="16384" width="9.140625" style="716"/>
  </cols>
  <sheetData>
    <row r="2" spans="1:5">
      <c r="A2" s="5" t="s">
        <v>123</v>
      </c>
      <c r="B2" s="13" t="s">
        <v>1891</v>
      </c>
    </row>
    <row r="3" spans="1:5">
      <c r="A3" s="5"/>
      <c r="B3" s="957"/>
      <c r="E3" s="662" t="s">
        <v>1760</v>
      </c>
    </row>
    <row r="4" spans="1:5">
      <c r="B4" s="41" t="s">
        <v>269</v>
      </c>
      <c r="C4" s="1184" t="s">
        <v>159</v>
      </c>
      <c r="D4" s="1184" t="s">
        <v>160</v>
      </c>
      <c r="E4" s="1184" t="s">
        <v>161</v>
      </c>
    </row>
    <row r="5" spans="1:5">
      <c r="B5" s="40" t="s">
        <v>341</v>
      </c>
      <c r="C5" s="1185">
        <v>-0.58972823957660259</v>
      </c>
      <c r="D5" s="1185">
        <v>-0.33470830420033959</v>
      </c>
      <c r="E5" s="1185">
        <v>-4.5740057200787859E-2</v>
      </c>
    </row>
    <row r="6" spans="1:5">
      <c r="B6" s="40" t="s">
        <v>267</v>
      </c>
      <c r="C6" s="1185">
        <v>-0.43968611407442953</v>
      </c>
      <c r="D6" s="1185">
        <v>-0.31253934396068578</v>
      </c>
      <c r="E6" s="1185">
        <v>-0.14305191008746965</v>
      </c>
    </row>
    <row r="7" spans="1:5">
      <c r="B7" s="40" t="s">
        <v>163</v>
      </c>
      <c r="C7" s="1185">
        <v>-0.5902109165704813</v>
      </c>
      <c r="D7" s="1185">
        <v>-0.39287297758842726</v>
      </c>
      <c r="E7" s="1185">
        <v>-0.15013802522446304</v>
      </c>
    </row>
    <row r="8" spans="1:5">
      <c r="B8" s="40" t="s">
        <v>169</v>
      </c>
      <c r="C8" s="1185">
        <v>-1.0161454378249759</v>
      </c>
      <c r="D8" s="1185">
        <v>-0.73301556481359431</v>
      </c>
      <c r="E8" s="1185">
        <v>-0.36538909312241963</v>
      </c>
    </row>
    <row r="9" spans="1:5">
      <c r="B9" s="40" t="s">
        <v>165</v>
      </c>
      <c r="C9" s="1185">
        <v>-0.25248724359596819</v>
      </c>
      <c r="D9" s="1185">
        <v>-0.13058295054521007</v>
      </c>
      <c r="E9" s="1185">
        <v>-1.6117163754795365E-2</v>
      </c>
    </row>
    <row r="10" spans="1:5">
      <c r="B10" s="8"/>
      <c r="C10" s="8"/>
      <c r="D10" s="8"/>
      <c r="E10" s="8"/>
    </row>
    <row r="11" spans="1:5">
      <c r="B11" s="13" t="s">
        <v>1891</v>
      </c>
      <c r="C11" s="8"/>
      <c r="D11" s="8"/>
      <c r="E11" s="8"/>
    </row>
    <row r="12" spans="1:5">
      <c r="B12" s="8"/>
      <c r="C12" s="8"/>
      <c r="D12" s="8"/>
      <c r="E12" s="8"/>
    </row>
    <row r="13" spans="1:5">
      <c r="B13" s="8"/>
      <c r="C13" s="8"/>
      <c r="D13" s="8"/>
      <c r="E13" s="8"/>
    </row>
    <row r="14" spans="1:5">
      <c r="B14" s="8"/>
      <c r="C14" s="8"/>
      <c r="D14" s="8"/>
      <c r="E14" s="8"/>
    </row>
    <row r="15" spans="1:5">
      <c r="B15" s="8"/>
      <c r="C15" s="8"/>
      <c r="D15" s="8"/>
      <c r="E15" s="8"/>
    </row>
    <row r="16" spans="1:5">
      <c r="B16" s="8"/>
      <c r="C16" s="8"/>
      <c r="D16" s="8"/>
      <c r="E16" s="8"/>
    </row>
    <row r="17" spans="2:9">
      <c r="B17" s="8"/>
      <c r="C17" s="8"/>
      <c r="D17" s="8"/>
      <c r="E17" s="8"/>
    </row>
    <row r="18" spans="2:9">
      <c r="B18" s="8"/>
      <c r="C18" s="8"/>
      <c r="D18" s="8"/>
      <c r="E18" s="8"/>
    </row>
    <row r="19" spans="2:9">
      <c r="B19" s="8"/>
      <c r="C19" s="8"/>
      <c r="D19" s="8"/>
      <c r="E19" s="8"/>
    </row>
    <row r="20" spans="2:9">
      <c r="B20" s="8"/>
      <c r="C20" s="8"/>
      <c r="D20" s="8"/>
      <c r="E20" s="8"/>
    </row>
    <row r="21" spans="2:9">
      <c r="B21" s="8"/>
      <c r="C21" s="8"/>
      <c r="D21" s="8"/>
      <c r="E21" s="8"/>
    </row>
    <row r="22" spans="2:9">
      <c r="B22" s="8"/>
      <c r="C22" s="8"/>
      <c r="D22" s="8"/>
      <c r="E22" s="8"/>
    </row>
    <row r="23" spans="2:9">
      <c r="B23" s="8"/>
      <c r="C23" s="8"/>
      <c r="D23" s="8"/>
      <c r="E23" s="8"/>
    </row>
    <row r="24" spans="2:9">
      <c r="B24" s="10"/>
      <c r="C24" s="8"/>
      <c r="D24" s="8"/>
      <c r="E24" s="8"/>
    </row>
    <row r="25" spans="2:9">
      <c r="B25" s="716"/>
      <c r="C25" s="8"/>
      <c r="D25" s="8"/>
      <c r="E25" s="8"/>
    </row>
    <row r="26" spans="2:9">
      <c r="B26" s="716"/>
      <c r="C26" s="8"/>
      <c r="D26" s="8"/>
      <c r="E26" s="8"/>
    </row>
    <row r="27" spans="2:9">
      <c r="B27" s="716"/>
      <c r="C27" s="8"/>
      <c r="D27" s="8"/>
      <c r="E27" s="8"/>
    </row>
    <row r="28" spans="2:9">
      <c r="B28" s="716"/>
      <c r="C28" s="8"/>
      <c r="D28" s="8"/>
      <c r="E28" s="8"/>
    </row>
    <row r="31" spans="2:9" ht="38.25" customHeight="1">
      <c r="B31" s="1347" t="s">
        <v>168</v>
      </c>
      <c r="C31" s="1347"/>
      <c r="D31" s="1347"/>
      <c r="E31" s="1347"/>
      <c r="F31" s="1347"/>
      <c r="G31" s="1347"/>
      <c r="H31" s="1347"/>
      <c r="I31" s="1347"/>
    </row>
    <row r="32" spans="2:9" ht="26.25" customHeight="1">
      <c r="B32" s="1347" t="s">
        <v>268</v>
      </c>
      <c r="C32" s="1347"/>
      <c r="D32" s="1347"/>
      <c r="E32" s="1347"/>
      <c r="F32" s="1347"/>
      <c r="G32" s="1347"/>
      <c r="H32" s="1347"/>
      <c r="I32" s="1347"/>
    </row>
    <row r="33" spans="2:2">
      <c r="B33" s="10" t="s">
        <v>1894</v>
      </c>
    </row>
    <row r="34" spans="2:2">
      <c r="B34" s="8"/>
    </row>
    <row r="35" spans="2:2">
      <c r="B35" s="11" t="s">
        <v>129</v>
      </c>
    </row>
    <row r="36" spans="2:2">
      <c r="B36" s="716"/>
    </row>
    <row r="37" spans="2:2">
      <c r="B37" s="716"/>
    </row>
    <row r="38" spans="2:2">
      <c r="B38" s="716"/>
    </row>
    <row r="39" spans="2:2">
      <c r="B39" s="716"/>
    </row>
    <row r="40" spans="2:2">
      <c r="B40" s="716"/>
    </row>
    <row r="41" spans="2:2">
      <c r="B41" s="716"/>
    </row>
    <row r="42" spans="2:2">
      <c r="B42" s="716"/>
    </row>
    <row r="43" spans="2:2">
      <c r="B43" s="716"/>
    </row>
    <row r="44" spans="2:2">
      <c r="B44" s="716"/>
    </row>
    <row r="45" spans="2:2">
      <c r="B45" s="716"/>
    </row>
    <row r="46" spans="2:2">
      <c r="B46" s="716"/>
    </row>
    <row r="47" spans="2:2">
      <c r="B47" s="716"/>
    </row>
    <row r="48" spans="2:2">
      <c r="B48" s="716"/>
    </row>
    <row r="49" spans="2:2">
      <c r="B49" s="716"/>
    </row>
  </sheetData>
  <mergeCells count="2">
    <mergeCell ref="B31:I31"/>
    <mergeCell ref="B32:I32"/>
  </mergeCells>
  <hyperlinks>
    <hyperlink ref="B35" location="Содержание!B9" display="к содержанию"/>
  </hyperlinks>
  <pageMargins left="0.7" right="0.7" top="0.75" bottom="0.75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0"/>
  <dimension ref="A2:F35"/>
  <sheetViews>
    <sheetView zoomScale="80" zoomScaleNormal="80" workbookViewId="0">
      <selection activeCell="B35" sqref="B35"/>
    </sheetView>
  </sheetViews>
  <sheetFormatPr defaultRowHeight="12.75"/>
  <cols>
    <col min="1" max="1" width="9.140625" style="392"/>
    <col min="2" max="2" width="24.140625" style="392" customWidth="1"/>
    <col min="3" max="6" width="11.85546875" style="392" bestFit="1" customWidth="1"/>
    <col min="7" max="16384" width="9.140625" style="392"/>
  </cols>
  <sheetData>
    <row r="2" spans="1:6">
      <c r="A2" s="355" t="s">
        <v>123</v>
      </c>
      <c r="B2" s="356" t="s">
        <v>881</v>
      </c>
      <c r="C2" s="355"/>
      <c r="D2" s="355"/>
      <c r="E2" s="355"/>
      <c r="F2" s="355"/>
    </row>
    <row r="3" spans="1:6">
      <c r="A3" s="355"/>
      <c r="B3" s="355"/>
      <c r="C3" s="355"/>
      <c r="D3" s="355"/>
      <c r="E3" s="355"/>
      <c r="F3" s="355"/>
    </row>
    <row r="4" spans="1:6" ht="26.25" customHeight="1">
      <c r="A4" s="355"/>
      <c r="B4" s="1421" t="s">
        <v>736</v>
      </c>
      <c r="C4" s="1423" t="s">
        <v>744</v>
      </c>
      <c r="D4" s="1423"/>
      <c r="E4" s="1423" t="s">
        <v>745</v>
      </c>
      <c r="F4" s="1423"/>
    </row>
    <row r="5" spans="1:6" ht="12.75" customHeight="1">
      <c r="A5" s="355"/>
      <c r="B5" s="1422"/>
      <c r="C5" s="393">
        <v>2013</v>
      </c>
      <c r="D5" s="393">
        <v>2014</v>
      </c>
      <c r="E5" s="393">
        <v>2013</v>
      </c>
      <c r="F5" s="393">
        <v>2014</v>
      </c>
    </row>
    <row r="6" spans="1:6">
      <c r="A6" s="355"/>
      <c r="B6" s="390" t="s">
        <v>741</v>
      </c>
      <c r="C6" s="391">
        <v>0.16870000000000002</v>
      </c>
      <c r="D6" s="391">
        <v>0.18440000000000001</v>
      </c>
      <c r="E6" s="391">
        <v>0.23809999999999998</v>
      </c>
      <c r="F6" s="391">
        <v>0.33710000000000001</v>
      </c>
    </row>
    <row r="7" spans="1:6">
      <c r="A7" s="355"/>
      <c r="B7" s="390" t="s">
        <v>746</v>
      </c>
      <c r="C7" s="391">
        <v>0.27789999999999998</v>
      </c>
      <c r="D7" s="391">
        <v>0.22289999999999999</v>
      </c>
      <c r="E7" s="391">
        <v>0.28339999999999999</v>
      </c>
      <c r="F7" s="391">
        <v>0.3034</v>
      </c>
    </row>
    <row r="8" spans="1:6">
      <c r="A8" s="355"/>
      <c r="B8" s="390" t="s">
        <v>747</v>
      </c>
      <c r="C8" s="391">
        <v>3.3000000000000002E-2</v>
      </c>
      <c r="D8" s="391">
        <v>3.2000000000000001E-2</v>
      </c>
      <c r="E8" s="391">
        <v>0.13150000000000001</v>
      </c>
      <c r="F8" s="391">
        <v>0.18540000000000001</v>
      </c>
    </row>
    <row r="9" spans="1:6">
      <c r="A9" s="355"/>
      <c r="B9" s="390" t="s">
        <v>748</v>
      </c>
      <c r="C9" s="391">
        <v>0.25540000000000002</v>
      </c>
      <c r="D9" s="391">
        <v>0.52563827582666789</v>
      </c>
      <c r="E9" s="391">
        <v>5.67E-2</v>
      </c>
      <c r="F9" s="391">
        <v>0.1348</v>
      </c>
    </row>
    <row r="10" spans="1:6">
      <c r="A10" s="355"/>
      <c r="B10" s="390" t="s">
        <v>749</v>
      </c>
      <c r="C10" s="391">
        <v>0.2586</v>
      </c>
      <c r="D10" s="391">
        <v>3.5000000000000003E-2</v>
      </c>
      <c r="E10" s="391">
        <v>0.27889999999999998</v>
      </c>
      <c r="F10" s="391">
        <v>3.9300000000000002E-2</v>
      </c>
    </row>
    <row r="11" spans="1:6">
      <c r="A11" s="355"/>
      <c r="B11" s="390" t="s">
        <v>750</v>
      </c>
      <c r="C11" s="391">
        <v>6.5000000000000006E-3</v>
      </c>
      <c r="D11" s="391">
        <v>0</v>
      </c>
      <c r="E11" s="391">
        <v>1.1299999999999999E-2</v>
      </c>
      <c r="F11" s="391">
        <v>0</v>
      </c>
    </row>
    <row r="12" spans="1:6">
      <c r="A12" s="355"/>
      <c r="B12" s="355"/>
      <c r="C12" s="355"/>
      <c r="D12" s="355"/>
      <c r="E12" s="355"/>
      <c r="F12" s="355"/>
    </row>
    <row r="14" spans="1:6">
      <c r="B14" s="356" t="s">
        <v>881</v>
      </c>
    </row>
    <row r="33" spans="2:2">
      <c r="B33" s="360" t="s">
        <v>717</v>
      </c>
    </row>
    <row r="34" spans="2:2">
      <c r="B34" s="328"/>
    </row>
    <row r="35" spans="2:2">
      <c r="B35" s="1310" t="s">
        <v>129</v>
      </c>
    </row>
  </sheetData>
  <mergeCells count="3">
    <mergeCell ref="B4:B5"/>
    <mergeCell ref="C4:D4"/>
    <mergeCell ref="E4:F4"/>
  </mergeCells>
  <hyperlinks>
    <hyperlink ref="B35" location="Содержание!B82" display="к содержанию"/>
  </hyperlinks>
  <pageMargins left="0.7" right="0.7" top="0.75" bottom="0.75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7"/>
  <sheetViews>
    <sheetView zoomScale="80" zoomScaleNormal="80" workbookViewId="0">
      <selection activeCell="B37" sqref="B37"/>
    </sheetView>
  </sheetViews>
  <sheetFormatPr defaultRowHeight="12.75"/>
  <cols>
    <col min="1" max="1" width="9.140625" style="546"/>
    <col min="2" max="2" width="26" style="546" customWidth="1"/>
    <col min="3" max="3" width="12.85546875" style="546" customWidth="1"/>
    <col min="4" max="4" width="14.5703125" style="546" customWidth="1"/>
    <col min="5" max="5" width="19.140625" style="546" customWidth="1"/>
    <col min="6" max="6" width="18.7109375" style="546" customWidth="1"/>
    <col min="7" max="257" width="9.140625" style="546"/>
    <col min="258" max="258" width="26" style="546" customWidth="1"/>
    <col min="259" max="259" width="12.85546875" style="546" customWidth="1"/>
    <col min="260" max="260" width="14.5703125" style="546" customWidth="1"/>
    <col min="261" max="261" width="19.140625" style="546" customWidth="1"/>
    <col min="262" max="262" width="18.7109375" style="546" customWidth="1"/>
    <col min="263" max="513" width="9.140625" style="546"/>
    <col min="514" max="514" width="26" style="546" customWidth="1"/>
    <col min="515" max="515" width="12.85546875" style="546" customWidth="1"/>
    <col min="516" max="516" width="14.5703125" style="546" customWidth="1"/>
    <col min="517" max="517" width="19.140625" style="546" customWidth="1"/>
    <col min="518" max="518" width="18.7109375" style="546" customWidth="1"/>
    <col min="519" max="769" width="9.140625" style="546"/>
    <col min="770" max="770" width="26" style="546" customWidth="1"/>
    <col min="771" max="771" width="12.85546875" style="546" customWidth="1"/>
    <col min="772" max="772" width="14.5703125" style="546" customWidth="1"/>
    <col min="773" max="773" width="19.140625" style="546" customWidth="1"/>
    <col min="774" max="774" width="18.7109375" style="546" customWidth="1"/>
    <col min="775" max="1025" width="9.140625" style="546"/>
    <col min="1026" max="1026" width="26" style="546" customWidth="1"/>
    <col min="1027" max="1027" width="12.85546875" style="546" customWidth="1"/>
    <col min="1028" max="1028" width="14.5703125" style="546" customWidth="1"/>
    <col min="1029" max="1029" width="19.140625" style="546" customWidth="1"/>
    <col min="1030" max="1030" width="18.7109375" style="546" customWidth="1"/>
    <col min="1031" max="1281" width="9.140625" style="546"/>
    <col min="1282" max="1282" width="26" style="546" customWidth="1"/>
    <col min="1283" max="1283" width="12.85546875" style="546" customWidth="1"/>
    <col min="1284" max="1284" width="14.5703125" style="546" customWidth="1"/>
    <col min="1285" max="1285" width="19.140625" style="546" customWidth="1"/>
    <col min="1286" max="1286" width="18.7109375" style="546" customWidth="1"/>
    <col min="1287" max="1537" width="9.140625" style="546"/>
    <col min="1538" max="1538" width="26" style="546" customWidth="1"/>
    <col min="1539" max="1539" width="12.85546875" style="546" customWidth="1"/>
    <col min="1540" max="1540" width="14.5703125" style="546" customWidth="1"/>
    <col min="1541" max="1541" width="19.140625" style="546" customWidth="1"/>
    <col min="1542" max="1542" width="18.7109375" style="546" customWidth="1"/>
    <col min="1543" max="1793" width="9.140625" style="546"/>
    <col min="1794" max="1794" width="26" style="546" customWidth="1"/>
    <col min="1795" max="1795" width="12.85546875" style="546" customWidth="1"/>
    <col min="1796" max="1796" width="14.5703125" style="546" customWidth="1"/>
    <col min="1797" max="1797" width="19.140625" style="546" customWidth="1"/>
    <col min="1798" max="1798" width="18.7109375" style="546" customWidth="1"/>
    <col min="1799" max="2049" width="9.140625" style="546"/>
    <col min="2050" max="2050" width="26" style="546" customWidth="1"/>
    <col min="2051" max="2051" width="12.85546875" style="546" customWidth="1"/>
    <col min="2052" max="2052" width="14.5703125" style="546" customWidth="1"/>
    <col min="2053" max="2053" width="19.140625" style="546" customWidth="1"/>
    <col min="2054" max="2054" width="18.7109375" style="546" customWidth="1"/>
    <col min="2055" max="2305" width="9.140625" style="546"/>
    <col min="2306" max="2306" width="26" style="546" customWidth="1"/>
    <col min="2307" max="2307" width="12.85546875" style="546" customWidth="1"/>
    <col min="2308" max="2308" width="14.5703125" style="546" customWidth="1"/>
    <col min="2309" max="2309" width="19.140625" style="546" customWidth="1"/>
    <col min="2310" max="2310" width="18.7109375" style="546" customWidth="1"/>
    <col min="2311" max="2561" width="9.140625" style="546"/>
    <col min="2562" max="2562" width="26" style="546" customWidth="1"/>
    <col min="2563" max="2563" width="12.85546875" style="546" customWidth="1"/>
    <col min="2564" max="2564" width="14.5703125" style="546" customWidth="1"/>
    <col min="2565" max="2565" width="19.140625" style="546" customWidth="1"/>
    <col min="2566" max="2566" width="18.7109375" style="546" customWidth="1"/>
    <col min="2567" max="2817" width="9.140625" style="546"/>
    <col min="2818" max="2818" width="26" style="546" customWidth="1"/>
    <col min="2819" max="2819" width="12.85546875" style="546" customWidth="1"/>
    <col min="2820" max="2820" width="14.5703125" style="546" customWidth="1"/>
    <col min="2821" max="2821" width="19.140625" style="546" customWidth="1"/>
    <col min="2822" max="2822" width="18.7109375" style="546" customWidth="1"/>
    <col min="2823" max="3073" width="9.140625" style="546"/>
    <col min="3074" max="3074" width="26" style="546" customWidth="1"/>
    <col min="3075" max="3075" width="12.85546875" style="546" customWidth="1"/>
    <col min="3076" max="3076" width="14.5703125" style="546" customWidth="1"/>
    <col min="3077" max="3077" width="19.140625" style="546" customWidth="1"/>
    <col min="3078" max="3078" width="18.7109375" style="546" customWidth="1"/>
    <col min="3079" max="3329" width="9.140625" style="546"/>
    <col min="3330" max="3330" width="26" style="546" customWidth="1"/>
    <col min="3331" max="3331" width="12.85546875" style="546" customWidth="1"/>
    <col min="3332" max="3332" width="14.5703125" style="546" customWidth="1"/>
    <col min="3333" max="3333" width="19.140625" style="546" customWidth="1"/>
    <col min="3334" max="3334" width="18.7109375" style="546" customWidth="1"/>
    <col min="3335" max="3585" width="9.140625" style="546"/>
    <col min="3586" max="3586" width="26" style="546" customWidth="1"/>
    <col min="3587" max="3587" width="12.85546875" style="546" customWidth="1"/>
    <col min="3588" max="3588" width="14.5703125" style="546" customWidth="1"/>
    <col min="3589" max="3589" width="19.140625" style="546" customWidth="1"/>
    <col min="3590" max="3590" width="18.7109375" style="546" customWidth="1"/>
    <col min="3591" max="3841" width="9.140625" style="546"/>
    <col min="3842" max="3842" width="26" style="546" customWidth="1"/>
    <col min="3843" max="3843" width="12.85546875" style="546" customWidth="1"/>
    <col min="3844" max="3844" width="14.5703125" style="546" customWidth="1"/>
    <col min="3845" max="3845" width="19.140625" style="546" customWidth="1"/>
    <col min="3846" max="3846" width="18.7109375" style="546" customWidth="1"/>
    <col min="3847" max="4097" width="9.140625" style="546"/>
    <col min="4098" max="4098" width="26" style="546" customWidth="1"/>
    <col min="4099" max="4099" width="12.85546875" style="546" customWidth="1"/>
    <col min="4100" max="4100" width="14.5703125" style="546" customWidth="1"/>
    <col min="4101" max="4101" width="19.140625" style="546" customWidth="1"/>
    <col min="4102" max="4102" width="18.7109375" style="546" customWidth="1"/>
    <col min="4103" max="4353" width="9.140625" style="546"/>
    <col min="4354" max="4354" width="26" style="546" customWidth="1"/>
    <col min="4355" max="4355" width="12.85546875" style="546" customWidth="1"/>
    <col min="4356" max="4356" width="14.5703125" style="546" customWidth="1"/>
    <col min="4357" max="4357" width="19.140625" style="546" customWidth="1"/>
    <col min="4358" max="4358" width="18.7109375" style="546" customWidth="1"/>
    <col min="4359" max="4609" width="9.140625" style="546"/>
    <col min="4610" max="4610" width="26" style="546" customWidth="1"/>
    <col min="4611" max="4611" width="12.85546875" style="546" customWidth="1"/>
    <col min="4612" max="4612" width="14.5703125" style="546" customWidth="1"/>
    <col min="4613" max="4613" width="19.140625" style="546" customWidth="1"/>
    <col min="4614" max="4614" width="18.7109375" style="546" customWidth="1"/>
    <col min="4615" max="4865" width="9.140625" style="546"/>
    <col min="4866" max="4866" width="26" style="546" customWidth="1"/>
    <col min="4867" max="4867" width="12.85546875" style="546" customWidth="1"/>
    <col min="4868" max="4868" width="14.5703125" style="546" customWidth="1"/>
    <col min="4869" max="4869" width="19.140625" style="546" customWidth="1"/>
    <col min="4870" max="4870" width="18.7109375" style="546" customWidth="1"/>
    <col min="4871" max="5121" width="9.140625" style="546"/>
    <col min="5122" max="5122" width="26" style="546" customWidth="1"/>
    <col min="5123" max="5123" width="12.85546875" style="546" customWidth="1"/>
    <col min="5124" max="5124" width="14.5703125" style="546" customWidth="1"/>
    <col min="5125" max="5125" width="19.140625" style="546" customWidth="1"/>
    <col min="5126" max="5126" width="18.7109375" style="546" customWidth="1"/>
    <col min="5127" max="5377" width="9.140625" style="546"/>
    <col min="5378" max="5378" width="26" style="546" customWidth="1"/>
    <col min="5379" max="5379" width="12.85546875" style="546" customWidth="1"/>
    <col min="5380" max="5380" width="14.5703125" style="546" customWidth="1"/>
    <col min="5381" max="5381" width="19.140625" style="546" customWidth="1"/>
    <col min="5382" max="5382" width="18.7109375" style="546" customWidth="1"/>
    <col min="5383" max="5633" width="9.140625" style="546"/>
    <col min="5634" max="5634" width="26" style="546" customWidth="1"/>
    <col min="5635" max="5635" width="12.85546875" style="546" customWidth="1"/>
    <col min="5636" max="5636" width="14.5703125" style="546" customWidth="1"/>
    <col min="5637" max="5637" width="19.140625" style="546" customWidth="1"/>
    <col min="5638" max="5638" width="18.7109375" style="546" customWidth="1"/>
    <col min="5639" max="5889" width="9.140625" style="546"/>
    <col min="5890" max="5890" width="26" style="546" customWidth="1"/>
    <col min="5891" max="5891" width="12.85546875" style="546" customWidth="1"/>
    <col min="5892" max="5892" width="14.5703125" style="546" customWidth="1"/>
    <col min="5893" max="5893" width="19.140625" style="546" customWidth="1"/>
    <col min="5894" max="5894" width="18.7109375" style="546" customWidth="1"/>
    <col min="5895" max="6145" width="9.140625" style="546"/>
    <col min="6146" max="6146" width="26" style="546" customWidth="1"/>
    <col min="6147" max="6147" width="12.85546875" style="546" customWidth="1"/>
    <col min="6148" max="6148" width="14.5703125" style="546" customWidth="1"/>
    <col min="6149" max="6149" width="19.140625" style="546" customWidth="1"/>
    <col min="6150" max="6150" width="18.7109375" style="546" customWidth="1"/>
    <col min="6151" max="6401" width="9.140625" style="546"/>
    <col min="6402" max="6402" width="26" style="546" customWidth="1"/>
    <col min="6403" max="6403" width="12.85546875" style="546" customWidth="1"/>
    <col min="6404" max="6404" width="14.5703125" style="546" customWidth="1"/>
    <col min="6405" max="6405" width="19.140625" style="546" customWidth="1"/>
    <col min="6406" max="6406" width="18.7109375" style="546" customWidth="1"/>
    <col min="6407" max="6657" width="9.140625" style="546"/>
    <col min="6658" max="6658" width="26" style="546" customWidth="1"/>
    <col min="6659" max="6659" width="12.85546875" style="546" customWidth="1"/>
    <col min="6660" max="6660" width="14.5703125" style="546" customWidth="1"/>
    <col min="6661" max="6661" width="19.140625" style="546" customWidth="1"/>
    <col min="6662" max="6662" width="18.7109375" style="546" customWidth="1"/>
    <col min="6663" max="6913" width="9.140625" style="546"/>
    <col min="6914" max="6914" width="26" style="546" customWidth="1"/>
    <col min="6915" max="6915" width="12.85546875" style="546" customWidth="1"/>
    <col min="6916" max="6916" width="14.5703125" style="546" customWidth="1"/>
    <col min="6917" max="6917" width="19.140625" style="546" customWidth="1"/>
    <col min="6918" max="6918" width="18.7109375" style="546" customWidth="1"/>
    <col min="6919" max="7169" width="9.140625" style="546"/>
    <col min="7170" max="7170" width="26" style="546" customWidth="1"/>
    <col min="7171" max="7171" width="12.85546875" style="546" customWidth="1"/>
    <col min="7172" max="7172" width="14.5703125" style="546" customWidth="1"/>
    <col min="7173" max="7173" width="19.140625" style="546" customWidth="1"/>
    <col min="7174" max="7174" width="18.7109375" style="546" customWidth="1"/>
    <col min="7175" max="7425" width="9.140625" style="546"/>
    <col min="7426" max="7426" width="26" style="546" customWidth="1"/>
    <col min="7427" max="7427" width="12.85546875" style="546" customWidth="1"/>
    <col min="7428" max="7428" width="14.5703125" style="546" customWidth="1"/>
    <col min="7429" max="7429" width="19.140625" style="546" customWidth="1"/>
    <col min="7430" max="7430" width="18.7109375" style="546" customWidth="1"/>
    <col min="7431" max="7681" width="9.140625" style="546"/>
    <col min="7682" max="7682" width="26" style="546" customWidth="1"/>
    <col min="7683" max="7683" width="12.85546875" style="546" customWidth="1"/>
    <col min="7684" max="7684" width="14.5703125" style="546" customWidth="1"/>
    <col min="7685" max="7685" width="19.140625" style="546" customWidth="1"/>
    <col min="7686" max="7686" width="18.7109375" style="546" customWidth="1"/>
    <col min="7687" max="7937" width="9.140625" style="546"/>
    <col min="7938" max="7938" width="26" style="546" customWidth="1"/>
    <col min="7939" max="7939" width="12.85546875" style="546" customWidth="1"/>
    <col min="7940" max="7940" width="14.5703125" style="546" customWidth="1"/>
    <col min="7941" max="7941" width="19.140625" style="546" customWidth="1"/>
    <col min="7942" max="7942" width="18.7109375" style="546" customWidth="1"/>
    <col min="7943" max="8193" width="9.140625" style="546"/>
    <col min="8194" max="8194" width="26" style="546" customWidth="1"/>
    <col min="8195" max="8195" width="12.85546875" style="546" customWidth="1"/>
    <col min="8196" max="8196" width="14.5703125" style="546" customWidth="1"/>
    <col min="8197" max="8197" width="19.140625" style="546" customWidth="1"/>
    <col min="8198" max="8198" width="18.7109375" style="546" customWidth="1"/>
    <col min="8199" max="8449" width="9.140625" style="546"/>
    <col min="8450" max="8450" width="26" style="546" customWidth="1"/>
    <col min="8451" max="8451" width="12.85546875" style="546" customWidth="1"/>
    <col min="8452" max="8452" width="14.5703125" style="546" customWidth="1"/>
    <col min="8453" max="8453" width="19.140625" style="546" customWidth="1"/>
    <col min="8454" max="8454" width="18.7109375" style="546" customWidth="1"/>
    <col min="8455" max="8705" width="9.140625" style="546"/>
    <col min="8706" max="8706" width="26" style="546" customWidth="1"/>
    <col min="8707" max="8707" width="12.85546875" style="546" customWidth="1"/>
    <col min="8708" max="8708" width="14.5703125" style="546" customWidth="1"/>
    <col min="8709" max="8709" width="19.140625" style="546" customWidth="1"/>
    <col min="8710" max="8710" width="18.7109375" style="546" customWidth="1"/>
    <col min="8711" max="8961" width="9.140625" style="546"/>
    <col min="8962" max="8962" width="26" style="546" customWidth="1"/>
    <col min="8963" max="8963" width="12.85546875" style="546" customWidth="1"/>
    <col min="8964" max="8964" width="14.5703125" style="546" customWidth="1"/>
    <col min="8965" max="8965" width="19.140625" style="546" customWidth="1"/>
    <col min="8966" max="8966" width="18.7109375" style="546" customWidth="1"/>
    <col min="8967" max="9217" width="9.140625" style="546"/>
    <col min="9218" max="9218" width="26" style="546" customWidth="1"/>
    <col min="9219" max="9219" width="12.85546875" style="546" customWidth="1"/>
    <col min="9220" max="9220" width="14.5703125" style="546" customWidth="1"/>
    <col min="9221" max="9221" width="19.140625" style="546" customWidth="1"/>
    <col min="9222" max="9222" width="18.7109375" style="546" customWidth="1"/>
    <col min="9223" max="9473" width="9.140625" style="546"/>
    <col min="9474" max="9474" width="26" style="546" customWidth="1"/>
    <col min="9475" max="9475" width="12.85546875" style="546" customWidth="1"/>
    <col min="9476" max="9476" width="14.5703125" style="546" customWidth="1"/>
    <col min="9477" max="9477" width="19.140625" style="546" customWidth="1"/>
    <col min="9478" max="9478" width="18.7109375" style="546" customWidth="1"/>
    <col min="9479" max="9729" width="9.140625" style="546"/>
    <col min="9730" max="9730" width="26" style="546" customWidth="1"/>
    <col min="9731" max="9731" width="12.85546875" style="546" customWidth="1"/>
    <col min="9732" max="9732" width="14.5703125" style="546" customWidth="1"/>
    <col min="9733" max="9733" width="19.140625" style="546" customWidth="1"/>
    <col min="9734" max="9734" width="18.7109375" style="546" customWidth="1"/>
    <col min="9735" max="9985" width="9.140625" style="546"/>
    <col min="9986" max="9986" width="26" style="546" customWidth="1"/>
    <col min="9987" max="9987" width="12.85546875" style="546" customWidth="1"/>
    <col min="9988" max="9988" width="14.5703125" style="546" customWidth="1"/>
    <col min="9989" max="9989" width="19.140625" style="546" customWidth="1"/>
    <col min="9990" max="9990" width="18.7109375" style="546" customWidth="1"/>
    <col min="9991" max="10241" width="9.140625" style="546"/>
    <col min="10242" max="10242" width="26" style="546" customWidth="1"/>
    <col min="10243" max="10243" width="12.85546875" style="546" customWidth="1"/>
    <col min="10244" max="10244" width="14.5703125" style="546" customWidth="1"/>
    <col min="10245" max="10245" width="19.140625" style="546" customWidth="1"/>
    <col min="10246" max="10246" width="18.7109375" style="546" customWidth="1"/>
    <col min="10247" max="10497" width="9.140625" style="546"/>
    <col min="10498" max="10498" width="26" style="546" customWidth="1"/>
    <col min="10499" max="10499" width="12.85546875" style="546" customWidth="1"/>
    <col min="10500" max="10500" width="14.5703125" style="546" customWidth="1"/>
    <col min="10501" max="10501" width="19.140625" style="546" customWidth="1"/>
    <col min="10502" max="10502" width="18.7109375" style="546" customWidth="1"/>
    <col min="10503" max="10753" width="9.140625" style="546"/>
    <col min="10754" max="10754" width="26" style="546" customWidth="1"/>
    <col min="10755" max="10755" width="12.85546875" style="546" customWidth="1"/>
    <col min="10756" max="10756" width="14.5703125" style="546" customWidth="1"/>
    <col min="10757" max="10757" width="19.140625" style="546" customWidth="1"/>
    <col min="10758" max="10758" width="18.7109375" style="546" customWidth="1"/>
    <col min="10759" max="11009" width="9.140625" style="546"/>
    <col min="11010" max="11010" width="26" style="546" customWidth="1"/>
    <col min="11011" max="11011" width="12.85546875" style="546" customWidth="1"/>
    <col min="11012" max="11012" width="14.5703125" style="546" customWidth="1"/>
    <col min="11013" max="11013" width="19.140625" style="546" customWidth="1"/>
    <col min="11014" max="11014" width="18.7109375" style="546" customWidth="1"/>
    <col min="11015" max="11265" width="9.140625" style="546"/>
    <col min="11266" max="11266" width="26" style="546" customWidth="1"/>
    <col min="11267" max="11267" width="12.85546875" style="546" customWidth="1"/>
    <col min="11268" max="11268" width="14.5703125" style="546" customWidth="1"/>
    <col min="11269" max="11269" width="19.140625" style="546" customWidth="1"/>
    <col min="11270" max="11270" width="18.7109375" style="546" customWidth="1"/>
    <col min="11271" max="11521" width="9.140625" style="546"/>
    <col min="11522" max="11522" width="26" style="546" customWidth="1"/>
    <col min="11523" max="11523" width="12.85546875" style="546" customWidth="1"/>
    <col min="11524" max="11524" width="14.5703125" style="546" customWidth="1"/>
    <col min="11525" max="11525" width="19.140625" style="546" customWidth="1"/>
    <col min="11526" max="11526" width="18.7109375" style="546" customWidth="1"/>
    <col min="11527" max="11777" width="9.140625" style="546"/>
    <col min="11778" max="11778" width="26" style="546" customWidth="1"/>
    <col min="11779" max="11779" width="12.85546875" style="546" customWidth="1"/>
    <col min="11780" max="11780" width="14.5703125" style="546" customWidth="1"/>
    <col min="11781" max="11781" width="19.140625" style="546" customWidth="1"/>
    <col min="11782" max="11782" width="18.7109375" style="546" customWidth="1"/>
    <col min="11783" max="12033" width="9.140625" style="546"/>
    <col min="12034" max="12034" width="26" style="546" customWidth="1"/>
    <col min="12035" max="12035" width="12.85546875" style="546" customWidth="1"/>
    <col min="12036" max="12036" width="14.5703125" style="546" customWidth="1"/>
    <col min="12037" max="12037" width="19.140625" style="546" customWidth="1"/>
    <col min="12038" max="12038" width="18.7109375" style="546" customWidth="1"/>
    <col min="12039" max="12289" width="9.140625" style="546"/>
    <col min="12290" max="12290" width="26" style="546" customWidth="1"/>
    <col min="12291" max="12291" width="12.85546875" style="546" customWidth="1"/>
    <col min="12292" max="12292" width="14.5703125" style="546" customWidth="1"/>
    <col min="12293" max="12293" width="19.140625" style="546" customWidth="1"/>
    <col min="12294" max="12294" width="18.7109375" style="546" customWidth="1"/>
    <col min="12295" max="12545" width="9.140625" style="546"/>
    <col min="12546" max="12546" width="26" style="546" customWidth="1"/>
    <col min="12547" max="12547" width="12.85546875" style="546" customWidth="1"/>
    <col min="12548" max="12548" width="14.5703125" style="546" customWidth="1"/>
    <col min="12549" max="12549" width="19.140625" style="546" customWidth="1"/>
    <col min="12550" max="12550" width="18.7109375" style="546" customWidth="1"/>
    <col min="12551" max="12801" width="9.140625" style="546"/>
    <col min="12802" max="12802" width="26" style="546" customWidth="1"/>
    <col min="12803" max="12803" width="12.85546875" style="546" customWidth="1"/>
    <col min="12804" max="12804" width="14.5703125" style="546" customWidth="1"/>
    <col min="12805" max="12805" width="19.140625" style="546" customWidth="1"/>
    <col min="12806" max="12806" width="18.7109375" style="546" customWidth="1"/>
    <col min="12807" max="13057" width="9.140625" style="546"/>
    <col min="13058" max="13058" width="26" style="546" customWidth="1"/>
    <col min="13059" max="13059" width="12.85546875" style="546" customWidth="1"/>
    <col min="13060" max="13060" width="14.5703125" style="546" customWidth="1"/>
    <col min="13061" max="13061" width="19.140625" style="546" customWidth="1"/>
    <col min="13062" max="13062" width="18.7109375" style="546" customWidth="1"/>
    <col min="13063" max="13313" width="9.140625" style="546"/>
    <col min="13314" max="13314" width="26" style="546" customWidth="1"/>
    <col min="13315" max="13315" width="12.85546875" style="546" customWidth="1"/>
    <col min="13316" max="13316" width="14.5703125" style="546" customWidth="1"/>
    <col min="13317" max="13317" width="19.140625" style="546" customWidth="1"/>
    <col min="13318" max="13318" width="18.7109375" style="546" customWidth="1"/>
    <col min="13319" max="13569" width="9.140625" style="546"/>
    <col min="13570" max="13570" width="26" style="546" customWidth="1"/>
    <col min="13571" max="13571" width="12.85546875" style="546" customWidth="1"/>
    <col min="13572" max="13572" width="14.5703125" style="546" customWidth="1"/>
    <col min="13573" max="13573" width="19.140625" style="546" customWidth="1"/>
    <col min="13574" max="13574" width="18.7109375" style="546" customWidth="1"/>
    <col min="13575" max="13825" width="9.140625" style="546"/>
    <col min="13826" max="13826" width="26" style="546" customWidth="1"/>
    <col min="13827" max="13827" width="12.85546875" style="546" customWidth="1"/>
    <col min="13828" max="13828" width="14.5703125" style="546" customWidth="1"/>
    <col min="13829" max="13829" width="19.140625" style="546" customWidth="1"/>
    <col min="13830" max="13830" width="18.7109375" style="546" customWidth="1"/>
    <col min="13831" max="14081" width="9.140625" style="546"/>
    <col min="14082" max="14082" width="26" style="546" customWidth="1"/>
    <col min="14083" max="14083" width="12.85546875" style="546" customWidth="1"/>
    <col min="14084" max="14084" width="14.5703125" style="546" customWidth="1"/>
    <col min="14085" max="14085" width="19.140625" style="546" customWidth="1"/>
    <col min="14086" max="14086" width="18.7109375" style="546" customWidth="1"/>
    <col min="14087" max="14337" width="9.140625" style="546"/>
    <col min="14338" max="14338" width="26" style="546" customWidth="1"/>
    <col min="14339" max="14339" width="12.85546875" style="546" customWidth="1"/>
    <col min="14340" max="14340" width="14.5703125" style="546" customWidth="1"/>
    <col min="14341" max="14341" width="19.140625" style="546" customWidth="1"/>
    <col min="14342" max="14342" width="18.7109375" style="546" customWidth="1"/>
    <col min="14343" max="14593" width="9.140625" style="546"/>
    <col min="14594" max="14594" width="26" style="546" customWidth="1"/>
    <col min="14595" max="14595" width="12.85546875" style="546" customWidth="1"/>
    <col min="14596" max="14596" width="14.5703125" style="546" customWidth="1"/>
    <col min="14597" max="14597" width="19.140625" style="546" customWidth="1"/>
    <col min="14598" max="14598" width="18.7109375" style="546" customWidth="1"/>
    <col min="14599" max="14849" width="9.140625" style="546"/>
    <col min="14850" max="14850" width="26" style="546" customWidth="1"/>
    <col min="14851" max="14851" width="12.85546875" style="546" customWidth="1"/>
    <col min="14852" max="14852" width="14.5703125" style="546" customWidth="1"/>
    <col min="14853" max="14853" width="19.140625" style="546" customWidth="1"/>
    <col min="14854" max="14854" width="18.7109375" style="546" customWidth="1"/>
    <col min="14855" max="15105" width="9.140625" style="546"/>
    <col min="15106" max="15106" width="26" style="546" customWidth="1"/>
    <col min="15107" max="15107" width="12.85546875" style="546" customWidth="1"/>
    <col min="15108" max="15108" width="14.5703125" style="546" customWidth="1"/>
    <col min="15109" max="15109" width="19.140625" style="546" customWidth="1"/>
    <col min="15110" max="15110" width="18.7109375" style="546" customWidth="1"/>
    <col min="15111" max="15361" width="9.140625" style="546"/>
    <col min="15362" max="15362" width="26" style="546" customWidth="1"/>
    <col min="15363" max="15363" width="12.85546875" style="546" customWidth="1"/>
    <col min="15364" max="15364" width="14.5703125" style="546" customWidth="1"/>
    <col min="15365" max="15365" width="19.140625" style="546" customWidth="1"/>
    <col min="15366" max="15366" width="18.7109375" style="546" customWidth="1"/>
    <col min="15367" max="15617" width="9.140625" style="546"/>
    <col min="15618" max="15618" width="26" style="546" customWidth="1"/>
    <col min="15619" max="15619" width="12.85546875" style="546" customWidth="1"/>
    <col min="15620" max="15620" width="14.5703125" style="546" customWidth="1"/>
    <col min="15621" max="15621" width="19.140625" style="546" customWidth="1"/>
    <col min="15622" max="15622" width="18.7109375" style="546" customWidth="1"/>
    <col min="15623" max="15873" width="9.140625" style="546"/>
    <col min="15874" max="15874" width="26" style="546" customWidth="1"/>
    <col min="15875" max="15875" width="12.85546875" style="546" customWidth="1"/>
    <col min="15876" max="15876" width="14.5703125" style="546" customWidth="1"/>
    <col min="15877" max="15877" width="19.140625" style="546" customWidth="1"/>
    <col min="15878" max="15878" width="18.7109375" style="546" customWidth="1"/>
    <col min="15879" max="16129" width="9.140625" style="546"/>
    <col min="16130" max="16130" width="26" style="546" customWidth="1"/>
    <col min="16131" max="16131" width="12.85546875" style="546" customWidth="1"/>
    <col min="16132" max="16132" width="14.5703125" style="546" customWidth="1"/>
    <col min="16133" max="16133" width="19.140625" style="546" customWidth="1"/>
    <col min="16134" max="16134" width="18.7109375" style="546" customWidth="1"/>
    <col min="16135" max="16384" width="9.140625" style="546"/>
  </cols>
  <sheetData>
    <row r="2" spans="1:6">
      <c r="A2" s="545" t="s">
        <v>123</v>
      </c>
      <c r="B2" s="1085" t="s">
        <v>909</v>
      </c>
      <c r="C2" s="545"/>
      <c r="D2" s="545"/>
      <c r="E2" s="545"/>
      <c r="F2" s="545"/>
    </row>
    <row r="3" spans="1:6">
      <c r="A3" s="545"/>
      <c r="B3" s="545"/>
      <c r="C3" s="545"/>
      <c r="D3" s="545"/>
      <c r="E3" s="545"/>
      <c r="F3" s="545"/>
    </row>
    <row r="4" spans="1:6" ht="24" customHeight="1">
      <c r="A4" s="545"/>
      <c r="B4" s="1420" t="s">
        <v>736</v>
      </c>
      <c r="C4" s="1424" t="s">
        <v>751</v>
      </c>
      <c r="D4" s="1424"/>
      <c r="E4" s="1424" t="s">
        <v>752</v>
      </c>
      <c r="F4" s="1424"/>
    </row>
    <row r="5" spans="1:6">
      <c r="A5" s="545"/>
      <c r="B5" s="1420"/>
      <c r="C5" s="1086">
        <v>2013</v>
      </c>
      <c r="D5" s="1086">
        <v>2014</v>
      </c>
      <c r="E5" s="1086">
        <v>2013</v>
      </c>
      <c r="F5" s="1086">
        <v>2014</v>
      </c>
    </row>
    <row r="6" spans="1:6">
      <c r="A6" s="545"/>
      <c r="B6" s="550" t="s">
        <v>741</v>
      </c>
      <c r="C6" s="551">
        <v>0.29492000000000002</v>
      </c>
      <c r="D6" s="551">
        <v>0.1971</v>
      </c>
      <c r="E6" s="551">
        <v>0.30049999999999999</v>
      </c>
      <c r="F6" s="551">
        <v>0.21460000000000001</v>
      </c>
    </row>
    <row r="7" spans="1:6">
      <c r="A7" s="545"/>
      <c r="B7" s="550" t="s">
        <v>747</v>
      </c>
      <c r="C7" s="551">
        <v>5.006E-2</v>
      </c>
      <c r="D7" s="551">
        <v>8.8999999999999999E-3</v>
      </c>
      <c r="E7" s="551">
        <v>6.9699999999999998E-2</v>
      </c>
      <c r="F7" s="551">
        <v>1.1399999999999999E-2</v>
      </c>
    </row>
    <row r="8" spans="1:6">
      <c r="A8" s="545"/>
      <c r="B8" s="550" t="s">
        <v>753</v>
      </c>
      <c r="C8" s="551">
        <v>0.20838999999999999</v>
      </c>
      <c r="D8" s="551">
        <v>0.32040000000000002</v>
      </c>
      <c r="E8" s="551">
        <v>9.2300000000000007E-2</v>
      </c>
      <c r="F8" s="551">
        <v>0.1124</v>
      </c>
    </row>
    <row r="9" spans="1:6">
      <c r="A9" s="545"/>
      <c r="B9" s="550" t="s">
        <v>746</v>
      </c>
      <c r="C9" s="551">
        <v>8.3000000000000001E-4</v>
      </c>
      <c r="D9" s="551">
        <v>1.83E-2</v>
      </c>
      <c r="E9" s="551">
        <v>1.7000000000000001E-3</v>
      </c>
      <c r="F9" s="551">
        <v>7.6E-3</v>
      </c>
    </row>
    <row r="10" spans="1:6">
      <c r="A10" s="545"/>
      <c r="B10" s="550" t="s">
        <v>739</v>
      </c>
      <c r="C10" s="551">
        <v>1.2849999999999999E-2</v>
      </c>
      <c r="D10" s="551">
        <v>4.7999999999999996E-3</v>
      </c>
      <c r="E10" s="551">
        <v>4.2699999999999995E-2</v>
      </c>
      <c r="F10" s="551">
        <v>1.3899999999999999E-2</v>
      </c>
    </row>
    <row r="11" spans="1:6">
      <c r="A11" s="545"/>
      <c r="B11" s="550" t="s">
        <v>1818</v>
      </c>
      <c r="C11" s="551">
        <v>0.14551</v>
      </c>
      <c r="D11" s="551">
        <v>8.7300000000000003E-2</v>
      </c>
      <c r="E11" s="551">
        <v>0.23870000000000002</v>
      </c>
      <c r="F11" s="551">
        <v>0.41789999999999999</v>
      </c>
    </row>
    <row r="12" spans="1:6">
      <c r="A12" s="545"/>
      <c r="B12" s="550" t="s">
        <v>1817</v>
      </c>
      <c r="C12" s="551">
        <v>1.042E-2</v>
      </c>
      <c r="D12" s="551">
        <v>1.2999999999999999E-3</v>
      </c>
      <c r="E12" s="551">
        <v>9.4100000000000003E-2</v>
      </c>
      <c r="F12" s="551">
        <v>5.5599999999999997E-2</v>
      </c>
    </row>
    <row r="13" spans="1:6">
      <c r="A13" s="545"/>
      <c r="B13" s="550" t="s">
        <v>749</v>
      </c>
      <c r="C13" s="551">
        <v>0.17794000000000001</v>
      </c>
      <c r="D13" s="551">
        <v>2.3199999999999998E-2</v>
      </c>
      <c r="E13" s="551">
        <v>0.12539999999999998</v>
      </c>
      <c r="F13" s="551">
        <v>4.6699999999999998E-2</v>
      </c>
    </row>
    <row r="14" spans="1:6">
      <c r="A14" s="545"/>
      <c r="B14" s="550" t="s">
        <v>748</v>
      </c>
      <c r="C14" s="551">
        <v>9.9080000000000001E-2</v>
      </c>
      <c r="D14" s="551">
        <v>0.3387</v>
      </c>
      <c r="E14" s="551">
        <v>3.4799999999999998E-2</v>
      </c>
      <c r="F14" s="551">
        <v>0.11990000000000001</v>
      </c>
    </row>
    <row r="15" spans="1:6">
      <c r="A15" s="545"/>
      <c r="B15" s="545"/>
      <c r="C15" s="545"/>
      <c r="D15" s="545"/>
      <c r="E15" s="545"/>
      <c r="F15" s="545"/>
    </row>
    <row r="17" spans="2:2">
      <c r="B17" s="1085" t="s">
        <v>909</v>
      </c>
    </row>
    <row r="35" spans="2:2">
      <c r="B35" s="552" t="s">
        <v>717</v>
      </c>
    </row>
    <row r="36" spans="2:2">
      <c r="B36" s="553"/>
    </row>
    <row r="37" spans="2:2">
      <c r="B37" s="1310" t="s">
        <v>129</v>
      </c>
    </row>
  </sheetData>
  <mergeCells count="3">
    <mergeCell ref="B4:B5"/>
    <mergeCell ref="C4:D4"/>
    <mergeCell ref="E4:F4"/>
  </mergeCells>
  <hyperlinks>
    <hyperlink ref="B37" location="Содержание!B83" display="к содержанию"/>
  </hyperlinks>
  <pageMargins left="0.7" right="0.7" top="0.75" bottom="0.75" header="0.3" footer="0.3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2"/>
  <dimension ref="A2:H264"/>
  <sheetViews>
    <sheetView zoomScale="80" zoomScaleNormal="80" workbookViewId="0">
      <selection activeCell="G22" sqref="G22"/>
    </sheetView>
  </sheetViews>
  <sheetFormatPr defaultRowHeight="12.75"/>
  <cols>
    <col min="1" max="1" width="9.140625" style="355"/>
    <col min="2" max="2" width="11.42578125" style="355" customWidth="1"/>
    <col min="3" max="3" width="18" style="355" customWidth="1"/>
    <col min="4" max="4" width="17" style="355" customWidth="1"/>
    <col min="5" max="5" width="9.140625" style="362"/>
    <col min="6" max="8" width="9.28515625" style="362" bestFit="1" customWidth="1"/>
    <col min="9" max="16384" width="9.140625" style="362"/>
  </cols>
  <sheetData>
    <row r="2" spans="1:8">
      <c r="A2" s="355" t="s">
        <v>123</v>
      </c>
      <c r="B2" s="387" t="s">
        <v>754</v>
      </c>
      <c r="G2" s="387" t="s">
        <v>755</v>
      </c>
    </row>
    <row r="3" spans="1:8">
      <c r="B3" s="387" t="s">
        <v>891</v>
      </c>
      <c r="G3" s="387" t="s">
        <v>892</v>
      </c>
      <c r="H3" s="387"/>
    </row>
    <row r="4" spans="1:8">
      <c r="D4" s="394" t="s">
        <v>1745</v>
      </c>
      <c r="E4" s="395"/>
      <c r="H4" s="387"/>
    </row>
    <row r="5" spans="1:8" ht="25.5">
      <c r="B5" s="376" t="s">
        <v>248</v>
      </c>
      <c r="C5" s="386" t="s">
        <v>888</v>
      </c>
      <c r="D5" s="396" t="s">
        <v>756</v>
      </c>
      <c r="E5" s="395"/>
    </row>
    <row r="6" spans="1:8">
      <c r="B6" s="397">
        <v>41642</v>
      </c>
      <c r="C6" s="398">
        <v>0</v>
      </c>
      <c r="D6" s="398">
        <v>11.486000000000001</v>
      </c>
      <c r="E6" s="395"/>
    </row>
    <row r="7" spans="1:8">
      <c r="B7" s="397">
        <v>41645</v>
      </c>
      <c r="C7" s="398">
        <v>29.541985677229668</v>
      </c>
      <c r="D7" s="398">
        <v>66.667000000000002</v>
      </c>
      <c r="E7" s="395"/>
      <c r="F7" s="395"/>
      <c r="G7" s="395"/>
      <c r="H7" s="395"/>
    </row>
    <row r="8" spans="1:8">
      <c r="B8" s="397">
        <v>41646</v>
      </c>
      <c r="C8" s="398">
        <v>0</v>
      </c>
      <c r="D8" s="398">
        <v>63.99</v>
      </c>
      <c r="E8" s="395"/>
      <c r="F8" s="399"/>
      <c r="G8" s="399"/>
      <c r="H8" s="399"/>
    </row>
    <row r="9" spans="1:8">
      <c r="B9" s="397">
        <v>41647</v>
      </c>
      <c r="C9" s="398">
        <v>10.019988641284883</v>
      </c>
      <c r="D9" s="398">
        <v>89.599000000000004</v>
      </c>
      <c r="E9" s="395"/>
      <c r="F9" s="400"/>
      <c r="G9" s="400"/>
      <c r="H9" s="399"/>
    </row>
    <row r="10" spans="1:8">
      <c r="B10" s="397">
        <v>41648</v>
      </c>
      <c r="C10" s="398">
        <v>39.913339222482456</v>
      </c>
      <c r="D10" s="398">
        <v>8.0090000000000003</v>
      </c>
      <c r="E10" s="395"/>
      <c r="F10" s="400"/>
      <c r="G10" s="400"/>
      <c r="H10" s="395"/>
    </row>
    <row r="11" spans="1:8">
      <c r="B11" s="397">
        <v>41649</v>
      </c>
      <c r="C11" s="398">
        <v>40.777832343566665</v>
      </c>
      <c r="D11" s="398">
        <v>101.35299999999999</v>
      </c>
      <c r="E11" s="395"/>
      <c r="F11" s="395"/>
      <c r="G11" s="395"/>
      <c r="H11" s="395"/>
    </row>
    <row r="12" spans="1:8">
      <c r="B12" s="397">
        <v>41652</v>
      </c>
      <c r="C12" s="398">
        <v>29.757361661189602</v>
      </c>
      <c r="D12" s="398">
        <v>94.168999999999997</v>
      </c>
      <c r="E12" s="395"/>
      <c r="F12" s="395"/>
      <c r="G12" s="395"/>
      <c r="H12" s="395"/>
    </row>
    <row r="13" spans="1:8">
      <c r="B13" s="397">
        <v>41653</v>
      </c>
      <c r="C13" s="398">
        <v>21.048980338034163</v>
      </c>
      <c r="D13" s="398">
        <v>12.77</v>
      </c>
      <c r="E13" s="395"/>
      <c r="F13" s="395"/>
      <c r="G13" s="395"/>
      <c r="H13" s="395"/>
    </row>
    <row r="14" spans="1:8">
      <c r="B14" s="397">
        <v>41654</v>
      </c>
      <c r="C14" s="398">
        <v>1.2789421409829334</v>
      </c>
      <c r="D14" s="398">
        <v>34.139000000000003</v>
      </c>
      <c r="E14" s="395"/>
      <c r="F14" s="395"/>
      <c r="G14" s="395"/>
      <c r="H14" s="395"/>
    </row>
    <row r="15" spans="1:8">
      <c r="B15" s="397">
        <v>41655</v>
      </c>
      <c r="C15" s="398">
        <v>3.3454807898352983</v>
      </c>
      <c r="D15" s="398">
        <v>129.155</v>
      </c>
      <c r="E15" s="395"/>
      <c r="F15" s="395"/>
      <c r="G15" s="395"/>
      <c r="H15" s="395"/>
    </row>
    <row r="16" spans="1:8">
      <c r="B16" s="397">
        <v>41656</v>
      </c>
      <c r="C16" s="398">
        <v>1.5452586355455851</v>
      </c>
      <c r="D16" s="398">
        <v>63.29</v>
      </c>
      <c r="E16" s="395"/>
      <c r="F16" s="395"/>
      <c r="G16" s="395"/>
      <c r="H16" s="395"/>
    </row>
    <row r="17" spans="2:8">
      <c r="B17" s="397">
        <v>41659</v>
      </c>
      <c r="C17" s="398">
        <v>3.2158764447521384</v>
      </c>
      <c r="D17" s="398">
        <v>90.905000000000001</v>
      </c>
      <c r="E17" s="395"/>
      <c r="F17" s="395"/>
      <c r="G17" s="395"/>
      <c r="H17" s="395"/>
    </row>
    <row r="18" spans="2:8">
      <c r="B18" s="397">
        <v>41660</v>
      </c>
      <c r="C18" s="398">
        <v>35.250340079630888</v>
      </c>
      <c r="D18" s="398">
        <v>82.394000000000005</v>
      </c>
      <c r="E18" s="395"/>
      <c r="F18" s="395"/>
      <c r="G18" s="360" t="s">
        <v>889</v>
      </c>
      <c r="H18" s="395"/>
    </row>
    <row r="19" spans="2:8">
      <c r="B19" s="397">
        <v>41661</v>
      </c>
      <c r="C19" s="398">
        <v>82.851496787941159</v>
      </c>
      <c r="D19" s="398">
        <v>10.6</v>
      </c>
      <c r="E19" s="395"/>
      <c r="F19" s="395"/>
      <c r="G19" s="360" t="s">
        <v>890</v>
      </c>
      <c r="H19" s="395"/>
    </row>
    <row r="20" spans="2:8">
      <c r="B20" s="397">
        <v>41662</v>
      </c>
      <c r="C20" s="398">
        <v>10.855671790076558</v>
      </c>
      <c r="D20" s="398">
        <v>88.256</v>
      </c>
      <c r="E20" s="395"/>
      <c r="F20" s="395"/>
      <c r="G20" s="360" t="s">
        <v>757</v>
      </c>
      <c r="H20" s="395"/>
    </row>
    <row r="21" spans="2:8">
      <c r="B21" s="397">
        <v>41663</v>
      </c>
      <c r="C21" s="398">
        <v>30.69509851962075</v>
      </c>
      <c r="D21" s="398">
        <v>67.100999999999999</v>
      </c>
      <c r="E21" s="395"/>
      <c r="F21" s="395"/>
      <c r="H21" s="395"/>
    </row>
    <row r="22" spans="2:8">
      <c r="B22" s="397">
        <v>41666</v>
      </c>
      <c r="C22" s="398">
        <v>24.555586524787618</v>
      </c>
      <c r="D22" s="398">
        <v>140.88999999999999</v>
      </c>
      <c r="E22" s="395"/>
      <c r="F22" s="395"/>
      <c r="G22" s="1310" t="s">
        <v>129</v>
      </c>
      <c r="H22" s="395"/>
    </row>
    <row r="23" spans="2:8">
      <c r="B23" s="397">
        <v>41667</v>
      </c>
      <c r="C23" s="398">
        <v>92.085814139652243</v>
      </c>
      <c r="D23" s="398">
        <v>53.895000000000003</v>
      </c>
      <c r="E23" s="395"/>
      <c r="F23" s="395"/>
      <c r="G23" s="395"/>
      <c r="H23" s="395"/>
    </row>
    <row r="24" spans="2:8">
      <c r="B24" s="397">
        <v>41668</v>
      </c>
      <c r="C24" s="398">
        <v>251.66950619559464</v>
      </c>
      <c r="D24" s="398">
        <v>78.540000000000006</v>
      </c>
      <c r="E24" s="395"/>
      <c r="F24" s="395"/>
      <c r="G24" s="395"/>
      <c r="H24" s="395"/>
    </row>
    <row r="25" spans="2:8">
      <c r="B25" s="397">
        <v>41669</v>
      </c>
      <c r="C25" s="398">
        <v>26.431399819279541</v>
      </c>
      <c r="D25" s="398">
        <v>0.71199999999999997</v>
      </c>
      <c r="E25" s="395"/>
      <c r="F25" s="395"/>
      <c r="G25" s="395"/>
      <c r="H25" s="395"/>
    </row>
    <row r="26" spans="2:8">
      <c r="B26" s="397">
        <v>41670</v>
      </c>
      <c r="C26" s="398">
        <v>1.6446949555616492</v>
      </c>
      <c r="D26" s="398">
        <v>13.739000000000001</v>
      </c>
      <c r="E26" s="395"/>
      <c r="F26" s="395"/>
      <c r="G26" s="395"/>
      <c r="H26" s="395"/>
    </row>
    <row r="27" spans="2:8">
      <c r="B27" s="397">
        <v>41673</v>
      </c>
      <c r="C27" s="398">
        <v>27.324078527982444</v>
      </c>
      <c r="D27" s="398">
        <v>1.0349999999999999</v>
      </c>
      <c r="E27" s="395"/>
      <c r="F27" s="395"/>
      <c r="G27" s="395"/>
      <c r="H27" s="395"/>
    </row>
    <row r="28" spans="2:8">
      <c r="B28" s="397">
        <v>41674</v>
      </c>
      <c r="C28" s="398">
        <v>1.9071607557891235</v>
      </c>
      <c r="D28" s="398">
        <v>52.110999999999997</v>
      </c>
      <c r="E28" s="395"/>
      <c r="F28" s="395"/>
      <c r="G28" s="395"/>
      <c r="H28" s="395"/>
    </row>
    <row r="29" spans="2:8">
      <c r="B29" s="397">
        <v>41675</v>
      </c>
      <c r="C29" s="398">
        <v>1.1625540025984182</v>
      </c>
      <c r="D29" s="398">
        <v>5.5</v>
      </c>
      <c r="E29" s="395"/>
      <c r="F29" s="395"/>
      <c r="G29" s="395"/>
      <c r="H29" s="395"/>
    </row>
    <row r="30" spans="2:8">
      <c r="B30" s="397">
        <v>41676</v>
      </c>
      <c r="C30" s="398">
        <v>9.2043169890713568</v>
      </c>
      <c r="D30" s="398">
        <v>15.85</v>
      </c>
      <c r="E30" s="395"/>
      <c r="F30" s="395"/>
      <c r="G30" s="395"/>
      <c r="H30" s="395"/>
    </row>
    <row r="31" spans="2:8">
      <c r="B31" s="397">
        <v>41677</v>
      </c>
      <c r="C31" s="398">
        <v>24.910364602767149</v>
      </c>
      <c r="D31" s="398">
        <v>8.4329999999999998</v>
      </c>
      <c r="E31" s="395"/>
      <c r="F31" s="395"/>
      <c r="G31" s="395"/>
      <c r="H31" s="395"/>
    </row>
    <row r="32" spans="2:8">
      <c r="B32" s="397">
        <v>41680</v>
      </c>
      <c r="C32" s="398">
        <v>7.3186389322208383</v>
      </c>
      <c r="D32" s="398">
        <v>20.488</v>
      </c>
      <c r="E32" s="395"/>
      <c r="F32" s="395"/>
      <c r="G32" s="395"/>
      <c r="H32" s="395"/>
    </row>
    <row r="33" spans="2:8">
      <c r="B33" s="397">
        <v>41681</v>
      </c>
      <c r="C33" s="398">
        <v>186.56484460288701</v>
      </c>
      <c r="D33" s="398">
        <v>238.18899999999999</v>
      </c>
      <c r="E33" s="395"/>
      <c r="F33" s="395"/>
      <c r="G33" s="395"/>
      <c r="H33" s="395"/>
    </row>
    <row r="34" spans="2:8">
      <c r="B34" s="397">
        <v>41682</v>
      </c>
      <c r="C34" s="398">
        <v>4.1207455393066974</v>
      </c>
      <c r="D34" s="398">
        <v>92.41</v>
      </c>
      <c r="E34" s="395"/>
      <c r="F34" s="395"/>
      <c r="G34" s="395"/>
      <c r="H34" s="395"/>
    </row>
    <row r="35" spans="2:8">
      <c r="B35" s="397">
        <v>41683</v>
      </c>
      <c r="C35" s="398">
        <v>78.257649617019538</v>
      </c>
      <c r="D35" s="398">
        <v>70.61</v>
      </c>
      <c r="E35" s="395"/>
      <c r="F35" s="395"/>
      <c r="G35" s="395"/>
      <c r="H35" s="395"/>
    </row>
    <row r="36" spans="2:8">
      <c r="B36" s="397">
        <v>41684</v>
      </c>
      <c r="C36" s="398">
        <v>39.472996242678271</v>
      </c>
      <c r="D36" s="398">
        <v>67.644999999999996</v>
      </c>
      <c r="E36" s="395"/>
      <c r="F36" s="395"/>
      <c r="G36" s="395"/>
      <c r="H36" s="395"/>
    </row>
    <row r="37" spans="2:8">
      <c r="B37" s="397">
        <v>41687</v>
      </c>
      <c r="C37" s="398">
        <v>19.850531079201495</v>
      </c>
      <c r="D37" s="398">
        <v>20.271999999999998</v>
      </c>
      <c r="E37" s="395"/>
      <c r="F37" s="395"/>
      <c r="G37" s="395"/>
      <c r="H37" s="395"/>
    </row>
    <row r="38" spans="2:8">
      <c r="B38" s="397">
        <v>41688</v>
      </c>
      <c r="C38" s="398">
        <v>7.797388790722267</v>
      </c>
      <c r="D38" s="398">
        <v>12.170999999999999</v>
      </c>
      <c r="E38" s="395"/>
      <c r="F38" s="395"/>
      <c r="G38" s="395"/>
      <c r="H38" s="395"/>
    </row>
    <row r="39" spans="2:8">
      <c r="B39" s="397">
        <v>41689</v>
      </c>
      <c r="C39" s="398">
        <v>37.204058502948222</v>
      </c>
      <c r="D39" s="398">
        <v>132.16399999999999</v>
      </c>
      <c r="E39" s="395"/>
      <c r="F39" s="395"/>
      <c r="G39" s="395"/>
      <c r="H39" s="395"/>
    </row>
    <row r="40" spans="2:8">
      <c r="B40" s="397">
        <v>41690</v>
      </c>
      <c r="C40" s="398">
        <v>2.2570050345759762</v>
      </c>
      <c r="D40" s="398">
        <v>15.211</v>
      </c>
      <c r="E40" s="395"/>
      <c r="F40" s="395"/>
      <c r="G40" s="395"/>
      <c r="H40" s="395"/>
    </row>
    <row r="41" spans="2:8">
      <c r="B41" s="397">
        <v>41691</v>
      </c>
      <c r="C41" s="398">
        <v>43.522385346837183</v>
      </c>
      <c r="D41" s="398">
        <v>88.570999999999998</v>
      </c>
      <c r="E41" s="395"/>
      <c r="F41" s="395"/>
      <c r="G41" s="395"/>
      <c r="H41" s="395"/>
    </row>
    <row r="42" spans="2:8">
      <c r="B42" s="397">
        <v>41694</v>
      </c>
      <c r="C42" s="398">
        <v>36.511451485885516</v>
      </c>
      <c r="D42" s="398">
        <v>120.9</v>
      </c>
      <c r="E42" s="395"/>
      <c r="F42" s="395"/>
      <c r="G42" s="395"/>
      <c r="H42" s="395"/>
    </row>
    <row r="43" spans="2:8">
      <c r="B43" s="397">
        <v>41695</v>
      </c>
      <c r="C43" s="398">
        <v>85.976428217133133</v>
      </c>
      <c r="D43" s="398">
        <v>26.24</v>
      </c>
      <c r="E43" s="395"/>
      <c r="F43" s="395"/>
      <c r="G43" s="395"/>
      <c r="H43" s="395"/>
    </row>
    <row r="44" spans="2:8">
      <c r="B44" s="397">
        <v>41696</v>
      </c>
      <c r="C44" s="398">
        <v>1.2608145434599474</v>
      </c>
      <c r="D44" s="398">
        <v>6.3049999999999997</v>
      </c>
      <c r="E44" s="395"/>
      <c r="F44" s="395"/>
      <c r="G44" s="395"/>
      <c r="H44" s="395"/>
    </row>
    <row r="45" spans="2:8">
      <c r="B45" s="397">
        <v>41697</v>
      </c>
      <c r="C45" s="398">
        <v>92.494099570983494</v>
      </c>
      <c r="D45" s="398">
        <v>94.713999999999999</v>
      </c>
      <c r="E45" s="395"/>
      <c r="F45" s="395"/>
      <c r="G45" s="395"/>
      <c r="H45" s="395"/>
    </row>
    <row r="46" spans="2:8">
      <c r="B46" s="397">
        <v>41698</v>
      </c>
      <c r="C46" s="398">
        <v>60.798461809704719</v>
      </c>
      <c r="D46" s="398">
        <v>209.12100000000001</v>
      </c>
      <c r="E46" s="395"/>
      <c r="F46" s="395"/>
      <c r="G46" s="395"/>
      <c r="H46" s="395"/>
    </row>
    <row r="47" spans="2:8">
      <c r="B47" s="397">
        <v>41701</v>
      </c>
      <c r="C47" s="398">
        <v>54.463425086684758</v>
      </c>
      <c r="D47" s="398">
        <v>20.826000000000001</v>
      </c>
      <c r="E47" s="395"/>
      <c r="F47" s="395"/>
      <c r="G47" s="395"/>
      <c r="H47" s="395"/>
    </row>
    <row r="48" spans="2:8">
      <c r="B48" s="397">
        <v>41702</v>
      </c>
      <c r="C48" s="398">
        <v>32.152698007718342</v>
      </c>
      <c r="D48" s="398">
        <v>105.354</v>
      </c>
      <c r="E48" s="395"/>
      <c r="F48" s="395"/>
      <c r="G48" s="395"/>
      <c r="H48" s="395"/>
    </row>
    <row r="49" spans="2:8">
      <c r="B49" s="397">
        <v>41703</v>
      </c>
      <c r="C49" s="398">
        <v>15.038940584167516</v>
      </c>
      <c r="D49" s="398">
        <v>95.481999999999999</v>
      </c>
      <c r="E49" s="395"/>
      <c r="F49" s="395"/>
      <c r="G49" s="395"/>
      <c r="H49" s="395"/>
    </row>
    <row r="50" spans="2:8">
      <c r="B50" s="397">
        <v>41704</v>
      </c>
      <c r="C50" s="398">
        <v>0</v>
      </c>
      <c r="D50" s="398">
        <v>172.86</v>
      </c>
      <c r="E50" s="395"/>
      <c r="F50" s="395"/>
      <c r="G50" s="395"/>
      <c r="H50" s="395"/>
    </row>
    <row r="51" spans="2:8">
      <c r="B51" s="397">
        <v>41705</v>
      </c>
      <c r="C51" s="398">
        <v>1.3943228789155078</v>
      </c>
      <c r="D51" s="398">
        <v>244.51</v>
      </c>
      <c r="E51" s="395"/>
      <c r="F51" s="395"/>
      <c r="G51" s="395"/>
      <c r="H51" s="395"/>
    </row>
    <row r="52" spans="2:8">
      <c r="B52" s="397">
        <v>41708</v>
      </c>
      <c r="C52" s="398">
        <v>0</v>
      </c>
      <c r="D52" s="398">
        <v>24.475000000000001</v>
      </c>
      <c r="E52" s="395"/>
      <c r="F52" s="395"/>
      <c r="G52" s="395"/>
      <c r="H52" s="395"/>
    </row>
    <row r="53" spans="2:8">
      <c r="B53" s="397">
        <v>41709</v>
      </c>
      <c r="C53" s="398">
        <v>15.339269833682669</v>
      </c>
      <c r="D53" s="398">
        <v>16.888999999999999</v>
      </c>
      <c r="E53" s="395"/>
      <c r="F53" s="395"/>
      <c r="G53" s="395"/>
      <c r="H53" s="395"/>
    </row>
    <row r="54" spans="2:8">
      <c r="B54" s="397">
        <v>41710</v>
      </c>
      <c r="C54" s="398">
        <v>2.6012075146433649</v>
      </c>
      <c r="D54" s="398">
        <v>436.03899999999999</v>
      </c>
      <c r="E54" s="395"/>
      <c r="F54" s="395"/>
      <c r="G54" s="395"/>
      <c r="H54" s="395"/>
    </row>
    <row r="55" spans="2:8">
      <c r="B55" s="397">
        <v>41711</v>
      </c>
      <c r="C55" s="398">
        <v>28.511610084823758</v>
      </c>
      <c r="D55" s="398">
        <v>243.17400000000001</v>
      </c>
      <c r="E55" s="395"/>
      <c r="F55" s="395"/>
      <c r="G55" s="395"/>
      <c r="H55" s="395"/>
    </row>
    <row r="56" spans="2:8">
      <c r="B56" s="397">
        <v>41712</v>
      </c>
      <c r="C56" s="398">
        <v>42.578680416087096</v>
      </c>
      <c r="D56" s="398">
        <v>145.78800000000001</v>
      </c>
      <c r="E56" s="395"/>
      <c r="F56" s="395"/>
      <c r="G56" s="395"/>
      <c r="H56" s="395"/>
    </row>
    <row r="57" spans="2:8">
      <c r="B57" s="397">
        <v>41715</v>
      </c>
      <c r="C57" s="398">
        <v>11.532770623151203</v>
      </c>
      <c r="D57" s="398">
        <v>790.08399999999995</v>
      </c>
      <c r="E57" s="395"/>
      <c r="F57" s="395"/>
      <c r="G57" s="395"/>
      <c r="H57" s="395"/>
    </row>
    <row r="58" spans="2:8">
      <c r="B58" s="397">
        <v>41716</v>
      </c>
      <c r="C58" s="398">
        <v>70.341467972652566</v>
      </c>
      <c r="D58" s="398">
        <v>397.67599999999999</v>
      </c>
      <c r="E58" s="395"/>
      <c r="F58" s="395"/>
      <c r="G58" s="395"/>
      <c r="H58" s="395"/>
    </row>
    <row r="59" spans="2:8">
      <c r="B59" s="397">
        <v>41717</v>
      </c>
      <c r="C59" s="398">
        <v>82.288776053440856</v>
      </c>
      <c r="D59" s="398">
        <v>10.4</v>
      </c>
      <c r="E59" s="395"/>
      <c r="F59" s="395"/>
      <c r="G59" s="395"/>
      <c r="H59" s="395"/>
    </row>
    <row r="60" spans="2:8">
      <c r="B60" s="397">
        <v>41718</v>
      </c>
      <c r="C60" s="398">
        <v>29.784906834877628</v>
      </c>
      <c r="D60" s="398">
        <v>129.68799999999999</v>
      </c>
      <c r="E60" s="395"/>
      <c r="F60" s="395"/>
      <c r="G60" s="395"/>
      <c r="H60" s="395"/>
    </row>
    <row r="61" spans="2:8">
      <c r="B61" s="397">
        <v>41719</v>
      </c>
      <c r="C61" s="398">
        <v>0</v>
      </c>
      <c r="D61" s="398">
        <v>41.11</v>
      </c>
      <c r="E61" s="395"/>
      <c r="F61" s="395"/>
      <c r="G61" s="395"/>
      <c r="H61" s="395"/>
    </row>
    <row r="62" spans="2:8">
      <c r="B62" s="397">
        <v>41722</v>
      </c>
      <c r="C62" s="398">
        <v>0</v>
      </c>
      <c r="D62" s="398">
        <v>67.628</v>
      </c>
      <c r="E62" s="395"/>
      <c r="F62" s="395"/>
      <c r="G62" s="395"/>
      <c r="H62" s="395"/>
    </row>
    <row r="63" spans="2:8">
      <c r="B63" s="397">
        <v>41723</v>
      </c>
      <c r="C63" s="398">
        <v>0</v>
      </c>
      <c r="D63" s="398">
        <v>53.622</v>
      </c>
      <c r="E63" s="395"/>
      <c r="F63" s="395"/>
      <c r="G63" s="395"/>
      <c r="H63" s="395"/>
    </row>
    <row r="64" spans="2:8">
      <c r="B64" s="397">
        <v>41724</v>
      </c>
      <c r="C64" s="398">
        <v>3.4371539953376264</v>
      </c>
      <c r="D64" s="398">
        <v>88.721999999999994</v>
      </c>
      <c r="E64" s="395"/>
      <c r="F64" s="395"/>
      <c r="G64" s="395"/>
      <c r="H64" s="395"/>
    </row>
    <row r="65" spans="2:8">
      <c r="B65" s="397">
        <v>41725</v>
      </c>
      <c r="C65" s="398">
        <v>25.388389037553598</v>
      </c>
      <c r="D65" s="398">
        <v>190.64500000000001</v>
      </c>
      <c r="E65" s="395"/>
      <c r="F65" s="395"/>
      <c r="G65" s="395"/>
      <c r="H65" s="395"/>
    </row>
    <row r="66" spans="2:8">
      <c r="B66" s="397">
        <v>41726</v>
      </c>
      <c r="C66" s="398">
        <v>5.7108064332869652</v>
      </c>
      <c r="D66" s="398">
        <v>218.619</v>
      </c>
      <c r="E66" s="395"/>
      <c r="F66" s="395"/>
      <c r="G66" s="395"/>
      <c r="H66" s="395"/>
    </row>
    <row r="67" spans="2:8">
      <c r="B67" s="397">
        <v>41729</v>
      </c>
      <c r="C67" s="398">
        <v>6.301597821615367</v>
      </c>
      <c r="D67" s="398">
        <v>200.15899999999999</v>
      </c>
      <c r="E67" s="395"/>
      <c r="F67" s="395"/>
      <c r="G67" s="395"/>
      <c r="H67" s="395"/>
    </row>
    <row r="68" spans="2:8">
      <c r="B68" s="397">
        <v>41730</v>
      </c>
      <c r="C68" s="398">
        <v>20.289919572158972</v>
      </c>
      <c r="D68" s="398">
        <v>62.487000000000002</v>
      </c>
      <c r="E68" s="395"/>
      <c r="F68" s="395"/>
      <c r="G68" s="395"/>
      <c r="H68" s="395"/>
    </row>
    <row r="69" spans="2:8">
      <c r="B69" s="397">
        <v>41731</v>
      </c>
      <c r="C69" s="398">
        <v>45.246006864262299</v>
      </c>
      <c r="D69" s="398">
        <v>79.884</v>
      </c>
      <c r="E69" s="395"/>
      <c r="F69" s="395"/>
      <c r="G69" s="395"/>
      <c r="H69" s="395"/>
    </row>
    <row r="70" spans="2:8">
      <c r="B70" s="397">
        <v>41732</v>
      </c>
      <c r="C70" s="398">
        <v>27.360690399043989</v>
      </c>
      <c r="D70" s="398">
        <v>256.48</v>
      </c>
      <c r="E70" s="395"/>
      <c r="F70" s="395"/>
      <c r="G70" s="395"/>
      <c r="H70" s="395"/>
    </row>
    <row r="71" spans="2:8">
      <c r="B71" s="397">
        <v>41733</v>
      </c>
      <c r="C71" s="398">
        <v>17.396608490214884</v>
      </c>
      <c r="D71" s="398">
        <v>107.65600000000001</v>
      </c>
      <c r="E71" s="395"/>
      <c r="F71" s="395"/>
      <c r="G71" s="395"/>
      <c r="H71" s="395"/>
    </row>
    <row r="72" spans="2:8">
      <c r="B72" s="397">
        <v>41736</v>
      </c>
      <c r="C72" s="398">
        <v>0.22154485082375042</v>
      </c>
      <c r="D72" s="398">
        <v>94.924000000000007</v>
      </c>
      <c r="E72" s="395"/>
      <c r="F72" s="395"/>
      <c r="G72" s="395"/>
      <c r="H72" s="395"/>
    </row>
    <row r="73" spans="2:8">
      <c r="B73" s="397">
        <v>41737</v>
      </c>
      <c r="C73" s="398">
        <v>23.755049268321322</v>
      </c>
      <c r="D73" s="398">
        <v>36.439</v>
      </c>
      <c r="E73" s="395"/>
      <c r="F73" s="395"/>
      <c r="G73" s="395"/>
      <c r="H73" s="395"/>
    </row>
    <row r="74" spans="2:8">
      <c r="B74" s="397">
        <v>41738</v>
      </c>
      <c r="C74" s="398">
        <v>8.7095265147804871E-2</v>
      </c>
      <c r="D74" s="398">
        <v>161.80500000000001</v>
      </c>
      <c r="E74" s="395"/>
      <c r="F74" s="395"/>
      <c r="G74" s="395"/>
      <c r="H74" s="395"/>
    </row>
    <row r="75" spans="2:8">
      <c r="B75" s="397">
        <v>41739</v>
      </c>
      <c r="C75" s="398">
        <v>0.76406096342586172</v>
      </c>
      <c r="D75" s="398">
        <v>148.94399999999999</v>
      </c>
      <c r="E75" s="395"/>
      <c r="F75" s="395"/>
      <c r="G75" s="395"/>
      <c r="H75" s="395"/>
    </row>
    <row r="76" spans="2:8">
      <c r="B76" s="397">
        <v>41740</v>
      </c>
      <c r="C76" s="398">
        <v>3.566366752208745</v>
      </c>
      <c r="D76" s="398">
        <v>49.95</v>
      </c>
      <c r="E76" s="395"/>
      <c r="F76" s="395"/>
      <c r="G76" s="395"/>
      <c r="H76" s="395"/>
    </row>
    <row r="77" spans="2:8">
      <c r="B77" s="397">
        <v>41743</v>
      </c>
      <c r="C77" s="398">
        <v>2.8319783728720559E-3</v>
      </c>
      <c r="D77" s="398">
        <v>3.6</v>
      </c>
      <c r="E77" s="395"/>
      <c r="F77" s="395"/>
      <c r="G77" s="395"/>
      <c r="H77" s="395"/>
    </row>
    <row r="78" spans="2:8">
      <c r="B78" s="397">
        <v>41744</v>
      </c>
      <c r="C78" s="398">
        <v>0.9394280564969526</v>
      </c>
      <c r="D78" s="398">
        <v>23.51</v>
      </c>
      <c r="E78" s="395"/>
      <c r="F78" s="395"/>
      <c r="G78" s="395"/>
      <c r="H78" s="395"/>
    </row>
    <row r="79" spans="2:8">
      <c r="B79" s="397">
        <v>41745</v>
      </c>
      <c r="C79" s="398">
        <v>0.38946833310478524</v>
      </c>
      <c r="D79" s="398">
        <v>9.8989999999999991</v>
      </c>
      <c r="E79" s="395"/>
      <c r="F79" s="395"/>
      <c r="G79" s="395"/>
      <c r="H79" s="395"/>
    </row>
    <row r="80" spans="2:8">
      <c r="B80" s="397">
        <v>41746</v>
      </c>
      <c r="C80" s="398">
        <v>9.6449076341410755E-2</v>
      </c>
      <c r="D80" s="398">
        <v>49.497</v>
      </c>
      <c r="E80" s="395"/>
      <c r="F80" s="395"/>
      <c r="G80" s="395"/>
      <c r="H80" s="395"/>
    </row>
    <row r="81" spans="2:8">
      <c r="B81" s="397">
        <v>41747</v>
      </c>
      <c r="C81" s="398">
        <v>27.208064536603494</v>
      </c>
      <c r="D81" s="398">
        <v>0</v>
      </c>
      <c r="E81" s="395"/>
      <c r="F81" s="395"/>
      <c r="G81" s="395"/>
      <c r="H81" s="395"/>
    </row>
    <row r="82" spans="2:8">
      <c r="B82" s="397">
        <v>41750</v>
      </c>
      <c r="C82" s="398">
        <v>0.3669855074735045</v>
      </c>
      <c r="D82" s="398">
        <v>0</v>
      </c>
      <c r="E82" s="395"/>
      <c r="F82" s="395"/>
      <c r="G82" s="395"/>
      <c r="H82" s="395"/>
    </row>
    <row r="83" spans="2:8">
      <c r="B83" s="397">
        <v>41751</v>
      </c>
      <c r="C83" s="398">
        <v>0.87879091817344723</v>
      </c>
      <c r="D83" s="398">
        <v>122.11799999999999</v>
      </c>
      <c r="E83" s="395"/>
      <c r="F83" s="395"/>
      <c r="G83" s="395"/>
      <c r="H83" s="395"/>
    </row>
    <row r="84" spans="2:8">
      <c r="B84" s="397">
        <v>41752</v>
      </c>
      <c r="C84" s="398">
        <v>94.645262389562504</v>
      </c>
      <c r="D84" s="398">
        <v>66.625</v>
      </c>
      <c r="E84" s="395"/>
      <c r="F84" s="395"/>
      <c r="G84" s="395"/>
      <c r="H84" s="395"/>
    </row>
    <row r="85" spans="2:8">
      <c r="B85" s="397">
        <v>41753</v>
      </c>
      <c r="C85" s="398">
        <v>22.100979066350597</v>
      </c>
      <c r="D85" s="398">
        <v>37.515999999999998</v>
      </c>
      <c r="E85" s="395"/>
      <c r="F85" s="395"/>
      <c r="G85" s="395"/>
      <c r="H85" s="395"/>
    </row>
    <row r="86" spans="2:8">
      <c r="B86" s="397">
        <v>41754</v>
      </c>
      <c r="C86" s="398">
        <v>34.042325895743105</v>
      </c>
      <c r="D86" s="398">
        <v>36.002000000000002</v>
      </c>
      <c r="E86" s="395"/>
      <c r="F86" s="395"/>
      <c r="G86" s="395"/>
      <c r="H86" s="395"/>
    </row>
    <row r="87" spans="2:8">
      <c r="B87" s="397">
        <v>41757</v>
      </c>
      <c r="C87" s="398">
        <v>3.3157678218112695E-3</v>
      </c>
      <c r="D87" s="398">
        <v>11.561999999999999</v>
      </c>
      <c r="E87" s="395"/>
      <c r="F87" s="395"/>
      <c r="G87" s="395"/>
      <c r="H87" s="395"/>
    </row>
    <row r="88" spans="2:8">
      <c r="B88" s="397">
        <v>41758</v>
      </c>
      <c r="C88" s="398">
        <v>21.240490528336615</v>
      </c>
      <c r="D88" s="398">
        <v>35.432000000000002</v>
      </c>
      <c r="E88" s="395"/>
      <c r="F88" s="395"/>
      <c r="G88" s="395"/>
      <c r="H88" s="395"/>
    </row>
    <row r="89" spans="2:8">
      <c r="B89" s="397">
        <v>41759</v>
      </c>
      <c r="C89" s="398">
        <v>0.69649834074480321</v>
      </c>
      <c r="D89" s="398">
        <v>32.530999999999999</v>
      </c>
      <c r="E89" s="395"/>
      <c r="F89" s="395"/>
      <c r="G89" s="395"/>
      <c r="H89" s="395"/>
    </row>
    <row r="90" spans="2:8">
      <c r="B90" s="397">
        <v>41763</v>
      </c>
      <c r="C90" s="398">
        <v>75.015533527925172</v>
      </c>
      <c r="D90" s="398">
        <v>0</v>
      </c>
      <c r="E90" s="395"/>
      <c r="F90" s="395"/>
      <c r="G90" s="395"/>
      <c r="H90" s="395"/>
    </row>
    <row r="91" spans="2:8">
      <c r="B91" s="397">
        <v>41764</v>
      </c>
      <c r="C91" s="398">
        <v>1.0924865320195101</v>
      </c>
      <c r="D91" s="398">
        <v>0</v>
      </c>
      <c r="E91" s="395"/>
      <c r="F91" s="395"/>
      <c r="G91" s="395"/>
      <c r="H91" s="395"/>
    </row>
    <row r="92" spans="2:8">
      <c r="B92" s="397">
        <v>41765</v>
      </c>
      <c r="C92" s="398">
        <v>1.478245538425371</v>
      </c>
      <c r="D92" s="398">
        <v>203.506</v>
      </c>
      <c r="E92" s="395"/>
      <c r="F92" s="395"/>
      <c r="G92" s="395"/>
      <c r="H92" s="395"/>
    </row>
    <row r="93" spans="2:8">
      <c r="B93" s="397">
        <v>41766</v>
      </c>
      <c r="C93" s="398">
        <v>0</v>
      </c>
      <c r="D93" s="398">
        <v>18.446999999999999</v>
      </c>
      <c r="E93" s="395"/>
      <c r="F93" s="395"/>
      <c r="G93" s="395"/>
      <c r="H93" s="395"/>
    </row>
    <row r="94" spans="2:8">
      <c r="B94" s="397">
        <v>41767</v>
      </c>
      <c r="C94" s="398">
        <v>0</v>
      </c>
      <c r="D94" s="398">
        <v>17.425999999999998</v>
      </c>
      <c r="E94" s="395"/>
      <c r="F94" s="395"/>
      <c r="G94" s="395"/>
      <c r="H94" s="395"/>
    </row>
    <row r="95" spans="2:8">
      <c r="B95" s="397">
        <v>41768</v>
      </c>
      <c r="C95" s="398">
        <v>0</v>
      </c>
      <c r="D95" s="398">
        <v>4.3559999999999999</v>
      </c>
      <c r="E95" s="395"/>
      <c r="F95" s="395"/>
      <c r="G95" s="395"/>
      <c r="H95" s="395"/>
    </row>
    <row r="96" spans="2:8">
      <c r="B96" s="397">
        <v>41770</v>
      </c>
      <c r="C96" s="398">
        <v>4.68945559974141</v>
      </c>
      <c r="D96" s="398">
        <v>0</v>
      </c>
      <c r="E96" s="395"/>
      <c r="F96" s="395"/>
      <c r="G96" s="395"/>
      <c r="H96" s="395"/>
    </row>
    <row r="97" spans="2:8">
      <c r="B97" s="397">
        <v>41771</v>
      </c>
      <c r="C97" s="398">
        <v>34.824252402687677</v>
      </c>
      <c r="D97" s="398">
        <v>45.612000000000002</v>
      </c>
      <c r="E97" s="395"/>
      <c r="F97" s="395"/>
      <c r="G97" s="395"/>
      <c r="H97" s="395"/>
    </row>
    <row r="98" spans="2:8">
      <c r="B98" s="397">
        <v>41772</v>
      </c>
      <c r="C98" s="398">
        <v>0.16261545634415328</v>
      </c>
      <c r="D98" s="398">
        <v>175.40600000000001</v>
      </c>
      <c r="E98" s="395"/>
      <c r="F98" s="395"/>
      <c r="G98" s="395"/>
      <c r="H98" s="395"/>
    </row>
    <row r="99" spans="2:8">
      <c r="B99" s="397">
        <v>41773</v>
      </c>
      <c r="C99" s="398">
        <v>1.6237978176974144</v>
      </c>
      <c r="D99" s="398">
        <v>66.239999999999995</v>
      </c>
      <c r="E99" s="395"/>
      <c r="F99" s="395"/>
      <c r="G99" s="395"/>
      <c r="H99" s="395"/>
    </row>
    <row r="100" spans="2:8">
      <c r="B100" s="397">
        <v>41774</v>
      </c>
      <c r="C100" s="398">
        <v>7.7129860716594427</v>
      </c>
      <c r="D100" s="398">
        <v>334.09500000000003</v>
      </c>
      <c r="E100" s="395"/>
      <c r="F100" s="395"/>
      <c r="G100" s="395"/>
      <c r="H100" s="395"/>
    </row>
    <row r="101" spans="2:8">
      <c r="B101" s="397">
        <v>41775</v>
      </c>
      <c r="C101" s="398">
        <v>0</v>
      </c>
      <c r="D101" s="398">
        <v>193.62700000000001</v>
      </c>
      <c r="E101" s="395"/>
      <c r="F101" s="395"/>
      <c r="G101" s="395"/>
      <c r="H101" s="395"/>
    </row>
    <row r="102" spans="2:8">
      <c r="B102" s="397">
        <v>41778</v>
      </c>
      <c r="C102" s="398">
        <v>81.552922099241798</v>
      </c>
      <c r="D102" s="398">
        <v>126.313</v>
      </c>
      <c r="E102" s="395"/>
      <c r="F102" s="395"/>
      <c r="G102" s="395"/>
      <c r="H102" s="395"/>
    </row>
    <row r="103" spans="2:8">
      <c r="B103" s="397">
        <v>41779</v>
      </c>
      <c r="C103" s="398">
        <v>24.816294630438584</v>
      </c>
      <c r="D103" s="398">
        <v>28.751000000000001</v>
      </c>
      <c r="E103" s="395"/>
      <c r="F103" s="395"/>
      <c r="G103" s="395"/>
      <c r="H103" s="395"/>
    </row>
    <row r="104" spans="2:8">
      <c r="B104" s="397">
        <v>41780</v>
      </c>
      <c r="C104" s="398">
        <v>26.545834231198672</v>
      </c>
      <c r="D104" s="398">
        <v>105.399</v>
      </c>
      <c r="E104" s="395"/>
      <c r="F104" s="395"/>
      <c r="G104" s="395"/>
      <c r="H104" s="395"/>
    </row>
    <row r="105" spans="2:8">
      <c r="B105" s="397">
        <v>41781</v>
      </c>
      <c r="C105" s="398">
        <v>45.015539444041721</v>
      </c>
      <c r="D105" s="398">
        <v>31.373000000000001</v>
      </c>
      <c r="E105" s="395"/>
      <c r="F105" s="395"/>
      <c r="G105" s="395"/>
      <c r="H105" s="395"/>
    </row>
    <row r="106" spans="2:8">
      <c r="B106" s="397">
        <v>41782</v>
      </c>
      <c r="C106" s="398">
        <v>91.957457166924485</v>
      </c>
      <c r="D106" s="398">
        <v>30.277999999999999</v>
      </c>
      <c r="E106" s="395"/>
      <c r="F106" s="395"/>
      <c r="G106" s="395"/>
      <c r="H106" s="395"/>
    </row>
    <row r="107" spans="2:8">
      <c r="B107" s="397">
        <v>41785</v>
      </c>
      <c r="C107" s="398">
        <v>2.6454835739612488</v>
      </c>
      <c r="D107" s="398">
        <v>0</v>
      </c>
      <c r="E107" s="395"/>
      <c r="F107" s="395"/>
      <c r="G107" s="395"/>
      <c r="H107" s="395"/>
    </row>
    <row r="108" spans="2:8">
      <c r="B108" s="397">
        <v>41786</v>
      </c>
      <c r="C108" s="398">
        <v>85.731846102611229</v>
      </c>
      <c r="D108" s="398">
        <v>16.474</v>
      </c>
      <c r="E108" s="395"/>
      <c r="F108" s="395"/>
      <c r="G108" s="395"/>
      <c r="H108" s="395"/>
    </row>
    <row r="109" spans="2:8">
      <c r="B109" s="397">
        <v>41787</v>
      </c>
      <c r="C109" s="398">
        <v>0</v>
      </c>
      <c r="D109" s="398">
        <v>31.085999999999999</v>
      </c>
      <c r="E109" s="395"/>
      <c r="F109" s="395"/>
      <c r="G109" s="395"/>
      <c r="H109" s="395"/>
    </row>
    <row r="110" spans="2:8">
      <c r="B110" s="397">
        <v>41788</v>
      </c>
      <c r="C110" s="398">
        <v>25.076266186063798</v>
      </c>
      <c r="D110" s="398">
        <v>54.27</v>
      </c>
      <c r="E110" s="395"/>
      <c r="F110" s="395"/>
      <c r="G110" s="395"/>
      <c r="H110" s="395"/>
    </row>
    <row r="111" spans="2:8">
      <c r="B111" s="397">
        <v>41789</v>
      </c>
      <c r="C111" s="398">
        <v>35.724893654867046</v>
      </c>
      <c r="D111" s="398">
        <v>109.78700000000001</v>
      </c>
      <c r="E111" s="395"/>
      <c r="F111" s="395"/>
      <c r="G111" s="395"/>
      <c r="H111" s="395"/>
    </row>
    <row r="112" spans="2:8">
      <c r="B112" s="397">
        <v>41792</v>
      </c>
      <c r="C112" s="398">
        <v>122.0334876486374</v>
      </c>
      <c r="D112" s="398">
        <v>38.145000000000003</v>
      </c>
      <c r="E112" s="395"/>
      <c r="F112" s="395"/>
      <c r="G112" s="395"/>
      <c r="H112" s="395"/>
    </row>
    <row r="113" spans="2:8">
      <c r="B113" s="397">
        <v>41793</v>
      </c>
      <c r="C113" s="398">
        <v>98.627718510392285</v>
      </c>
      <c r="D113" s="398">
        <v>133.08699999999999</v>
      </c>
      <c r="E113" s="395"/>
      <c r="F113" s="395"/>
      <c r="G113" s="395"/>
      <c r="H113" s="395"/>
    </row>
    <row r="114" spans="2:8">
      <c r="B114" s="397">
        <v>41794</v>
      </c>
      <c r="C114" s="398">
        <v>24.510167257625298</v>
      </c>
      <c r="D114" s="398">
        <v>103.212</v>
      </c>
      <c r="E114" s="395"/>
      <c r="F114" s="395"/>
      <c r="G114" s="395"/>
      <c r="H114" s="395"/>
    </row>
    <row r="115" spans="2:8">
      <c r="B115" s="397">
        <v>41795</v>
      </c>
      <c r="C115" s="398">
        <v>23.875376809606806</v>
      </c>
      <c r="D115" s="398">
        <v>150.55699999999999</v>
      </c>
      <c r="E115" s="395"/>
      <c r="F115" s="395"/>
      <c r="G115" s="395"/>
      <c r="H115" s="395"/>
    </row>
    <row r="116" spans="2:8">
      <c r="B116" s="397">
        <v>41796</v>
      </c>
      <c r="C116" s="398">
        <v>65.166998256508634</v>
      </c>
      <c r="D116" s="398">
        <v>3.008</v>
      </c>
      <c r="E116" s="395"/>
      <c r="F116" s="395"/>
      <c r="G116" s="395"/>
      <c r="H116" s="395"/>
    </row>
    <row r="117" spans="2:8">
      <c r="B117" s="397">
        <v>41799</v>
      </c>
      <c r="C117" s="398">
        <v>19.453634713107508</v>
      </c>
      <c r="D117" s="398">
        <v>27.794</v>
      </c>
      <c r="E117" s="395"/>
      <c r="F117" s="395"/>
      <c r="G117" s="395"/>
      <c r="H117" s="395"/>
    </row>
    <row r="118" spans="2:8">
      <c r="B118" s="397">
        <v>41800</v>
      </c>
      <c r="C118" s="398">
        <v>15.804828648108588</v>
      </c>
      <c r="D118" s="398">
        <v>63.168999999999997</v>
      </c>
      <c r="E118" s="395"/>
      <c r="F118" s="395"/>
      <c r="G118" s="395"/>
      <c r="H118" s="395"/>
    </row>
    <row r="119" spans="2:8">
      <c r="B119" s="397">
        <v>41801</v>
      </c>
      <c r="C119" s="398">
        <v>0.4863710306188409</v>
      </c>
      <c r="D119" s="398">
        <v>4.2759999999999998</v>
      </c>
      <c r="E119" s="395"/>
      <c r="F119" s="395"/>
      <c r="G119" s="395"/>
      <c r="H119" s="395"/>
    </row>
    <row r="120" spans="2:8">
      <c r="B120" s="397">
        <v>41802</v>
      </c>
      <c r="C120" s="398">
        <v>1.6454169530040927</v>
      </c>
      <c r="D120" s="398">
        <v>15.954000000000001</v>
      </c>
      <c r="E120" s="395"/>
      <c r="F120" s="395"/>
      <c r="G120" s="395"/>
      <c r="H120" s="395"/>
    </row>
    <row r="121" spans="2:8">
      <c r="B121" s="397">
        <v>41803</v>
      </c>
      <c r="C121" s="398">
        <v>2.8700021940564548</v>
      </c>
      <c r="D121" s="398">
        <v>20.738</v>
      </c>
      <c r="E121" s="395"/>
      <c r="F121" s="395"/>
      <c r="G121" s="395"/>
      <c r="H121" s="395"/>
    </row>
    <row r="122" spans="2:8">
      <c r="B122" s="397">
        <v>41806</v>
      </c>
      <c r="C122" s="398">
        <v>8.120916018571112</v>
      </c>
      <c r="D122" s="398">
        <v>5.274</v>
      </c>
      <c r="E122" s="395"/>
      <c r="F122" s="395"/>
      <c r="G122" s="395"/>
      <c r="H122" s="395"/>
    </row>
    <row r="123" spans="2:8">
      <c r="B123" s="397">
        <v>41807</v>
      </c>
      <c r="C123" s="398">
        <v>0.70034282132152648</v>
      </c>
      <c r="D123" s="398">
        <v>37.927999999999997</v>
      </c>
      <c r="E123" s="395"/>
      <c r="F123" s="395"/>
      <c r="G123" s="395"/>
      <c r="H123" s="395"/>
    </row>
    <row r="124" spans="2:8">
      <c r="B124" s="397">
        <v>41808</v>
      </c>
      <c r="C124" s="398">
        <v>0</v>
      </c>
      <c r="D124" s="398">
        <v>12.895</v>
      </c>
      <c r="E124" s="395"/>
      <c r="F124" s="395"/>
      <c r="G124" s="395"/>
      <c r="H124" s="395"/>
    </row>
    <row r="125" spans="2:8">
      <c r="B125" s="397">
        <v>41809</v>
      </c>
      <c r="C125" s="398">
        <v>13.32397198660057</v>
      </c>
      <c r="D125" s="398">
        <v>10.510999999999999</v>
      </c>
      <c r="E125" s="395"/>
      <c r="F125" s="395"/>
      <c r="G125" s="395"/>
      <c r="H125" s="395"/>
    </row>
    <row r="126" spans="2:8">
      <c r="B126" s="397">
        <v>41810</v>
      </c>
      <c r="C126" s="398">
        <v>3.7754484298783431</v>
      </c>
      <c r="D126" s="398">
        <v>4.2729999999999997</v>
      </c>
      <c r="E126" s="395"/>
      <c r="F126" s="395"/>
      <c r="G126" s="395"/>
      <c r="H126" s="395"/>
    </row>
    <row r="127" spans="2:8">
      <c r="B127" s="397">
        <v>41813</v>
      </c>
      <c r="C127" s="398">
        <v>11.964833764961687</v>
      </c>
      <c r="D127" s="398">
        <v>6.0640000000000001</v>
      </c>
      <c r="E127" s="395"/>
      <c r="F127" s="395"/>
      <c r="G127" s="395"/>
      <c r="H127" s="395"/>
    </row>
    <row r="128" spans="2:8">
      <c r="B128" s="397">
        <v>41814</v>
      </c>
      <c r="C128" s="398">
        <v>22.478518972711402</v>
      </c>
      <c r="D128" s="398">
        <v>119.572</v>
      </c>
      <c r="E128" s="395"/>
      <c r="F128" s="395"/>
      <c r="G128" s="395"/>
      <c r="H128" s="395"/>
    </row>
    <row r="129" spans="2:8">
      <c r="B129" s="397">
        <v>41815</v>
      </c>
      <c r="C129" s="398">
        <v>0.31802705741767356</v>
      </c>
      <c r="D129" s="398">
        <v>2.2490000000000001</v>
      </c>
      <c r="E129" s="395"/>
      <c r="F129" s="395"/>
      <c r="G129" s="395"/>
      <c r="H129" s="395"/>
    </row>
    <row r="130" spans="2:8">
      <c r="B130" s="397">
        <v>41816</v>
      </c>
      <c r="C130" s="398">
        <v>50.925512394459957</v>
      </c>
      <c r="D130" s="398">
        <v>4.5830000000000002</v>
      </c>
      <c r="E130" s="395"/>
      <c r="F130" s="395"/>
      <c r="G130" s="395"/>
      <c r="H130" s="395"/>
    </row>
    <row r="131" spans="2:8">
      <c r="B131" s="397">
        <v>41817</v>
      </c>
      <c r="C131" s="398">
        <v>0.23899566282053769</v>
      </c>
      <c r="D131" s="398">
        <v>9.6549999999999994</v>
      </c>
      <c r="E131" s="395"/>
      <c r="F131" s="395"/>
      <c r="G131" s="395"/>
      <c r="H131" s="395"/>
    </row>
    <row r="132" spans="2:8">
      <c r="B132" s="397">
        <v>41820</v>
      </c>
      <c r="C132" s="398">
        <v>67.581656120829749</v>
      </c>
      <c r="D132" s="398">
        <v>38.454999999999998</v>
      </c>
      <c r="E132" s="395"/>
      <c r="F132" s="395"/>
      <c r="G132" s="395"/>
      <c r="H132" s="395"/>
    </row>
    <row r="133" spans="2:8">
      <c r="B133" s="397">
        <v>41821</v>
      </c>
      <c r="C133" s="398">
        <v>0.77660822379375782</v>
      </c>
      <c r="D133" s="398">
        <v>12.41</v>
      </c>
      <c r="E133" s="395"/>
      <c r="F133" s="395"/>
      <c r="G133" s="395"/>
      <c r="H133" s="395"/>
    </row>
    <row r="134" spans="2:8">
      <c r="B134" s="397">
        <v>41822</v>
      </c>
      <c r="C134" s="398">
        <v>0</v>
      </c>
      <c r="D134" s="398">
        <v>27.280999999999999</v>
      </c>
      <c r="E134" s="395"/>
      <c r="F134" s="395"/>
      <c r="G134" s="395"/>
      <c r="H134" s="395"/>
    </row>
    <row r="135" spans="2:8">
      <c r="B135" s="397">
        <v>41823</v>
      </c>
      <c r="C135" s="398">
        <v>30.593267937390998</v>
      </c>
      <c r="D135" s="398">
        <v>112.163</v>
      </c>
      <c r="E135" s="395"/>
      <c r="F135" s="395"/>
      <c r="G135" s="395"/>
      <c r="H135" s="395"/>
    </row>
    <row r="136" spans="2:8">
      <c r="B136" s="397">
        <v>41824</v>
      </c>
      <c r="C136" s="398">
        <v>20.334166395674551</v>
      </c>
      <c r="D136" s="398">
        <v>5.7370000000000001</v>
      </c>
      <c r="E136" s="395"/>
      <c r="F136" s="395"/>
      <c r="G136" s="395"/>
      <c r="H136" s="395"/>
    </row>
    <row r="137" spans="2:8">
      <c r="B137" s="397">
        <v>41827</v>
      </c>
      <c r="C137" s="398">
        <v>0</v>
      </c>
      <c r="D137" s="398">
        <v>55.075000000000003</v>
      </c>
      <c r="E137" s="395"/>
      <c r="F137" s="395"/>
      <c r="G137" s="395"/>
      <c r="H137" s="395"/>
    </row>
    <row r="138" spans="2:8">
      <c r="B138" s="397">
        <v>41828</v>
      </c>
      <c r="C138" s="398">
        <v>44.388464121299933</v>
      </c>
      <c r="D138" s="398">
        <v>142.25299999999999</v>
      </c>
      <c r="E138" s="395"/>
      <c r="F138" s="395"/>
      <c r="G138" s="395"/>
      <c r="H138" s="395"/>
    </row>
    <row r="139" spans="2:8">
      <c r="B139" s="397">
        <v>41829</v>
      </c>
      <c r="C139" s="398">
        <v>45.318245789174632</v>
      </c>
      <c r="D139" s="398">
        <v>0.78200000000000003</v>
      </c>
      <c r="E139" s="395"/>
      <c r="F139" s="395"/>
      <c r="G139" s="395"/>
      <c r="H139" s="395"/>
    </row>
    <row r="140" spans="2:8">
      <c r="B140" s="397">
        <v>41830</v>
      </c>
      <c r="C140" s="398">
        <v>21.914235900248769</v>
      </c>
      <c r="D140" s="398">
        <v>16.806000000000001</v>
      </c>
      <c r="E140" s="395"/>
      <c r="F140" s="395"/>
      <c r="G140" s="395"/>
      <c r="H140" s="395"/>
    </row>
    <row r="141" spans="2:8">
      <c r="B141" s="397">
        <v>41831</v>
      </c>
      <c r="C141" s="398">
        <v>61.703010950692445</v>
      </c>
      <c r="D141" s="398">
        <v>42.564999999999998</v>
      </c>
      <c r="E141" s="395"/>
      <c r="F141" s="395"/>
      <c r="G141" s="395"/>
      <c r="H141" s="395"/>
    </row>
    <row r="142" spans="2:8">
      <c r="B142" s="397">
        <v>41834</v>
      </c>
      <c r="C142" s="398">
        <v>83.347804266656127</v>
      </c>
      <c r="D142" s="398">
        <v>30.224</v>
      </c>
      <c r="E142" s="395"/>
      <c r="F142" s="395"/>
      <c r="G142" s="395"/>
      <c r="H142" s="395"/>
    </row>
    <row r="143" spans="2:8">
      <c r="B143" s="397">
        <v>41835</v>
      </c>
      <c r="C143" s="398">
        <v>78.306140458792783</v>
      </c>
      <c r="D143" s="398">
        <v>35.308999999999997</v>
      </c>
      <c r="E143" s="395"/>
      <c r="F143" s="395"/>
      <c r="G143" s="395"/>
      <c r="H143" s="395"/>
    </row>
    <row r="144" spans="2:8">
      <c r="B144" s="397">
        <v>41836</v>
      </c>
      <c r="C144" s="398">
        <v>27.727388485121526</v>
      </c>
      <c r="D144" s="398">
        <v>123.35299999999999</v>
      </c>
      <c r="E144" s="395"/>
      <c r="F144" s="395"/>
      <c r="G144" s="395"/>
      <c r="H144" s="395"/>
    </row>
    <row r="145" spans="2:8">
      <c r="B145" s="397">
        <v>41837</v>
      </c>
      <c r="C145" s="398">
        <v>20.661496033067543</v>
      </c>
      <c r="D145" s="398">
        <v>0</v>
      </c>
      <c r="E145" s="395"/>
      <c r="F145" s="395"/>
      <c r="G145" s="395"/>
      <c r="H145" s="395"/>
    </row>
    <row r="146" spans="2:8">
      <c r="B146" s="397">
        <v>41838</v>
      </c>
      <c r="C146" s="398">
        <v>75.841209740043396</v>
      </c>
      <c r="D146" s="398">
        <v>156</v>
      </c>
      <c r="E146" s="395"/>
      <c r="F146" s="395"/>
      <c r="G146" s="395"/>
      <c r="H146" s="395"/>
    </row>
    <row r="147" spans="2:8">
      <c r="B147" s="397">
        <v>41841</v>
      </c>
      <c r="C147" s="398">
        <v>15.51178904147157</v>
      </c>
      <c r="D147" s="398">
        <v>3.5030000000000001</v>
      </c>
      <c r="E147" s="395"/>
      <c r="F147" s="395"/>
      <c r="G147" s="395"/>
      <c r="H147" s="395"/>
    </row>
    <row r="148" spans="2:8">
      <c r="B148" s="397">
        <v>41842</v>
      </c>
      <c r="C148" s="398">
        <v>42.34447278782293</v>
      </c>
      <c r="D148" s="398">
        <v>1.2569999999999999</v>
      </c>
      <c r="E148" s="395"/>
      <c r="F148" s="395"/>
      <c r="G148" s="395"/>
      <c r="H148" s="395"/>
    </row>
    <row r="149" spans="2:8">
      <c r="B149" s="397">
        <v>41843</v>
      </c>
      <c r="C149" s="398">
        <v>94.621073904440905</v>
      </c>
      <c r="D149" s="398">
        <v>9.3919999999999995</v>
      </c>
      <c r="E149" s="395"/>
      <c r="F149" s="395"/>
      <c r="G149" s="395"/>
      <c r="H149" s="395"/>
    </row>
    <row r="150" spans="2:8">
      <c r="B150" s="397">
        <v>41844</v>
      </c>
      <c r="C150" s="398">
        <v>122.80216216427984</v>
      </c>
      <c r="D150" s="398">
        <v>97.173000000000002</v>
      </c>
      <c r="E150" s="395"/>
      <c r="F150" s="395"/>
      <c r="G150" s="395"/>
      <c r="H150" s="395"/>
    </row>
    <row r="151" spans="2:8">
      <c r="B151" s="397">
        <v>41845</v>
      </c>
      <c r="C151" s="398">
        <v>175.92528944698003</v>
      </c>
      <c r="D151" s="398">
        <v>6.1159999999999997</v>
      </c>
      <c r="E151" s="395"/>
      <c r="F151" s="395"/>
      <c r="G151" s="395"/>
      <c r="H151" s="395"/>
    </row>
    <row r="152" spans="2:8">
      <c r="B152" s="397">
        <v>41848</v>
      </c>
      <c r="C152" s="398">
        <v>142.01499446392526</v>
      </c>
      <c r="D152" s="398">
        <v>18.777000000000001</v>
      </c>
      <c r="E152" s="395"/>
      <c r="F152" s="395"/>
      <c r="G152" s="395"/>
      <c r="H152" s="395"/>
    </row>
    <row r="153" spans="2:8">
      <c r="B153" s="397">
        <v>41849</v>
      </c>
      <c r="C153" s="398">
        <v>134.22405290810414</v>
      </c>
      <c r="D153" s="398">
        <v>20.155999999999999</v>
      </c>
      <c r="E153" s="395"/>
      <c r="F153" s="395"/>
      <c r="G153" s="395"/>
      <c r="H153" s="395"/>
    </row>
    <row r="154" spans="2:8">
      <c r="B154" s="397">
        <v>41850</v>
      </c>
      <c r="C154" s="398">
        <v>59.907431018473098</v>
      </c>
      <c r="D154" s="398">
        <v>128.41200000000001</v>
      </c>
      <c r="E154" s="395"/>
      <c r="F154" s="395"/>
      <c r="G154" s="395"/>
      <c r="H154" s="395"/>
    </row>
    <row r="155" spans="2:8">
      <c r="B155" s="397">
        <v>41851</v>
      </c>
      <c r="C155" s="398">
        <v>69.292993061296386</v>
      </c>
      <c r="D155" s="398">
        <v>1.9159999999999999</v>
      </c>
      <c r="E155" s="395"/>
      <c r="F155" s="395"/>
      <c r="G155" s="395"/>
      <c r="H155" s="395"/>
    </row>
    <row r="156" spans="2:8">
      <c r="B156" s="397">
        <v>41852</v>
      </c>
      <c r="C156" s="398">
        <v>82.573355158971054</v>
      </c>
      <c r="D156" s="398">
        <v>20.105</v>
      </c>
      <c r="E156" s="395"/>
      <c r="F156" s="395"/>
      <c r="G156" s="395"/>
      <c r="H156" s="395"/>
    </row>
    <row r="157" spans="2:8">
      <c r="B157" s="397">
        <v>41855</v>
      </c>
      <c r="C157" s="398">
        <v>63.774682939251996</v>
      </c>
      <c r="D157" s="398">
        <v>58.441000000000003</v>
      </c>
      <c r="E157" s="395"/>
      <c r="F157" s="395"/>
      <c r="G157" s="395"/>
      <c r="H157" s="395"/>
    </row>
    <row r="158" spans="2:8">
      <c r="B158" s="397">
        <v>41856</v>
      </c>
      <c r="C158" s="398">
        <v>96.956365780555075</v>
      </c>
      <c r="D158" s="398">
        <v>28.216000000000001</v>
      </c>
      <c r="E158" s="395"/>
      <c r="F158" s="395"/>
      <c r="G158" s="395"/>
      <c r="H158" s="395"/>
    </row>
    <row r="159" spans="2:8">
      <c r="B159" s="397">
        <v>41857</v>
      </c>
      <c r="C159" s="398">
        <v>7.6714082629733307</v>
      </c>
      <c r="D159" s="398">
        <v>6.6180000000000003</v>
      </c>
      <c r="E159" s="395"/>
      <c r="F159" s="395"/>
      <c r="G159" s="395"/>
      <c r="H159" s="395"/>
    </row>
    <row r="160" spans="2:8">
      <c r="B160" s="397">
        <v>41858</v>
      </c>
      <c r="C160" s="398">
        <v>1.4639764922522365</v>
      </c>
      <c r="D160" s="398">
        <v>21.096</v>
      </c>
      <c r="E160" s="395"/>
      <c r="F160" s="395"/>
      <c r="G160" s="395"/>
      <c r="H160" s="395"/>
    </row>
    <row r="161" spans="2:8">
      <c r="B161" s="397">
        <v>41859</v>
      </c>
      <c r="C161" s="398">
        <v>0</v>
      </c>
      <c r="D161" s="398">
        <v>39.365000000000002</v>
      </c>
      <c r="E161" s="395"/>
      <c r="F161" s="395"/>
      <c r="G161" s="395"/>
      <c r="H161" s="395"/>
    </row>
    <row r="162" spans="2:8">
      <c r="B162" s="397">
        <v>41862</v>
      </c>
      <c r="C162" s="398">
        <v>0</v>
      </c>
      <c r="D162" s="398">
        <v>5.1550000000000002</v>
      </c>
      <c r="E162" s="395"/>
      <c r="F162" s="395"/>
      <c r="G162" s="395"/>
      <c r="H162" s="395"/>
    </row>
    <row r="163" spans="2:8">
      <c r="B163" s="397">
        <v>41863</v>
      </c>
      <c r="C163" s="398">
        <v>9.2189864242756574</v>
      </c>
      <c r="D163" s="398">
        <v>2.6019999999999999</v>
      </c>
      <c r="E163" s="395"/>
      <c r="F163" s="395"/>
      <c r="G163" s="395"/>
      <c r="H163" s="395"/>
    </row>
    <row r="164" spans="2:8">
      <c r="B164" s="397">
        <v>41864</v>
      </c>
      <c r="C164" s="398">
        <v>31.159106870139247</v>
      </c>
      <c r="D164" s="398">
        <v>30.148</v>
      </c>
      <c r="E164" s="395"/>
      <c r="F164" s="395"/>
      <c r="G164" s="395"/>
      <c r="H164" s="395"/>
    </row>
    <row r="165" spans="2:8">
      <c r="B165" s="397">
        <v>41865</v>
      </c>
      <c r="C165" s="398">
        <v>0.19311031794228828</v>
      </c>
      <c r="D165" s="398">
        <v>36.466000000000001</v>
      </c>
      <c r="E165" s="395"/>
      <c r="F165" s="395"/>
      <c r="G165" s="395"/>
      <c r="H165" s="395"/>
    </row>
    <row r="166" spans="2:8">
      <c r="B166" s="397">
        <v>41866</v>
      </c>
      <c r="C166" s="398">
        <v>0</v>
      </c>
      <c r="D166" s="398">
        <v>3.871</v>
      </c>
      <c r="E166" s="395"/>
      <c r="F166" s="395"/>
      <c r="G166" s="395"/>
      <c r="H166" s="395"/>
    </row>
    <row r="167" spans="2:8">
      <c r="B167" s="397">
        <v>41869</v>
      </c>
      <c r="C167" s="398">
        <v>47.69720470938541</v>
      </c>
      <c r="D167" s="398">
        <v>4.2999999999999997E-2</v>
      </c>
      <c r="E167" s="395"/>
      <c r="F167" s="395"/>
      <c r="G167" s="395"/>
      <c r="H167" s="395"/>
    </row>
    <row r="168" spans="2:8">
      <c r="B168" s="397">
        <v>41870</v>
      </c>
      <c r="C168" s="398">
        <v>7.7094755813270037</v>
      </c>
      <c r="D168" s="398">
        <v>15.327</v>
      </c>
      <c r="E168" s="395"/>
      <c r="F168" s="395"/>
      <c r="G168" s="395"/>
      <c r="H168" s="395"/>
    </row>
    <row r="169" spans="2:8">
      <c r="B169" s="397">
        <v>41871</v>
      </c>
      <c r="C169" s="398">
        <v>149.01164929574691</v>
      </c>
      <c r="D169" s="398">
        <v>5.9930000000000003</v>
      </c>
      <c r="E169" s="395"/>
      <c r="F169" s="395"/>
      <c r="G169" s="395"/>
      <c r="H169" s="395"/>
    </row>
    <row r="170" spans="2:8">
      <c r="B170" s="397">
        <v>41872</v>
      </c>
      <c r="C170" s="398">
        <v>22.405237651575977</v>
      </c>
      <c r="D170" s="398">
        <v>23.771999999999998</v>
      </c>
      <c r="E170" s="395"/>
      <c r="F170" s="395"/>
      <c r="G170" s="395"/>
      <c r="H170" s="395"/>
    </row>
    <row r="171" spans="2:8">
      <c r="B171" s="397">
        <v>41873</v>
      </c>
      <c r="C171" s="398">
        <v>157.70921781887259</v>
      </c>
      <c r="D171" s="398">
        <v>48.183</v>
      </c>
      <c r="E171" s="395"/>
      <c r="F171" s="395"/>
      <c r="G171" s="395"/>
      <c r="H171" s="395"/>
    </row>
    <row r="172" spans="2:8">
      <c r="B172" s="397">
        <v>41876</v>
      </c>
      <c r="C172" s="398">
        <v>2.3743475620506569</v>
      </c>
      <c r="D172" s="398">
        <v>0</v>
      </c>
      <c r="E172" s="395"/>
      <c r="F172" s="395"/>
      <c r="G172" s="395"/>
      <c r="H172" s="395"/>
    </row>
    <row r="173" spans="2:8">
      <c r="B173" s="397">
        <v>41877</v>
      </c>
      <c r="C173" s="398">
        <v>107.32618522538043</v>
      </c>
      <c r="D173" s="398">
        <v>183.32499999999999</v>
      </c>
      <c r="E173" s="395"/>
      <c r="F173" s="395"/>
      <c r="G173" s="395"/>
      <c r="H173" s="395"/>
    </row>
    <row r="174" spans="2:8">
      <c r="B174" s="397">
        <v>41878</v>
      </c>
      <c r="C174" s="398">
        <v>130.5283560718552</v>
      </c>
      <c r="D174" s="398">
        <v>545.10400000000004</v>
      </c>
      <c r="E174" s="395"/>
      <c r="F174" s="395"/>
      <c r="G174" s="395"/>
      <c r="H174" s="395"/>
    </row>
    <row r="175" spans="2:8">
      <c r="B175" s="397">
        <v>41879</v>
      </c>
      <c r="C175" s="398">
        <v>114.31159140400013</v>
      </c>
      <c r="D175" s="398">
        <v>655.077</v>
      </c>
      <c r="E175" s="395"/>
      <c r="F175" s="395"/>
      <c r="G175" s="395"/>
      <c r="H175" s="395"/>
    </row>
    <row r="176" spans="2:8">
      <c r="B176" s="397">
        <v>41880</v>
      </c>
      <c r="C176" s="398">
        <v>138.26956193312031</v>
      </c>
      <c r="D176" s="398">
        <v>143.029</v>
      </c>
      <c r="E176" s="395"/>
      <c r="F176" s="395"/>
      <c r="G176" s="395"/>
      <c r="H176" s="395"/>
    </row>
    <row r="177" spans="2:8">
      <c r="B177" s="397">
        <v>41883</v>
      </c>
      <c r="C177" s="398">
        <v>0</v>
      </c>
      <c r="D177" s="398">
        <v>86.906999999999996</v>
      </c>
      <c r="E177" s="395"/>
      <c r="F177" s="395"/>
      <c r="G177" s="395"/>
      <c r="H177" s="395"/>
    </row>
    <row r="178" spans="2:8">
      <c r="B178" s="397">
        <v>41884</v>
      </c>
      <c r="C178" s="398">
        <v>12.323823143377659</v>
      </c>
      <c r="D178" s="398">
        <v>54.835999999999999</v>
      </c>
      <c r="E178" s="395"/>
      <c r="F178" s="395"/>
      <c r="G178" s="395"/>
      <c r="H178" s="395"/>
    </row>
    <row r="179" spans="2:8">
      <c r="B179" s="397">
        <v>41885</v>
      </c>
      <c r="C179" s="398">
        <v>121.40348134072508</v>
      </c>
      <c r="D179" s="398">
        <v>40.972999999999999</v>
      </c>
      <c r="E179" s="395"/>
      <c r="F179" s="395"/>
      <c r="G179" s="395"/>
      <c r="H179" s="395"/>
    </row>
    <row r="180" spans="2:8">
      <c r="B180" s="397">
        <v>41886</v>
      </c>
      <c r="C180" s="398">
        <v>0</v>
      </c>
      <c r="D180" s="398">
        <v>115.48099999999999</v>
      </c>
      <c r="E180" s="395"/>
      <c r="F180" s="395"/>
      <c r="G180" s="395"/>
      <c r="H180" s="395"/>
    </row>
    <row r="181" spans="2:8">
      <c r="B181" s="397">
        <v>41887</v>
      </c>
      <c r="C181" s="398">
        <v>8.5839847983231046</v>
      </c>
      <c r="D181" s="398">
        <v>22.524999999999999</v>
      </c>
      <c r="E181" s="395"/>
      <c r="F181" s="395"/>
      <c r="G181" s="395"/>
      <c r="H181" s="395"/>
    </row>
    <row r="182" spans="2:8">
      <c r="B182" s="397">
        <v>41890</v>
      </c>
      <c r="C182" s="398">
        <v>21.141589484200814</v>
      </c>
      <c r="D182" s="398">
        <v>7.2709999999999999</v>
      </c>
      <c r="E182" s="395"/>
      <c r="F182" s="395"/>
      <c r="G182" s="395"/>
      <c r="H182" s="395"/>
    </row>
    <row r="183" spans="2:8">
      <c r="B183" s="397">
        <v>41891</v>
      </c>
      <c r="C183" s="398">
        <v>26.893512645209288</v>
      </c>
      <c r="D183" s="398">
        <v>13.305999999999999</v>
      </c>
      <c r="E183" s="395"/>
      <c r="F183" s="395"/>
      <c r="G183" s="395"/>
      <c r="H183" s="395"/>
    </row>
    <row r="184" spans="2:8">
      <c r="B184" s="397">
        <v>41892</v>
      </c>
      <c r="C184" s="398">
        <v>53.60479464023345</v>
      </c>
      <c r="D184" s="398">
        <v>3.2109999999999999</v>
      </c>
      <c r="E184" s="395"/>
      <c r="F184" s="395"/>
      <c r="G184" s="395"/>
      <c r="H184" s="395"/>
    </row>
    <row r="185" spans="2:8">
      <c r="B185" s="397">
        <v>41893</v>
      </c>
      <c r="C185" s="398">
        <v>15.492213176092603</v>
      </c>
      <c r="D185" s="398">
        <v>30.606000000000002</v>
      </c>
      <c r="E185" s="395"/>
      <c r="F185" s="395"/>
      <c r="G185" s="395"/>
      <c r="H185" s="395"/>
    </row>
    <row r="186" spans="2:8">
      <c r="B186" s="397">
        <v>41894</v>
      </c>
      <c r="C186" s="398">
        <v>9.3945740200207553</v>
      </c>
      <c r="D186" s="398">
        <v>93.03</v>
      </c>
      <c r="E186" s="395"/>
      <c r="F186" s="395"/>
      <c r="G186" s="395"/>
      <c r="H186" s="395"/>
    </row>
    <row r="187" spans="2:8">
      <c r="B187" s="397">
        <v>41898</v>
      </c>
      <c r="C187" s="398">
        <v>1.4035214606147259</v>
      </c>
      <c r="D187" s="398">
        <v>0</v>
      </c>
      <c r="E187" s="395"/>
      <c r="F187" s="395"/>
      <c r="G187" s="395"/>
      <c r="H187" s="395"/>
    </row>
    <row r="188" spans="2:8">
      <c r="B188" s="397">
        <v>41899</v>
      </c>
      <c r="C188" s="398">
        <v>61.494221411640183</v>
      </c>
      <c r="D188" s="398">
        <v>15.836</v>
      </c>
      <c r="E188" s="395"/>
      <c r="F188" s="395"/>
      <c r="G188" s="395"/>
      <c r="H188" s="395"/>
    </row>
    <row r="189" spans="2:8">
      <c r="B189" s="397">
        <v>41900</v>
      </c>
      <c r="C189" s="398">
        <v>45.722969725938789</v>
      </c>
      <c r="D189" s="398">
        <v>14.503</v>
      </c>
      <c r="E189" s="395"/>
      <c r="F189" s="395"/>
      <c r="G189" s="395"/>
      <c r="H189" s="395"/>
    </row>
    <row r="190" spans="2:8">
      <c r="B190" s="397">
        <v>41901</v>
      </c>
      <c r="C190" s="398">
        <v>50.927052731796131</v>
      </c>
      <c r="D190" s="398">
        <v>10.163</v>
      </c>
      <c r="E190" s="395"/>
      <c r="F190" s="395"/>
      <c r="G190" s="395"/>
      <c r="H190" s="395"/>
    </row>
    <row r="191" spans="2:8">
      <c r="B191" s="397">
        <v>41904</v>
      </c>
      <c r="C191" s="398">
        <v>54.363099222285278</v>
      </c>
      <c r="D191" s="398">
        <v>4.6719999999999997</v>
      </c>
      <c r="E191" s="395"/>
      <c r="F191" s="395"/>
      <c r="G191" s="395"/>
      <c r="H191" s="395"/>
    </row>
    <row r="192" spans="2:8">
      <c r="B192" s="397">
        <v>41905</v>
      </c>
      <c r="C192" s="398">
        <v>125.59840813368062</v>
      </c>
      <c r="D192" s="398">
        <v>19.908999999999999</v>
      </c>
      <c r="E192" s="395"/>
      <c r="F192" s="395"/>
      <c r="G192" s="395"/>
      <c r="H192" s="395"/>
    </row>
    <row r="193" spans="2:8">
      <c r="B193" s="397">
        <v>41906</v>
      </c>
      <c r="C193" s="398">
        <v>167.60336878562882</v>
      </c>
      <c r="D193" s="398">
        <v>22.603999999999999</v>
      </c>
      <c r="E193" s="395"/>
      <c r="F193" s="395"/>
      <c r="G193" s="395"/>
      <c r="H193" s="395"/>
    </row>
    <row r="194" spans="2:8">
      <c r="B194" s="397">
        <v>41907</v>
      </c>
      <c r="C194" s="398">
        <v>77.151923599819696</v>
      </c>
      <c r="D194" s="398">
        <v>7.0270000000000001</v>
      </c>
      <c r="E194" s="395"/>
      <c r="F194" s="395"/>
      <c r="G194" s="395"/>
      <c r="H194" s="395"/>
    </row>
    <row r="195" spans="2:8">
      <c r="B195" s="397">
        <v>41908</v>
      </c>
      <c r="C195" s="398">
        <v>12.034180265245741</v>
      </c>
      <c r="D195" s="398">
        <v>43.512999999999998</v>
      </c>
      <c r="E195" s="395"/>
      <c r="F195" s="395"/>
      <c r="G195" s="395"/>
      <c r="H195" s="395"/>
    </row>
    <row r="196" spans="2:8">
      <c r="B196" s="397">
        <v>41911</v>
      </c>
      <c r="C196" s="398">
        <v>5.5853656434266403</v>
      </c>
      <c r="D196" s="398">
        <v>33.529000000000003</v>
      </c>
      <c r="E196" s="395"/>
      <c r="F196" s="395"/>
      <c r="G196" s="395"/>
      <c r="H196" s="395"/>
    </row>
    <row r="197" spans="2:8">
      <c r="B197" s="397">
        <v>41912</v>
      </c>
      <c r="C197" s="398">
        <v>14.375242454992442</v>
      </c>
      <c r="D197" s="398">
        <v>199.191</v>
      </c>
      <c r="E197" s="395"/>
      <c r="F197" s="395"/>
      <c r="G197" s="395"/>
      <c r="H197" s="395"/>
    </row>
    <row r="198" spans="2:8">
      <c r="B198" s="397">
        <v>41913</v>
      </c>
      <c r="C198" s="398">
        <v>3.8286378984073464</v>
      </c>
      <c r="D198" s="398">
        <v>40.426000000000002</v>
      </c>
      <c r="E198" s="395"/>
      <c r="F198" s="395"/>
      <c r="G198" s="395"/>
      <c r="H198" s="395"/>
    </row>
    <row r="199" spans="2:8">
      <c r="B199" s="397">
        <v>41914</v>
      </c>
      <c r="C199" s="398">
        <v>31.338628409113138</v>
      </c>
      <c r="D199" s="398">
        <v>91.069000000000003</v>
      </c>
      <c r="E199" s="395"/>
      <c r="F199" s="395"/>
      <c r="G199" s="395"/>
      <c r="H199" s="395"/>
    </row>
    <row r="200" spans="2:8">
      <c r="B200" s="397">
        <v>41915</v>
      </c>
      <c r="C200" s="398">
        <v>64.807319779810697</v>
      </c>
      <c r="D200" s="398">
        <v>31.350999999999999</v>
      </c>
      <c r="E200" s="395"/>
      <c r="F200" s="395"/>
      <c r="G200" s="395"/>
      <c r="H200" s="395"/>
    </row>
    <row r="201" spans="2:8">
      <c r="B201" s="397">
        <v>41918</v>
      </c>
      <c r="C201" s="398">
        <v>40.523332536681842</v>
      </c>
      <c r="D201" s="398">
        <v>54.167999999999999</v>
      </c>
      <c r="E201" s="395"/>
      <c r="F201" s="395"/>
      <c r="G201" s="395"/>
      <c r="H201" s="395"/>
    </row>
    <row r="202" spans="2:8">
      <c r="B202" s="397">
        <v>41919</v>
      </c>
      <c r="C202" s="398">
        <v>92.347020776930975</v>
      </c>
      <c r="D202" s="398">
        <v>57.686</v>
      </c>
      <c r="E202" s="395"/>
      <c r="F202" s="395"/>
      <c r="G202" s="395"/>
      <c r="H202" s="395"/>
    </row>
    <row r="203" spans="2:8">
      <c r="B203" s="397">
        <v>41920</v>
      </c>
      <c r="C203" s="398">
        <v>88.207854722118753</v>
      </c>
      <c r="D203" s="398">
        <v>8.2829999999999995</v>
      </c>
      <c r="E203" s="395"/>
      <c r="F203" s="395"/>
      <c r="G203" s="395"/>
      <c r="H203" s="395"/>
    </row>
    <row r="204" spans="2:8">
      <c r="B204" s="397">
        <v>41921</v>
      </c>
      <c r="C204" s="398">
        <v>6.8462383293827189</v>
      </c>
      <c r="D204" s="398">
        <v>4.0049999999999999</v>
      </c>
      <c r="E204" s="395"/>
      <c r="F204" s="395"/>
      <c r="G204" s="395"/>
      <c r="H204" s="395"/>
    </row>
    <row r="205" spans="2:8">
      <c r="B205" s="397">
        <v>41922</v>
      </c>
      <c r="C205" s="398">
        <v>20.322451121515446</v>
      </c>
      <c r="D205" s="398">
        <v>8.2639999999999993</v>
      </c>
      <c r="E205" s="395"/>
      <c r="F205" s="395"/>
      <c r="G205" s="395"/>
      <c r="H205" s="395"/>
    </row>
    <row r="206" spans="2:8">
      <c r="B206" s="397">
        <v>41925</v>
      </c>
      <c r="C206" s="398">
        <v>49.653198033185049</v>
      </c>
      <c r="D206" s="398">
        <v>6.6059999999999999</v>
      </c>
      <c r="E206" s="395"/>
      <c r="F206" s="395"/>
      <c r="G206" s="395"/>
      <c r="H206" s="395"/>
    </row>
    <row r="207" spans="2:8">
      <c r="B207" s="397">
        <v>41926</v>
      </c>
      <c r="C207" s="398">
        <v>97.616581503320376</v>
      </c>
      <c r="D207" s="398">
        <v>14.974</v>
      </c>
      <c r="E207" s="395"/>
      <c r="F207" s="395"/>
      <c r="G207" s="395"/>
      <c r="H207" s="395"/>
    </row>
    <row r="208" spans="2:8">
      <c r="B208" s="397">
        <v>41927</v>
      </c>
      <c r="C208" s="398">
        <v>74.954484455501714</v>
      </c>
      <c r="D208" s="398">
        <v>13.54</v>
      </c>
      <c r="E208" s="395"/>
      <c r="F208" s="395"/>
      <c r="G208" s="395"/>
      <c r="H208" s="395"/>
    </row>
    <row r="209" spans="2:8">
      <c r="B209" s="397">
        <v>41928</v>
      </c>
      <c r="C209" s="398">
        <v>151.77980333418205</v>
      </c>
      <c r="D209" s="398">
        <v>84.343000000000004</v>
      </c>
      <c r="E209" s="395"/>
      <c r="F209" s="395"/>
      <c r="G209" s="395"/>
      <c r="H209" s="395"/>
    </row>
    <row r="210" spans="2:8">
      <c r="B210" s="397">
        <v>41929</v>
      </c>
      <c r="C210" s="398">
        <v>113.07303655062968</v>
      </c>
      <c r="D210" s="398">
        <v>24.260999999999999</v>
      </c>
      <c r="E210" s="395"/>
      <c r="F210" s="395"/>
      <c r="G210" s="395"/>
      <c r="H210" s="395"/>
    </row>
    <row r="211" spans="2:8">
      <c r="B211" s="397">
        <v>41932</v>
      </c>
      <c r="C211" s="398">
        <v>130.62155723157076</v>
      </c>
      <c r="D211" s="398">
        <v>37.225000000000001</v>
      </c>
      <c r="E211" s="395"/>
      <c r="F211" s="395"/>
      <c r="G211" s="395"/>
      <c r="H211" s="395"/>
    </row>
    <row r="212" spans="2:8">
      <c r="B212" s="397">
        <v>41933</v>
      </c>
      <c r="C212" s="398">
        <v>101.23806092424618</v>
      </c>
      <c r="D212" s="398">
        <v>25.114000000000001</v>
      </c>
      <c r="E212" s="395"/>
      <c r="F212" s="395"/>
      <c r="G212" s="395"/>
      <c r="H212" s="395"/>
    </row>
    <row r="213" spans="2:8">
      <c r="B213" s="397">
        <v>41934</v>
      </c>
      <c r="C213" s="398">
        <v>131.53395648715875</v>
      </c>
      <c r="D213" s="398">
        <v>14.154999999999999</v>
      </c>
      <c r="E213" s="395"/>
      <c r="F213" s="395"/>
      <c r="G213" s="395"/>
      <c r="H213" s="395"/>
    </row>
    <row r="214" spans="2:8">
      <c r="B214" s="397">
        <v>41935</v>
      </c>
      <c r="C214" s="398">
        <v>101.24255473583158</v>
      </c>
      <c r="D214" s="398">
        <v>0.63900000000000001</v>
      </c>
      <c r="E214" s="395"/>
      <c r="F214" s="395"/>
      <c r="G214" s="395"/>
      <c r="H214" s="395"/>
    </row>
    <row r="215" spans="2:8">
      <c r="B215" s="397">
        <v>41936</v>
      </c>
      <c r="C215" s="398">
        <v>35.270209571571264</v>
      </c>
      <c r="D215" s="398">
        <v>0</v>
      </c>
      <c r="E215" s="395"/>
      <c r="F215" s="395"/>
      <c r="G215" s="395"/>
      <c r="H215" s="395"/>
    </row>
    <row r="216" spans="2:8">
      <c r="B216" s="397">
        <v>41939</v>
      </c>
      <c r="C216" s="398">
        <v>20.322516504397885</v>
      </c>
      <c r="D216" s="398">
        <v>7.2690000000000001</v>
      </c>
      <c r="E216" s="395"/>
      <c r="F216" s="395"/>
      <c r="G216" s="395"/>
      <c r="H216" s="395"/>
    </row>
    <row r="217" spans="2:8">
      <c r="B217" s="397">
        <v>41940</v>
      </c>
      <c r="C217" s="398">
        <v>9.3889709483417132</v>
      </c>
      <c r="D217" s="398">
        <v>4.8620000000000001</v>
      </c>
      <c r="E217" s="395"/>
      <c r="F217" s="395"/>
      <c r="G217" s="395"/>
      <c r="H217" s="395"/>
    </row>
    <row r="218" spans="2:8">
      <c r="B218" s="397">
        <v>41941</v>
      </c>
      <c r="C218" s="398">
        <v>7.0395194546202449</v>
      </c>
      <c r="D218" s="398">
        <v>13.199</v>
      </c>
      <c r="E218" s="395"/>
      <c r="F218" s="395"/>
      <c r="G218" s="395"/>
      <c r="H218" s="395"/>
    </row>
    <row r="219" spans="2:8">
      <c r="B219" s="397">
        <v>41942</v>
      </c>
      <c r="C219" s="398">
        <v>0.77072705545869402</v>
      </c>
      <c r="D219" s="398">
        <v>74.406999999999996</v>
      </c>
      <c r="E219" s="395"/>
      <c r="F219" s="395"/>
      <c r="G219" s="395"/>
      <c r="H219" s="395"/>
    </row>
    <row r="220" spans="2:8">
      <c r="B220" s="397">
        <v>41943</v>
      </c>
      <c r="C220" s="398">
        <v>5.1366800007835867</v>
      </c>
      <c r="D220" s="398">
        <v>48.323</v>
      </c>
      <c r="E220" s="395"/>
      <c r="F220" s="395"/>
      <c r="G220" s="395"/>
      <c r="H220" s="395"/>
    </row>
    <row r="221" spans="2:8">
      <c r="B221" s="397">
        <v>41946</v>
      </c>
      <c r="C221" s="398">
        <v>7.9093955374458735</v>
      </c>
      <c r="D221" s="398">
        <v>1.792</v>
      </c>
      <c r="E221" s="395"/>
      <c r="F221" s="395"/>
      <c r="G221" s="395"/>
      <c r="H221" s="395"/>
    </row>
    <row r="222" spans="2:8">
      <c r="B222" s="397">
        <v>41947</v>
      </c>
      <c r="C222" s="398">
        <v>22.284070060924222</v>
      </c>
      <c r="D222" s="398">
        <v>0.37</v>
      </c>
      <c r="E222" s="395"/>
      <c r="F222" s="395"/>
      <c r="G222" s="395"/>
      <c r="H222" s="395"/>
    </row>
    <row r="223" spans="2:8">
      <c r="B223" s="397">
        <v>41948</v>
      </c>
      <c r="C223" s="398">
        <v>20.045900287969886</v>
      </c>
      <c r="D223" s="398">
        <v>40.783000000000001</v>
      </c>
      <c r="E223" s="395"/>
      <c r="F223" s="395"/>
      <c r="G223" s="395"/>
      <c r="H223" s="395"/>
    </row>
    <row r="224" spans="2:8">
      <c r="B224" s="397">
        <v>41949</v>
      </c>
      <c r="C224" s="398">
        <v>125.52166497541471</v>
      </c>
      <c r="D224" s="398">
        <v>156.38900000000001</v>
      </c>
      <c r="E224" s="395"/>
      <c r="F224" s="395"/>
      <c r="G224" s="395"/>
      <c r="H224" s="395"/>
    </row>
    <row r="225" spans="2:8">
      <c r="B225" s="397">
        <v>41950</v>
      </c>
      <c r="C225" s="398">
        <v>60.33945049856009</v>
      </c>
      <c r="D225" s="398">
        <v>79.182000000000002</v>
      </c>
      <c r="E225" s="395"/>
      <c r="F225" s="395"/>
      <c r="G225" s="395"/>
      <c r="H225" s="395"/>
    </row>
    <row r="226" spans="2:8">
      <c r="B226" s="397">
        <v>41953</v>
      </c>
      <c r="C226" s="398">
        <v>65.612567077399191</v>
      </c>
      <c r="D226" s="398">
        <v>37.292999999999999</v>
      </c>
      <c r="E226" s="395"/>
      <c r="F226" s="395"/>
      <c r="G226" s="395"/>
      <c r="H226" s="395"/>
    </row>
    <row r="227" spans="2:8">
      <c r="B227" s="397">
        <v>41954</v>
      </c>
      <c r="C227" s="398">
        <v>0.65530904460595074</v>
      </c>
      <c r="D227" s="398">
        <v>1.4890000000000001</v>
      </c>
      <c r="E227" s="395"/>
      <c r="F227" s="395"/>
      <c r="G227" s="395"/>
      <c r="H227" s="395"/>
    </row>
    <row r="228" spans="2:8">
      <c r="B228" s="397">
        <v>41955</v>
      </c>
      <c r="C228" s="398">
        <v>37.891875017141018</v>
      </c>
      <c r="D228" s="398">
        <v>211.291</v>
      </c>
      <c r="E228" s="395"/>
      <c r="F228" s="395"/>
      <c r="G228" s="395"/>
      <c r="H228" s="395"/>
    </row>
    <row r="229" spans="2:8">
      <c r="B229" s="397">
        <v>41956</v>
      </c>
      <c r="C229" s="398">
        <v>17.46186291065095</v>
      </c>
      <c r="D229" s="398">
        <v>25.893000000000001</v>
      </c>
      <c r="E229" s="395"/>
      <c r="F229" s="395"/>
      <c r="G229" s="395"/>
      <c r="H229" s="395"/>
    </row>
    <row r="230" spans="2:8">
      <c r="B230" s="397">
        <v>41957</v>
      </c>
      <c r="C230" s="398">
        <v>0.47411365996042809</v>
      </c>
      <c r="D230" s="398">
        <v>5.77</v>
      </c>
      <c r="E230" s="395"/>
      <c r="F230" s="395"/>
      <c r="G230" s="395"/>
      <c r="H230" s="395"/>
    </row>
    <row r="231" spans="2:8">
      <c r="B231" s="397">
        <v>41960</v>
      </c>
      <c r="C231" s="398">
        <v>2.7638529198581669</v>
      </c>
      <c r="D231" s="398">
        <v>48.718000000000004</v>
      </c>
      <c r="E231" s="395"/>
      <c r="F231" s="395"/>
      <c r="G231" s="395"/>
      <c r="H231" s="395"/>
    </row>
    <row r="232" spans="2:8">
      <c r="B232" s="397">
        <v>41961</v>
      </c>
      <c r="C232" s="398">
        <v>0</v>
      </c>
      <c r="D232" s="398">
        <v>90.704999999999998</v>
      </c>
      <c r="E232" s="395"/>
      <c r="F232" s="395"/>
      <c r="G232" s="395"/>
      <c r="H232" s="395"/>
    </row>
    <row r="233" spans="2:8">
      <c r="B233" s="397">
        <v>41962</v>
      </c>
      <c r="C233" s="398">
        <v>0</v>
      </c>
      <c r="D233" s="398">
        <v>0.28000000000000003</v>
      </c>
      <c r="E233" s="395"/>
      <c r="F233" s="395"/>
      <c r="G233" s="395"/>
      <c r="H233" s="395"/>
    </row>
    <row r="234" spans="2:8">
      <c r="B234" s="397">
        <v>41963</v>
      </c>
      <c r="C234" s="398">
        <v>0.74803963406272578</v>
      </c>
      <c r="D234" s="398">
        <v>5.2149999999999999</v>
      </c>
      <c r="E234" s="395"/>
      <c r="F234" s="395"/>
      <c r="G234" s="395"/>
      <c r="H234" s="395"/>
    </row>
    <row r="235" spans="2:8">
      <c r="B235" s="397">
        <v>41964</v>
      </c>
      <c r="C235" s="398">
        <v>0</v>
      </c>
      <c r="D235" s="398">
        <v>23.099</v>
      </c>
      <c r="E235" s="395"/>
      <c r="F235" s="395"/>
      <c r="G235" s="395"/>
      <c r="H235" s="395"/>
    </row>
    <row r="236" spans="2:8">
      <c r="B236" s="397">
        <v>41967</v>
      </c>
      <c r="C236" s="398">
        <v>0.7110004505651647</v>
      </c>
      <c r="D236" s="398">
        <v>21.213999999999999</v>
      </c>
      <c r="E236" s="395"/>
      <c r="F236" s="395"/>
      <c r="G236" s="395"/>
      <c r="H236" s="395"/>
    </row>
    <row r="237" spans="2:8">
      <c r="B237" s="397">
        <v>41968</v>
      </c>
      <c r="C237" s="398">
        <v>0.78766626834093989</v>
      </c>
      <c r="D237" s="398">
        <v>87.566999999999993</v>
      </c>
      <c r="E237" s="395"/>
      <c r="F237" s="395"/>
      <c r="G237" s="395"/>
      <c r="H237" s="395"/>
    </row>
    <row r="238" spans="2:8">
      <c r="B238" s="397">
        <v>41969</v>
      </c>
      <c r="C238" s="398">
        <v>11.516616059709667</v>
      </c>
      <c r="D238" s="398">
        <v>102.68899999999999</v>
      </c>
      <c r="E238" s="395"/>
      <c r="F238" s="395"/>
      <c r="G238" s="395"/>
      <c r="H238" s="395"/>
    </row>
    <row r="239" spans="2:8">
      <c r="B239" s="397">
        <v>41970</v>
      </c>
      <c r="C239" s="398">
        <v>1.9738686308695887</v>
      </c>
      <c r="D239" s="398">
        <v>43.156999999999996</v>
      </c>
      <c r="E239" s="395"/>
      <c r="F239" s="395"/>
      <c r="G239" s="395"/>
      <c r="H239" s="395"/>
    </row>
    <row r="240" spans="2:8">
      <c r="B240" s="397">
        <v>41971</v>
      </c>
      <c r="C240" s="398">
        <v>21.176665974494071</v>
      </c>
      <c r="D240" s="398">
        <v>1.1499999999999999</v>
      </c>
      <c r="E240" s="395"/>
      <c r="F240" s="395"/>
      <c r="G240" s="395"/>
      <c r="H240" s="395"/>
    </row>
    <row r="241" spans="2:8">
      <c r="B241" s="397">
        <v>41974</v>
      </c>
      <c r="C241" s="398">
        <v>0</v>
      </c>
      <c r="D241" s="398">
        <v>21.824999999999999</v>
      </c>
      <c r="E241" s="395"/>
      <c r="F241" s="395"/>
      <c r="G241" s="395"/>
      <c r="H241" s="395"/>
    </row>
    <row r="242" spans="2:8">
      <c r="B242" s="397">
        <v>41975</v>
      </c>
      <c r="C242" s="398">
        <v>44.596775520598612</v>
      </c>
      <c r="D242" s="398">
        <v>61.628</v>
      </c>
      <c r="E242" s="395"/>
      <c r="F242" s="395"/>
      <c r="G242" s="395"/>
      <c r="H242" s="395"/>
    </row>
    <row r="243" spans="2:8">
      <c r="B243" s="397">
        <v>41976</v>
      </c>
      <c r="C243" s="398">
        <v>41.05269319646596</v>
      </c>
      <c r="D243" s="398">
        <v>30.864000000000001</v>
      </c>
      <c r="E243" s="395"/>
      <c r="F243" s="395"/>
      <c r="G243" s="395"/>
      <c r="H243" s="395"/>
    </row>
    <row r="244" spans="2:8">
      <c r="B244" s="397">
        <v>41977</v>
      </c>
      <c r="C244" s="398">
        <v>24.560344780300483</v>
      </c>
      <c r="D244" s="398">
        <v>242.55199999999999</v>
      </c>
      <c r="E244" s="395"/>
      <c r="F244" s="395"/>
      <c r="G244" s="395"/>
      <c r="H244" s="395"/>
    </row>
    <row r="245" spans="2:8">
      <c r="B245" s="397">
        <v>41978</v>
      </c>
      <c r="C245" s="398">
        <v>81.84265284933484</v>
      </c>
      <c r="D245" s="398">
        <v>34.317999999999998</v>
      </c>
      <c r="E245" s="395"/>
      <c r="F245" s="395"/>
      <c r="G245" s="395"/>
      <c r="H245" s="395"/>
    </row>
    <row r="246" spans="2:8">
      <c r="B246" s="397">
        <v>41981</v>
      </c>
      <c r="C246" s="398">
        <v>0</v>
      </c>
      <c r="D246" s="398">
        <v>58.317999999999998</v>
      </c>
      <c r="E246" s="395"/>
      <c r="F246" s="395"/>
      <c r="G246" s="395"/>
      <c r="H246" s="395"/>
    </row>
    <row r="247" spans="2:8">
      <c r="B247" s="397">
        <v>41982</v>
      </c>
      <c r="C247" s="398">
        <v>24.926236605481193</v>
      </c>
      <c r="D247" s="398">
        <v>39.832999999999998</v>
      </c>
      <c r="E247" s="395"/>
      <c r="F247" s="395"/>
      <c r="G247" s="395"/>
      <c r="H247" s="395"/>
    </row>
    <row r="248" spans="2:8">
      <c r="B248" s="397">
        <v>41983</v>
      </c>
      <c r="C248" s="398">
        <v>29.632068478069201</v>
      </c>
      <c r="D248" s="398">
        <v>3.3220000000000001</v>
      </c>
      <c r="E248" s="395"/>
      <c r="F248" s="395"/>
      <c r="G248" s="395"/>
      <c r="H248" s="395"/>
    </row>
    <row r="249" spans="2:8">
      <c r="B249" s="397">
        <v>41984</v>
      </c>
      <c r="C249" s="398">
        <v>38.804856520461499</v>
      </c>
      <c r="D249" s="398">
        <v>32.881</v>
      </c>
      <c r="E249" s="395"/>
      <c r="F249" s="395"/>
      <c r="G249" s="395"/>
      <c r="H249" s="395"/>
    </row>
    <row r="250" spans="2:8">
      <c r="B250" s="397">
        <v>41985</v>
      </c>
      <c r="C250" s="398">
        <v>7.6762411111328692</v>
      </c>
      <c r="D250" s="398">
        <v>90.783000000000001</v>
      </c>
      <c r="E250" s="395"/>
      <c r="F250" s="395"/>
      <c r="G250" s="395"/>
      <c r="H250" s="395"/>
    </row>
    <row r="251" spans="2:8">
      <c r="B251" s="397">
        <v>41988</v>
      </c>
      <c r="C251" s="398">
        <v>5.8683199404470328</v>
      </c>
      <c r="D251" s="398">
        <v>108.91500000000001</v>
      </c>
      <c r="E251" s="395"/>
      <c r="F251" s="395"/>
      <c r="G251" s="395"/>
      <c r="H251" s="395"/>
    </row>
    <row r="252" spans="2:8">
      <c r="B252" s="397">
        <v>41989</v>
      </c>
      <c r="C252" s="398">
        <v>0</v>
      </c>
      <c r="D252" s="398">
        <v>35.945</v>
      </c>
      <c r="E252" s="395"/>
      <c r="F252" s="395"/>
      <c r="G252" s="395"/>
      <c r="H252" s="395"/>
    </row>
    <row r="253" spans="2:8">
      <c r="B253" s="397">
        <v>41990</v>
      </c>
      <c r="C253" s="398">
        <v>0</v>
      </c>
      <c r="D253" s="398">
        <v>47.026000000000003</v>
      </c>
      <c r="E253" s="395"/>
      <c r="F253" s="395"/>
      <c r="G253" s="395"/>
      <c r="H253" s="395"/>
    </row>
    <row r="254" spans="2:8">
      <c r="B254" s="397">
        <v>41991</v>
      </c>
      <c r="C254" s="398">
        <v>20.953372186416416</v>
      </c>
      <c r="D254" s="398">
        <v>46.384</v>
      </c>
      <c r="E254" s="395"/>
      <c r="F254" s="395"/>
      <c r="G254" s="395"/>
      <c r="H254" s="395"/>
    </row>
    <row r="255" spans="2:8">
      <c r="B255" s="397">
        <v>41992</v>
      </c>
      <c r="C255" s="398">
        <v>1.0677156346112395</v>
      </c>
      <c r="D255" s="398">
        <v>54.326999999999998</v>
      </c>
      <c r="E255" s="395"/>
      <c r="F255" s="395"/>
      <c r="G255" s="395"/>
      <c r="H255" s="395"/>
    </row>
    <row r="256" spans="2:8">
      <c r="B256" s="397">
        <v>41995</v>
      </c>
      <c r="C256" s="398">
        <v>2.1861648755068837</v>
      </c>
      <c r="D256" s="398">
        <v>59.198999999999998</v>
      </c>
      <c r="E256" s="395"/>
      <c r="F256" s="395"/>
      <c r="G256" s="395"/>
      <c r="H256" s="395"/>
    </row>
    <row r="257" spans="2:8">
      <c r="B257" s="397">
        <v>41996</v>
      </c>
      <c r="C257" s="398">
        <v>66.996787368503462</v>
      </c>
      <c r="D257" s="398">
        <v>14.532</v>
      </c>
      <c r="E257" s="395"/>
      <c r="F257" s="395"/>
      <c r="G257" s="395"/>
      <c r="H257" s="395"/>
    </row>
    <row r="258" spans="2:8">
      <c r="B258" s="397">
        <v>41997</v>
      </c>
      <c r="C258" s="398">
        <v>100.59339031088986</v>
      </c>
      <c r="D258" s="398">
        <v>21.244</v>
      </c>
      <c r="E258" s="395"/>
      <c r="F258" s="395"/>
      <c r="G258" s="395"/>
      <c r="H258" s="395"/>
    </row>
    <row r="259" spans="2:8">
      <c r="B259" s="397">
        <v>41998</v>
      </c>
      <c r="C259" s="398">
        <v>51.429367202773868</v>
      </c>
      <c r="D259" s="398">
        <v>0</v>
      </c>
      <c r="E259" s="395"/>
      <c r="F259" s="395"/>
      <c r="G259" s="395"/>
      <c r="H259" s="395"/>
    </row>
    <row r="260" spans="2:8">
      <c r="B260" s="397">
        <v>41999</v>
      </c>
      <c r="C260" s="398">
        <v>233.94019713597248</v>
      </c>
      <c r="D260" s="398">
        <v>0</v>
      </c>
      <c r="E260" s="395"/>
      <c r="F260" s="395"/>
      <c r="G260" s="395"/>
      <c r="H260" s="395"/>
    </row>
    <row r="261" spans="2:8">
      <c r="B261" s="397">
        <v>42002</v>
      </c>
      <c r="C261" s="398">
        <v>48.503676838991467</v>
      </c>
      <c r="D261" s="398">
        <v>160.54599999999999</v>
      </c>
      <c r="E261" s="395"/>
      <c r="F261" s="395"/>
      <c r="G261" s="395"/>
      <c r="H261" s="395"/>
    </row>
    <row r="262" spans="2:8">
      <c r="B262" s="397">
        <v>42003</v>
      </c>
      <c r="C262" s="398">
        <v>24.911834160675426</v>
      </c>
      <c r="D262" s="398">
        <v>18.044</v>
      </c>
      <c r="E262" s="395"/>
      <c r="F262" s="395"/>
      <c r="G262" s="395"/>
      <c r="H262" s="395"/>
    </row>
    <row r="263" spans="2:8">
      <c r="B263" s="397">
        <v>42004</v>
      </c>
      <c r="C263" s="398">
        <v>97.906229318079326</v>
      </c>
      <c r="D263" s="398">
        <v>68.253</v>
      </c>
      <c r="E263" s="395"/>
      <c r="F263" s="395"/>
      <c r="G263" s="395"/>
      <c r="H263" s="395"/>
    </row>
    <row r="264" spans="2:8">
      <c r="F264" s="395"/>
      <c r="G264" s="395"/>
      <c r="H264" s="395"/>
    </row>
  </sheetData>
  <hyperlinks>
    <hyperlink ref="G22" location="Содержание!B84" display="к содержанию"/>
  </hyperlinks>
  <pageMargins left="0.7" right="0.7" top="0.75" bottom="0.75" header="0.3" footer="0.3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3"/>
  <dimension ref="A2:H227"/>
  <sheetViews>
    <sheetView zoomScale="80" zoomScaleNormal="80" workbookViewId="0">
      <selection activeCell="F21" sqref="F21"/>
    </sheetView>
  </sheetViews>
  <sheetFormatPr defaultRowHeight="12.75"/>
  <cols>
    <col min="1" max="1" width="9.140625" style="362"/>
    <col min="2" max="2" width="10.85546875" style="355" customWidth="1"/>
    <col min="3" max="4" width="15.28515625" style="355" customWidth="1"/>
    <col min="5" max="16384" width="9.140625" style="362"/>
  </cols>
  <sheetData>
    <row r="2" spans="1:8">
      <c r="A2" s="355" t="s">
        <v>123</v>
      </c>
      <c r="B2" s="387" t="s">
        <v>758</v>
      </c>
      <c r="C2" s="362"/>
      <c r="F2" s="387" t="s">
        <v>755</v>
      </c>
    </row>
    <row r="3" spans="1:8">
      <c r="B3" s="356" t="s">
        <v>893</v>
      </c>
      <c r="D3" s="401"/>
      <c r="E3" s="395"/>
      <c r="F3" s="356" t="s">
        <v>894</v>
      </c>
    </row>
    <row r="4" spans="1:8">
      <c r="D4" s="394" t="s">
        <v>1745</v>
      </c>
      <c r="E4" s="395"/>
    </row>
    <row r="5" spans="1:8" ht="25.5">
      <c r="B5" s="402" t="s">
        <v>248</v>
      </c>
      <c r="C5" s="386" t="s">
        <v>888</v>
      </c>
      <c r="D5" s="396" t="s">
        <v>756</v>
      </c>
      <c r="E5" s="395"/>
    </row>
    <row r="6" spans="1:8" ht="27.75" customHeight="1">
      <c r="B6" s="397">
        <v>41642</v>
      </c>
      <c r="C6" s="398">
        <v>0</v>
      </c>
      <c r="D6" s="398">
        <v>37.29</v>
      </c>
      <c r="E6" s="395"/>
    </row>
    <row r="7" spans="1:8">
      <c r="B7" s="397">
        <v>41645</v>
      </c>
      <c r="C7" s="398">
        <v>4.1888102345319922</v>
      </c>
      <c r="D7" s="398">
        <v>3.899</v>
      </c>
      <c r="E7" s="395"/>
    </row>
    <row r="8" spans="1:8">
      <c r="B8" s="397">
        <v>41646</v>
      </c>
      <c r="C8" s="398">
        <v>0</v>
      </c>
      <c r="D8" s="398">
        <v>21.882999999999999</v>
      </c>
      <c r="E8" s="395"/>
      <c r="F8" s="395"/>
      <c r="G8" s="395"/>
      <c r="H8" s="395"/>
    </row>
    <row r="9" spans="1:8">
      <c r="B9" s="397">
        <v>41647</v>
      </c>
      <c r="C9" s="398">
        <v>6.60391501043713</v>
      </c>
      <c r="D9" s="398">
        <v>0.5</v>
      </c>
      <c r="E9" s="395"/>
      <c r="F9" s="399"/>
      <c r="G9" s="399"/>
      <c r="H9" s="399"/>
    </row>
    <row r="10" spans="1:8">
      <c r="B10" s="397">
        <v>41648</v>
      </c>
      <c r="C10" s="398">
        <v>0</v>
      </c>
      <c r="D10" s="398">
        <v>6.1660000000000004</v>
      </c>
      <c r="E10" s="395"/>
      <c r="F10" s="400"/>
      <c r="G10" s="400"/>
      <c r="H10" s="399"/>
    </row>
    <row r="11" spans="1:8">
      <c r="B11" s="397">
        <v>41649</v>
      </c>
      <c r="C11" s="398">
        <v>0</v>
      </c>
      <c r="D11" s="398">
        <v>20.504000000000001</v>
      </c>
      <c r="E11" s="395"/>
      <c r="F11" s="400"/>
      <c r="G11" s="400"/>
      <c r="H11" s="395"/>
    </row>
    <row r="12" spans="1:8">
      <c r="B12" s="397">
        <v>41652</v>
      </c>
      <c r="C12" s="398">
        <v>36.747573997233744</v>
      </c>
      <c r="D12" s="398">
        <v>9.0399999999999991</v>
      </c>
      <c r="E12" s="395"/>
      <c r="F12" s="395"/>
      <c r="G12" s="395"/>
      <c r="H12" s="395"/>
    </row>
    <row r="13" spans="1:8">
      <c r="B13" s="397">
        <v>41653</v>
      </c>
      <c r="C13" s="398">
        <v>54.012161018028578</v>
      </c>
      <c r="D13" s="398">
        <v>0</v>
      </c>
      <c r="E13" s="395"/>
      <c r="F13" s="395"/>
      <c r="G13" s="395"/>
      <c r="H13" s="395"/>
    </row>
    <row r="14" spans="1:8">
      <c r="B14" s="397">
        <v>41654</v>
      </c>
      <c r="C14" s="398">
        <v>16.525252161977075</v>
      </c>
      <c r="D14" s="398">
        <v>0</v>
      </c>
      <c r="E14" s="395"/>
      <c r="F14" s="395"/>
      <c r="G14" s="395"/>
      <c r="H14" s="395"/>
    </row>
    <row r="15" spans="1:8">
      <c r="B15" s="397">
        <v>41655</v>
      </c>
      <c r="C15" s="398">
        <v>4.8326987138278118E-3</v>
      </c>
      <c r="D15" s="398">
        <v>6.5170000000000003</v>
      </c>
      <c r="E15" s="395"/>
      <c r="F15" s="395"/>
      <c r="G15" s="395"/>
      <c r="H15" s="395"/>
    </row>
    <row r="16" spans="1:8">
      <c r="B16" s="397">
        <v>41656</v>
      </c>
      <c r="C16" s="398">
        <v>101.02907538110887</v>
      </c>
      <c r="D16" s="398">
        <v>0</v>
      </c>
      <c r="E16" s="395"/>
      <c r="F16" s="395"/>
      <c r="G16" s="395"/>
      <c r="H16" s="395"/>
    </row>
    <row r="17" spans="2:8">
      <c r="B17" s="397">
        <v>41659</v>
      </c>
      <c r="C17" s="398">
        <v>28.610855891172118</v>
      </c>
      <c r="D17" s="398">
        <v>27</v>
      </c>
      <c r="E17" s="395"/>
      <c r="F17" s="360" t="s">
        <v>889</v>
      </c>
      <c r="G17" s="395"/>
      <c r="H17" s="395"/>
    </row>
    <row r="18" spans="2:8">
      <c r="B18" s="397">
        <v>41660</v>
      </c>
      <c r="C18" s="398">
        <v>23.867922622874172</v>
      </c>
      <c r="D18" s="398">
        <v>0</v>
      </c>
      <c r="E18" s="395"/>
      <c r="F18" s="360" t="s">
        <v>890</v>
      </c>
      <c r="G18" s="395"/>
      <c r="H18" s="395"/>
    </row>
    <row r="19" spans="2:8">
      <c r="B19" s="397">
        <v>41661</v>
      </c>
      <c r="C19" s="398">
        <v>100.9507331466188</v>
      </c>
      <c r="D19" s="398">
        <v>16.457999999999998</v>
      </c>
      <c r="E19" s="395"/>
      <c r="F19" s="360" t="s">
        <v>757</v>
      </c>
      <c r="G19" s="395"/>
      <c r="H19" s="395"/>
    </row>
    <row r="20" spans="2:8">
      <c r="B20" s="397">
        <v>41662</v>
      </c>
      <c r="C20" s="398">
        <v>0.94740225585880411</v>
      </c>
      <c r="D20" s="398">
        <v>0</v>
      </c>
      <c r="E20" s="395"/>
      <c r="H20" s="395"/>
    </row>
    <row r="21" spans="2:8">
      <c r="B21" s="397">
        <v>41663</v>
      </c>
      <c r="C21" s="398">
        <v>0</v>
      </c>
      <c r="D21" s="398">
        <v>2</v>
      </c>
      <c r="E21" s="395"/>
      <c r="F21" s="1310" t="s">
        <v>129</v>
      </c>
      <c r="H21" s="395"/>
    </row>
    <row r="22" spans="2:8">
      <c r="B22" s="397">
        <v>41666</v>
      </c>
      <c r="C22" s="398">
        <v>3.6957257964212551</v>
      </c>
      <c r="D22" s="398">
        <v>112.274</v>
      </c>
      <c r="E22" s="395"/>
      <c r="F22" s="395"/>
      <c r="G22" s="395"/>
      <c r="H22" s="395"/>
    </row>
    <row r="23" spans="2:8">
      <c r="B23" s="397">
        <v>41667</v>
      </c>
      <c r="C23" s="398">
        <v>12.646044904387489</v>
      </c>
      <c r="D23" s="398">
        <v>0</v>
      </c>
      <c r="E23" s="395"/>
      <c r="F23" s="395"/>
      <c r="G23" s="395"/>
      <c r="H23" s="395"/>
    </row>
    <row r="24" spans="2:8">
      <c r="B24" s="397">
        <v>41668</v>
      </c>
      <c r="C24" s="398">
        <v>0</v>
      </c>
      <c r="D24" s="398">
        <v>25</v>
      </c>
      <c r="E24" s="395"/>
      <c r="F24" s="395"/>
      <c r="G24" s="395"/>
      <c r="H24" s="395"/>
    </row>
    <row r="25" spans="2:8">
      <c r="B25" s="397">
        <v>41670</v>
      </c>
      <c r="C25" s="398">
        <v>25.828436887951817</v>
      </c>
      <c r="D25" s="398">
        <v>0</v>
      </c>
      <c r="E25" s="395"/>
      <c r="F25" s="395"/>
      <c r="G25" s="395"/>
      <c r="H25" s="395"/>
    </row>
    <row r="26" spans="2:8">
      <c r="B26" s="397">
        <v>41673</v>
      </c>
      <c r="C26" s="398">
        <v>4.6716087567002178E-2</v>
      </c>
      <c r="D26" s="398">
        <v>0</v>
      </c>
      <c r="E26" s="395"/>
      <c r="F26" s="395"/>
      <c r="G26" s="395"/>
      <c r="H26" s="395"/>
    </row>
    <row r="27" spans="2:8">
      <c r="B27" s="397">
        <v>41674</v>
      </c>
      <c r="C27" s="398">
        <v>38.915080867158466</v>
      </c>
      <c r="D27" s="398">
        <v>11.443</v>
      </c>
      <c r="E27" s="395"/>
      <c r="F27" s="395"/>
      <c r="G27" s="395"/>
      <c r="H27" s="395"/>
    </row>
    <row r="28" spans="2:8">
      <c r="B28" s="397">
        <v>41675</v>
      </c>
      <c r="C28" s="398">
        <v>48.417766483998143</v>
      </c>
      <c r="D28" s="398">
        <v>3.6269999999999998</v>
      </c>
      <c r="E28" s="395"/>
      <c r="F28" s="395"/>
      <c r="G28" s="395"/>
      <c r="H28" s="395"/>
    </row>
    <row r="29" spans="2:8">
      <c r="B29" s="397">
        <v>41677</v>
      </c>
      <c r="C29" s="398">
        <v>23.344141720200977</v>
      </c>
      <c r="D29" s="398">
        <v>16.898</v>
      </c>
      <c r="E29" s="395"/>
      <c r="F29" s="395"/>
      <c r="G29" s="395"/>
      <c r="H29" s="395"/>
    </row>
    <row r="30" spans="2:8">
      <c r="B30" s="397">
        <v>41681</v>
      </c>
      <c r="C30" s="398">
        <v>48.076414931765285</v>
      </c>
      <c r="D30" s="398">
        <v>11.683</v>
      </c>
      <c r="E30" s="395"/>
      <c r="F30" s="395"/>
      <c r="G30" s="395"/>
      <c r="H30" s="395"/>
    </row>
    <row r="31" spans="2:8">
      <c r="B31" s="397">
        <v>41682</v>
      </c>
      <c r="C31" s="398">
        <v>74.029379511455346</v>
      </c>
      <c r="D31" s="398">
        <v>21.6</v>
      </c>
      <c r="E31" s="395"/>
      <c r="F31" s="395"/>
      <c r="G31" s="395"/>
      <c r="H31" s="395"/>
    </row>
    <row r="32" spans="2:8">
      <c r="B32" s="397">
        <v>41683</v>
      </c>
      <c r="C32" s="398">
        <v>0</v>
      </c>
      <c r="D32" s="398">
        <v>10</v>
      </c>
      <c r="E32" s="395"/>
      <c r="F32" s="395"/>
      <c r="G32" s="395"/>
      <c r="H32" s="395"/>
    </row>
    <row r="33" spans="2:8">
      <c r="B33" s="397">
        <v>41684</v>
      </c>
      <c r="C33" s="398">
        <v>8.5115767116578755</v>
      </c>
      <c r="D33" s="398">
        <v>407.93200000000002</v>
      </c>
      <c r="E33" s="395"/>
      <c r="F33" s="395"/>
      <c r="G33" s="395"/>
      <c r="H33" s="395"/>
    </row>
    <row r="34" spans="2:8">
      <c r="B34" s="397">
        <v>41687</v>
      </c>
      <c r="C34" s="398">
        <v>61.247191936842441</v>
      </c>
      <c r="D34" s="398">
        <v>177.44200000000001</v>
      </c>
      <c r="E34" s="395"/>
      <c r="F34" s="395"/>
      <c r="G34" s="395"/>
      <c r="H34" s="395"/>
    </row>
    <row r="35" spans="2:8">
      <c r="B35" s="397">
        <v>41688</v>
      </c>
      <c r="C35" s="398">
        <v>50.008493443297304</v>
      </c>
      <c r="D35" s="398">
        <v>7.5620000000000003</v>
      </c>
      <c r="E35" s="395"/>
      <c r="F35" s="395"/>
      <c r="G35" s="395"/>
      <c r="H35" s="395"/>
    </row>
    <row r="36" spans="2:8">
      <c r="B36" s="397">
        <v>41689</v>
      </c>
      <c r="C36" s="398">
        <v>10.336874535232226</v>
      </c>
      <c r="D36" s="398">
        <v>10.5</v>
      </c>
      <c r="E36" s="395"/>
      <c r="F36" s="395"/>
      <c r="G36" s="395"/>
      <c r="H36" s="395"/>
    </row>
    <row r="37" spans="2:8">
      <c r="B37" s="397">
        <v>41690</v>
      </c>
      <c r="C37" s="398">
        <v>46.170791623405826</v>
      </c>
      <c r="D37" s="398">
        <v>1.8</v>
      </c>
      <c r="E37" s="395"/>
      <c r="F37" s="395"/>
      <c r="G37" s="395"/>
      <c r="H37" s="395"/>
    </row>
    <row r="38" spans="2:8">
      <c r="B38" s="397">
        <v>41691</v>
      </c>
      <c r="C38" s="398">
        <v>0</v>
      </c>
      <c r="D38" s="398">
        <v>116.167</v>
      </c>
      <c r="E38" s="395"/>
      <c r="F38" s="395"/>
      <c r="G38" s="395"/>
      <c r="H38" s="395"/>
    </row>
    <row r="39" spans="2:8">
      <c r="B39" s="397">
        <v>41694</v>
      </c>
      <c r="C39" s="398">
        <v>64.139609379591292</v>
      </c>
      <c r="D39" s="398">
        <v>15.297000000000001</v>
      </c>
      <c r="E39" s="395"/>
      <c r="F39" s="395"/>
      <c r="G39" s="395"/>
      <c r="H39" s="395"/>
    </row>
    <row r="40" spans="2:8">
      <c r="B40" s="397">
        <v>41695</v>
      </c>
      <c r="C40" s="398">
        <v>0</v>
      </c>
      <c r="D40" s="398">
        <v>14.792999999999999</v>
      </c>
      <c r="E40" s="395"/>
      <c r="F40" s="395"/>
      <c r="G40" s="395"/>
      <c r="H40" s="395"/>
    </row>
    <row r="41" spans="2:8">
      <c r="B41" s="397">
        <v>41696</v>
      </c>
      <c r="C41" s="398">
        <v>5.5830662722588933</v>
      </c>
      <c r="D41" s="398">
        <v>13.340999999999999</v>
      </c>
      <c r="E41" s="395"/>
      <c r="F41" s="395"/>
      <c r="G41" s="395"/>
      <c r="H41" s="395"/>
    </row>
    <row r="42" spans="2:8">
      <c r="B42" s="397">
        <v>41697</v>
      </c>
      <c r="C42" s="398">
        <v>36.160381060591185</v>
      </c>
      <c r="D42" s="398">
        <v>0.501</v>
      </c>
      <c r="E42" s="395"/>
      <c r="F42" s="395"/>
      <c r="G42" s="395"/>
      <c r="H42" s="395"/>
    </row>
    <row r="43" spans="2:8">
      <c r="B43" s="397">
        <v>41698</v>
      </c>
      <c r="C43" s="398">
        <v>27.641315211471753</v>
      </c>
      <c r="D43" s="398">
        <v>141.411</v>
      </c>
      <c r="E43" s="395"/>
      <c r="F43" s="395"/>
      <c r="G43" s="395"/>
      <c r="H43" s="395"/>
    </row>
    <row r="44" spans="2:8">
      <c r="B44" s="397">
        <v>41701</v>
      </c>
      <c r="C44" s="398">
        <v>90.711600438811175</v>
      </c>
      <c r="D44" s="398">
        <v>182.881</v>
      </c>
      <c r="E44" s="395"/>
      <c r="F44" s="395"/>
      <c r="G44" s="395"/>
      <c r="H44" s="395"/>
    </row>
    <row r="45" spans="2:8">
      <c r="B45" s="397">
        <v>41702</v>
      </c>
      <c r="C45" s="398">
        <v>11.726844680392567</v>
      </c>
      <c r="D45" s="398">
        <v>20.225000000000001</v>
      </c>
      <c r="E45" s="395"/>
      <c r="F45" s="395"/>
      <c r="G45" s="395"/>
      <c r="H45" s="395"/>
    </row>
    <row r="46" spans="2:8">
      <c r="B46" s="397">
        <v>41703</v>
      </c>
      <c r="C46" s="398">
        <v>8.7260225282582624</v>
      </c>
      <c r="D46" s="398">
        <v>0</v>
      </c>
      <c r="E46" s="395"/>
      <c r="F46" s="395"/>
      <c r="G46" s="395"/>
      <c r="H46" s="395"/>
    </row>
    <row r="47" spans="2:8">
      <c r="B47" s="397">
        <v>41704</v>
      </c>
      <c r="C47" s="398">
        <v>0</v>
      </c>
      <c r="D47" s="398">
        <v>1.948</v>
      </c>
      <c r="E47" s="395"/>
      <c r="F47" s="395"/>
      <c r="G47" s="395"/>
      <c r="H47" s="395"/>
    </row>
    <row r="48" spans="2:8">
      <c r="B48" s="397">
        <v>41705</v>
      </c>
      <c r="C48" s="398">
        <v>3.4561874351088173</v>
      </c>
      <c r="D48" s="398">
        <v>8.3000000000000004E-2</v>
      </c>
      <c r="E48" s="395"/>
      <c r="F48" s="395"/>
      <c r="G48" s="395"/>
      <c r="H48" s="395"/>
    </row>
    <row r="49" spans="2:8">
      <c r="B49" s="397">
        <v>41708</v>
      </c>
      <c r="C49" s="398">
        <v>0</v>
      </c>
      <c r="D49" s="398">
        <v>9</v>
      </c>
      <c r="E49" s="395"/>
      <c r="F49" s="395"/>
      <c r="G49" s="395"/>
      <c r="H49" s="395"/>
    </row>
    <row r="50" spans="2:8">
      <c r="B50" s="397">
        <v>41709</v>
      </c>
      <c r="C50" s="398">
        <v>8.5842798989166749</v>
      </c>
      <c r="D50" s="398">
        <v>16.484000000000002</v>
      </c>
      <c r="E50" s="395"/>
      <c r="F50" s="395"/>
      <c r="G50" s="395"/>
      <c r="H50" s="395"/>
    </row>
    <row r="51" spans="2:8">
      <c r="B51" s="397">
        <v>41710</v>
      </c>
      <c r="C51" s="398">
        <v>0</v>
      </c>
      <c r="D51" s="398">
        <v>0.438</v>
      </c>
      <c r="E51" s="395"/>
      <c r="F51" s="395"/>
      <c r="G51" s="395"/>
      <c r="H51" s="395"/>
    </row>
    <row r="52" spans="2:8">
      <c r="B52" s="397">
        <v>41711</v>
      </c>
      <c r="C52" s="398">
        <v>0.33486786686778819</v>
      </c>
      <c r="D52" s="398">
        <v>15.863</v>
      </c>
      <c r="E52" s="395"/>
      <c r="F52" s="395"/>
      <c r="G52" s="395"/>
      <c r="H52" s="395"/>
    </row>
    <row r="53" spans="2:8">
      <c r="B53" s="397">
        <v>41712</v>
      </c>
      <c r="C53" s="398">
        <v>80.2861809704781</v>
      </c>
      <c r="D53" s="398">
        <v>26.556000000000001</v>
      </c>
      <c r="E53" s="395"/>
      <c r="F53" s="395"/>
      <c r="G53" s="395"/>
      <c r="H53" s="395"/>
    </row>
    <row r="54" spans="2:8">
      <c r="B54" s="397">
        <v>41715</v>
      </c>
      <c r="C54" s="398">
        <v>6.8344858659666503</v>
      </c>
      <c r="D54" s="398">
        <v>0</v>
      </c>
      <c r="E54" s="395"/>
      <c r="F54" s="395"/>
      <c r="G54" s="395"/>
      <c r="H54" s="395"/>
    </row>
    <row r="55" spans="2:8">
      <c r="B55" s="397">
        <v>41716</v>
      </c>
      <c r="C55" s="398">
        <v>1.4079260289537079</v>
      </c>
      <c r="D55" s="398">
        <v>5</v>
      </c>
      <c r="E55" s="395"/>
      <c r="F55" s="395"/>
      <c r="G55" s="395"/>
      <c r="H55" s="395"/>
    </row>
    <row r="56" spans="2:8">
      <c r="B56" s="397">
        <v>41717</v>
      </c>
      <c r="C56" s="398">
        <v>0</v>
      </c>
      <c r="D56" s="398">
        <v>5.984</v>
      </c>
      <c r="E56" s="395"/>
      <c r="F56" s="395"/>
      <c r="G56" s="395"/>
      <c r="H56" s="395"/>
    </row>
    <row r="57" spans="2:8">
      <c r="B57" s="397">
        <v>41718</v>
      </c>
      <c r="C57" s="398">
        <v>0</v>
      </c>
      <c r="D57" s="398">
        <v>14.907</v>
      </c>
      <c r="E57" s="395"/>
      <c r="F57" s="395"/>
      <c r="G57" s="395"/>
      <c r="H57" s="395"/>
    </row>
    <row r="58" spans="2:8">
      <c r="B58" s="397">
        <v>41719</v>
      </c>
      <c r="C58" s="398">
        <v>0</v>
      </c>
      <c r="D58" s="398">
        <v>85.811000000000007</v>
      </c>
      <c r="E58" s="395"/>
      <c r="F58" s="395"/>
      <c r="G58" s="395"/>
      <c r="H58" s="395"/>
    </row>
    <row r="59" spans="2:8">
      <c r="B59" s="397">
        <v>41722</v>
      </c>
      <c r="C59" s="398">
        <v>0</v>
      </c>
      <c r="D59" s="398">
        <v>1.534</v>
      </c>
      <c r="E59" s="395"/>
      <c r="F59" s="395"/>
      <c r="G59" s="395"/>
      <c r="H59" s="395"/>
    </row>
    <row r="60" spans="2:8">
      <c r="B60" s="397">
        <v>41723</v>
      </c>
      <c r="C60" s="398">
        <v>0</v>
      </c>
      <c r="D60" s="398">
        <v>57.61</v>
      </c>
      <c r="E60" s="395"/>
      <c r="F60" s="395"/>
      <c r="G60" s="395"/>
      <c r="H60" s="395"/>
    </row>
    <row r="61" spans="2:8">
      <c r="B61" s="397">
        <v>41724</v>
      </c>
      <c r="C61" s="398">
        <v>3.7935236154916021</v>
      </c>
      <c r="D61" s="398">
        <v>2.4049999999999998</v>
      </c>
      <c r="E61" s="395"/>
      <c r="F61" s="395"/>
      <c r="G61" s="395"/>
      <c r="H61" s="395"/>
    </row>
    <row r="62" spans="2:8">
      <c r="B62" s="397">
        <v>41726</v>
      </c>
      <c r="C62" s="398">
        <v>0.98189511626540138</v>
      </c>
      <c r="D62" s="398">
        <v>0</v>
      </c>
      <c r="E62" s="395"/>
      <c r="F62" s="395"/>
      <c r="G62" s="395"/>
      <c r="H62" s="395"/>
    </row>
    <row r="63" spans="2:8">
      <c r="B63" s="397">
        <v>41729</v>
      </c>
      <c r="C63" s="398">
        <v>13.915748232021457</v>
      </c>
      <c r="D63" s="398">
        <v>26.777000000000001</v>
      </c>
      <c r="E63" s="395"/>
      <c r="F63" s="395"/>
      <c r="G63" s="395"/>
      <c r="H63" s="395"/>
    </row>
    <row r="64" spans="2:8">
      <c r="B64" s="397">
        <v>41730</v>
      </c>
      <c r="C64" s="398">
        <v>0</v>
      </c>
      <c r="D64" s="398">
        <v>23.606999999999999</v>
      </c>
      <c r="E64" s="395"/>
      <c r="F64" s="395"/>
      <c r="G64" s="395"/>
      <c r="H64" s="395"/>
    </row>
    <row r="65" spans="2:8">
      <c r="B65" s="397">
        <v>41731</v>
      </c>
      <c r="C65" s="398">
        <v>14.974435324308953</v>
      </c>
      <c r="D65" s="398">
        <v>0</v>
      </c>
      <c r="E65" s="395"/>
      <c r="F65" s="395"/>
      <c r="G65" s="395"/>
      <c r="H65" s="395"/>
    </row>
    <row r="66" spans="2:8">
      <c r="B66" s="397">
        <v>41732</v>
      </c>
      <c r="C66" s="398">
        <v>0</v>
      </c>
      <c r="D66" s="398">
        <v>2.6280000000000001</v>
      </c>
      <c r="E66" s="395"/>
      <c r="F66" s="395"/>
      <c r="G66" s="395"/>
      <c r="H66" s="395"/>
    </row>
    <row r="67" spans="2:8">
      <c r="B67" s="397">
        <v>41733</v>
      </c>
      <c r="C67" s="398">
        <v>70.610764432777543</v>
      </c>
      <c r="D67" s="398">
        <v>9.4990000000000006</v>
      </c>
      <c r="E67" s="395"/>
      <c r="F67" s="395"/>
      <c r="G67" s="395"/>
      <c r="H67" s="395"/>
    </row>
    <row r="68" spans="2:8">
      <c r="B68" s="397">
        <v>41736</v>
      </c>
      <c r="C68" s="398">
        <v>14.18411095656942</v>
      </c>
      <c r="D68" s="398">
        <v>0</v>
      </c>
      <c r="E68" s="395"/>
      <c r="F68" s="395"/>
      <c r="G68" s="395"/>
      <c r="H68" s="395"/>
    </row>
    <row r="69" spans="2:8">
      <c r="B69" s="397">
        <v>41737</v>
      </c>
      <c r="C69" s="398">
        <v>38.637279369992321</v>
      </c>
      <c r="D69" s="398">
        <v>46.015999999999998</v>
      </c>
      <c r="E69" s="395"/>
      <c r="F69" s="395"/>
      <c r="G69" s="395"/>
      <c r="H69" s="395"/>
    </row>
    <row r="70" spans="2:8">
      <c r="B70" s="397">
        <v>41738</v>
      </c>
      <c r="C70" s="398">
        <v>11.071022391129732</v>
      </c>
      <c r="D70" s="398">
        <v>1.486</v>
      </c>
      <c r="E70" s="395"/>
      <c r="F70" s="395"/>
      <c r="G70" s="395"/>
      <c r="H70" s="395"/>
    </row>
    <row r="71" spans="2:8">
      <c r="B71" s="397">
        <v>41739</v>
      </c>
      <c r="C71" s="398">
        <v>11.372059552960984</v>
      </c>
      <c r="D71" s="398">
        <v>8</v>
      </c>
      <c r="E71" s="395"/>
      <c r="F71" s="395"/>
      <c r="G71" s="395"/>
      <c r="H71" s="395"/>
    </row>
    <row r="72" spans="2:8">
      <c r="B72" s="397">
        <v>41743</v>
      </c>
      <c r="C72" s="398">
        <v>24.614527004525215</v>
      </c>
      <c r="D72" s="398">
        <v>0</v>
      </c>
      <c r="E72" s="395"/>
      <c r="F72" s="395"/>
      <c r="G72" s="395"/>
      <c r="H72" s="395"/>
    </row>
    <row r="73" spans="2:8">
      <c r="B73" s="397">
        <v>41744</v>
      </c>
      <c r="C73" s="398">
        <v>96.925780962642165</v>
      </c>
      <c r="D73" s="398">
        <v>64.816999999999993</v>
      </c>
      <c r="E73" s="395"/>
      <c r="F73" s="395"/>
      <c r="G73" s="395"/>
      <c r="H73" s="395"/>
    </row>
    <row r="74" spans="2:8">
      <c r="B74" s="397">
        <v>41745</v>
      </c>
      <c r="C74" s="398">
        <v>23.257547076223847</v>
      </c>
      <c r="D74" s="398">
        <v>18.114999999999998</v>
      </c>
      <c r="E74" s="395"/>
      <c r="F74" s="395"/>
      <c r="G74" s="395"/>
      <c r="H74" s="395"/>
    </row>
    <row r="75" spans="2:8">
      <c r="B75" s="397">
        <v>41746</v>
      </c>
      <c r="C75" s="398">
        <v>4.5636374321703475</v>
      </c>
      <c r="D75" s="398">
        <v>2</v>
      </c>
      <c r="E75" s="395"/>
      <c r="F75" s="395"/>
      <c r="G75" s="395"/>
      <c r="H75" s="395"/>
    </row>
    <row r="76" spans="2:8">
      <c r="B76" s="397">
        <v>41747</v>
      </c>
      <c r="C76" s="398">
        <v>0.79797284855133421</v>
      </c>
      <c r="D76" s="398">
        <v>0</v>
      </c>
      <c r="E76" s="395"/>
      <c r="F76" s="395"/>
      <c r="G76" s="395"/>
      <c r="H76" s="395"/>
    </row>
    <row r="77" spans="2:8">
      <c r="B77" s="397">
        <v>41750</v>
      </c>
      <c r="C77" s="398">
        <v>3.548135404627105</v>
      </c>
      <c r="D77" s="398">
        <v>0</v>
      </c>
      <c r="E77" s="395"/>
      <c r="F77" s="395"/>
      <c r="G77" s="395"/>
      <c r="H77" s="395"/>
    </row>
    <row r="78" spans="2:8">
      <c r="B78" s="397">
        <v>41751</v>
      </c>
      <c r="C78" s="398">
        <v>0.57757751875722307</v>
      </c>
      <c r="D78" s="398">
        <v>4.8879999999999999</v>
      </c>
      <c r="E78" s="395"/>
      <c r="F78" s="395"/>
      <c r="G78" s="395"/>
      <c r="H78" s="395"/>
    </row>
    <row r="79" spans="2:8">
      <c r="B79" s="397">
        <v>41752</v>
      </c>
      <c r="C79" s="398">
        <v>0.92095640488177455</v>
      </c>
      <c r="D79" s="398">
        <v>40.985999999999997</v>
      </c>
      <c r="E79" s="395"/>
      <c r="F79" s="395"/>
      <c r="G79" s="395"/>
      <c r="H79" s="395"/>
    </row>
    <row r="80" spans="2:8">
      <c r="B80" s="397">
        <v>41753</v>
      </c>
      <c r="C80" s="398">
        <v>1.2082339804493885</v>
      </c>
      <c r="D80" s="398">
        <v>5</v>
      </c>
      <c r="E80" s="395"/>
      <c r="F80" s="395"/>
      <c r="G80" s="395"/>
      <c r="H80" s="395"/>
    </row>
    <row r="81" spans="2:8">
      <c r="B81" s="397">
        <v>41754</v>
      </c>
      <c r="C81" s="398">
        <v>1.1911715712970388</v>
      </c>
      <c r="D81" s="398">
        <v>0</v>
      </c>
      <c r="E81" s="395"/>
      <c r="F81" s="395"/>
      <c r="G81" s="395"/>
      <c r="H81" s="395"/>
    </row>
    <row r="82" spans="2:8">
      <c r="B82" s="397">
        <v>41757</v>
      </c>
      <c r="C82" s="398">
        <v>3.2204379885203793</v>
      </c>
      <c r="D82" s="398">
        <v>0</v>
      </c>
      <c r="E82" s="395"/>
      <c r="F82" s="395"/>
      <c r="G82" s="395"/>
      <c r="H82" s="395"/>
    </row>
    <row r="83" spans="2:8">
      <c r="B83" s="397">
        <v>41758</v>
      </c>
      <c r="C83" s="398">
        <v>4.0985618586792514</v>
      </c>
      <c r="D83" s="398">
        <v>0</v>
      </c>
      <c r="E83" s="395"/>
      <c r="F83" s="395"/>
      <c r="G83" s="395"/>
      <c r="H83" s="395"/>
    </row>
    <row r="84" spans="2:8">
      <c r="B84" s="397">
        <v>41759</v>
      </c>
      <c r="C84" s="398">
        <v>2.4231650988304869</v>
      </c>
      <c r="D84" s="398">
        <v>0</v>
      </c>
      <c r="E84" s="395"/>
      <c r="F84" s="395"/>
      <c r="G84" s="395"/>
      <c r="H84" s="395"/>
    </row>
    <row r="85" spans="2:8">
      <c r="B85" s="397">
        <v>41764</v>
      </c>
      <c r="C85" s="398">
        <v>5.4851411444355146E-2</v>
      </c>
      <c r="D85" s="398">
        <v>0</v>
      </c>
      <c r="E85" s="395"/>
      <c r="F85" s="395"/>
      <c r="G85" s="395"/>
      <c r="H85" s="395"/>
    </row>
    <row r="86" spans="2:8">
      <c r="B86" s="397">
        <v>41765</v>
      </c>
      <c r="C86" s="398">
        <v>0</v>
      </c>
      <c r="D86" s="398">
        <v>0.20100000000000001</v>
      </c>
      <c r="E86" s="395"/>
      <c r="F86" s="395"/>
      <c r="G86" s="395"/>
      <c r="H86" s="395"/>
    </row>
    <row r="87" spans="2:8">
      <c r="B87" s="397">
        <v>41766</v>
      </c>
      <c r="C87" s="398">
        <v>0</v>
      </c>
      <c r="D87" s="398">
        <v>3.6</v>
      </c>
      <c r="E87" s="395"/>
      <c r="F87" s="395"/>
      <c r="G87" s="395"/>
      <c r="H87" s="395"/>
    </row>
    <row r="88" spans="2:8">
      <c r="B88" s="397">
        <v>41767</v>
      </c>
      <c r="C88" s="398">
        <v>0</v>
      </c>
      <c r="D88" s="398">
        <v>4.4550000000000001</v>
      </c>
      <c r="E88" s="395"/>
      <c r="F88" s="395"/>
      <c r="G88" s="395"/>
      <c r="H88" s="395"/>
    </row>
    <row r="89" spans="2:8">
      <c r="B89" s="397">
        <v>41768</v>
      </c>
      <c r="C89" s="398">
        <v>0</v>
      </c>
      <c r="D89" s="398">
        <v>16.09</v>
      </c>
      <c r="E89" s="395"/>
      <c r="F89" s="395"/>
      <c r="G89" s="395"/>
      <c r="H89" s="395"/>
    </row>
    <row r="90" spans="2:8">
      <c r="B90" s="397">
        <v>41771</v>
      </c>
      <c r="C90" s="398">
        <v>3.3283836464434704</v>
      </c>
      <c r="D90" s="398">
        <v>0</v>
      </c>
      <c r="E90" s="395"/>
      <c r="F90" s="395"/>
      <c r="G90" s="395"/>
      <c r="H90" s="395"/>
    </row>
    <row r="91" spans="2:8">
      <c r="B91" s="397">
        <v>41772</v>
      </c>
      <c r="C91" s="398">
        <v>0</v>
      </c>
      <c r="D91" s="398">
        <v>0.9</v>
      </c>
      <c r="E91" s="395"/>
      <c r="F91" s="395"/>
      <c r="G91" s="395"/>
      <c r="H91" s="395"/>
    </row>
    <row r="92" spans="2:8">
      <c r="B92" s="397">
        <v>41773</v>
      </c>
      <c r="C92" s="398">
        <v>0</v>
      </c>
      <c r="D92" s="398">
        <v>5.5</v>
      </c>
      <c r="E92" s="395"/>
      <c r="F92" s="395"/>
      <c r="G92" s="395"/>
      <c r="H92" s="395"/>
    </row>
    <row r="93" spans="2:8">
      <c r="B93" s="397">
        <v>41774</v>
      </c>
      <c r="C93" s="398">
        <v>0</v>
      </c>
      <c r="D93" s="398">
        <v>20.952000000000002</v>
      </c>
      <c r="E93" s="395"/>
      <c r="F93" s="395"/>
      <c r="G93" s="395"/>
      <c r="H93" s="395"/>
    </row>
    <row r="94" spans="2:8">
      <c r="B94" s="397">
        <v>41775</v>
      </c>
      <c r="C94" s="398">
        <v>0</v>
      </c>
      <c r="D94" s="398">
        <v>16.888000000000002</v>
      </c>
      <c r="E94" s="395"/>
      <c r="F94" s="395"/>
      <c r="G94" s="395"/>
      <c r="H94" s="395"/>
    </row>
    <row r="95" spans="2:8">
      <c r="B95" s="397">
        <v>41778</v>
      </c>
      <c r="C95" s="398">
        <v>0</v>
      </c>
      <c r="D95" s="398">
        <v>7.0060000000000002</v>
      </c>
      <c r="E95" s="395"/>
      <c r="F95" s="395"/>
      <c r="G95" s="395"/>
      <c r="H95" s="395"/>
    </row>
    <row r="96" spans="2:8">
      <c r="B96" s="397">
        <v>41779</v>
      </c>
      <c r="C96" s="398">
        <v>15.689193096558057</v>
      </c>
      <c r="D96" s="398">
        <v>70.427999999999997</v>
      </c>
      <c r="E96" s="395"/>
      <c r="F96" s="395"/>
      <c r="G96" s="395"/>
      <c r="H96" s="395"/>
    </row>
    <row r="97" spans="2:8">
      <c r="B97" s="397">
        <v>41780</v>
      </c>
      <c r="C97" s="398">
        <v>48.990376868376153</v>
      </c>
      <c r="D97" s="398">
        <v>5.306</v>
      </c>
      <c r="E97" s="395"/>
      <c r="F97" s="395"/>
      <c r="G97" s="395"/>
      <c r="H97" s="395"/>
    </row>
    <row r="98" spans="2:8">
      <c r="B98" s="397">
        <v>41781</v>
      </c>
      <c r="C98" s="398">
        <v>40.566830254471327</v>
      </c>
      <c r="D98" s="398">
        <v>43.295000000000002</v>
      </c>
      <c r="E98" s="395"/>
      <c r="F98" s="395"/>
      <c r="G98" s="395"/>
      <c r="H98" s="395"/>
    </row>
    <row r="99" spans="2:8">
      <c r="B99" s="397">
        <v>41782</v>
      </c>
      <c r="C99" s="398">
        <v>0</v>
      </c>
      <c r="D99" s="398">
        <v>22.725000000000001</v>
      </c>
      <c r="E99" s="395"/>
      <c r="F99" s="395"/>
      <c r="G99" s="395"/>
      <c r="H99" s="395"/>
    </row>
    <row r="100" spans="2:8">
      <c r="B100" s="397">
        <v>41786</v>
      </c>
      <c r="C100" s="398">
        <v>0</v>
      </c>
      <c r="D100" s="398">
        <v>12.3</v>
      </c>
      <c r="E100" s="395"/>
      <c r="F100" s="395"/>
      <c r="G100" s="395"/>
      <c r="H100" s="395"/>
    </row>
    <row r="101" spans="2:8">
      <c r="B101" s="397">
        <v>41787</v>
      </c>
      <c r="C101" s="398">
        <v>0</v>
      </c>
      <c r="D101" s="398">
        <v>45.646000000000001</v>
      </c>
      <c r="E101" s="395"/>
      <c r="F101" s="395"/>
      <c r="G101" s="395"/>
      <c r="H101" s="395"/>
    </row>
    <row r="102" spans="2:8">
      <c r="B102" s="397">
        <v>41788</v>
      </c>
      <c r="C102" s="398">
        <v>0</v>
      </c>
      <c r="D102" s="398">
        <v>31</v>
      </c>
      <c r="E102" s="395"/>
      <c r="F102" s="395"/>
      <c r="G102" s="395"/>
      <c r="H102" s="395"/>
    </row>
    <row r="103" spans="2:8">
      <c r="B103" s="397">
        <v>41792</v>
      </c>
      <c r="C103" s="398">
        <v>1.2308656728113294</v>
      </c>
      <c r="D103" s="398">
        <v>3</v>
      </c>
      <c r="E103" s="395"/>
      <c r="F103" s="395"/>
      <c r="G103" s="395"/>
      <c r="H103" s="395"/>
    </row>
    <row r="104" spans="2:8">
      <c r="B104" s="397">
        <v>41793</v>
      </c>
      <c r="C104" s="398">
        <v>0</v>
      </c>
      <c r="D104" s="398">
        <v>5.194</v>
      </c>
      <c r="E104" s="395"/>
      <c r="F104" s="395"/>
      <c r="G104" s="395"/>
      <c r="H104" s="395"/>
    </row>
    <row r="105" spans="2:8">
      <c r="B105" s="397">
        <v>41794</v>
      </c>
      <c r="C105" s="398">
        <v>5.0737555586028513</v>
      </c>
      <c r="D105" s="398">
        <v>0</v>
      </c>
      <c r="E105" s="395"/>
      <c r="F105" s="395"/>
      <c r="G105" s="395"/>
      <c r="H105" s="395"/>
    </row>
    <row r="106" spans="2:8">
      <c r="B106" s="397">
        <v>41795</v>
      </c>
      <c r="C106" s="398">
        <v>14.891287166728686</v>
      </c>
      <c r="D106" s="398">
        <v>1</v>
      </c>
      <c r="E106" s="395"/>
      <c r="F106" s="395"/>
      <c r="G106" s="395"/>
      <c r="H106" s="395"/>
    </row>
    <row r="107" spans="2:8">
      <c r="B107" s="397">
        <v>41796</v>
      </c>
      <c r="C107" s="398">
        <v>15.968367034301705</v>
      </c>
      <c r="D107" s="398">
        <v>0</v>
      </c>
      <c r="E107" s="395"/>
      <c r="F107" s="395"/>
      <c r="G107" s="395"/>
      <c r="H107" s="395"/>
    </row>
    <row r="108" spans="2:8">
      <c r="B108" s="397">
        <v>41799</v>
      </c>
      <c r="C108" s="398">
        <v>0</v>
      </c>
      <c r="D108" s="398">
        <v>1</v>
      </c>
      <c r="E108" s="395"/>
      <c r="F108" s="395"/>
      <c r="G108" s="395"/>
      <c r="H108" s="395"/>
    </row>
    <row r="109" spans="2:8">
      <c r="B109" s="397">
        <v>41800</v>
      </c>
      <c r="C109" s="398">
        <v>2.1006483436832699</v>
      </c>
      <c r="D109" s="398">
        <v>43.082999999999998</v>
      </c>
      <c r="E109" s="395"/>
      <c r="F109" s="395"/>
      <c r="G109" s="395"/>
      <c r="H109" s="395"/>
    </row>
    <row r="110" spans="2:8">
      <c r="B110" s="397">
        <v>41801</v>
      </c>
      <c r="C110" s="398">
        <v>0</v>
      </c>
      <c r="D110" s="398">
        <v>18.606000000000002</v>
      </c>
      <c r="E110" s="395"/>
      <c r="F110" s="395"/>
      <c r="G110" s="395"/>
      <c r="H110" s="395"/>
    </row>
    <row r="111" spans="2:8">
      <c r="B111" s="397">
        <v>41802</v>
      </c>
      <c r="C111" s="398">
        <v>6.9915399925558726</v>
      </c>
      <c r="D111" s="398">
        <v>0</v>
      </c>
      <c r="E111" s="395"/>
      <c r="F111" s="395"/>
      <c r="G111" s="395"/>
      <c r="H111" s="395"/>
    </row>
    <row r="112" spans="2:8">
      <c r="B112" s="397">
        <v>41803</v>
      </c>
      <c r="C112" s="398">
        <v>6.8723421160890874</v>
      </c>
      <c r="D112" s="398">
        <v>0</v>
      </c>
      <c r="E112" s="395"/>
      <c r="F112" s="395"/>
      <c r="G112" s="395"/>
      <c r="H112" s="395"/>
    </row>
    <row r="113" spans="2:8">
      <c r="B113" s="397">
        <v>41807</v>
      </c>
      <c r="C113" s="398">
        <v>15.088320677023122</v>
      </c>
      <c r="D113" s="398">
        <v>106.139</v>
      </c>
      <c r="E113" s="395"/>
      <c r="F113" s="395"/>
      <c r="G113" s="395"/>
      <c r="H113" s="395"/>
    </row>
    <row r="114" spans="2:8">
      <c r="B114" s="397">
        <v>41808</v>
      </c>
      <c r="C114" s="398">
        <v>0</v>
      </c>
      <c r="D114" s="398">
        <v>4.335</v>
      </c>
      <c r="E114" s="395"/>
      <c r="F114" s="395"/>
      <c r="G114" s="395"/>
      <c r="H114" s="395"/>
    </row>
    <row r="115" spans="2:8">
      <c r="B115" s="397">
        <v>41810</v>
      </c>
      <c r="C115" s="398">
        <v>12.553642219914968</v>
      </c>
      <c r="D115" s="398">
        <v>4.9630000000000001</v>
      </c>
      <c r="E115" s="395"/>
      <c r="F115" s="395"/>
      <c r="G115" s="395"/>
      <c r="H115" s="395"/>
    </row>
    <row r="116" spans="2:8">
      <c r="B116" s="397">
        <v>41813</v>
      </c>
      <c r="C116" s="398">
        <v>5.2108840872137385</v>
      </c>
      <c r="D116" s="398">
        <v>0.45200000000000001</v>
      </c>
      <c r="E116" s="395"/>
      <c r="F116" s="395"/>
      <c r="G116" s="395"/>
      <c r="H116" s="395"/>
    </row>
    <row r="117" spans="2:8">
      <c r="B117" s="397">
        <v>41814</v>
      </c>
      <c r="C117" s="398">
        <v>8.8779291241404881</v>
      </c>
      <c r="D117" s="398">
        <v>65.7</v>
      </c>
      <c r="E117" s="395"/>
      <c r="F117" s="395"/>
      <c r="G117" s="395"/>
      <c r="H117" s="395"/>
    </row>
    <row r="118" spans="2:8">
      <c r="B118" s="397">
        <v>41815</v>
      </c>
      <c r="C118" s="398">
        <v>0</v>
      </c>
      <c r="D118" s="398">
        <v>5.4180000000000001</v>
      </c>
      <c r="E118" s="395"/>
      <c r="F118" s="395"/>
      <c r="G118" s="395"/>
      <c r="H118" s="395"/>
    </row>
    <row r="119" spans="2:8">
      <c r="B119" s="397">
        <v>41816</v>
      </c>
      <c r="C119" s="398">
        <v>10.749505357807498</v>
      </c>
      <c r="D119" s="398">
        <v>0.5</v>
      </c>
      <c r="E119" s="395"/>
      <c r="F119" s="395"/>
      <c r="G119" s="395"/>
      <c r="H119" s="395"/>
    </row>
    <row r="120" spans="2:8">
      <c r="B120" s="397">
        <v>41817</v>
      </c>
      <c r="C120" s="398">
        <v>14.589010911512904</v>
      </c>
      <c r="D120" s="398">
        <v>9.6989999999999998</v>
      </c>
      <c r="E120" s="395"/>
      <c r="F120" s="395"/>
      <c r="G120" s="395"/>
      <c r="H120" s="395"/>
    </row>
    <row r="121" spans="2:8">
      <c r="B121" s="397">
        <v>41820</v>
      </c>
      <c r="C121" s="398">
        <v>0</v>
      </c>
      <c r="D121" s="398">
        <v>2</v>
      </c>
      <c r="E121" s="395"/>
      <c r="F121" s="395"/>
      <c r="G121" s="395"/>
      <c r="H121" s="395"/>
    </row>
    <row r="122" spans="2:8">
      <c r="B122" s="397">
        <v>41821</v>
      </c>
      <c r="C122" s="398">
        <v>0</v>
      </c>
      <c r="D122" s="398">
        <v>80.826999999999998</v>
      </c>
      <c r="E122" s="395"/>
      <c r="F122" s="395"/>
      <c r="G122" s="395"/>
      <c r="H122" s="395"/>
    </row>
    <row r="123" spans="2:8">
      <c r="B123" s="397">
        <v>41822</v>
      </c>
      <c r="C123" s="398">
        <v>0</v>
      </c>
      <c r="D123" s="398">
        <v>2</v>
      </c>
      <c r="E123" s="395"/>
      <c r="F123" s="395"/>
      <c r="G123" s="395"/>
      <c r="H123" s="395"/>
    </row>
    <row r="124" spans="2:8">
      <c r="B124" s="397">
        <v>41823</v>
      </c>
      <c r="C124" s="398">
        <v>31.259759045585405</v>
      </c>
      <c r="D124" s="398">
        <v>0</v>
      </c>
      <c r="E124" s="395"/>
      <c r="F124" s="395"/>
      <c r="G124" s="395"/>
      <c r="H124" s="395"/>
    </row>
    <row r="125" spans="2:8">
      <c r="B125" s="397">
        <v>41824</v>
      </c>
      <c r="C125" s="398">
        <v>44.57640782024405</v>
      </c>
      <c r="D125" s="398">
        <v>0</v>
      </c>
      <c r="E125" s="395"/>
      <c r="F125" s="395"/>
      <c r="G125" s="395"/>
      <c r="H125" s="395"/>
    </row>
    <row r="126" spans="2:8">
      <c r="B126" s="397">
        <v>41828</v>
      </c>
      <c r="C126" s="398">
        <v>24.611828315082153</v>
      </c>
      <c r="D126" s="398">
        <v>23</v>
      </c>
      <c r="E126" s="395"/>
      <c r="F126" s="395"/>
      <c r="G126" s="395"/>
      <c r="H126" s="395"/>
    </row>
    <row r="127" spans="2:8">
      <c r="B127" s="397">
        <v>41829</v>
      </c>
      <c r="C127" s="398">
        <v>58.055194624561615</v>
      </c>
      <c r="D127" s="398">
        <v>0</v>
      </c>
      <c r="E127" s="395"/>
      <c r="F127" s="395"/>
      <c r="G127" s="395"/>
      <c r="H127" s="395"/>
    </row>
    <row r="128" spans="2:8">
      <c r="B128" s="397">
        <v>41830</v>
      </c>
      <c r="C128" s="398">
        <v>21.384919779810737</v>
      </c>
      <c r="D128" s="398">
        <v>10.148</v>
      </c>
      <c r="E128" s="395"/>
      <c r="F128" s="395"/>
      <c r="G128" s="395"/>
      <c r="H128" s="395"/>
    </row>
    <row r="129" spans="2:8">
      <c r="B129" s="397">
        <v>41831</v>
      </c>
      <c r="C129" s="398">
        <v>75.36312417967747</v>
      </c>
      <c r="D129" s="398">
        <v>21.396999999999998</v>
      </c>
      <c r="E129" s="395"/>
      <c r="F129" s="395"/>
      <c r="G129" s="395"/>
      <c r="H129" s="395"/>
    </row>
    <row r="130" spans="2:8">
      <c r="B130" s="397">
        <v>41834</v>
      </c>
      <c r="C130" s="398">
        <v>56.025442498089937</v>
      </c>
      <c r="D130" s="398">
        <v>41.683999999999997</v>
      </c>
      <c r="E130" s="395"/>
      <c r="F130" s="395"/>
      <c r="G130" s="395"/>
      <c r="H130" s="395"/>
    </row>
    <row r="131" spans="2:8">
      <c r="B131" s="397">
        <v>41835</v>
      </c>
      <c r="C131" s="398">
        <v>43.269203463474788</v>
      </c>
      <c r="D131" s="398">
        <v>34.222000000000001</v>
      </c>
      <c r="E131" s="395"/>
      <c r="F131" s="395"/>
      <c r="G131" s="395"/>
      <c r="H131" s="395"/>
    </row>
    <row r="132" spans="2:8">
      <c r="B132" s="397">
        <v>41836</v>
      </c>
      <c r="C132" s="398">
        <v>89.665416506356792</v>
      </c>
      <c r="D132" s="398">
        <v>253.15</v>
      </c>
      <c r="E132" s="395"/>
      <c r="F132" s="395"/>
      <c r="G132" s="395"/>
      <c r="H132" s="395"/>
    </row>
    <row r="133" spans="2:8">
      <c r="B133" s="397">
        <v>41837</v>
      </c>
      <c r="C133" s="398">
        <v>71.167446470899307</v>
      </c>
      <c r="D133" s="398">
        <v>884.24199999999996</v>
      </c>
      <c r="E133" s="395"/>
      <c r="F133" s="395"/>
      <c r="G133" s="395"/>
      <c r="H133" s="395"/>
    </row>
    <row r="134" spans="2:8">
      <c r="B134" s="397">
        <v>41838</v>
      </c>
      <c r="C134" s="398">
        <v>1.5644149117479951</v>
      </c>
      <c r="D134" s="398">
        <v>168.31</v>
      </c>
      <c r="E134" s="395"/>
      <c r="F134" s="395"/>
      <c r="G134" s="395"/>
      <c r="H134" s="395"/>
    </row>
    <row r="135" spans="2:8">
      <c r="B135" s="397">
        <v>41841</v>
      </c>
      <c r="C135" s="398">
        <v>58.367375947656022</v>
      </c>
      <c r="D135" s="398">
        <v>218.77699999999999</v>
      </c>
      <c r="E135" s="395"/>
      <c r="F135" s="395"/>
      <c r="G135" s="395"/>
      <c r="H135" s="395"/>
    </row>
    <row r="136" spans="2:8">
      <c r="B136" s="397">
        <v>41842</v>
      </c>
      <c r="C136" s="398">
        <v>228.29412672243203</v>
      </c>
      <c r="D136" s="398">
        <v>806.346</v>
      </c>
      <c r="E136" s="395"/>
      <c r="F136" s="395"/>
      <c r="G136" s="395"/>
      <c r="H136" s="395"/>
    </row>
    <row r="137" spans="2:8">
      <c r="B137" s="397">
        <v>41843</v>
      </c>
      <c r="C137" s="398">
        <v>44.924774893725335</v>
      </c>
      <c r="D137" s="398">
        <v>1482.873</v>
      </c>
      <c r="E137" s="395"/>
      <c r="F137" s="395"/>
      <c r="G137" s="395"/>
      <c r="H137" s="395"/>
    </row>
    <row r="138" spans="2:8">
      <c r="B138" s="397">
        <v>41844</v>
      </c>
      <c r="C138" s="398">
        <v>677.66808601484831</v>
      </c>
      <c r="D138" s="398">
        <v>2836.8240000000001</v>
      </c>
      <c r="E138" s="395"/>
      <c r="F138" s="395"/>
      <c r="G138" s="395"/>
      <c r="H138" s="395"/>
    </row>
    <row r="139" spans="2:8">
      <c r="B139" s="397">
        <v>41845</v>
      </c>
      <c r="C139" s="398">
        <v>171.35046495974279</v>
      </c>
      <c r="D139" s="398">
        <v>1635.075</v>
      </c>
      <c r="E139" s="395"/>
      <c r="F139" s="395"/>
      <c r="G139" s="395"/>
      <c r="H139" s="395"/>
    </row>
    <row r="140" spans="2:8">
      <c r="B140" s="397">
        <v>41848</v>
      </c>
      <c r="C140" s="398">
        <v>50.383088761337547</v>
      </c>
      <c r="D140" s="398">
        <v>14.015000000000001</v>
      </c>
      <c r="E140" s="395"/>
      <c r="F140" s="395"/>
      <c r="G140" s="395"/>
      <c r="H140" s="395"/>
    </row>
    <row r="141" spans="2:8">
      <c r="B141" s="397">
        <v>41849</v>
      </c>
      <c r="C141" s="398">
        <v>76.662419182322097</v>
      </c>
      <c r="D141" s="398">
        <v>47.506</v>
      </c>
      <c r="E141" s="395"/>
      <c r="F141" s="395"/>
      <c r="G141" s="395"/>
      <c r="H141" s="395"/>
    </row>
    <row r="142" spans="2:8">
      <c r="B142" s="397">
        <v>41850</v>
      </c>
      <c r="C142" s="398">
        <v>191.65588340157089</v>
      </c>
      <c r="D142" s="398">
        <v>19.5</v>
      </c>
      <c r="E142" s="395"/>
      <c r="F142" s="395"/>
      <c r="G142" s="395"/>
      <c r="H142" s="395"/>
    </row>
    <row r="143" spans="2:8">
      <c r="B143" s="397">
        <v>41851</v>
      </c>
      <c r="C143" s="398">
        <v>2967.1702731208461</v>
      </c>
      <c r="D143" s="398">
        <v>23.405000000000001</v>
      </c>
      <c r="E143" s="395"/>
      <c r="F143" s="395"/>
      <c r="G143" s="395"/>
      <c r="H143" s="395"/>
    </row>
    <row r="144" spans="2:8">
      <c r="B144" s="397">
        <v>41852</v>
      </c>
      <c r="C144" s="398">
        <v>912.91593224283406</v>
      </c>
      <c r="D144" s="398">
        <v>10.471</v>
      </c>
      <c r="E144" s="395"/>
      <c r="F144" s="395"/>
      <c r="G144" s="395"/>
      <c r="H144" s="395"/>
    </row>
    <row r="145" spans="2:8">
      <c r="B145" s="397">
        <v>41855</v>
      </c>
      <c r="C145" s="398">
        <v>326.18735674966172</v>
      </c>
      <c r="D145" s="398">
        <v>0</v>
      </c>
      <c r="E145" s="395"/>
      <c r="F145" s="395"/>
      <c r="G145" s="395"/>
      <c r="H145" s="395"/>
    </row>
    <row r="146" spans="2:8">
      <c r="B146" s="397">
        <v>41856</v>
      </c>
      <c r="C146" s="398">
        <v>680.53354404372362</v>
      </c>
      <c r="D146" s="398">
        <v>9.8209999999999997</v>
      </c>
      <c r="E146" s="395"/>
      <c r="F146" s="395"/>
      <c r="G146" s="395"/>
      <c r="H146" s="395"/>
    </row>
    <row r="147" spans="2:8">
      <c r="B147" s="397">
        <v>41857</v>
      </c>
      <c r="C147" s="398">
        <v>101.35226787078562</v>
      </c>
      <c r="D147" s="398">
        <v>18.358000000000001</v>
      </c>
      <c r="E147" s="395"/>
      <c r="F147" s="395"/>
      <c r="G147" s="395"/>
      <c r="H147" s="395"/>
    </row>
    <row r="148" spans="2:8">
      <c r="B148" s="397">
        <v>41858</v>
      </c>
      <c r="C148" s="398">
        <v>102.16303234274285</v>
      </c>
      <c r="D148" s="398">
        <v>206.04499999999999</v>
      </c>
      <c r="E148" s="395"/>
      <c r="F148" s="395"/>
      <c r="G148" s="395"/>
      <c r="H148" s="395"/>
    </row>
    <row r="149" spans="2:8">
      <c r="B149" s="397">
        <v>41859</v>
      </c>
      <c r="C149" s="398">
        <v>1.1882461261190653</v>
      </c>
      <c r="D149" s="398">
        <v>80.2</v>
      </c>
      <c r="E149" s="395"/>
      <c r="F149" s="395"/>
      <c r="G149" s="395"/>
      <c r="H149" s="395"/>
    </row>
    <row r="150" spans="2:8">
      <c r="B150" s="397">
        <v>41862</v>
      </c>
      <c r="C150" s="398">
        <v>19.851822829941014</v>
      </c>
      <c r="D150" s="398">
        <v>176.68</v>
      </c>
      <c r="E150" s="395"/>
      <c r="F150" s="395"/>
      <c r="G150" s="395"/>
      <c r="H150" s="395"/>
    </row>
    <row r="151" spans="2:8">
      <c r="B151" s="397">
        <v>41863</v>
      </c>
      <c r="C151" s="398">
        <v>40.764665198738363</v>
      </c>
      <c r="D151" s="398">
        <v>105.063</v>
      </c>
      <c r="E151" s="395"/>
      <c r="F151" s="395"/>
      <c r="G151" s="395"/>
      <c r="H151" s="395"/>
    </row>
    <row r="152" spans="2:8">
      <c r="B152" s="397">
        <v>41864</v>
      </c>
      <c r="C152" s="398">
        <v>1.393911493329675</v>
      </c>
      <c r="D152" s="398">
        <v>136.07400000000001</v>
      </c>
      <c r="E152" s="395"/>
      <c r="F152" s="395"/>
      <c r="G152" s="395"/>
      <c r="H152" s="395"/>
    </row>
    <row r="153" spans="2:8">
      <c r="B153" s="397">
        <v>41865</v>
      </c>
      <c r="C153" s="398">
        <v>17.981279996865613</v>
      </c>
      <c r="D153" s="398">
        <v>11</v>
      </c>
      <c r="E153" s="395"/>
      <c r="F153" s="395"/>
      <c r="G153" s="395"/>
      <c r="H153" s="395"/>
    </row>
    <row r="154" spans="2:8">
      <c r="B154" s="397">
        <v>41866</v>
      </c>
      <c r="C154" s="398">
        <v>5.5992320802397728</v>
      </c>
      <c r="D154" s="398">
        <v>2.8</v>
      </c>
      <c r="E154" s="395"/>
      <c r="F154" s="395"/>
      <c r="G154" s="395"/>
      <c r="H154" s="395"/>
    </row>
    <row r="155" spans="2:8">
      <c r="B155" s="397">
        <v>41869</v>
      </c>
      <c r="C155" s="398">
        <v>0</v>
      </c>
      <c r="D155" s="398">
        <v>1</v>
      </c>
      <c r="E155" s="395"/>
      <c r="F155" s="395"/>
      <c r="G155" s="395"/>
      <c r="H155" s="395"/>
    </row>
    <row r="156" spans="2:8">
      <c r="B156" s="397">
        <v>41870</v>
      </c>
      <c r="C156" s="398">
        <v>0.52134730738339119</v>
      </c>
      <c r="D156" s="398">
        <v>0</v>
      </c>
      <c r="E156" s="395"/>
      <c r="F156" s="395"/>
      <c r="G156" s="395"/>
      <c r="H156" s="395"/>
    </row>
    <row r="157" spans="2:8">
      <c r="B157" s="397">
        <v>41873</v>
      </c>
      <c r="C157" s="398">
        <v>0</v>
      </c>
      <c r="D157" s="398">
        <v>5.0999999999999996</v>
      </c>
      <c r="E157" s="395"/>
      <c r="F157" s="395"/>
      <c r="G157" s="395"/>
      <c r="H157" s="395"/>
    </row>
    <row r="158" spans="2:8">
      <c r="B158" s="397">
        <v>41876</v>
      </c>
      <c r="C158" s="398">
        <v>37.159878543303186</v>
      </c>
      <c r="D158" s="398">
        <v>0</v>
      </c>
      <c r="E158" s="395"/>
      <c r="F158" s="395"/>
      <c r="G158" s="395"/>
      <c r="H158" s="395"/>
    </row>
    <row r="159" spans="2:8">
      <c r="B159" s="397">
        <v>41877</v>
      </c>
      <c r="C159" s="398">
        <v>261.76931140321636</v>
      </c>
      <c r="D159" s="398">
        <v>14.69</v>
      </c>
      <c r="E159" s="395"/>
      <c r="F159" s="395"/>
      <c r="G159" s="395"/>
      <c r="H159" s="395"/>
    </row>
    <row r="160" spans="2:8">
      <c r="B160" s="397">
        <v>41878</v>
      </c>
      <c r="C160" s="398">
        <v>0.84280729523772124</v>
      </c>
      <c r="D160" s="398">
        <v>8.5649999999999995</v>
      </c>
      <c r="E160" s="395"/>
      <c r="F160" s="395"/>
      <c r="G160" s="395"/>
      <c r="H160" s="395"/>
    </row>
    <row r="161" spans="2:8">
      <c r="B161" s="397">
        <v>41879</v>
      </c>
      <c r="C161" s="398">
        <v>10.512781585597574</v>
      </c>
      <c r="D161" s="398">
        <v>1.1000000000000001</v>
      </c>
      <c r="E161" s="395"/>
      <c r="F161" s="395"/>
      <c r="G161" s="395"/>
      <c r="H161" s="395"/>
    </row>
    <row r="162" spans="2:8">
      <c r="B162" s="397">
        <v>41880</v>
      </c>
      <c r="C162" s="398">
        <v>0</v>
      </c>
      <c r="D162" s="398">
        <v>5</v>
      </c>
      <c r="E162" s="395"/>
      <c r="F162" s="395"/>
      <c r="G162" s="395"/>
      <c r="H162" s="395"/>
    </row>
    <row r="163" spans="2:8">
      <c r="B163" s="397">
        <v>41884</v>
      </c>
      <c r="C163" s="398">
        <v>0</v>
      </c>
      <c r="D163" s="398">
        <v>6.52</v>
      </c>
      <c r="E163" s="395"/>
      <c r="F163" s="395"/>
      <c r="G163" s="395"/>
      <c r="H163" s="395"/>
    </row>
    <row r="164" spans="2:8">
      <c r="B164" s="397">
        <v>41885</v>
      </c>
      <c r="C164" s="398">
        <v>39.754141869257701</v>
      </c>
      <c r="D164" s="398">
        <v>0.1</v>
      </c>
      <c r="E164" s="395"/>
      <c r="F164" s="395"/>
      <c r="G164" s="395"/>
      <c r="H164" s="395"/>
    </row>
    <row r="165" spans="2:8">
      <c r="B165" s="397">
        <v>41886</v>
      </c>
      <c r="C165" s="398">
        <v>0</v>
      </c>
      <c r="D165" s="398">
        <v>2.2000000000000002</v>
      </c>
      <c r="E165" s="395"/>
      <c r="F165" s="395"/>
      <c r="G165" s="395"/>
      <c r="H165" s="395"/>
    </row>
    <row r="166" spans="2:8">
      <c r="B166" s="397">
        <v>41887</v>
      </c>
      <c r="C166" s="398">
        <v>0</v>
      </c>
      <c r="D166" s="398">
        <v>4.08</v>
      </c>
      <c r="E166" s="395"/>
      <c r="F166" s="395"/>
      <c r="G166" s="395"/>
      <c r="H166" s="395"/>
    </row>
    <row r="167" spans="2:8">
      <c r="B167" s="397">
        <v>41890</v>
      </c>
      <c r="C167" s="398">
        <v>5.0463298528806737</v>
      </c>
      <c r="D167" s="398">
        <v>0</v>
      </c>
      <c r="E167" s="395"/>
      <c r="F167" s="395"/>
      <c r="G167" s="395"/>
      <c r="H167" s="395"/>
    </row>
    <row r="168" spans="2:8">
      <c r="B168" s="397">
        <v>41891</v>
      </c>
      <c r="C168" s="398">
        <v>70.138636942425535</v>
      </c>
      <c r="D168" s="398">
        <v>0</v>
      </c>
      <c r="E168" s="395"/>
      <c r="F168" s="395"/>
      <c r="G168" s="395"/>
      <c r="H168" s="395"/>
    </row>
    <row r="169" spans="2:8">
      <c r="B169" s="397">
        <v>41892</v>
      </c>
      <c r="C169" s="398">
        <v>17.386655537054068</v>
      </c>
      <c r="D169" s="398">
        <v>4.3</v>
      </c>
      <c r="E169" s="395"/>
      <c r="F169" s="395"/>
      <c r="G169" s="395"/>
      <c r="H169" s="395"/>
    </row>
    <row r="170" spans="2:8">
      <c r="B170" s="397">
        <v>41894</v>
      </c>
      <c r="C170" s="398">
        <v>2.4529551197915618E-2</v>
      </c>
      <c r="D170" s="398">
        <v>0</v>
      </c>
      <c r="E170" s="395"/>
      <c r="F170" s="395"/>
      <c r="G170" s="395"/>
      <c r="H170" s="395"/>
    </row>
    <row r="171" spans="2:8">
      <c r="B171" s="397">
        <v>41897</v>
      </c>
      <c r="C171" s="398">
        <v>14.703249946128063</v>
      </c>
      <c r="D171" s="398">
        <v>5.4690000000000003</v>
      </c>
      <c r="E171" s="395"/>
      <c r="F171" s="395"/>
      <c r="G171" s="395"/>
      <c r="H171" s="395"/>
    </row>
    <row r="172" spans="2:8">
      <c r="B172" s="397">
        <v>41898</v>
      </c>
      <c r="C172" s="398">
        <v>4.8488647716809948E-3</v>
      </c>
      <c r="D172" s="398">
        <v>9.798</v>
      </c>
      <c r="E172" s="395"/>
      <c r="F172" s="395"/>
      <c r="G172" s="395"/>
      <c r="H172" s="395"/>
    </row>
    <row r="173" spans="2:8">
      <c r="B173" s="397">
        <v>41899</v>
      </c>
      <c r="C173" s="398">
        <v>0</v>
      </c>
      <c r="D173" s="398">
        <v>3.1</v>
      </c>
      <c r="E173" s="395"/>
      <c r="F173" s="395"/>
      <c r="G173" s="395"/>
      <c r="H173" s="395"/>
    </row>
    <row r="174" spans="2:8">
      <c r="B174" s="397">
        <v>41900</v>
      </c>
      <c r="C174" s="398">
        <v>2.5643034850236029E-2</v>
      </c>
      <c r="D174" s="398">
        <v>0.53</v>
      </c>
      <c r="E174" s="395"/>
      <c r="F174" s="395"/>
      <c r="G174" s="395"/>
      <c r="H174" s="395"/>
    </row>
    <row r="175" spans="2:8">
      <c r="B175" s="397">
        <v>41901</v>
      </c>
      <c r="C175" s="398">
        <v>20.571610476619565</v>
      </c>
      <c r="D175" s="398">
        <v>0</v>
      </c>
      <c r="E175" s="395"/>
      <c r="F175" s="395"/>
      <c r="G175" s="395"/>
      <c r="H175" s="395"/>
    </row>
    <row r="176" spans="2:8">
      <c r="B176" s="397">
        <v>41904</v>
      </c>
      <c r="C176" s="398">
        <v>72.285603463474757</v>
      </c>
      <c r="D176" s="398">
        <v>0</v>
      </c>
      <c r="E176" s="395"/>
      <c r="F176" s="395"/>
      <c r="G176" s="395"/>
      <c r="H176" s="395"/>
    </row>
    <row r="177" spans="2:8">
      <c r="B177" s="397">
        <v>41905</v>
      </c>
      <c r="C177" s="398">
        <v>1.503561658863398</v>
      </c>
      <c r="D177" s="398">
        <v>4.7480000000000002</v>
      </c>
      <c r="E177" s="395"/>
      <c r="F177" s="395"/>
      <c r="G177" s="395"/>
      <c r="H177" s="395"/>
    </row>
    <row r="178" spans="2:8">
      <c r="B178" s="397">
        <v>41906</v>
      </c>
      <c r="C178" s="398">
        <v>0</v>
      </c>
      <c r="D178" s="398">
        <v>3</v>
      </c>
      <c r="E178" s="395"/>
      <c r="F178" s="395"/>
      <c r="G178" s="395"/>
      <c r="H178" s="395"/>
    </row>
    <row r="179" spans="2:8">
      <c r="B179" s="397">
        <v>41908</v>
      </c>
      <c r="C179" s="398">
        <v>20.317346758869256</v>
      </c>
      <c r="D179" s="398">
        <v>0</v>
      </c>
      <c r="E179" s="395"/>
      <c r="F179" s="395"/>
      <c r="G179" s="395"/>
      <c r="H179" s="395"/>
    </row>
    <row r="180" spans="2:8">
      <c r="B180" s="397">
        <v>41911</v>
      </c>
      <c r="C180" s="398">
        <v>101.95467706231501</v>
      </c>
      <c r="D180" s="398">
        <v>0</v>
      </c>
      <c r="E180" s="395"/>
      <c r="F180" s="395"/>
      <c r="G180" s="395"/>
      <c r="H180" s="395"/>
    </row>
    <row r="181" spans="2:8">
      <c r="B181" s="397">
        <v>41912</v>
      </c>
      <c r="C181" s="398">
        <v>65.158073931866639</v>
      </c>
      <c r="D181" s="398">
        <v>0</v>
      </c>
      <c r="E181" s="395"/>
      <c r="F181" s="395"/>
      <c r="G181" s="395"/>
      <c r="H181" s="395"/>
    </row>
    <row r="182" spans="2:8">
      <c r="B182" s="397">
        <v>41913</v>
      </c>
      <c r="C182" s="398">
        <v>20.318340666444627</v>
      </c>
      <c r="D182" s="398">
        <v>0</v>
      </c>
      <c r="E182" s="395"/>
      <c r="F182" s="395"/>
      <c r="G182" s="395"/>
      <c r="H182" s="395"/>
    </row>
    <row r="183" spans="2:8">
      <c r="B183" s="397">
        <v>41914</v>
      </c>
      <c r="C183" s="398">
        <v>0</v>
      </c>
      <c r="D183" s="398">
        <v>0.25900000000000001</v>
      </c>
      <c r="E183" s="395"/>
      <c r="F183" s="395"/>
      <c r="G183" s="395"/>
      <c r="H183" s="395"/>
    </row>
    <row r="184" spans="2:8">
      <c r="B184" s="397">
        <v>41919</v>
      </c>
      <c r="C184" s="398">
        <v>0</v>
      </c>
      <c r="D184" s="398">
        <v>4</v>
      </c>
      <c r="E184" s="395"/>
      <c r="F184" s="395"/>
      <c r="G184" s="395"/>
      <c r="H184" s="395"/>
    </row>
    <row r="185" spans="2:8">
      <c r="B185" s="397">
        <v>41920</v>
      </c>
      <c r="C185" s="398">
        <v>0</v>
      </c>
      <c r="D185" s="398">
        <v>1.861</v>
      </c>
      <c r="E185" s="395"/>
      <c r="F185" s="395"/>
      <c r="G185" s="395"/>
      <c r="H185" s="395"/>
    </row>
    <row r="186" spans="2:8">
      <c r="B186" s="397">
        <v>41922</v>
      </c>
      <c r="C186" s="398">
        <v>1.590690931886299</v>
      </c>
      <c r="D186" s="398">
        <v>0.57599999999999996</v>
      </c>
      <c r="E186" s="395"/>
      <c r="F186" s="395"/>
      <c r="G186" s="395"/>
      <c r="H186" s="395"/>
    </row>
    <row r="187" spans="2:8">
      <c r="B187" s="397">
        <v>41926</v>
      </c>
      <c r="C187" s="398">
        <v>0</v>
      </c>
      <c r="D187" s="398">
        <v>3.2</v>
      </c>
      <c r="E187" s="395"/>
      <c r="F187" s="395"/>
      <c r="G187" s="395"/>
      <c r="H187" s="395"/>
    </row>
    <row r="188" spans="2:8">
      <c r="B188" s="397">
        <v>41927</v>
      </c>
      <c r="C188" s="398">
        <v>40.163903853311609</v>
      </c>
      <c r="D188" s="398">
        <v>0.3</v>
      </c>
      <c r="E188" s="395"/>
      <c r="F188" s="395"/>
      <c r="G188" s="395"/>
      <c r="H188" s="395"/>
    </row>
    <row r="189" spans="2:8">
      <c r="B189" s="397">
        <v>41928</v>
      </c>
      <c r="C189" s="398">
        <v>15.345395419907128</v>
      </c>
      <c r="D189" s="398">
        <v>31.100999999999999</v>
      </c>
      <c r="E189" s="395"/>
      <c r="F189" s="395"/>
      <c r="G189" s="395"/>
      <c r="H189" s="395"/>
    </row>
    <row r="190" spans="2:8">
      <c r="B190" s="397">
        <v>41929</v>
      </c>
      <c r="C190" s="398">
        <v>0</v>
      </c>
      <c r="D190" s="398">
        <v>10.308</v>
      </c>
      <c r="E190" s="395"/>
      <c r="F190" s="395"/>
      <c r="G190" s="395"/>
      <c r="H190" s="395"/>
    </row>
    <row r="191" spans="2:8">
      <c r="B191" s="397">
        <v>41933</v>
      </c>
      <c r="C191" s="398">
        <v>44.338973886810152</v>
      </c>
      <c r="D191" s="398">
        <v>22.527000000000001</v>
      </c>
      <c r="E191" s="395"/>
      <c r="F191" s="395"/>
      <c r="G191" s="395"/>
      <c r="H191" s="395"/>
    </row>
    <row r="192" spans="2:8">
      <c r="B192" s="397">
        <v>41934</v>
      </c>
      <c r="C192" s="398">
        <v>46.322558896702986</v>
      </c>
      <c r="D192" s="398">
        <v>10</v>
      </c>
      <c r="E192" s="395"/>
      <c r="F192" s="395"/>
      <c r="G192" s="395"/>
      <c r="H192" s="395"/>
    </row>
    <row r="193" spans="2:8">
      <c r="B193" s="397">
        <v>41935</v>
      </c>
      <c r="C193" s="398">
        <v>59.600754363625605</v>
      </c>
      <c r="D193" s="398">
        <v>0</v>
      </c>
      <c r="E193" s="395"/>
      <c r="F193" s="395"/>
      <c r="G193" s="395"/>
      <c r="H193" s="395"/>
    </row>
    <row r="194" spans="2:8">
      <c r="B194" s="397">
        <v>41936</v>
      </c>
      <c r="C194" s="398">
        <v>21.388759378611844</v>
      </c>
      <c r="D194" s="398">
        <v>0</v>
      </c>
      <c r="E194" s="395"/>
      <c r="F194" s="395"/>
      <c r="G194" s="395"/>
      <c r="H194" s="395"/>
    </row>
    <row r="195" spans="2:8">
      <c r="B195" s="397">
        <v>41939</v>
      </c>
      <c r="C195" s="398">
        <v>41.606446498325035</v>
      </c>
      <c r="D195" s="398">
        <v>0.71</v>
      </c>
      <c r="E195" s="395"/>
      <c r="F195" s="395"/>
      <c r="G195" s="395"/>
      <c r="H195" s="395"/>
    </row>
    <row r="196" spans="2:8">
      <c r="B196" s="397">
        <v>41940</v>
      </c>
      <c r="C196" s="398">
        <v>8.5191043548102652</v>
      </c>
      <c r="D196" s="398">
        <v>4.2629999999999999</v>
      </c>
      <c r="E196" s="395"/>
      <c r="F196" s="395"/>
      <c r="G196" s="395"/>
      <c r="H196" s="395"/>
    </row>
    <row r="197" spans="2:8">
      <c r="B197" s="397">
        <v>41943</v>
      </c>
      <c r="C197" s="398">
        <v>0.18884243932062589</v>
      </c>
      <c r="D197" s="398">
        <v>0</v>
      </c>
      <c r="E197" s="395"/>
      <c r="F197" s="395"/>
      <c r="G197" s="395"/>
      <c r="H197" s="395"/>
    </row>
    <row r="198" spans="2:8">
      <c r="B198" s="397">
        <v>41950</v>
      </c>
      <c r="C198" s="398">
        <v>0</v>
      </c>
      <c r="D198" s="398">
        <v>5.0999999999999996</v>
      </c>
      <c r="E198" s="395"/>
      <c r="F198" s="395"/>
      <c r="G198" s="395"/>
      <c r="H198" s="395"/>
    </row>
    <row r="199" spans="2:8">
      <c r="B199" s="397">
        <v>41953</v>
      </c>
      <c r="C199" s="398">
        <v>0</v>
      </c>
      <c r="D199" s="398">
        <v>3.4340000000000002</v>
      </c>
      <c r="E199" s="395"/>
      <c r="F199" s="395"/>
      <c r="G199" s="395"/>
      <c r="H199" s="395"/>
    </row>
    <row r="200" spans="2:8">
      <c r="B200" s="397">
        <v>41954</v>
      </c>
      <c r="C200" s="398">
        <v>20.212443434481926</v>
      </c>
      <c r="D200" s="398">
        <v>0</v>
      </c>
      <c r="E200" s="395"/>
      <c r="F200" s="395"/>
      <c r="G200" s="395"/>
      <c r="H200" s="395"/>
    </row>
    <row r="201" spans="2:8">
      <c r="B201" s="397">
        <v>41957</v>
      </c>
      <c r="C201" s="398">
        <v>4.7828291574431354</v>
      </c>
      <c r="D201" s="398">
        <v>0.44</v>
      </c>
      <c r="E201" s="395"/>
      <c r="F201" s="395"/>
      <c r="G201" s="395"/>
      <c r="H201" s="395"/>
    </row>
    <row r="202" spans="2:8">
      <c r="B202" s="397">
        <v>41962</v>
      </c>
      <c r="C202" s="398">
        <v>0</v>
      </c>
      <c r="D202" s="398">
        <v>10.803000000000001</v>
      </c>
      <c r="E202" s="395"/>
      <c r="F202" s="395"/>
      <c r="G202" s="395"/>
      <c r="H202" s="395"/>
    </row>
    <row r="203" spans="2:8">
      <c r="B203" s="397">
        <v>41964</v>
      </c>
      <c r="C203" s="398">
        <v>61.368544596156411</v>
      </c>
      <c r="D203" s="398">
        <v>11.78</v>
      </c>
      <c r="E203" s="395"/>
      <c r="F203" s="395"/>
      <c r="G203" s="395"/>
      <c r="H203" s="395"/>
    </row>
    <row r="204" spans="2:8">
      <c r="B204" s="397">
        <v>41967</v>
      </c>
      <c r="C204" s="398">
        <v>0.34797735420298898</v>
      </c>
      <c r="D204" s="398">
        <v>1</v>
      </c>
      <c r="E204" s="395"/>
      <c r="F204" s="395"/>
      <c r="G204" s="395"/>
      <c r="H204" s="395"/>
    </row>
    <row r="205" spans="2:8">
      <c r="B205" s="397">
        <v>41969</v>
      </c>
      <c r="C205" s="398">
        <v>0</v>
      </c>
      <c r="D205" s="398">
        <v>0.6</v>
      </c>
      <c r="E205" s="395"/>
      <c r="F205" s="395"/>
      <c r="G205" s="395"/>
      <c r="H205" s="395"/>
    </row>
    <row r="206" spans="2:8">
      <c r="B206" s="397">
        <v>41970</v>
      </c>
      <c r="C206" s="398">
        <v>72.568320802397722</v>
      </c>
      <c r="D206" s="398">
        <v>12</v>
      </c>
      <c r="E206" s="395"/>
      <c r="F206" s="395"/>
      <c r="G206" s="395"/>
      <c r="H206" s="395"/>
    </row>
    <row r="207" spans="2:8">
      <c r="B207" s="397">
        <v>41971</v>
      </c>
      <c r="C207" s="398">
        <v>43.800982467138084</v>
      </c>
      <c r="D207" s="398">
        <v>21.021000000000001</v>
      </c>
      <c r="E207" s="395"/>
      <c r="F207" s="395"/>
      <c r="G207" s="395"/>
      <c r="H207" s="395"/>
    </row>
    <row r="208" spans="2:8">
      <c r="B208" s="397">
        <v>41975</v>
      </c>
      <c r="C208" s="398">
        <v>7.6510039767273215</v>
      </c>
      <c r="D208" s="398">
        <v>0</v>
      </c>
      <c r="E208" s="395"/>
      <c r="F208" s="395"/>
      <c r="G208" s="395"/>
      <c r="H208" s="395"/>
    </row>
    <row r="209" spans="2:8">
      <c r="B209" s="397">
        <v>41977</v>
      </c>
      <c r="C209" s="398">
        <v>2.6197034105824017E-2</v>
      </c>
      <c r="D209" s="398">
        <v>1.3</v>
      </c>
      <c r="E209" s="395"/>
      <c r="F209" s="395"/>
      <c r="G209" s="395"/>
      <c r="H209" s="395"/>
    </row>
    <row r="210" spans="2:8">
      <c r="B210" s="397">
        <v>41978</v>
      </c>
      <c r="C210" s="398">
        <v>21.618586792563693</v>
      </c>
      <c r="D210" s="398">
        <v>0</v>
      </c>
      <c r="E210" s="395"/>
      <c r="F210" s="395"/>
      <c r="G210" s="395"/>
      <c r="H210" s="395"/>
    </row>
    <row r="211" spans="2:8">
      <c r="B211" s="397">
        <v>41981</v>
      </c>
      <c r="C211" s="398">
        <v>0</v>
      </c>
      <c r="D211" s="398">
        <v>18.100000000000001</v>
      </c>
      <c r="E211" s="395"/>
      <c r="F211" s="395"/>
      <c r="G211" s="395"/>
      <c r="H211" s="395"/>
    </row>
    <row r="212" spans="2:8">
      <c r="B212" s="397">
        <v>41982</v>
      </c>
      <c r="C212" s="398">
        <v>34.963976884047995</v>
      </c>
      <c r="D212" s="398">
        <v>0</v>
      </c>
      <c r="E212" s="395"/>
      <c r="F212" s="395"/>
      <c r="G212" s="395"/>
      <c r="H212" s="395"/>
    </row>
    <row r="213" spans="2:8">
      <c r="B213" s="397">
        <v>41988</v>
      </c>
      <c r="C213" s="398">
        <v>0.12803855270632933</v>
      </c>
      <c r="D213" s="398">
        <v>3.6</v>
      </c>
      <c r="E213" s="395"/>
      <c r="F213" s="395"/>
      <c r="G213" s="395"/>
      <c r="H213" s="395"/>
    </row>
    <row r="214" spans="2:8">
      <c r="B214" s="397">
        <v>41989</v>
      </c>
      <c r="C214" s="398">
        <v>0</v>
      </c>
      <c r="D214" s="398">
        <v>1.01</v>
      </c>
      <c r="E214" s="395"/>
      <c r="F214" s="395"/>
      <c r="G214" s="395"/>
      <c r="H214" s="395"/>
    </row>
    <row r="215" spans="2:8">
      <c r="B215" s="397">
        <v>41991</v>
      </c>
      <c r="C215" s="398">
        <v>48.030654886673013</v>
      </c>
      <c r="D215" s="398">
        <v>5.5430000000000001</v>
      </c>
      <c r="E215" s="395"/>
      <c r="F215" s="395"/>
      <c r="G215" s="395"/>
      <c r="H215" s="395"/>
    </row>
    <row r="216" spans="2:8">
      <c r="B216" s="397">
        <v>41992</v>
      </c>
      <c r="C216" s="398">
        <v>69.224299237957112</v>
      </c>
      <c r="D216" s="398">
        <v>13.725</v>
      </c>
      <c r="E216" s="395"/>
      <c r="F216" s="395"/>
      <c r="G216" s="395"/>
      <c r="H216" s="395"/>
    </row>
    <row r="217" spans="2:8">
      <c r="B217" s="397">
        <v>41995</v>
      </c>
      <c r="C217" s="398">
        <v>0.35736243070111817</v>
      </c>
      <c r="D217" s="398">
        <v>8.3800000000000008</v>
      </c>
      <c r="E217" s="395"/>
      <c r="F217" s="395"/>
      <c r="G217" s="395"/>
      <c r="H217" s="395"/>
    </row>
    <row r="218" spans="2:8">
      <c r="B218" s="397">
        <v>41996</v>
      </c>
      <c r="C218" s="398">
        <v>0</v>
      </c>
      <c r="D218" s="398">
        <v>0.79700000000000004</v>
      </c>
      <c r="E218" s="395"/>
      <c r="F218" s="395"/>
      <c r="G218" s="395"/>
      <c r="H218" s="395"/>
    </row>
    <row r="219" spans="2:8">
      <c r="B219" s="397">
        <v>41997</v>
      </c>
      <c r="C219" s="398">
        <v>21.386017905067856</v>
      </c>
      <c r="D219" s="398">
        <v>0</v>
      </c>
      <c r="E219" s="395"/>
      <c r="F219" s="395"/>
      <c r="G219" s="395"/>
      <c r="H219" s="395"/>
    </row>
    <row r="220" spans="2:8">
      <c r="B220" s="397">
        <v>41998</v>
      </c>
      <c r="C220" s="398">
        <v>60.055082351558298</v>
      </c>
      <c r="D220" s="398">
        <v>0</v>
      </c>
      <c r="E220" s="395"/>
      <c r="F220" s="395"/>
      <c r="G220" s="395"/>
      <c r="H220" s="395"/>
    </row>
    <row r="221" spans="2:8">
      <c r="B221" s="397">
        <v>41999</v>
      </c>
      <c r="C221" s="398">
        <v>73.535629392520548</v>
      </c>
      <c r="D221" s="398">
        <v>0</v>
      </c>
      <c r="E221" s="395"/>
      <c r="F221" s="395"/>
      <c r="G221" s="395"/>
      <c r="H221" s="395"/>
    </row>
    <row r="222" spans="2:8">
      <c r="B222" s="397">
        <v>42002</v>
      </c>
      <c r="C222" s="398">
        <v>60.953877798891149</v>
      </c>
      <c r="D222" s="398">
        <v>0</v>
      </c>
      <c r="E222" s="395"/>
      <c r="F222" s="395"/>
      <c r="G222" s="395"/>
      <c r="H222" s="395"/>
    </row>
    <row r="223" spans="2:8">
      <c r="B223" s="397">
        <v>42003</v>
      </c>
      <c r="C223" s="398">
        <v>60.425786839579153</v>
      </c>
      <c r="D223" s="398">
        <v>1.1970000000000001</v>
      </c>
      <c r="E223" s="395"/>
      <c r="F223" s="395"/>
      <c r="G223" s="395"/>
      <c r="H223" s="395"/>
    </row>
    <row r="224" spans="2:8">
      <c r="B224" s="397">
        <v>42004</v>
      </c>
      <c r="C224" s="398">
        <v>117.30601146394487</v>
      </c>
      <c r="D224" s="398">
        <v>4</v>
      </c>
      <c r="E224" s="395"/>
      <c r="F224" s="395"/>
      <c r="G224" s="395"/>
      <c r="H224" s="395"/>
    </row>
    <row r="225" spans="3:8">
      <c r="C225" s="401"/>
      <c r="D225" s="401"/>
      <c r="E225" s="395"/>
      <c r="F225" s="395"/>
      <c r="G225" s="395"/>
      <c r="H225" s="395"/>
    </row>
    <row r="226" spans="3:8">
      <c r="E226" s="395"/>
      <c r="F226" s="395"/>
      <c r="G226" s="395"/>
      <c r="H226" s="395"/>
    </row>
    <row r="227" spans="3:8">
      <c r="E227" s="395"/>
      <c r="F227" s="395"/>
      <c r="G227" s="395"/>
      <c r="H227" s="395"/>
    </row>
  </sheetData>
  <hyperlinks>
    <hyperlink ref="F21" location="Содержание!B85" display="к содержанию"/>
  </hyperlinks>
  <pageMargins left="0.7" right="0.7" top="0.75" bottom="0.75" header="0.3" footer="0.3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4"/>
  <dimension ref="A2:I266"/>
  <sheetViews>
    <sheetView zoomScale="80" zoomScaleNormal="80" workbookViewId="0">
      <selection activeCell="F22" sqref="F22"/>
    </sheetView>
  </sheetViews>
  <sheetFormatPr defaultRowHeight="12.75"/>
  <cols>
    <col min="1" max="1" width="10.140625" style="355" customWidth="1"/>
    <col min="2" max="2" width="11" style="355" customWidth="1"/>
    <col min="3" max="3" width="18.140625" style="355" customWidth="1"/>
    <col min="4" max="4" width="18.42578125" style="355" customWidth="1"/>
    <col min="5" max="5" width="9.140625" style="362"/>
    <col min="6" max="8" width="9.28515625" style="362" bestFit="1" customWidth="1"/>
    <col min="9" max="16384" width="9.140625" style="362"/>
  </cols>
  <sheetData>
    <row r="2" spans="1:9">
      <c r="A2" s="355" t="s">
        <v>123</v>
      </c>
      <c r="B2" s="387" t="s">
        <v>758</v>
      </c>
      <c r="F2" s="387" t="s">
        <v>896</v>
      </c>
    </row>
    <row r="3" spans="1:9">
      <c r="B3" s="387" t="s">
        <v>895</v>
      </c>
      <c r="F3" s="387"/>
    </row>
    <row r="4" spans="1:9">
      <c r="D4" s="403" t="s">
        <v>1745</v>
      </c>
      <c r="F4" s="387"/>
    </row>
    <row r="5" spans="1:9" ht="25.5">
      <c r="B5" s="376" t="s">
        <v>248</v>
      </c>
      <c r="C5" s="359" t="s">
        <v>888</v>
      </c>
      <c r="D5" s="404" t="s">
        <v>756</v>
      </c>
      <c r="E5" s="395"/>
      <c r="I5" s="395"/>
    </row>
    <row r="6" spans="1:9">
      <c r="B6" s="397">
        <v>41642</v>
      </c>
      <c r="C6" s="398">
        <v>0</v>
      </c>
      <c r="D6" s="398">
        <v>40.86</v>
      </c>
      <c r="E6" s="395"/>
      <c r="I6" s="395"/>
    </row>
    <row r="7" spans="1:9">
      <c r="B7" s="397">
        <v>41645</v>
      </c>
      <c r="C7" s="398">
        <v>34.396054842513962</v>
      </c>
      <c r="D7" s="398">
        <v>104.059</v>
      </c>
      <c r="E7" s="395"/>
      <c r="F7" s="395"/>
      <c r="G7" s="395"/>
      <c r="H7" s="395"/>
      <c r="I7" s="395"/>
    </row>
    <row r="8" spans="1:9">
      <c r="B8" s="397">
        <v>41646</v>
      </c>
      <c r="C8" s="398">
        <v>0</v>
      </c>
      <c r="D8" s="398">
        <v>16.523</v>
      </c>
      <c r="E8" s="395"/>
      <c r="F8" s="399"/>
      <c r="G8" s="399"/>
      <c r="H8" s="399"/>
      <c r="I8" s="395"/>
    </row>
    <row r="9" spans="1:9">
      <c r="B9" s="397">
        <v>41647</v>
      </c>
      <c r="C9" s="398">
        <v>131.9620368184209</v>
      </c>
      <c r="D9" s="398">
        <v>14.97</v>
      </c>
      <c r="E9" s="395"/>
      <c r="F9" s="400"/>
      <c r="G9" s="400"/>
      <c r="H9" s="399"/>
      <c r="I9" s="395"/>
    </row>
    <row r="10" spans="1:9">
      <c r="B10" s="397">
        <v>41648</v>
      </c>
      <c r="C10" s="398">
        <v>122.58760161779271</v>
      </c>
      <c r="D10" s="398">
        <v>118.83499999999999</v>
      </c>
      <c r="E10" s="395"/>
      <c r="F10" s="400"/>
      <c r="G10" s="400"/>
      <c r="H10" s="395"/>
      <c r="I10" s="395"/>
    </row>
    <row r="11" spans="1:9">
      <c r="B11" s="397">
        <v>41649</v>
      </c>
      <c r="C11" s="398">
        <v>397.18803768456036</v>
      </c>
      <c r="D11" s="398">
        <v>43.018999999999998</v>
      </c>
      <c r="E11" s="395"/>
      <c r="F11" s="395"/>
      <c r="G11" s="395"/>
      <c r="H11" s="395"/>
      <c r="I11" s="395"/>
    </row>
    <row r="12" spans="1:9">
      <c r="B12" s="397">
        <v>41652</v>
      </c>
      <c r="C12" s="398">
        <v>0</v>
      </c>
      <c r="D12" s="398">
        <v>13.771000000000001</v>
      </c>
      <c r="E12" s="395"/>
      <c r="F12" s="395"/>
      <c r="G12" s="395"/>
      <c r="H12" s="395"/>
      <c r="I12" s="395"/>
    </row>
    <row r="13" spans="1:9">
      <c r="B13" s="397">
        <v>41653</v>
      </c>
      <c r="C13" s="398">
        <v>0</v>
      </c>
      <c r="D13" s="398">
        <v>80.343999999999994</v>
      </c>
      <c r="E13" s="395"/>
      <c r="F13" s="395"/>
      <c r="G13" s="395"/>
      <c r="H13" s="395"/>
      <c r="I13" s="395"/>
    </row>
    <row r="14" spans="1:9">
      <c r="B14" s="397">
        <v>41654</v>
      </c>
      <c r="C14" s="398">
        <v>24.565574102129531</v>
      </c>
      <c r="D14" s="398">
        <v>31.399000000000001</v>
      </c>
      <c r="E14" s="395"/>
      <c r="F14" s="395"/>
      <c r="G14" s="395"/>
      <c r="H14" s="395"/>
      <c r="I14" s="395"/>
    </row>
    <row r="15" spans="1:9">
      <c r="B15" s="397">
        <v>41655</v>
      </c>
      <c r="C15" s="398">
        <v>173.4455439520836</v>
      </c>
      <c r="D15" s="398">
        <v>87.436000000000007</v>
      </c>
      <c r="E15" s="395"/>
      <c r="F15" s="395"/>
      <c r="G15" s="395"/>
      <c r="H15" s="395"/>
      <c r="I15" s="395"/>
    </row>
    <row r="16" spans="1:9">
      <c r="B16" s="397">
        <v>41656</v>
      </c>
      <c r="C16" s="398">
        <v>121.84501557702423</v>
      </c>
      <c r="D16" s="398">
        <v>141.41900000000001</v>
      </c>
      <c r="E16" s="395"/>
      <c r="F16" s="395"/>
      <c r="G16" s="395"/>
      <c r="H16" s="395"/>
      <c r="I16" s="395"/>
    </row>
    <row r="17" spans="2:9">
      <c r="B17" s="397">
        <v>41659</v>
      </c>
      <c r="C17" s="398">
        <v>0</v>
      </c>
      <c r="D17" s="398">
        <v>57.261000000000003</v>
      </c>
      <c r="E17" s="395"/>
      <c r="F17" s="395"/>
      <c r="G17" s="395"/>
      <c r="H17" s="395"/>
      <c r="I17" s="395"/>
    </row>
    <row r="18" spans="2:9">
      <c r="B18" s="397">
        <v>41660</v>
      </c>
      <c r="C18" s="398">
        <v>18.056895474346234</v>
      </c>
      <c r="D18" s="398">
        <v>37.89</v>
      </c>
      <c r="E18" s="395"/>
      <c r="F18" s="360" t="s">
        <v>889</v>
      </c>
      <c r="G18" s="395"/>
      <c r="H18" s="395"/>
      <c r="I18" s="395"/>
    </row>
    <row r="19" spans="2:9">
      <c r="B19" s="397">
        <v>41661</v>
      </c>
      <c r="C19" s="398">
        <v>120.57079401614496</v>
      </c>
      <c r="D19" s="398">
        <v>103.76600000000001</v>
      </c>
      <c r="E19" s="395"/>
      <c r="F19" s="360" t="s">
        <v>890</v>
      </c>
      <c r="G19" s="395"/>
      <c r="H19" s="395"/>
      <c r="I19" s="395"/>
    </row>
    <row r="20" spans="2:9">
      <c r="B20" s="397">
        <v>41662</v>
      </c>
      <c r="C20" s="398">
        <v>0</v>
      </c>
      <c r="D20" s="398">
        <v>188.84800000000001</v>
      </c>
      <c r="E20" s="395"/>
      <c r="F20" s="360" t="s">
        <v>757</v>
      </c>
      <c r="G20" s="395"/>
      <c r="H20" s="395"/>
      <c r="I20" s="395"/>
    </row>
    <row r="21" spans="2:9">
      <c r="B21" s="397">
        <v>41663</v>
      </c>
      <c r="C21" s="398">
        <v>5.8804277949856818</v>
      </c>
      <c r="D21" s="398">
        <v>156.268</v>
      </c>
      <c r="E21" s="395"/>
      <c r="G21" s="395"/>
      <c r="H21" s="395"/>
      <c r="I21" s="395"/>
    </row>
    <row r="22" spans="2:9">
      <c r="B22" s="397">
        <v>41666</v>
      </c>
      <c r="C22" s="398">
        <v>0</v>
      </c>
      <c r="D22" s="398">
        <v>41.805999999999997</v>
      </c>
      <c r="E22" s="395"/>
      <c r="F22" s="1310" t="s">
        <v>129</v>
      </c>
      <c r="G22" s="395"/>
      <c r="H22" s="395"/>
      <c r="I22" s="395"/>
    </row>
    <row r="23" spans="2:9">
      <c r="B23" s="397">
        <v>41667</v>
      </c>
      <c r="C23" s="398">
        <v>155.04579054109738</v>
      </c>
      <c r="D23" s="398">
        <v>58.274000000000001</v>
      </c>
      <c r="E23" s="395"/>
      <c r="F23" s="395"/>
      <c r="G23" s="395"/>
      <c r="H23" s="395"/>
      <c r="I23" s="395"/>
    </row>
    <row r="24" spans="2:9">
      <c r="B24" s="397">
        <v>41668</v>
      </c>
      <c r="C24" s="398">
        <v>40.521341047669132</v>
      </c>
      <c r="D24" s="398">
        <v>31.855</v>
      </c>
      <c r="E24" s="395"/>
      <c r="F24" s="395"/>
      <c r="G24" s="395"/>
      <c r="H24" s="395"/>
      <c r="I24" s="395"/>
    </row>
    <row r="25" spans="2:9">
      <c r="B25" s="397">
        <v>41669</v>
      </c>
      <c r="C25" s="398">
        <v>103.94809795917755</v>
      </c>
      <c r="D25" s="398">
        <v>280.67200000000003</v>
      </c>
      <c r="E25" s="395"/>
      <c r="F25" s="395"/>
      <c r="G25" s="395"/>
      <c r="H25" s="395"/>
      <c r="I25" s="395"/>
    </row>
    <row r="26" spans="2:9">
      <c r="B26" s="397">
        <v>41670</v>
      </c>
      <c r="C26" s="398">
        <v>278.88995374994943</v>
      </c>
      <c r="D26" s="398">
        <v>357.07</v>
      </c>
      <c r="E26" s="395"/>
      <c r="F26" s="395"/>
      <c r="G26" s="395"/>
      <c r="H26" s="395"/>
      <c r="I26" s="395"/>
    </row>
    <row r="27" spans="2:9">
      <c r="B27" s="397">
        <v>41673</v>
      </c>
      <c r="C27" s="398">
        <v>24.692543853181864</v>
      </c>
      <c r="D27" s="398">
        <v>168.001</v>
      </c>
      <c r="E27" s="395"/>
      <c r="F27" s="395"/>
      <c r="G27" s="395"/>
      <c r="H27" s="395"/>
      <c r="I27" s="395"/>
    </row>
    <row r="28" spans="2:9">
      <c r="B28" s="397">
        <v>41674</v>
      </c>
      <c r="C28" s="398">
        <v>65.500578372886523</v>
      </c>
      <c r="D28" s="398">
        <v>192.68199999999999</v>
      </c>
      <c r="E28" s="395"/>
      <c r="F28" s="395"/>
      <c r="G28" s="395"/>
      <c r="H28" s="395"/>
      <c r="I28" s="395"/>
    </row>
    <row r="29" spans="2:9">
      <c r="B29" s="397">
        <v>41675</v>
      </c>
      <c r="C29" s="398">
        <v>10.647401806305433</v>
      </c>
      <c r="D29" s="398">
        <v>82.808999999999997</v>
      </c>
      <c r="E29" s="395"/>
      <c r="F29" s="395"/>
      <c r="G29" s="395"/>
      <c r="H29" s="395"/>
      <c r="I29" s="395"/>
    </row>
    <row r="30" spans="2:9">
      <c r="B30" s="397">
        <v>41676</v>
      </c>
      <c r="C30" s="398">
        <v>42.406995649821894</v>
      </c>
      <c r="D30" s="398">
        <v>117.376</v>
      </c>
      <c r="E30" s="395"/>
      <c r="F30" s="395"/>
      <c r="G30" s="395"/>
      <c r="H30" s="395"/>
      <c r="I30" s="395"/>
    </row>
    <row r="31" spans="2:9">
      <c r="B31" s="397">
        <v>41677</v>
      </c>
      <c r="C31" s="398">
        <v>32.111865361763087</v>
      </c>
      <c r="D31" s="398">
        <v>690.83199999999999</v>
      </c>
      <c r="E31" s="395"/>
      <c r="F31" s="395"/>
      <c r="G31" s="395"/>
      <c r="H31" s="395"/>
      <c r="I31" s="395"/>
    </row>
    <row r="32" spans="2:9">
      <c r="B32" s="397">
        <v>41680</v>
      </c>
      <c r="C32" s="398">
        <v>2.3721797793891763</v>
      </c>
      <c r="D32" s="398">
        <v>5.1639999999999997</v>
      </c>
      <c r="E32" s="395"/>
      <c r="F32" s="395"/>
      <c r="G32" s="395"/>
      <c r="H32" s="395"/>
      <c r="I32" s="395"/>
    </row>
    <row r="33" spans="2:9">
      <c r="B33" s="397">
        <v>41681</v>
      </c>
      <c r="C33" s="398">
        <v>935.08820202029278</v>
      </c>
      <c r="D33" s="398">
        <v>366.84500000000003</v>
      </c>
      <c r="E33" s="395"/>
      <c r="F33" s="395"/>
      <c r="G33" s="395"/>
      <c r="H33" s="395"/>
      <c r="I33" s="395"/>
    </row>
    <row r="34" spans="2:9">
      <c r="B34" s="397">
        <v>41682</v>
      </c>
      <c r="C34" s="398">
        <v>141.86812938295802</v>
      </c>
      <c r="D34" s="398">
        <v>94.986000000000004</v>
      </c>
      <c r="E34" s="395"/>
      <c r="F34" s="395"/>
      <c r="G34" s="395"/>
      <c r="H34" s="395"/>
      <c r="I34" s="395"/>
    </row>
    <row r="35" spans="2:9">
      <c r="B35" s="397">
        <v>41683</v>
      </c>
      <c r="C35" s="398">
        <v>82.901591270789581</v>
      </c>
      <c r="D35" s="398">
        <v>80.090999999999994</v>
      </c>
      <c r="E35" s="395"/>
      <c r="F35" s="395"/>
      <c r="G35" s="395"/>
      <c r="H35" s="395"/>
      <c r="I35" s="395"/>
    </row>
    <row r="36" spans="2:9">
      <c r="B36" s="397">
        <v>41684</v>
      </c>
      <c r="C36" s="398">
        <v>26.214390189433242</v>
      </c>
      <c r="D36" s="398">
        <v>421.86399999999998</v>
      </c>
      <c r="E36" s="395"/>
      <c r="F36" s="395"/>
      <c r="G36" s="395"/>
      <c r="H36" s="395"/>
      <c r="I36" s="395"/>
    </row>
    <row r="37" spans="2:9">
      <c r="B37" s="397">
        <v>41687</v>
      </c>
      <c r="C37" s="398">
        <v>41.490485239093339</v>
      </c>
      <c r="D37" s="398">
        <v>17.914000000000001</v>
      </c>
      <c r="E37" s="395"/>
      <c r="F37" s="395"/>
      <c r="G37" s="395"/>
      <c r="H37" s="395"/>
      <c r="I37" s="395"/>
    </row>
    <row r="38" spans="2:9">
      <c r="B38" s="397">
        <v>41688</v>
      </c>
      <c r="C38" s="398">
        <v>61.131617215507212</v>
      </c>
      <c r="D38" s="398">
        <v>270.10599999999999</v>
      </c>
      <c r="E38" s="395"/>
      <c r="F38" s="395"/>
      <c r="G38" s="395"/>
      <c r="H38" s="395"/>
      <c r="I38" s="395"/>
    </row>
    <row r="39" spans="2:9">
      <c r="B39" s="397">
        <v>41689</v>
      </c>
      <c r="C39" s="398">
        <v>29.371586968871792</v>
      </c>
      <c r="D39" s="398">
        <v>411.00799999999998</v>
      </c>
      <c r="E39" s="395"/>
      <c r="F39" s="395"/>
      <c r="G39" s="395"/>
      <c r="H39" s="395"/>
      <c r="I39" s="395"/>
    </row>
    <row r="40" spans="2:9">
      <c r="B40" s="397">
        <v>41690</v>
      </c>
      <c r="C40" s="398">
        <v>12.612242835034369</v>
      </c>
      <c r="D40" s="398">
        <v>48.320999999999998</v>
      </c>
      <c r="E40" s="395"/>
      <c r="F40" s="395"/>
      <c r="G40" s="395"/>
      <c r="H40" s="395"/>
      <c r="I40" s="395"/>
    </row>
    <row r="41" spans="2:9">
      <c r="B41" s="397">
        <v>41691</v>
      </c>
      <c r="C41" s="398">
        <v>67.683723627245399</v>
      </c>
      <c r="D41" s="398">
        <v>39.384999999999998</v>
      </c>
      <c r="E41" s="395"/>
      <c r="F41" s="395"/>
      <c r="G41" s="395"/>
      <c r="H41" s="395"/>
      <c r="I41" s="395"/>
    </row>
    <row r="42" spans="2:9">
      <c r="B42" s="397">
        <v>41694</v>
      </c>
      <c r="C42" s="398">
        <v>0.10981290967147911</v>
      </c>
      <c r="D42" s="398">
        <v>89.647999999999996</v>
      </c>
      <c r="E42" s="395"/>
      <c r="F42" s="395"/>
      <c r="G42" s="395"/>
      <c r="H42" s="395"/>
      <c r="I42" s="395"/>
    </row>
    <row r="43" spans="2:9">
      <c r="B43" s="397">
        <v>41695</v>
      </c>
      <c r="C43" s="398">
        <v>167.58177411405157</v>
      </c>
      <c r="D43" s="398">
        <v>290.77499999999998</v>
      </c>
      <c r="E43" s="395"/>
      <c r="F43" s="395"/>
      <c r="G43" s="395"/>
      <c r="H43" s="395"/>
      <c r="I43" s="395"/>
    </row>
    <row r="44" spans="2:9">
      <c r="B44" s="397">
        <v>41696</v>
      </c>
      <c r="C44" s="398">
        <v>97.078222030677495</v>
      </c>
      <c r="D44" s="398">
        <v>57.427</v>
      </c>
      <c r="E44" s="395"/>
      <c r="F44" s="395"/>
      <c r="G44" s="395"/>
      <c r="H44" s="395"/>
      <c r="I44" s="395"/>
    </row>
    <row r="45" spans="2:9">
      <c r="B45" s="397">
        <v>41697</v>
      </c>
      <c r="C45" s="398">
        <v>26.106655764295617</v>
      </c>
      <c r="D45" s="398">
        <v>23.422000000000001</v>
      </c>
      <c r="E45" s="395"/>
      <c r="F45" s="395"/>
      <c r="G45" s="395"/>
      <c r="H45" s="395"/>
      <c r="I45" s="395"/>
    </row>
    <row r="46" spans="2:9">
      <c r="B46" s="397">
        <v>41698</v>
      </c>
      <c r="C46" s="398">
        <v>112.38743197445481</v>
      </c>
      <c r="D46" s="398">
        <v>291.52600000000001</v>
      </c>
      <c r="E46" s="395"/>
      <c r="F46" s="395"/>
      <c r="G46" s="395"/>
      <c r="H46" s="395"/>
      <c r="I46" s="395"/>
    </row>
    <row r="47" spans="2:9">
      <c r="B47" s="397">
        <v>41701</v>
      </c>
      <c r="C47" s="398">
        <v>86.48686442690061</v>
      </c>
      <c r="D47" s="398">
        <v>185.214</v>
      </c>
      <c r="E47" s="395"/>
      <c r="F47" s="395"/>
      <c r="G47" s="395"/>
      <c r="H47" s="395"/>
      <c r="I47" s="395"/>
    </row>
    <row r="48" spans="2:9">
      <c r="B48" s="397">
        <v>41702</v>
      </c>
      <c r="C48" s="398">
        <v>67.159148424001344</v>
      </c>
      <c r="D48" s="398">
        <v>206.64</v>
      </c>
      <c r="E48" s="395"/>
      <c r="F48" s="395"/>
      <c r="G48" s="395"/>
      <c r="H48" s="395"/>
      <c r="I48" s="395"/>
    </row>
    <row r="49" spans="2:9">
      <c r="B49" s="397">
        <v>41703</v>
      </c>
      <c r="C49" s="398">
        <v>70.476409191529299</v>
      </c>
      <c r="D49" s="398">
        <v>23.538</v>
      </c>
      <c r="E49" s="395"/>
      <c r="F49" s="395"/>
      <c r="G49" s="395"/>
      <c r="H49" s="395"/>
      <c r="I49" s="395"/>
    </row>
    <row r="50" spans="2:9">
      <c r="B50" s="397">
        <v>41704</v>
      </c>
      <c r="C50" s="398">
        <v>135.61913092640103</v>
      </c>
      <c r="D50" s="398">
        <v>96.03</v>
      </c>
      <c r="E50" s="395"/>
      <c r="F50" s="395"/>
      <c r="G50" s="395"/>
      <c r="H50" s="395"/>
      <c r="I50" s="395"/>
    </row>
    <row r="51" spans="2:9">
      <c r="B51" s="397">
        <v>41705</v>
      </c>
      <c r="C51" s="398">
        <v>57.783108586204804</v>
      </c>
      <c r="D51" s="398">
        <v>49.695999999999998</v>
      </c>
      <c r="E51" s="395"/>
      <c r="F51" s="395"/>
      <c r="G51" s="395"/>
      <c r="H51" s="395"/>
      <c r="I51" s="395"/>
    </row>
    <row r="52" spans="2:9">
      <c r="B52" s="397">
        <v>41708</v>
      </c>
      <c r="C52" s="398">
        <v>0</v>
      </c>
      <c r="D52" s="398">
        <v>3.3359999999999999</v>
      </c>
      <c r="E52" s="395"/>
      <c r="F52" s="395"/>
      <c r="G52" s="395"/>
      <c r="H52" s="395"/>
      <c r="I52" s="395"/>
    </row>
    <row r="53" spans="2:9">
      <c r="B53" s="397">
        <v>41709</v>
      </c>
      <c r="C53" s="398">
        <v>27.595366622916107</v>
      </c>
      <c r="D53" s="398">
        <v>7.9470000000000001</v>
      </c>
      <c r="E53" s="395"/>
      <c r="F53" s="395"/>
      <c r="G53" s="395"/>
      <c r="H53" s="395"/>
      <c r="I53" s="395"/>
    </row>
    <row r="54" spans="2:9">
      <c r="B54" s="397">
        <v>41710</v>
      </c>
      <c r="C54" s="398">
        <v>4.9697572825043537</v>
      </c>
      <c r="D54" s="398">
        <v>542.98199999999997</v>
      </c>
      <c r="E54" s="395"/>
      <c r="F54" s="395"/>
      <c r="G54" s="395"/>
      <c r="H54" s="395"/>
      <c r="I54" s="395"/>
    </row>
    <row r="55" spans="2:9">
      <c r="B55" s="397">
        <v>41711</v>
      </c>
      <c r="C55" s="398">
        <v>34.218937841596926</v>
      </c>
      <c r="D55" s="398">
        <v>852.04600000000005</v>
      </c>
      <c r="E55" s="395"/>
      <c r="F55" s="395"/>
      <c r="G55" s="395"/>
      <c r="H55" s="395"/>
      <c r="I55" s="395"/>
    </row>
    <row r="56" spans="2:9">
      <c r="B56" s="397">
        <v>41712</v>
      </c>
      <c r="C56" s="398">
        <v>121.86904415930405</v>
      </c>
      <c r="D56" s="398">
        <v>53.781999999999996</v>
      </c>
      <c r="E56" s="395"/>
      <c r="F56" s="395"/>
      <c r="G56" s="395"/>
      <c r="H56" s="395"/>
      <c r="I56" s="395"/>
    </row>
    <row r="57" spans="2:9">
      <c r="B57" s="397">
        <v>41715</v>
      </c>
      <c r="C57" s="398">
        <v>232.60340494054478</v>
      </c>
      <c r="D57" s="398">
        <v>255.751</v>
      </c>
      <c r="E57" s="395"/>
      <c r="F57" s="395"/>
      <c r="G57" s="395"/>
      <c r="H57" s="395"/>
      <c r="I57" s="395"/>
    </row>
    <row r="58" spans="2:9">
      <c r="B58" s="397">
        <v>41716</v>
      </c>
      <c r="C58" s="398">
        <v>92.247165318236043</v>
      </c>
      <c r="D58" s="398">
        <v>357.33699999999999</v>
      </c>
      <c r="E58" s="395"/>
      <c r="F58" s="395"/>
      <c r="G58" s="395"/>
      <c r="H58" s="395"/>
      <c r="I58" s="395"/>
    </row>
    <row r="59" spans="2:9">
      <c r="B59" s="397">
        <v>41717</v>
      </c>
      <c r="C59" s="398">
        <v>207.8525389934764</v>
      </c>
      <c r="D59" s="398">
        <v>142.38900000000001</v>
      </c>
      <c r="E59" s="395"/>
      <c r="F59" s="395"/>
      <c r="G59" s="395"/>
      <c r="H59" s="395"/>
      <c r="I59" s="395"/>
    </row>
    <row r="60" spans="2:9">
      <c r="B60" s="397">
        <v>41718</v>
      </c>
      <c r="C60" s="398">
        <v>126.35936231316226</v>
      </c>
      <c r="D60" s="398">
        <v>93.816000000000003</v>
      </c>
      <c r="E60" s="395"/>
      <c r="F60" s="395"/>
      <c r="G60" s="395"/>
      <c r="H60" s="395"/>
      <c r="I60" s="395"/>
    </row>
    <row r="61" spans="2:9">
      <c r="B61" s="397">
        <v>41719</v>
      </c>
      <c r="C61" s="398">
        <v>0</v>
      </c>
      <c r="D61" s="398">
        <v>431.62099999999998</v>
      </c>
      <c r="E61" s="395"/>
      <c r="F61" s="395"/>
      <c r="G61" s="395"/>
      <c r="H61" s="395"/>
      <c r="I61" s="395"/>
    </row>
    <row r="62" spans="2:9">
      <c r="B62" s="397">
        <v>41722</v>
      </c>
      <c r="C62" s="398">
        <v>0</v>
      </c>
      <c r="D62" s="398">
        <v>12.920999999999999</v>
      </c>
      <c r="E62" s="395"/>
      <c r="F62" s="395"/>
      <c r="G62" s="395"/>
      <c r="H62" s="395"/>
      <c r="I62" s="395"/>
    </row>
    <row r="63" spans="2:9">
      <c r="B63" s="397">
        <v>41723</v>
      </c>
      <c r="C63" s="398">
        <v>0</v>
      </c>
      <c r="D63" s="398">
        <v>78.438999999999993</v>
      </c>
      <c r="E63" s="395"/>
      <c r="F63" s="395"/>
      <c r="G63" s="395"/>
      <c r="H63" s="395"/>
      <c r="I63" s="395"/>
    </row>
    <row r="64" spans="2:9">
      <c r="B64" s="397">
        <v>41724</v>
      </c>
      <c r="C64" s="398">
        <v>28.40563167277212</v>
      </c>
      <c r="D64" s="398">
        <v>236.29</v>
      </c>
      <c r="E64" s="395"/>
      <c r="F64" s="395"/>
      <c r="G64" s="395"/>
      <c r="H64" s="395"/>
      <c r="I64" s="395"/>
    </row>
    <row r="65" spans="2:9">
      <c r="B65" s="397">
        <v>41725</v>
      </c>
      <c r="C65" s="398">
        <v>47.41399979626614</v>
      </c>
      <c r="D65" s="398">
        <v>140.38399999999999</v>
      </c>
      <c r="E65" s="395"/>
      <c r="F65" s="395"/>
      <c r="G65" s="395"/>
      <c r="H65" s="395"/>
      <c r="I65" s="395"/>
    </row>
    <row r="66" spans="2:9">
      <c r="B66" s="397">
        <v>41726</v>
      </c>
      <c r="C66" s="398">
        <v>71.683828628518725</v>
      </c>
      <c r="D66" s="398">
        <v>21.177</v>
      </c>
      <c r="E66" s="395"/>
      <c r="F66" s="395"/>
      <c r="G66" s="395"/>
      <c r="H66" s="395"/>
      <c r="I66" s="395"/>
    </row>
    <row r="67" spans="2:9">
      <c r="B67" s="397">
        <v>41729</v>
      </c>
      <c r="C67" s="398">
        <v>72.593403420377228</v>
      </c>
      <c r="D67" s="398">
        <v>280.50400000000002</v>
      </c>
      <c r="E67" s="395"/>
      <c r="F67" s="395"/>
      <c r="G67" s="395"/>
      <c r="H67" s="395"/>
      <c r="I67" s="395"/>
    </row>
    <row r="68" spans="2:9">
      <c r="B68" s="397">
        <v>41730</v>
      </c>
      <c r="C68" s="398">
        <v>0</v>
      </c>
      <c r="D68" s="398">
        <v>64.366</v>
      </c>
      <c r="E68" s="395"/>
      <c r="F68" s="395"/>
      <c r="G68" s="395"/>
      <c r="H68" s="395"/>
      <c r="I68" s="395"/>
    </row>
    <row r="69" spans="2:9">
      <c r="B69" s="397">
        <v>41731</v>
      </c>
      <c r="C69" s="398">
        <v>62.445099535721916</v>
      </c>
      <c r="D69" s="398">
        <v>181.76900000000001</v>
      </c>
      <c r="E69" s="395"/>
      <c r="F69" s="395"/>
      <c r="G69" s="395"/>
      <c r="H69" s="395"/>
      <c r="I69" s="395"/>
    </row>
    <row r="70" spans="2:9">
      <c r="B70" s="397">
        <v>41732</v>
      </c>
      <c r="C70" s="398">
        <v>0</v>
      </c>
      <c r="D70" s="398">
        <v>274.71899999999999</v>
      </c>
      <c r="E70" s="395"/>
      <c r="F70" s="395"/>
      <c r="G70" s="395"/>
      <c r="H70" s="395"/>
      <c r="I70" s="395"/>
    </row>
    <row r="71" spans="2:9">
      <c r="B71" s="397">
        <v>41733</v>
      </c>
      <c r="C71" s="398">
        <v>93.768330111465815</v>
      </c>
      <c r="D71" s="398">
        <v>48.616</v>
      </c>
      <c r="E71" s="395"/>
      <c r="F71" s="395"/>
      <c r="G71" s="395"/>
      <c r="H71" s="395"/>
      <c r="I71" s="395"/>
    </row>
    <row r="72" spans="2:9">
      <c r="B72" s="397">
        <v>41736</v>
      </c>
      <c r="C72" s="398">
        <v>2.7864517013732413E-2</v>
      </c>
      <c r="D72" s="398">
        <v>30.603000000000002</v>
      </c>
      <c r="E72" s="395"/>
      <c r="F72" s="395"/>
      <c r="G72" s="395"/>
      <c r="H72" s="395"/>
      <c r="I72" s="395"/>
    </row>
    <row r="73" spans="2:9">
      <c r="B73" s="397">
        <v>41737</v>
      </c>
      <c r="C73" s="398">
        <v>17.331729582541559</v>
      </c>
      <c r="D73" s="398">
        <v>68.066000000000003</v>
      </c>
      <c r="E73" s="395"/>
      <c r="F73" s="395"/>
      <c r="G73" s="395"/>
      <c r="H73" s="395"/>
      <c r="I73" s="395"/>
    </row>
    <row r="74" spans="2:9">
      <c r="B74" s="397">
        <v>41738</v>
      </c>
      <c r="C74" s="398">
        <v>27.57193958508822</v>
      </c>
      <c r="D74" s="398">
        <v>101.285</v>
      </c>
      <c r="E74" s="395"/>
      <c r="F74" s="395"/>
      <c r="G74" s="395"/>
      <c r="H74" s="395"/>
      <c r="I74" s="395"/>
    </row>
    <row r="75" spans="2:9">
      <c r="B75" s="397">
        <v>41739</v>
      </c>
      <c r="C75" s="398">
        <v>0</v>
      </c>
      <c r="D75" s="398">
        <v>64.775000000000006</v>
      </c>
      <c r="E75" s="395"/>
      <c r="F75" s="395"/>
      <c r="G75" s="395"/>
      <c r="H75" s="395"/>
      <c r="I75" s="395"/>
    </row>
    <row r="76" spans="2:9">
      <c r="B76" s="397">
        <v>41740</v>
      </c>
      <c r="C76" s="398">
        <v>51.549356475404956</v>
      </c>
      <c r="D76" s="398">
        <v>18.527000000000001</v>
      </c>
      <c r="E76" s="395"/>
      <c r="F76" s="395"/>
      <c r="G76" s="395"/>
      <c r="H76" s="395"/>
      <c r="I76" s="395"/>
    </row>
    <row r="77" spans="2:9">
      <c r="B77" s="397">
        <v>41743</v>
      </c>
      <c r="C77" s="398">
        <v>58.314217360471652</v>
      </c>
      <c r="D77" s="398">
        <v>17.103000000000002</v>
      </c>
      <c r="E77" s="395"/>
      <c r="F77" s="395"/>
      <c r="G77" s="395"/>
      <c r="H77" s="395"/>
      <c r="I77" s="395"/>
    </row>
    <row r="78" spans="2:9">
      <c r="B78" s="397">
        <v>41744</v>
      </c>
      <c r="C78" s="398">
        <v>102.57640700530874</v>
      </c>
      <c r="D78" s="398">
        <v>126.042</v>
      </c>
      <c r="E78" s="395"/>
      <c r="F78" s="395"/>
      <c r="G78" s="395"/>
      <c r="H78" s="395"/>
      <c r="I78" s="395"/>
    </row>
    <row r="79" spans="2:9">
      <c r="B79" s="397">
        <v>41745</v>
      </c>
      <c r="C79" s="398">
        <v>33.504854741708584</v>
      </c>
      <c r="D79" s="398">
        <v>54.752000000000002</v>
      </c>
      <c r="E79" s="395"/>
      <c r="F79" s="395"/>
      <c r="G79" s="395"/>
      <c r="H79" s="395"/>
      <c r="I79" s="395"/>
    </row>
    <row r="80" spans="2:9">
      <c r="B80" s="397">
        <v>41746</v>
      </c>
      <c r="C80" s="398">
        <v>3.8964577742080788</v>
      </c>
      <c r="D80" s="398">
        <v>87.334000000000003</v>
      </c>
      <c r="E80" s="395"/>
      <c r="F80" s="395"/>
      <c r="G80" s="395"/>
      <c r="H80" s="395"/>
      <c r="I80" s="395"/>
    </row>
    <row r="81" spans="2:9">
      <c r="B81" s="397">
        <v>41747</v>
      </c>
      <c r="C81" s="398">
        <v>8.4827707798695223E-2</v>
      </c>
      <c r="D81" s="398">
        <v>0</v>
      </c>
      <c r="E81" s="395"/>
      <c r="F81" s="395"/>
      <c r="G81" s="395"/>
      <c r="H81" s="395"/>
      <c r="I81" s="395"/>
    </row>
    <row r="82" spans="2:9">
      <c r="B82" s="397">
        <v>41750</v>
      </c>
      <c r="C82" s="398">
        <v>14.611524673340238</v>
      </c>
      <c r="D82" s="398">
        <v>0</v>
      </c>
      <c r="E82" s="395"/>
      <c r="F82" s="395"/>
      <c r="G82" s="395"/>
      <c r="H82" s="395"/>
      <c r="I82" s="395"/>
    </row>
    <row r="83" spans="2:9">
      <c r="B83" s="397">
        <v>41751</v>
      </c>
      <c r="C83" s="398">
        <v>7.082107077791048</v>
      </c>
      <c r="D83" s="398">
        <v>56.512999999999998</v>
      </c>
      <c r="E83" s="395"/>
      <c r="F83" s="395"/>
      <c r="G83" s="395"/>
      <c r="H83" s="395"/>
      <c r="I83" s="395"/>
    </row>
    <row r="84" spans="2:9">
      <c r="B84" s="397">
        <v>41752</v>
      </c>
      <c r="C84" s="398">
        <v>128.37237614747181</v>
      </c>
      <c r="D84" s="398">
        <v>1233.117</v>
      </c>
      <c r="E84" s="395"/>
      <c r="F84" s="395"/>
      <c r="G84" s="395"/>
      <c r="H84" s="395"/>
      <c r="I84" s="395"/>
    </row>
    <row r="85" spans="2:9">
      <c r="B85" s="397">
        <v>41753</v>
      </c>
      <c r="C85" s="398">
        <v>98.615411992869213</v>
      </c>
      <c r="D85" s="398">
        <v>84.915999999999997</v>
      </c>
      <c r="E85" s="395"/>
      <c r="F85" s="395"/>
      <c r="G85" s="395"/>
      <c r="H85" s="395"/>
      <c r="I85" s="395"/>
    </row>
    <row r="86" spans="2:9">
      <c r="B86" s="397">
        <v>41754</v>
      </c>
      <c r="C86" s="398">
        <v>79.710088663388547</v>
      </c>
      <c r="D86" s="398">
        <v>59.463000000000001</v>
      </c>
      <c r="E86" s="395"/>
      <c r="F86" s="395"/>
      <c r="G86" s="395"/>
      <c r="H86" s="395"/>
      <c r="I86" s="395"/>
    </row>
    <row r="87" spans="2:9">
      <c r="B87" s="397">
        <v>41757</v>
      </c>
      <c r="C87" s="398">
        <v>43.139515035163647</v>
      </c>
      <c r="D87" s="398">
        <v>230.322</v>
      </c>
      <c r="E87" s="395"/>
      <c r="F87" s="395"/>
      <c r="G87" s="395"/>
      <c r="H87" s="395"/>
      <c r="I87" s="395"/>
    </row>
    <row r="88" spans="2:9">
      <c r="B88" s="397">
        <v>41758</v>
      </c>
      <c r="C88" s="398">
        <v>64.502702137246004</v>
      </c>
      <c r="D88" s="398">
        <v>272.81</v>
      </c>
      <c r="E88" s="395"/>
      <c r="F88" s="395"/>
      <c r="G88" s="395"/>
      <c r="H88" s="395"/>
      <c r="I88" s="395"/>
    </row>
    <row r="89" spans="2:9">
      <c r="B89" s="397">
        <v>41759</v>
      </c>
      <c r="C89" s="398">
        <v>46.482377260171944</v>
      </c>
      <c r="D89" s="398">
        <v>88.418000000000006</v>
      </c>
      <c r="E89" s="395"/>
      <c r="F89" s="395"/>
      <c r="G89" s="395"/>
      <c r="H89" s="395"/>
      <c r="I89" s="395"/>
    </row>
    <row r="90" spans="2:9">
      <c r="B90" s="397">
        <v>41760</v>
      </c>
      <c r="C90" s="398">
        <v>0</v>
      </c>
      <c r="D90" s="398">
        <v>29.265000000000001</v>
      </c>
      <c r="E90" s="395"/>
      <c r="F90" s="395"/>
      <c r="G90" s="395"/>
      <c r="H90" s="395"/>
      <c r="I90" s="395"/>
    </row>
    <row r="91" spans="2:9">
      <c r="B91" s="397">
        <v>41761</v>
      </c>
      <c r="C91" s="398">
        <v>0</v>
      </c>
      <c r="D91" s="398">
        <v>67.763000000000005</v>
      </c>
      <c r="E91" s="395"/>
      <c r="F91" s="395"/>
      <c r="G91" s="395"/>
      <c r="H91" s="395"/>
      <c r="I91" s="395"/>
    </row>
    <row r="92" spans="2:9">
      <c r="B92" s="397">
        <v>41763</v>
      </c>
      <c r="C92" s="398">
        <v>10.401034340901511</v>
      </c>
      <c r="D92" s="398">
        <v>0</v>
      </c>
      <c r="E92" s="395"/>
      <c r="F92" s="395"/>
      <c r="G92" s="395"/>
      <c r="H92" s="395"/>
      <c r="I92" s="395"/>
    </row>
    <row r="93" spans="2:9">
      <c r="B93" s="397">
        <v>41765</v>
      </c>
      <c r="C93" s="398">
        <v>16.729817619056927</v>
      </c>
      <c r="D93" s="398">
        <v>392.10899999999998</v>
      </c>
      <c r="E93" s="395"/>
      <c r="F93" s="395"/>
      <c r="G93" s="395"/>
      <c r="H93" s="395"/>
      <c r="I93" s="395"/>
    </row>
    <row r="94" spans="2:9">
      <c r="B94" s="397">
        <v>41766</v>
      </c>
      <c r="C94" s="398">
        <v>0</v>
      </c>
      <c r="D94" s="398">
        <v>122.599</v>
      </c>
      <c r="E94" s="395"/>
      <c r="F94" s="395"/>
      <c r="G94" s="395"/>
      <c r="H94" s="395"/>
      <c r="I94" s="395"/>
    </row>
    <row r="95" spans="2:9">
      <c r="B95" s="397">
        <v>41767</v>
      </c>
      <c r="C95" s="398">
        <v>0</v>
      </c>
      <c r="D95" s="398">
        <v>101.619</v>
      </c>
      <c r="E95" s="395"/>
      <c r="F95" s="395"/>
      <c r="G95" s="395"/>
      <c r="H95" s="395"/>
      <c r="I95" s="395"/>
    </row>
    <row r="96" spans="2:9">
      <c r="B96" s="397">
        <v>41768</v>
      </c>
      <c r="C96" s="398">
        <v>0</v>
      </c>
      <c r="D96" s="398">
        <v>9.5280000000000005</v>
      </c>
      <c r="E96" s="395"/>
      <c r="F96" s="395"/>
      <c r="G96" s="395"/>
      <c r="H96" s="395"/>
      <c r="I96" s="395"/>
    </row>
    <row r="97" spans="2:9">
      <c r="B97" s="397">
        <v>41770</v>
      </c>
      <c r="C97" s="398">
        <v>82.33123384332076</v>
      </c>
      <c r="D97" s="398">
        <v>0</v>
      </c>
      <c r="E97" s="395"/>
      <c r="F97" s="395"/>
      <c r="G97" s="395"/>
      <c r="H97" s="395"/>
      <c r="I97" s="395"/>
    </row>
    <row r="98" spans="2:9">
      <c r="B98" s="397">
        <v>41771</v>
      </c>
      <c r="C98" s="398">
        <v>26.868986220541824</v>
      </c>
      <c r="D98" s="398">
        <v>62.015999999999998</v>
      </c>
      <c r="E98" s="395"/>
      <c r="F98" s="395"/>
      <c r="G98" s="395"/>
      <c r="H98" s="395"/>
      <c r="I98" s="395"/>
    </row>
    <row r="99" spans="2:9">
      <c r="B99" s="397">
        <v>41772</v>
      </c>
      <c r="C99" s="398">
        <v>30.782612102572099</v>
      </c>
      <c r="D99" s="398">
        <v>52.283000000000001</v>
      </c>
      <c r="E99" s="395"/>
      <c r="F99" s="395"/>
      <c r="G99" s="395"/>
      <c r="H99" s="395"/>
      <c r="I99" s="395"/>
    </row>
    <row r="100" spans="2:9">
      <c r="B100" s="397">
        <v>41773</v>
      </c>
      <c r="C100" s="398">
        <v>15.117356161968367</v>
      </c>
      <c r="D100" s="398">
        <v>24.347999999999999</v>
      </c>
      <c r="E100" s="395"/>
      <c r="F100" s="395"/>
      <c r="G100" s="395"/>
      <c r="H100" s="395"/>
      <c r="I100" s="395"/>
    </row>
    <row r="101" spans="2:9">
      <c r="B101" s="397">
        <v>41774</v>
      </c>
      <c r="C101" s="398">
        <v>3.5063216251689582</v>
      </c>
      <c r="D101" s="398">
        <v>181.08199999999999</v>
      </c>
      <c r="E101" s="395"/>
      <c r="F101" s="395"/>
      <c r="G101" s="395"/>
      <c r="H101" s="395"/>
      <c r="I101" s="395"/>
    </row>
    <row r="102" spans="2:9">
      <c r="B102" s="397">
        <v>41775</v>
      </c>
      <c r="C102" s="398">
        <v>38.350177867455436</v>
      </c>
      <c r="D102" s="398">
        <v>4.758</v>
      </c>
      <c r="E102" s="395"/>
      <c r="F102" s="395"/>
      <c r="G102" s="395"/>
      <c r="H102" s="395"/>
      <c r="I102" s="395"/>
    </row>
    <row r="103" spans="2:9">
      <c r="B103" s="397">
        <v>41778</v>
      </c>
      <c r="C103" s="398">
        <v>12.309478950770846</v>
      </c>
      <c r="D103" s="398">
        <v>57.534999999999997</v>
      </c>
      <c r="E103" s="395"/>
      <c r="F103" s="395"/>
      <c r="G103" s="395"/>
      <c r="H103" s="395"/>
      <c r="I103" s="395"/>
    </row>
    <row r="104" spans="2:9">
      <c r="B104" s="397">
        <v>41779</v>
      </c>
      <c r="C104" s="398">
        <v>70.779213007620342</v>
      </c>
      <c r="D104" s="398">
        <v>134.256</v>
      </c>
      <c r="E104" s="395"/>
      <c r="F104" s="395"/>
      <c r="G104" s="395"/>
      <c r="H104" s="395"/>
      <c r="I104" s="395"/>
    </row>
    <row r="105" spans="2:9">
      <c r="B105" s="397">
        <v>41780</v>
      </c>
      <c r="C105" s="398">
        <v>0</v>
      </c>
      <c r="D105" s="398">
        <v>157.97999999999999</v>
      </c>
      <c r="E105" s="395"/>
      <c r="F105" s="395"/>
      <c r="G105" s="395"/>
      <c r="H105" s="395"/>
      <c r="I105" s="395"/>
    </row>
    <row r="106" spans="2:9">
      <c r="B106" s="397">
        <v>41781</v>
      </c>
      <c r="C106" s="398">
        <v>87.453252884596466</v>
      </c>
      <c r="D106" s="398">
        <v>24.824000000000002</v>
      </c>
      <c r="E106" s="395"/>
      <c r="F106" s="395"/>
      <c r="G106" s="395"/>
      <c r="H106" s="395"/>
      <c r="I106" s="395"/>
    </row>
    <row r="107" spans="2:9">
      <c r="B107" s="397">
        <v>41782</v>
      </c>
      <c r="C107" s="398">
        <v>22.586357670382174</v>
      </c>
      <c r="D107" s="398">
        <v>20.864000000000001</v>
      </c>
      <c r="E107" s="395"/>
      <c r="F107" s="395"/>
      <c r="G107" s="395"/>
      <c r="H107" s="395"/>
      <c r="I107" s="395"/>
    </row>
    <row r="108" spans="2:9">
      <c r="B108" s="397">
        <v>41785</v>
      </c>
      <c r="C108" s="398">
        <v>12.582502399749234</v>
      </c>
      <c r="D108" s="398">
        <v>0</v>
      </c>
      <c r="E108" s="395"/>
      <c r="F108" s="395"/>
      <c r="G108" s="395"/>
      <c r="H108" s="395"/>
      <c r="I108" s="395"/>
    </row>
    <row r="109" spans="2:9">
      <c r="B109" s="397">
        <v>41786</v>
      </c>
      <c r="C109" s="398">
        <v>30.020835700432901</v>
      </c>
      <c r="D109" s="398">
        <v>138.155</v>
      </c>
      <c r="E109" s="395"/>
      <c r="F109" s="395"/>
      <c r="G109" s="395"/>
      <c r="H109" s="395"/>
      <c r="I109" s="395"/>
    </row>
    <row r="110" spans="2:9">
      <c r="B110" s="397">
        <v>41787</v>
      </c>
      <c r="C110" s="398">
        <v>0.20037220600622935</v>
      </c>
      <c r="D110" s="398">
        <v>187.87200000000001</v>
      </c>
      <c r="E110" s="395"/>
      <c r="F110" s="395"/>
      <c r="G110" s="395"/>
      <c r="H110" s="395"/>
      <c r="I110" s="395"/>
    </row>
    <row r="111" spans="2:9">
      <c r="B111" s="397">
        <v>41788</v>
      </c>
      <c r="C111" s="398">
        <v>27.278610692107247</v>
      </c>
      <c r="D111" s="398">
        <v>51.893000000000001</v>
      </c>
      <c r="E111" s="395"/>
      <c r="F111" s="395"/>
      <c r="G111" s="395"/>
      <c r="H111" s="395"/>
      <c r="I111" s="395"/>
    </row>
    <row r="112" spans="2:9">
      <c r="B112" s="397">
        <v>41789</v>
      </c>
      <c r="C112" s="398">
        <v>9.294571669245979</v>
      </c>
      <c r="D112" s="398">
        <v>202.21299999999999</v>
      </c>
      <c r="E112" s="395"/>
      <c r="F112" s="395"/>
      <c r="G112" s="395"/>
      <c r="H112" s="395"/>
      <c r="I112" s="395"/>
    </row>
    <row r="113" spans="2:9">
      <c r="B113" s="397">
        <v>41792</v>
      </c>
      <c r="C113" s="398">
        <v>0.93686210746958576</v>
      </c>
      <c r="D113" s="398">
        <v>134.191</v>
      </c>
      <c r="E113" s="395"/>
      <c r="F113" s="395"/>
      <c r="G113" s="395"/>
      <c r="H113" s="395"/>
      <c r="I113" s="395"/>
    </row>
    <row r="114" spans="2:9">
      <c r="B114" s="397">
        <v>41793</v>
      </c>
      <c r="C114" s="398">
        <v>211.32572954336175</v>
      </c>
      <c r="D114" s="398">
        <v>157.39699999999999</v>
      </c>
      <c r="E114" s="395"/>
      <c r="F114" s="395"/>
      <c r="G114" s="395"/>
      <c r="H114" s="395"/>
      <c r="I114" s="395"/>
    </row>
    <row r="115" spans="2:9">
      <c r="B115" s="397">
        <v>41794</v>
      </c>
      <c r="C115" s="398">
        <v>141.29504182420106</v>
      </c>
      <c r="D115" s="398">
        <v>127.91500000000001</v>
      </c>
      <c r="E115" s="395"/>
      <c r="F115" s="395"/>
      <c r="G115" s="395"/>
      <c r="H115" s="395"/>
      <c r="I115" s="395"/>
    </row>
    <row r="116" spans="2:9">
      <c r="B116" s="397">
        <v>41795</v>
      </c>
      <c r="C116" s="398">
        <v>429.25309303191131</v>
      </c>
      <c r="D116" s="398">
        <v>415.64499999999998</v>
      </c>
      <c r="E116" s="395"/>
      <c r="F116" s="395"/>
      <c r="G116" s="395"/>
      <c r="H116" s="395"/>
      <c r="I116" s="395"/>
    </row>
    <row r="117" spans="2:9">
      <c r="B117" s="397">
        <v>41796</v>
      </c>
      <c r="C117" s="398">
        <v>380.29594021196124</v>
      </c>
      <c r="D117" s="398">
        <v>44.201000000000001</v>
      </c>
      <c r="E117" s="395"/>
      <c r="F117" s="395"/>
      <c r="G117" s="395"/>
      <c r="H117" s="395"/>
      <c r="I117" s="395"/>
    </row>
    <row r="118" spans="2:9">
      <c r="B118" s="397">
        <v>41799</v>
      </c>
      <c r="C118" s="398">
        <v>179.19213842145456</v>
      </c>
      <c r="D118" s="398">
        <v>79.322999999999993</v>
      </c>
      <c r="E118" s="395"/>
      <c r="F118" s="395"/>
      <c r="G118" s="395"/>
      <c r="H118" s="395"/>
      <c r="I118" s="395"/>
    </row>
    <row r="119" spans="2:9">
      <c r="B119" s="397">
        <v>41800</v>
      </c>
      <c r="C119" s="398">
        <v>390.3529882422078</v>
      </c>
      <c r="D119" s="398">
        <v>78.412000000000006</v>
      </c>
      <c r="E119" s="395"/>
      <c r="F119" s="395"/>
      <c r="G119" s="395"/>
      <c r="H119" s="395"/>
      <c r="I119" s="395"/>
    </row>
    <row r="120" spans="2:9">
      <c r="B120" s="397">
        <v>41801</v>
      </c>
      <c r="C120" s="398">
        <v>345.48589339236349</v>
      </c>
      <c r="D120" s="398">
        <v>44.838999999999999</v>
      </c>
      <c r="E120" s="395"/>
      <c r="F120" s="395"/>
      <c r="G120" s="395"/>
      <c r="H120" s="395"/>
      <c r="I120" s="395"/>
    </row>
    <row r="121" spans="2:9">
      <c r="B121" s="397">
        <v>41802</v>
      </c>
      <c r="C121" s="398">
        <v>2.1053397849041056</v>
      </c>
      <c r="D121" s="398">
        <v>78.878</v>
      </c>
      <c r="E121" s="395"/>
      <c r="F121" s="395"/>
      <c r="G121" s="395"/>
      <c r="H121" s="395"/>
      <c r="I121" s="395"/>
    </row>
    <row r="122" spans="2:9">
      <c r="B122" s="397">
        <v>41803</v>
      </c>
      <c r="C122" s="398">
        <v>148.76453172958239</v>
      </c>
      <c r="D122" s="398">
        <v>31.146999999999998</v>
      </c>
      <c r="E122" s="395"/>
      <c r="F122" s="395"/>
      <c r="G122" s="395"/>
      <c r="H122" s="395"/>
      <c r="I122" s="395"/>
    </row>
    <row r="123" spans="2:9">
      <c r="B123" s="397">
        <v>41806</v>
      </c>
      <c r="C123" s="398">
        <v>32.40467804180458</v>
      </c>
      <c r="D123" s="398">
        <v>14.101000000000001</v>
      </c>
      <c r="E123" s="395"/>
      <c r="F123" s="395"/>
      <c r="G123" s="395"/>
      <c r="H123" s="395"/>
      <c r="I123" s="395"/>
    </row>
    <row r="124" spans="2:9">
      <c r="B124" s="397">
        <v>41807</v>
      </c>
      <c r="C124" s="398">
        <v>100.26832526886977</v>
      </c>
      <c r="D124" s="398">
        <v>20.358000000000001</v>
      </c>
      <c r="E124" s="395"/>
      <c r="F124" s="395"/>
      <c r="G124" s="395"/>
      <c r="H124" s="395"/>
      <c r="I124" s="395"/>
    </row>
    <row r="125" spans="2:9">
      <c r="B125" s="397">
        <v>41808</v>
      </c>
      <c r="C125" s="398">
        <v>38.446086547691309</v>
      </c>
      <c r="D125" s="398">
        <v>11.654</v>
      </c>
      <c r="E125" s="395"/>
      <c r="F125" s="395"/>
      <c r="G125" s="395"/>
      <c r="H125" s="395"/>
      <c r="I125" s="395"/>
    </row>
    <row r="126" spans="2:9">
      <c r="B126" s="397">
        <v>41809</v>
      </c>
      <c r="C126" s="398">
        <v>73.314314259407908</v>
      </c>
      <c r="D126" s="398">
        <v>81.721000000000004</v>
      </c>
      <c r="E126" s="395"/>
      <c r="F126" s="395"/>
      <c r="G126" s="395"/>
      <c r="H126" s="395"/>
      <c r="I126" s="395"/>
    </row>
    <row r="127" spans="2:9">
      <c r="B127" s="397">
        <v>41810</v>
      </c>
      <c r="C127" s="398">
        <v>0.2963073246224065</v>
      </c>
      <c r="D127" s="398">
        <v>35.923999999999999</v>
      </c>
      <c r="E127" s="395"/>
      <c r="F127" s="395"/>
      <c r="G127" s="395"/>
      <c r="H127" s="395"/>
      <c r="I127" s="395"/>
    </row>
    <row r="128" spans="2:9">
      <c r="B128" s="397">
        <v>41813</v>
      </c>
      <c r="C128" s="398">
        <v>0</v>
      </c>
      <c r="D128" s="398">
        <v>41.843000000000004</v>
      </c>
      <c r="E128" s="395"/>
      <c r="F128" s="395"/>
      <c r="G128" s="395"/>
      <c r="H128" s="395"/>
      <c r="I128" s="395"/>
    </row>
    <row r="129" spans="2:9">
      <c r="B129" s="397">
        <v>41814</v>
      </c>
      <c r="C129" s="398">
        <v>0</v>
      </c>
      <c r="D129" s="398">
        <v>9.8650000000000002</v>
      </c>
      <c r="E129" s="395"/>
      <c r="F129" s="395"/>
      <c r="G129" s="395"/>
      <c r="H129" s="395"/>
      <c r="I129" s="395"/>
    </row>
    <row r="130" spans="2:9">
      <c r="B130" s="397">
        <v>41815</v>
      </c>
      <c r="C130" s="398">
        <v>120.96455266714975</v>
      </c>
      <c r="D130" s="398">
        <v>31.702000000000002</v>
      </c>
      <c r="E130" s="395"/>
      <c r="F130" s="395"/>
      <c r="G130" s="395"/>
      <c r="H130" s="395"/>
      <c r="I130" s="395"/>
    </row>
    <row r="131" spans="2:9">
      <c r="B131" s="397">
        <v>41816</v>
      </c>
      <c r="C131" s="398">
        <v>12.908594040785928</v>
      </c>
      <c r="D131" s="398">
        <v>100.547</v>
      </c>
      <c r="E131" s="395"/>
      <c r="F131" s="395"/>
      <c r="G131" s="395"/>
      <c r="H131" s="395"/>
      <c r="I131" s="395"/>
    </row>
    <row r="132" spans="2:9">
      <c r="B132" s="397">
        <v>41817</v>
      </c>
      <c r="C132" s="398">
        <v>27.669794503104953</v>
      </c>
      <c r="D132" s="398">
        <v>23.704000000000001</v>
      </c>
      <c r="E132" s="395"/>
      <c r="F132" s="395"/>
      <c r="G132" s="395"/>
      <c r="H132" s="395"/>
      <c r="I132" s="395"/>
    </row>
    <row r="133" spans="2:9">
      <c r="B133" s="397">
        <v>41820</v>
      </c>
      <c r="C133" s="398">
        <v>93.709275765470935</v>
      </c>
      <c r="D133" s="398">
        <v>41.031999999999996</v>
      </c>
      <c r="E133" s="395"/>
      <c r="F133" s="395"/>
      <c r="G133" s="395"/>
      <c r="H133" s="395"/>
      <c r="I133" s="395"/>
    </row>
    <row r="134" spans="2:9">
      <c r="B134" s="397">
        <v>41821</v>
      </c>
      <c r="C134" s="398">
        <v>44.924575783101801</v>
      </c>
      <c r="D134" s="398">
        <v>56.006</v>
      </c>
      <c r="E134" s="395"/>
      <c r="F134" s="395"/>
      <c r="G134" s="395"/>
      <c r="H134" s="395"/>
      <c r="I134" s="395"/>
    </row>
    <row r="135" spans="2:9">
      <c r="B135" s="397">
        <v>41822</v>
      </c>
      <c r="C135" s="398">
        <v>32.536354340117896</v>
      </c>
      <c r="D135" s="398">
        <v>22.771999999999998</v>
      </c>
      <c r="E135" s="395"/>
      <c r="F135" s="395"/>
      <c r="G135" s="395"/>
      <c r="H135" s="395"/>
      <c r="I135" s="395"/>
    </row>
    <row r="136" spans="2:9">
      <c r="B136" s="397">
        <v>41823</v>
      </c>
      <c r="C136" s="398">
        <v>39.111649953963955</v>
      </c>
      <c r="D136" s="398">
        <v>20.503</v>
      </c>
      <c r="E136" s="395"/>
      <c r="F136" s="395"/>
      <c r="G136" s="395"/>
      <c r="H136" s="395"/>
      <c r="I136" s="395"/>
    </row>
    <row r="137" spans="2:9">
      <c r="B137" s="397">
        <v>41824</v>
      </c>
      <c r="C137" s="398">
        <v>39.843030336748456</v>
      </c>
      <c r="D137" s="398">
        <v>182.971</v>
      </c>
      <c r="E137" s="395"/>
      <c r="F137" s="395"/>
      <c r="G137" s="395"/>
      <c r="H137" s="395"/>
      <c r="I137" s="395"/>
    </row>
    <row r="138" spans="2:9">
      <c r="B138" s="397">
        <v>41827</v>
      </c>
      <c r="C138" s="398">
        <v>0</v>
      </c>
      <c r="D138" s="398">
        <v>2.2519999999999998</v>
      </c>
      <c r="E138" s="395"/>
      <c r="F138" s="395"/>
      <c r="G138" s="395"/>
      <c r="H138" s="395"/>
      <c r="I138" s="395"/>
    </row>
    <row r="139" spans="2:9">
      <c r="B139" s="397">
        <v>41828</v>
      </c>
      <c r="C139" s="398">
        <v>57.310347507199189</v>
      </c>
      <c r="D139" s="398">
        <v>16.538</v>
      </c>
      <c r="E139" s="395"/>
      <c r="F139" s="395"/>
      <c r="G139" s="395"/>
      <c r="H139" s="395"/>
      <c r="I139" s="395"/>
    </row>
    <row r="140" spans="2:9">
      <c r="B140" s="397">
        <v>41829</v>
      </c>
      <c r="C140" s="398">
        <v>28.849867768918809</v>
      </c>
      <c r="D140" s="398">
        <v>240.494</v>
      </c>
      <c r="E140" s="395"/>
      <c r="F140" s="395"/>
      <c r="G140" s="395"/>
      <c r="H140" s="395"/>
      <c r="I140" s="395"/>
    </row>
    <row r="141" spans="2:9">
      <c r="B141" s="397">
        <v>41830</v>
      </c>
      <c r="C141" s="398">
        <v>59.272358963308264</v>
      </c>
      <c r="D141" s="398">
        <v>15.47</v>
      </c>
      <c r="E141" s="395"/>
      <c r="F141" s="395"/>
      <c r="G141" s="395"/>
      <c r="H141" s="395"/>
      <c r="I141" s="395"/>
    </row>
    <row r="142" spans="2:9">
      <c r="B142" s="397">
        <v>41831</v>
      </c>
      <c r="C142" s="398">
        <v>89.021624777166039</v>
      </c>
      <c r="D142" s="398">
        <v>4.9459999999999997</v>
      </c>
      <c r="E142" s="395"/>
      <c r="F142" s="395"/>
      <c r="G142" s="395"/>
      <c r="H142" s="395"/>
      <c r="I142" s="395"/>
    </row>
    <row r="143" spans="2:9">
      <c r="B143" s="397">
        <v>41834</v>
      </c>
      <c r="C143" s="398">
        <v>53.5078809724371</v>
      </c>
      <c r="D143" s="398">
        <v>18.995000000000001</v>
      </c>
      <c r="E143" s="395"/>
      <c r="F143" s="395"/>
      <c r="G143" s="395"/>
      <c r="H143" s="395"/>
      <c r="I143" s="395"/>
    </row>
    <row r="144" spans="2:9">
      <c r="B144" s="397">
        <v>41835</v>
      </c>
      <c r="C144" s="398">
        <v>16.216819793523598</v>
      </c>
      <c r="D144" s="398">
        <v>27.925000000000001</v>
      </c>
      <c r="E144" s="395"/>
      <c r="F144" s="395"/>
      <c r="G144" s="395"/>
      <c r="H144" s="395"/>
      <c r="I144" s="395"/>
    </row>
    <row r="145" spans="2:9">
      <c r="B145" s="397">
        <v>41836</v>
      </c>
      <c r="C145" s="398">
        <v>42.958213567888365</v>
      </c>
      <c r="D145" s="398">
        <v>89.372</v>
      </c>
      <c r="E145" s="395"/>
      <c r="F145" s="395"/>
      <c r="G145" s="395"/>
      <c r="H145" s="395"/>
      <c r="I145" s="395"/>
    </row>
    <row r="146" spans="2:9">
      <c r="B146" s="397">
        <v>41837</v>
      </c>
      <c r="C146" s="398">
        <v>111.48916222304921</v>
      </c>
      <c r="D146" s="398">
        <v>208.578</v>
      </c>
      <c r="E146" s="395"/>
      <c r="F146" s="395"/>
      <c r="G146" s="395"/>
      <c r="H146" s="395"/>
      <c r="I146" s="395"/>
    </row>
    <row r="147" spans="2:9">
      <c r="B147" s="397">
        <v>41838</v>
      </c>
      <c r="C147" s="398">
        <v>23.211071420455635</v>
      </c>
      <c r="D147" s="398">
        <v>13.023999999999999</v>
      </c>
      <c r="E147" s="395"/>
      <c r="F147" s="395"/>
      <c r="G147" s="395"/>
      <c r="H147" s="395"/>
      <c r="I147" s="395"/>
    </row>
    <row r="148" spans="2:9">
      <c r="B148" s="397">
        <v>41841</v>
      </c>
      <c r="C148" s="398">
        <v>40.482135287088326</v>
      </c>
      <c r="D148" s="398">
        <v>1.3180000000000001</v>
      </c>
      <c r="E148" s="395"/>
      <c r="F148" s="395"/>
      <c r="G148" s="395"/>
      <c r="H148" s="395"/>
      <c r="I148" s="395"/>
    </row>
    <row r="149" spans="2:9">
      <c r="B149" s="397">
        <v>41842</v>
      </c>
      <c r="C149" s="398">
        <v>6.827684290947551</v>
      </c>
      <c r="D149" s="398">
        <v>4.548</v>
      </c>
      <c r="E149" s="395"/>
      <c r="F149" s="395"/>
      <c r="G149" s="395"/>
      <c r="H149" s="395"/>
      <c r="I149" s="395"/>
    </row>
    <row r="150" spans="2:9">
      <c r="B150" s="397">
        <v>41843</v>
      </c>
      <c r="C150" s="398">
        <v>90.450599596450218</v>
      </c>
      <c r="D150" s="398">
        <v>74.725999999999999</v>
      </c>
      <c r="E150" s="395"/>
      <c r="F150" s="395"/>
      <c r="G150" s="395"/>
      <c r="H150" s="395"/>
      <c r="I150" s="395"/>
    </row>
    <row r="151" spans="2:9">
      <c r="B151" s="397">
        <v>41844</v>
      </c>
      <c r="C151" s="398">
        <v>82.129322506709414</v>
      </c>
      <c r="D151" s="398">
        <v>30.53</v>
      </c>
      <c r="E151" s="395"/>
      <c r="F151" s="395"/>
      <c r="G151" s="395"/>
      <c r="H151" s="395"/>
      <c r="I151" s="395"/>
    </row>
    <row r="152" spans="2:9">
      <c r="B152" s="397">
        <v>41845</v>
      </c>
      <c r="C152" s="398">
        <v>78.444649048915622</v>
      </c>
      <c r="D152" s="398">
        <v>111.703</v>
      </c>
      <c r="E152" s="395"/>
      <c r="F152" s="395"/>
      <c r="G152" s="395"/>
      <c r="H152" s="395"/>
      <c r="I152" s="395"/>
    </row>
    <row r="153" spans="2:9">
      <c r="B153" s="397">
        <v>41848</v>
      </c>
      <c r="C153" s="398">
        <v>118.00351221423381</v>
      </c>
      <c r="D153" s="398">
        <v>99.703000000000003</v>
      </c>
      <c r="E153" s="395"/>
      <c r="F153" s="395"/>
      <c r="G153" s="395"/>
      <c r="H153" s="395"/>
      <c r="I153" s="395"/>
    </row>
    <row r="154" spans="2:9">
      <c r="B154" s="397">
        <v>41849</v>
      </c>
      <c r="C154" s="398">
        <v>44.1565106666405</v>
      </c>
      <c r="D154" s="398">
        <v>16.988</v>
      </c>
      <c r="E154" s="395"/>
      <c r="F154" s="395"/>
      <c r="G154" s="395"/>
      <c r="H154" s="395"/>
      <c r="I154" s="395"/>
    </row>
    <row r="155" spans="2:9">
      <c r="B155" s="397">
        <v>41850</v>
      </c>
      <c r="C155" s="398">
        <v>8.2746096734381958</v>
      </c>
      <c r="D155" s="398">
        <v>28.327999999999999</v>
      </c>
      <c r="E155" s="395"/>
      <c r="F155" s="395"/>
      <c r="G155" s="395"/>
      <c r="H155" s="395"/>
      <c r="I155" s="395"/>
    </row>
    <row r="156" spans="2:9">
      <c r="B156" s="397">
        <v>41851</v>
      </c>
      <c r="C156" s="398">
        <v>67.505823331439586</v>
      </c>
      <c r="D156" s="398">
        <v>13.266</v>
      </c>
      <c r="E156" s="395"/>
      <c r="F156" s="395"/>
      <c r="G156" s="395"/>
      <c r="H156" s="395"/>
      <c r="I156" s="395"/>
    </row>
    <row r="157" spans="2:9">
      <c r="B157" s="397">
        <v>41852</v>
      </c>
      <c r="C157" s="398">
        <v>122.47332301604389</v>
      </c>
      <c r="D157" s="398">
        <v>204.02500000000001</v>
      </c>
      <c r="E157" s="395"/>
      <c r="F157" s="395"/>
      <c r="G157" s="395"/>
      <c r="H157" s="395"/>
      <c r="I157" s="395"/>
    </row>
    <row r="158" spans="2:9">
      <c r="B158" s="397">
        <v>41855</v>
      </c>
      <c r="C158" s="398">
        <v>197.97042725331536</v>
      </c>
      <c r="D158" s="398">
        <v>133.93899999999999</v>
      </c>
      <c r="E158" s="395"/>
      <c r="F158" s="395"/>
      <c r="G158" s="395"/>
      <c r="H158" s="395"/>
      <c r="I158" s="395"/>
    </row>
    <row r="159" spans="2:9">
      <c r="B159" s="397">
        <v>41856</v>
      </c>
      <c r="C159" s="398">
        <v>160.29153039355873</v>
      </c>
      <c r="D159" s="398">
        <v>112.117</v>
      </c>
      <c r="E159" s="395"/>
      <c r="F159" s="395"/>
      <c r="G159" s="395"/>
      <c r="H159" s="395"/>
      <c r="I159" s="395"/>
    </row>
    <row r="160" spans="2:9">
      <c r="B160" s="397">
        <v>41857</v>
      </c>
      <c r="C160" s="398">
        <v>28.296960166121387</v>
      </c>
      <c r="D160" s="398">
        <v>146.245</v>
      </c>
      <c r="E160" s="395"/>
      <c r="F160" s="395"/>
      <c r="G160" s="395"/>
      <c r="H160" s="395"/>
      <c r="I160" s="395"/>
    </row>
    <row r="161" spans="2:9">
      <c r="B161" s="397">
        <v>41858</v>
      </c>
      <c r="C161" s="398">
        <v>1.6557447058593042</v>
      </c>
      <c r="D161" s="398">
        <v>42.686</v>
      </c>
      <c r="E161" s="395"/>
      <c r="F161" s="395"/>
      <c r="G161" s="395"/>
      <c r="H161" s="395"/>
      <c r="I161" s="395"/>
    </row>
    <row r="162" spans="2:9">
      <c r="B162" s="397">
        <v>41859</v>
      </c>
      <c r="C162" s="398">
        <v>21.517879601151861</v>
      </c>
      <c r="D162" s="398">
        <v>19.327000000000002</v>
      </c>
      <c r="E162" s="395"/>
      <c r="F162" s="395"/>
      <c r="G162" s="395"/>
      <c r="H162" s="395"/>
      <c r="I162" s="395"/>
    </row>
    <row r="163" spans="2:9">
      <c r="B163" s="397">
        <v>41862</v>
      </c>
      <c r="C163" s="398">
        <v>0</v>
      </c>
      <c r="D163" s="398">
        <v>120.678</v>
      </c>
      <c r="E163" s="395"/>
      <c r="F163" s="395"/>
      <c r="G163" s="395"/>
      <c r="H163" s="395"/>
      <c r="I163" s="395"/>
    </row>
    <row r="164" spans="2:9">
      <c r="B164" s="397">
        <v>41863</v>
      </c>
      <c r="C164" s="398">
        <v>5.6569357650792345</v>
      </c>
      <c r="D164" s="398">
        <v>85.334000000000003</v>
      </c>
      <c r="E164" s="395"/>
      <c r="F164" s="395"/>
      <c r="G164" s="395"/>
      <c r="H164" s="395"/>
      <c r="I164" s="395"/>
    </row>
    <row r="165" spans="2:9">
      <c r="B165" s="397">
        <v>41864</v>
      </c>
      <c r="C165" s="398">
        <v>2.0872497894097575</v>
      </c>
      <c r="D165" s="398">
        <v>65.617000000000004</v>
      </c>
      <c r="E165" s="395"/>
      <c r="F165" s="395"/>
      <c r="G165" s="395"/>
      <c r="H165" s="395"/>
      <c r="I165" s="395"/>
    </row>
    <row r="166" spans="2:9">
      <c r="B166" s="397">
        <v>41865</v>
      </c>
      <c r="C166" s="398">
        <v>0</v>
      </c>
      <c r="D166" s="398">
        <v>22.942</v>
      </c>
      <c r="E166" s="395"/>
      <c r="F166" s="395"/>
      <c r="G166" s="395"/>
      <c r="H166" s="395"/>
      <c r="I166" s="395"/>
    </row>
    <row r="167" spans="2:9">
      <c r="B167" s="397">
        <v>41866</v>
      </c>
      <c r="C167" s="398">
        <v>5.1634101906086487</v>
      </c>
      <c r="D167" s="398">
        <v>35.555999999999997</v>
      </c>
      <c r="E167" s="395"/>
      <c r="F167" s="395"/>
      <c r="G167" s="395"/>
      <c r="H167" s="395"/>
      <c r="I167" s="395"/>
    </row>
    <row r="168" spans="2:9">
      <c r="B168" s="397">
        <v>41869</v>
      </c>
      <c r="C168" s="398">
        <v>1.9539992555879855</v>
      </c>
      <c r="D168" s="398">
        <v>3.2010000000000001</v>
      </c>
      <c r="E168" s="395"/>
      <c r="F168" s="395"/>
      <c r="G168" s="395"/>
      <c r="H168" s="395"/>
      <c r="I168" s="395"/>
    </row>
    <row r="169" spans="2:9">
      <c r="B169" s="397">
        <v>41870</v>
      </c>
      <c r="C169" s="398">
        <v>5.0682759025995603</v>
      </c>
      <c r="D169" s="398">
        <v>5.2519999999999998</v>
      </c>
      <c r="E169" s="395"/>
      <c r="F169" s="395"/>
      <c r="G169" s="395"/>
      <c r="H169" s="395"/>
      <c r="I169" s="395"/>
    </row>
    <row r="170" spans="2:9">
      <c r="B170" s="397">
        <v>41871</v>
      </c>
      <c r="C170" s="398">
        <v>2.5426481477853717</v>
      </c>
      <c r="D170" s="398">
        <v>5.7859999999999996</v>
      </c>
      <c r="E170" s="395"/>
      <c r="F170" s="395"/>
      <c r="G170" s="395"/>
      <c r="H170" s="395"/>
      <c r="I170" s="395"/>
    </row>
    <row r="171" spans="2:9">
      <c r="B171" s="397">
        <v>41872</v>
      </c>
      <c r="C171" s="398">
        <v>38.996514976394259</v>
      </c>
      <c r="D171" s="398">
        <v>35.92</v>
      </c>
      <c r="E171" s="395"/>
      <c r="F171" s="395"/>
      <c r="G171" s="395"/>
      <c r="H171" s="395"/>
      <c r="I171" s="395"/>
    </row>
    <row r="172" spans="2:9">
      <c r="B172" s="397">
        <v>41873</v>
      </c>
      <c r="C172" s="398">
        <v>22.9230082081219</v>
      </c>
      <c r="D172" s="398">
        <v>58.27</v>
      </c>
      <c r="E172" s="395"/>
      <c r="F172" s="395"/>
      <c r="G172" s="395"/>
      <c r="H172" s="395"/>
      <c r="I172" s="395"/>
    </row>
    <row r="173" spans="2:9">
      <c r="B173" s="397">
        <v>41876</v>
      </c>
      <c r="C173" s="398">
        <v>7.2867083276196372</v>
      </c>
      <c r="D173" s="398">
        <v>0</v>
      </c>
      <c r="E173" s="395"/>
      <c r="F173" s="395"/>
      <c r="G173" s="395"/>
      <c r="H173" s="395"/>
      <c r="I173" s="395"/>
    </row>
    <row r="174" spans="2:9">
      <c r="B174" s="397">
        <v>41877</v>
      </c>
      <c r="C174" s="398">
        <v>0.34945834231198658</v>
      </c>
      <c r="D174" s="398">
        <v>97.941000000000003</v>
      </c>
      <c r="E174" s="395"/>
      <c r="F174" s="395"/>
      <c r="G174" s="395"/>
      <c r="H174" s="395"/>
      <c r="I174" s="395"/>
    </row>
    <row r="175" spans="2:9">
      <c r="B175" s="397">
        <v>41878</v>
      </c>
      <c r="C175" s="398">
        <v>25.373440162987023</v>
      </c>
      <c r="D175" s="398">
        <v>15.548</v>
      </c>
      <c r="E175" s="395"/>
      <c r="F175" s="395"/>
      <c r="G175" s="395"/>
      <c r="H175" s="395"/>
      <c r="I175" s="395"/>
    </row>
    <row r="176" spans="2:9">
      <c r="B176" s="397">
        <v>41879</v>
      </c>
      <c r="C176" s="398">
        <v>57.326480459184616</v>
      </c>
      <c r="D176" s="398">
        <v>12.243</v>
      </c>
      <c r="E176" s="395"/>
      <c r="F176" s="395"/>
      <c r="G176" s="395"/>
      <c r="H176" s="395"/>
      <c r="I176" s="395"/>
    </row>
    <row r="177" spans="2:9">
      <c r="B177" s="397">
        <v>41880</v>
      </c>
      <c r="C177" s="398">
        <v>36.574756596861675</v>
      </c>
      <c r="D177" s="398">
        <v>172.24</v>
      </c>
      <c r="E177" s="395"/>
      <c r="F177" s="395"/>
      <c r="G177" s="395"/>
      <c r="H177" s="395"/>
      <c r="I177" s="395"/>
    </row>
    <row r="178" spans="2:9">
      <c r="B178" s="397">
        <v>41883</v>
      </c>
      <c r="C178" s="398">
        <v>0</v>
      </c>
      <c r="D178" s="398">
        <v>90.134</v>
      </c>
      <c r="E178" s="395"/>
      <c r="F178" s="395"/>
      <c r="G178" s="395"/>
      <c r="H178" s="395"/>
      <c r="I178" s="395"/>
    </row>
    <row r="179" spans="2:9">
      <c r="B179" s="397">
        <v>41884</v>
      </c>
      <c r="C179" s="398">
        <v>238.73638019864023</v>
      </c>
      <c r="D179" s="398">
        <v>9.2409999999999997</v>
      </c>
      <c r="E179" s="395"/>
      <c r="F179" s="395"/>
      <c r="G179" s="395"/>
      <c r="H179" s="395"/>
      <c r="I179" s="395"/>
    </row>
    <row r="180" spans="2:9">
      <c r="B180" s="397">
        <v>41885</v>
      </c>
      <c r="C180" s="398">
        <v>336.54258621270566</v>
      </c>
      <c r="D180" s="398">
        <v>29.134</v>
      </c>
      <c r="E180" s="395"/>
      <c r="F180" s="395"/>
      <c r="G180" s="395"/>
      <c r="H180" s="395"/>
      <c r="I180" s="395"/>
    </row>
    <row r="181" spans="2:9">
      <c r="B181" s="397">
        <v>41886</v>
      </c>
      <c r="C181" s="398">
        <v>143.70310479362141</v>
      </c>
      <c r="D181" s="398">
        <v>133.26</v>
      </c>
      <c r="E181" s="395"/>
      <c r="F181" s="395"/>
      <c r="G181" s="395"/>
      <c r="H181" s="395"/>
      <c r="I181" s="395"/>
    </row>
    <row r="182" spans="2:9">
      <c r="B182" s="397">
        <v>41887</v>
      </c>
      <c r="C182" s="398">
        <v>123.45017728759755</v>
      </c>
      <c r="D182" s="398">
        <v>855.47699999999998</v>
      </c>
      <c r="E182" s="395"/>
      <c r="F182" s="395"/>
      <c r="G182" s="395"/>
      <c r="H182" s="395"/>
      <c r="I182" s="395"/>
    </row>
    <row r="183" spans="2:9">
      <c r="B183" s="397">
        <v>41890</v>
      </c>
      <c r="C183" s="398">
        <v>191.54709341587144</v>
      </c>
      <c r="D183" s="398">
        <v>26.404</v>
      </c>
      <c r="E183" s="395"/>
      <c r="F183" s="395"/>
      <c r="G183" s="395"/>
      <c r="H183" s="395"/>
      <c r="I183" s="395"/>
    </row>
    <row r="184" spans="2:9">
      <c r="B184" s="397">
        <v>41891</v>
      </c>
      <c r="C184" s="398">
        <v>98.998460023115854</v>
      </c>
      <c r="D184" s="398">
        <v>496.09100000000001</v>
      </c>
      <c r="E184" s="395"/>
      <c r="F184" s="395"/>
      <c r="G184" s="395"/>
      <c r="H184" s="395"/>
      <c r="I184" s="395"/>
    </row>
    <row r="185" spans="2:9">
      <c r="B185" s="397">
        <v>41892</v>
      </c>
      <c r="C185" s="398">
        <v>124.87755472407767</v>
      </c>
      <c r="D185" s="398">
        <v>373.50400000000002</v>
      </c>
      <c r="E185" s="395"/>
      <c r="F185" s="395"/>
      <c r="G185" s="395"/>
      <c r="H185" s="395"/>
      <c r="I185" s="395"/>
    </row>
    <row r="186" spans="2:9">
      <c r="B186" s="397">
        <v>41893</v>
      </c>
      <c r="C186" s="398">
        <v>126.64979724567542</v>
      </c>
      <c r="D186" s="398">
        <v>206.23</v>
      </c>
      <c r="E186" s="395"/>
      <c r="F186" s="395"/>
      <c r="G186" s="395"/>
      <c r="H186" s="395"/>
      <c r="I186" s="395"/>
    </row>
    <row r="187" spans="2:9">
      <c r="B187" s="397">
        <v>41894</v>
      </c>
      <c r="C187" s="398">
        <v>171.94886829784301</v>
      </c>
      <c r="D187" s="398">
        <v>79.983000000000004</v>
      </c>
      <c r="E187" s="395"/>
      <c r="F187" s="395"/>
      <c r="G187" s="395"/>
      <c r="H187" s="395"/>
      <c r="I187" s="395"/>
    </row>
    <row r="188" spans="2:9">
      <c r="B188" s="397">
        <v>41897</v>
      </c>
      <c r="C188" s="398">
        <v>132.66503142594067</v>
      </c>
      <c r="D188" s="398">
        <v>31.728000000000002</v>
      </c>
      <c r="E188" s="395"/>
      <c r="F188" s="395"/>
      <c r="G188" s="395"/>
      <c r="H188" s="395"/>
      <c r="I188" s="395"/>
    </row>
    <row r="189" spans="2:9">
      <c r="B189" s="397">
        <v>41898</v>
      </c>
      <c r="C189" s="398">
        <v>160.4731796187825</v>
      </c>
      <c r="D189" s="398">
        <v>101.258</v>
      </c>
      <c r="E189" s="395"/>
      <c r="F189" s="395"/>
      <c r="G189" s="395"/>
      <c r="H189" s="395"/>
      <c r="I189" s="395"/>
    </row>
    <row r="190" spans="2:9">
      <c r="B190" s="397">
        <v>41899</v>
      </c>
      <c r="C190" s="398">
        <v>28.214303148079189</v>
      </c>
      <c r="D190" s="398">
        <v>51.356000000000002</v>
      </c>
      <c r="E190" s="395"/>
      <c r="F190" s="395"/>
      <c r="G190" s="395"/>
      <c r="H190" s="395"/>
      <c r="I190" s="395"/>
    </row>
    <row r="191" spans="2:9">
      <c r="B191" s="397">
        <v>41900</v>
      </c>
      <c r="C191" s="398">
        <v>0.73914964640429337</v>
      </c>
      <c r="D191" s="398">
        <v>23.898</v>
      </c>
      <c r="E191" s="395"/>
      <c r="F191" s="395"/>
      <c r="G191" s="395"/>
      <c r="H191" s="395"/>
      <c r="I191" s="395"/>
    </row>
    <row r="192" spans="2:9">
      <c r="B192" s="397">
        <v>41901</v>
      </c>
      <c r="C192" s="398">
        <v>42.300862734342807</v>
      </c>
      <c r="D192" s="398">
        <v>145.36600000000001</v>
      </c>
      <c r="E192" s="395"/>
      <c r="F192" s="395"/>
      <c r="G192" s="395"/>
      <c r="H192" s="395"/>
      <c r="I192" s="395"/>
    </row>
    <row r="193" spans="2:9">
      <c r="B193" s="397">
        <v>41904</v>
      </c>
      <c r="C193" s="398">
        <v>9.2735910043685088</v>
      </c>
      <c r="D193" s="398">
        <v>77.155000000000001</v>
      </c>
      <c r="E193" s="395"/>
      <c r="F193" s="395"/>
      <c r="G193" s="395"/>
      <c r="H193" s="395"/>
      <c r="I193" s="395"/>
    </row>
    <row r="194" spans="2:9">
      <c r="B194" s="397">
        <v>41905</v>
      </c>
      <c r="C194" s="398">
        <v>74.19931364428848</v>
      </c>
      <c r="D194" s="398">
        <v>180.119</v>
      </c>
      <c r="E194" s="395"/>
      <c r="F194" s="395"/>
      <c r="G194" s="395"/>
      <c r="H194" s="395"/>
      <c r="I194" s="395"/>
    </row>
    <row r="195" spans="2:9">
      <c r="B195" s="397">
        <v>41906</v>
      </c>
      <c r="C195" s="398">
        <v>11.05789535134287</v>
      </c>
      <c r="D195" s="398">
        <v>72.831000000000003</v>
      </c>
      <c r="E195" s="395"/>
      <c r="F195" s="395"/>
      <c r="G195" s="395"/>
      <c r="H195" s="395"/>
      <c r="I195" s="395"/>
    </row>
    <row r="196" spans="2:9">
      <c r="B196" s="397">
        <v>41907</v>
      </c>
      <c r="C196" s="398">
        <v>13.66568064724664</v>
      </c>
      <c r="D196" s="398">
        <v>54.854999999999997</v>
      </c>
      <c r="E196" s="395"/>
      <c r="F196" s="395"/>
      <c r="G196" s="395"/>
      <c r="H196" s="395"/>
      <c r="I196" s="395"/>
    </row>
    <row r="197" spans="2:9">
      <c r="B197" s="397">
        <v>41908</v>
      </c>
      <c r="C197" s="398">
        <v>12.994339851509379</v>
      </c>
      <c r="D197" s="398">
        <v>78.977000000000004</v>
      </c>
      <c r="E197" s="395"/>
      <c r="F197" s="395"/>
      <c r="G197" s="395"/>
      <c r="H197" s="395"/>
      <c r="I197" s="395"/>
    </row>
    <row r="198" spans="2:9">
      <c r="B198" s="397">
        <v>41911</v>
      </c>
      <c r="C198" s="398">
        <v>62.62851881599304</v>
      </c>
      <c r="D198" s="398">
        <v>18.510000000000002</v>
      </c>
      <c r="E198" s="395"/>
      <c r="F198" s="395"/>
      <c r="G198" s="395"/>
      <c r="H198" s="395"/>
      <c r="I198" s="395"/>
    </row>
    <row r="199" spans="2:9">
      <c r="B199" s="397">
        <v>41912</v>
      </c>
      <c r="C199" s="398">
        <v>21.835524124826122</v>
      </c>
      <c r="D199" s="398">
        <v>70.789000000000001</v>
      </c>
      <c r="E199" s="395"/>
      <c r="F199" s="395"/>
      <c r="G199" s="395"/>
      <c r="H199" s="395"/>
      <c r="I199" s="395"/>
    </row>
    <row r="200" spans="2:9">
      <c r="B200" s="397">
        <v>41913</v>
      </c>
      <c r="C200" s="398">
        <v>1.6438968009873236</v>
      </c>
      <c r="D200" s="398">
        <v>171.17500000000001</v>
      </c>
      <c r="E200" s="395"/>
      <c r="F200" s="395"/>
      <c r="G200" s="395"/>
      <c r="H200" s="395"/>
      <c r="I200" s="395"/>
    </row>
    <row r="201" spans="2:9">
      <c r="B201" s="397">
        <v>41914</v>
      </c>
      <c r="C201" s="398">
        <v>164.85519503202909</v>
      </c>
      <c r="D201" s="398">
        <v>48.759</v>
      </c>
      <c r="E201" s="395"/>
      <c r="F201" s="395"/>
      <c r="G201" s="395"/>
      <c r="H201" s="395"/>
      <c r="I201" s="395"/>
    </row>
    <row r="202" spans="2:9">
      <c r="B202" s="397">
        <v>41915</v>
      </c>
      <c r="C202" s="398">
        <v>119.71344068015738</v>
      </c>
      <c r="D202" s="398">
        <v>25.317</v>
      </c>
      <c r="E202" s="395"/>
      <c r="F202" s="395"/>
      <c r="G202" s="395"/>
      <c r="H202" s="395"/>
      <c r="I202" s="395"/>
    </row>
    <row r="203" spans="2:9">
      <c r="B203" s="397">
        <v>41918</v>
      </c>
      <c r="C203" s="398">
        <v>66.753015848139867</v>
      </c>
      <c r="D203" s="398">
        <v>171.45699999999999</v>
      </c>
      <c r="E203" s="395"/>
      <c r="F203" s="395"/>
      <c r="G203" s="395"/>
      <c r="H203" s="395"/>
      <c r="I203" s="395"/>
    </row>
    <row r="204" spans="2:9">
      <c r="B204" s="397">
        <v>41919</v>
      </c>
      <c r="C204" s="398">
        <v>16.725413544380647</v>
      </c>
      <c r="D204" s="398">
        <v>110.06</v>
      </c>
      <c r="E204" s="395"/>
      <c r="F204" s="395"/>
      <c r="G204" s="395"/>
      <c r="H204" s="395"/>
      <c r="I204" s="395"/>
    </row>
    <row r="205" spans="2:9">
      <c r="B205" s="397">
        <v>41920</v>
      </c>
      <c r="C205" s="398">
        <v>56.567504386153871</v>
      </c>
      <c r="D205" s="398">
        <v>113.998</v>
      </c>
      <c r="E205" s="395"/>
      <c r="F205" s="395"/>
      <c r="G205" s="395"/>
      <c r="H205" s="395"/>
      <c r="I205" s="395"/>
    </row>
    <row r="206" spans="2:9">
      <c r="B206" s="397">
        <v>41921</v>
      </c>
      <c r="C206" s="398">
        <v>94.505320312652941</v>
      </c>
      <c r="D206" s="398">
        <v>277.82100000000003</v>
      </c>
      <c r="E206" s="395"/>
      <c r="F206" s="395"/>
      <c r="G206" s="395"/>
      <c r="H206" s="395"/>
      <c r="I206" s="395"/>
    </row>
    <row r="207" spans="2:9">
      <c r="B207" s="397">
        <v>41922</v>
      </c>
      <c r="C207" s="398">
        <v>81.043700903089217</v>
      </c>
      <c r="D207" s="398">
        <v>179.048</v>
      </c>
      <c r="E207" s="395"/>
      <c r="F207" s="395"/>
      <c r="G207" s="395"/>
      <c r="H207" s="395"/>
      <c r="I207" s="395"/>
    </row>
    <row r="208" spans="2:9">
      <c r="B208" s="397">
        <v>41925</v>
      </c>
      <c r="C208" s="398">
        <v>49.993529100632692</v>
      </c>
      <c r="D208" s="398">
        <v>110.41</v>
      </c>
      <c r="E208" s="395"/>
      <c r="F208" s="395"/>
      <c r="G208" s="395"/>
      <c r="H208" s="395"/>
      <c r="I208" s="395"/>
    </row>
    <row r="209" spans="2:9">
      <c r="B209" s="397">
        <v>41926</v>
      </c>
      <c r="C209" s="398">
        <v>1.6570666797265245</v>
      </c>
      <c r="D209" s="398">
        <v>106.417</v>
      </c>
      <c r="E209" s="395"/>
      <c r="F209" s="395"/>
      <c r="G209" s="395"/>
      <c r="H209" s="395"/>
      <c r="I209" s="395"/>
    </row>
    <row r="210" spans="2:9">
      <c r="B210" s="397">
        <v>41927</v>
      </c>
      <c r="C210" s="398">
        <v>9.6436460516778553</v>
      </c>
      <c r="D210" s="398">
        <v>30.207999999999998</v>
      </c>
      <c r="E210" s="395"/>
      <c r="F210" s="395"/>
      <c r="G210" s="395"/>
      <c r="H210" s="395"/>
      <c r="I210" s="395"/>
    </row>
    <row r="211" spans="2:9">
      <c r="B211" s="397">
        <v>41928</v>
      </c>
      <c r="C211" s="398">
        <v>51.404751699414206</v>
      </c>
      <c r="D211" s="398">
        <v>68.284000000000006</v>
      </c>
      <c r="E211" s="395"/>
      <c r="F211" s="395"/>
      <c r="G211" s="395"/>
      <c r="H211" s="395"/>
      <c r="I211" s="395"/>
    </row>
    <row r="212" spans="2:9">
      <c r="B212" s="397">
        <v>41929</v>
      </c>
      <c r="C212" s="398">
        <v>93.038305874977851</v>
      </c>
      <c r="D212" s="398">
        <v>102.509</v>
      </c>
      <c r="E212" s="395"/>
      <c r="F212" s="395"/>
      <c r="G212" s="395"/>
      <c r="H212" s="395"/>
      <c r="I212" s="395"/>
    </row>
    <row r="213" spans="2:9">
      <c r="B213" s="397">
        <v>41932</v>
      </c>
      <c r="C213" s="398">
        <v>49.939086661312075</v>
      </c>
      <c r="D213" s="398">
        <v>45.529000000000003</v>
      </c>
      <c r="E213" s="395"/>
      <c r="F213" s="395"/>
      <c r="G213" s="395"/>
      <c r="H213" s="395"/>
      <c r="I213" s="395"/>
    </row>
    <row r="214" spans="2:9">
      <c r="B214" s="397">
        <v>41933</v>
      </c>
      <c r="C214" s="398">
        <v>1137.9309704468419</v>
      </c>
      <c r="D214" s="398">
        <v>85.994</v>
      </c>
      <c r="E214" s="395"/>
      <c r="F214" s="395"/>
      <c r="G214" s="395"/>
      <c r="H214" s="395"/>
      <c r="I214" s="395"/>
    </row>
    <row r="215" spans="2:9">
      <c r="B215" s="397">
        <v>41934</v>
      </c>
      <c r="C215" s="398">
        <v>1.6370334084275258</v>
      </c>
      <c r="D215" s="398">
        <v>57.746000000000002</v>
      </c>
      <c r="E215" s="395"/>
      <c r="F215" s="395"/>
      <c r="G215" s="395"/>
      <c r="H215" s="395"/>
      <c r="I215" s="395"/>
    </row>
    <row r="216" spans="2:9">
      <c r="B216" s="397">
        <v>41935</v>
      </c>
      <c r="C216" s="398">
        <v>0</v>
      </c>
      <c r="D216" s="398">
        <v>27.85</v>
      </c>
      <c r="E216" s="395"/>
      <c r="F216" s="395"/>
      <c r="G216" s="395"/>
      <c r="H216" s="395"/>
      <c r="I216" s="395"/>
    </row>
    <row r="217" spans="2:9">
      <c r="B217" s="397">
        <v>41936</v>
      </c>
      <c r="C217" s="398">
        <v>15.216890739906347</v>
      </c>
      <c r="D217" s="398">
        <v>28.863</v>
      </c>
      <c r="E217" s="395"/>
      <c r="F217" s="395"/>
      <c r="G217" s="395"/>
      <c r="H217" s="395"/>
      <c r="I217" s="395"/>
    </row>
    <row r="218" spans="2:9">
      <c r="B218" s="397">
        <v>41939</v>
      </c>
      <c r="C218" s="398">
        <v>84.489148431837236</v>
      </c>
      <c r="D218" s="398">
        <v>24.974</v>
      </c>
      <c r="E218" s="395"/>
      <c r="F218" s="395"/>
      <c r="G218" s="395"/>
      <c r="H218" s="395"/>
      <c r="I218" s="395"/>
    </row>
    <row r="219" spans="2:9">
      <c r="B219" s="397">
        <v>41940</v>
      </c>
      <c r="C219" s="398">
        <v>36.542095872431254</v>
      </c>
      <c r="D219" s="398">
        <v>56.127000000000002</v>
      </c>
      <c r="E219" s="395"/>
      <c r="F219" s="395"/>
      <c r="G219" s="395"/>
      <c r="H219" s="395"/>
      <c r="I219" s="395"/>
    </row>
    <row r="220" spans="2:9">
      <c r="B220" s="397">
        <v>41941</v>
      </c>
      <c r="C220" s="398">
        <v>19.894414950927555</v>
      </c>
      <c r="D220" s="398">
        <v>46.354999999999997</v>
      </c>
      <c r="E220" s="395"/>
      <c r="F220" s="395"/>
      <c r="G220" s="395"/>
      <c r="H220" s="395"/>
      <c r="I220" s="395"/>
    </row>
    <row r="221" spans="2:9">
      <c r="B221" s="397">
        <v>41942</v>
      </c>
      <c r="C221" s="398">
        <v>1.5007346171175568</v>
      </c>
      <c r="D221" s="398">
        <v>110.435</v>
      </c>
      <c r="E221" s="395"/>
      <c r="F221" s="395"/>
      <c r="G221" s="395"/>
      <c r="H221" s="395"/>
      <c r="I221" s="395"/>
    </row>
    <row r="222" spans="2:9">
      <c r="B222" s="397">
        <v>41943</v>
      </c>
      <c r="C222" s="398">
        <v>19.953912276921244</v>
      </c>
      <c r="D222" s="398">
        <v>214.6</v>
      </c>
      <c r="E222" s="395"/>
      <c r="F222" s="395"/>
      <c r="G222" s="395"/>
      <c r="H222" s="395"/>
      <c r="I222" s="395"/>
    </row>
    <row r="223" spans="2:9">
      <c r="B223" s="397">
        <v>41946</v>
      </c>
      <c r="C223" s="398">
        <v>54.773906399984263</v>
      </c>
      <c r="D223" s="398">
        <v>11.491</v>
      </c>
      <c r="E223" s="395"/>
      <c r="F223" s="395"/>
      <c r="G223" s="395"/>
      <c r="H223" s="395"/>
      <c r="I223" s="395"/>
    </row>
    <row r="224" spans="2:9">
      <c r="B224" s="397">
        <v>41947</v>
      </c>
      <c r="C224" s="398">
        <v>29.114416126314932</v>
      </c>
      <c r="D224" s="398">
        <v>12.074999999999999</v>
      </c>
      <c r="E224" s="395"/>
      <c r="F224" s="395"/>
      <c r="G224" s="395"/>
      <c r="H224" s="395"/>
      <c r="I224" s="395"/>
    </row>
    <row r="225" spans="2:9">
      <c r="B225" s="397">
        <v>41948</v>
      </c>
      <c r="C225" s="398">
        <v>22.378465335866924</v>
      </c>
      <c r="D225" s="398">
        <v>72.581999999999994</v>
      </c>
      <c r="E225" s="395"/>
      <c r="F225" s="395"/>
      <c r="G225" s="395"/>
      <c r="H225" s="395"/>
      <c r="I225" s="395"/>
    </row>
    <row r="226" spans="2:9">
      <c r="B226" s="397">
        <v>41949</v>
      </c>
      <c r="C226" s="398">
        <v>60.26872848943124</v>
      </c>
      <c r="D226" s="398">
        <v>144.21299999999999</v>
      </c>
      <c r="E226" s="395"/>
      <c r="F226" s="395"/>
      <c r="G226" s="395"/>
      <c r="H226" s="395"/>
      <c r="I226" s="395"/>
    </row>
    <row r="227" spans="2:9">
      <c r="B227" s="397">
        <v>41950</v>
      </c>
      <c r="C227" s="398">
        <v>89.113472368601393</v>
      </c>
      <c r="D227" s="398">
        <v>62.081000000000003</v>
      </c>
      <c r="E227" s="395"/>
      <c r="F227" s="395"/>
      <c r="G227" s="395"/>
      <c r="H227" s="395"/>
      <c r="I227" s="395"/>
    </row>
    <row r="228" spans="2:9">
      <c r="B228" s="397">
        <v>41953</v>
      </c>
      <c r="C228" s="398">
        <v>144.37415323133567</v>
      </c>
      <c r="D228" s="398">
        <v>54.5</v>
      </c>
      <c r="E228" s="395"/>
      <c r="F228" s="395"/>
      <c r="G228" s="395"/>
      <c r="H228" s="395"/>
      <c r="I228" s="395"/>
    </row>
    <row r="229" spans="2:9">
      <c r="B229" s="397">
        <v>41954</v>
      </c>
      <c r="C229" s="398">
        <v>79.856172891648797</v>
      </c>
      <c r="D229" s="398">
        <v>13.003</v>
      </c>
      <c r="E229" s="395"/>
      <c r="F229" s="395"/>
      <c r="G229" s="395"/>
      <c r="H229" s="395"/>
      <c r="I229" s="395"/>
    </row>
    <row r="230" spans="2:9">
      <c r="B230" s="397">
        <v>41955</v>
      </c>
      <c r="C230" s="398">
        <v>7.7299400395713675</v>
      </c>
      <c r="D230" s="398">
        <v>143.58099999999999</v>
      </c>
      <c r="E230" s="395"/>
      <c r="F230" s="395"/>
      <c r="G230" s="395"/>
      <c r="H230" s="395"/>
      <c r="I230" s="395"/>
    </row>
    <row r="231" spans="2:9">
      <c r="B231" s="397">
        <v>41956</v>
      </c>
      <c r="C231" s="398">
        <v>65.438563754970843</v>
      </c>
      <c r="D231" s="398">
        <v>20.95</v>
      </c>
      <c r="E231" s="395"/>
      <c r="F231" s="395"/>
      <c r="G231" s="395"/>
      <c r="H231" s="395"/>
      <c r="I231" s="395"/>
    </row>
    <row r="232" spans="2:9">
      <c r="B232" s="397">
        <v>41957</v>
      </c>
      <c r="C232" s="398">
        <v>68.238786506552714</v>
      </c>
      <c r="D232" s="398">
        <v>51.874000000000002</v>
      </c>
      <c r="E232" s="395"/>
      <c r="F232" s="395"/>
      <c r="G232" s="395"/>
      <c r="H232" s="395"/>
      <c r="I232" s="395"/>
    </row>
    <row r="233" spans="2:9">
      <c r="B233" s="397">
        <v>41960</v>
      </c>
      <c r="C233" s="398">
        <v>69.857879992947588</v>
      </c>
      <c r="D233" s="398">
        <v>33.018999999999998</v>
      </c>
      <c r="E233" s="395"/>
      <c r="F233" s="395"/>
      <c r="G233" s="395"/>
      <c r="H233" s="395"/>
      <c r="I233" s="395"/>
    </row>
    <row r="234" spans="2:9">
      <c r="B234" s="397">
        <v>41961</v>
      </c>
      <c r="C234" s="398">
        <v>7.5332928477677354</v>
      </c>
      <c r="D234" s="398">
        <v>64.031999999999996</v>
      </c>
      <c r="E234" s="395"/>
      <c r="F234" s="395"/>
      <c r="G234" s="395"/>
      <c r="H234" s="395"/>
      <c r="I234" s="395"/>
    </row>
    <row r="235" spans="2:9">
      <c r="B235" s="397">
        <v>41962</v>
      </c>
      <c r="C235" s="398">
        <v>4.7457441181656064</v>
      </c>
      <c r="D235" s="398">
        <v>24.053000000000001</v>
      </c>
      <c r="E235" s="395"/>
      <c r="F235" s="395"/>
      <c r="G235" s="395"/>
      <c r="H235" s="395"/>
      <c r="I235" s="395"/>
    </row>
    <row r="236" spans="2:9">
      <c r="B236" s="397">
        <v>41963</v>
      </c>
      <c r="C236" s="398">
        <v>71.34726892471636</v>
      </c>
      <c r="D236" s="398">
        <v>4.819</v>
      </c>
      <c r="E236" s="395"/>
      <c r="F236" s="395"/>
      <c r="G236" s="395"/>
      <c r="H236" s="395"/>
      <c r="I236" s="395"/>
    </row>
    <row r="237" spans="2:9">
      <c r="B237" s="397">
        <v>41964</v>
      </c>
      <c r="C237" s="398">
        <v>41.979441142476496</v>
      </c>
      <c r="D237" s="398">
        <v>47.616999999999997</v>
      </c>
      <c r="E237" s="395"/>
      <c r="F237" s="395"/>
      <c r="G237" s="395"/>
      <c r="H237" s="395"/>
      <c r="I237" s="395"/>
    </row>
    <row r="238" spans="2:9">
      <c r="B238" s="397">
        <v>41967</v>
      </c>
      <c r="C238" s="398">
        <v>10.163747134993232</v>
      </c>
      <c r="D238" s="398">
        <v>36.555</v>
      </c>
      <c r="E238" s="395"/>
      <c r="F238" s="395"/>
      <c r="G238" s="395"/>
      <c r="H238" s="395"/>
      <c r="I238" s="395"/>
    </row>
    <row r="239" spans="2:9">
      <c r="B239" s="397">
        <v>41968</v>
      </c>
      <c r="C239" s="398">
        <v>0</v>
      </c>
      <c r="D239" s="398">
        <v>202.143</v>
      </c>
      <c r="E239" s="395"/>
      <c r="F239" s="395"/>
      <c r="G239" s="395"/>
      <c r="H239" s="395"/>
      <c r="I239" s="395"/>
    </row>
    <row r="240" spans="2:9">
      <c r="B240" s="397">
        <v>41969</v>
      </c>
      <c r="C240" s="398">
        <v>11.575293357102266</v>
      </c>
      <c r="D240" s="398">
        <v>86.349000000000004</v>
      </c>
      <c r="E240" s="395"/>
      <c r="F240" s="395"/>
      <c r="G240" s="395"/>
      <c r="H240" s="395"/>
      <c r="I240" s="395"/>
    </row>
    <row r="241" spans="2:9">
      <c r="B241" s="397">
        <v>41970</v>
      </c>
      <c r="C241" s="398">
        <v>1.6463651145023197</v>
      </c>
      <c r="D241" s="398">
        <v>98.941000000000003</v>
      </c>
      <c r="E241" s="395"/>
      <c r="F241" s="395"/>
      <c r="G241" s="395"/>
      <c r="H241" s="395"/>
      <c r="I241" s="395"/>
    </row>
    <row r="242" spans="2:9">
      <c r="B242" s="397">
        <v>41971</v>
      </c>
      <c r="C242" s="398">
        <v>3.1704115814837275</v>
      </c>
      <c r="D242" s="398">
        <v>136.685</v>
      </c>
      <c r="E242" s="395"/>
      <c r="F242" s="395"/>
      <c r="G242" s="395"/>
      <c r="H242" s="395"/>
      <c r="I242" s="395"/>
    </row>
    <row r="243" spans="2:9">
      <c r="B243" s="397">
        <v>41974</v>
      </c>
      <c r="C243" s="398">
        <v>0</v>
      </c>
      <c r="D243" s="398">
        <v>167.066</v>
      </c>
      <c r="E243" s="395"/>
      <c r="F243" s="395"/>
      <c r="G243" s="395"/>
      <c r="H243" s="395"/>
      <c r="I243" s="395"/>
    </row>
    <row r="244" spans="2:9">
      <c r="B244" s="397">
        <v>41975</v>
      </c>
      <c r="C244" s="398">
        <v>11.439700668011819</v>
      </c>
      <c r="D244" s="398">
        <v>103.514</v>
      </c>
      <c r="E244" s="395"/>
      <c r="F244" s="395"/>
      <c r="G244" s="395"/>
      <c r="H244" s="395"/>
      <c r="I244" s="395"/>
    </row>
    <row r="245" spans="2:9">
      <c r="B245" s="397">
        <v>41976</v>
      </c>
      <c r="C245" s="398">
        <v>0.64614962681450361</v>
      </c>
      <c r="D245" s="398">
        <v>127.303</v>
      </c>
      <c r="E245" s="395"/>
      <c r="F245" s="395"/>
      <c r="G245" s="395"/>
      <c r="H245" s="395"/>
      <c r="I245" s="395"/>
    </row>
    <row r="246" spans="2:9">
      <c r="B246" s="397">
        <v>41977</v>
      </c>
      <c r="C246" s="398">
        <v>272.99769514369081</v>
      </c>
      <c r="D246" s="398">
        <v>127.851</v>
      </c>
      <c r="E246" s="395"/>
      <c r="F246" s="395"/>
      <c r="G246" s="395"/>
      <c r="H246" s="395"/>
      <c r="I246" s="395"/>
    </row>
    <row r="247" spans="2:9">
      <c r="B247" s="397">
        <v>41978</v>
      </c>
      <c r="C247" s="398">
        <v>0</v>
      </c>
      <c r="D247" s="398">
        <v>30.652000000000001</v>
      </c>
      <c r="E247" s="395"/>
      <c r="F247" s="395"/>
      <c r="G247" s="395"/>
      <c r="H247" s="395"/>
      <c r="I247" s="395"/>
    </row>
    <row r="248" spans="2:9">
      <c r="B248" s="397">
        <v>41981</v>
      </c>
      <c r="C248" s="398">
        <v>12.231041980919532</v>
      </c>
      <c r="D248" s="398">
        <v>35.747999999999998</v>
      </c>
      <c r="E248" s="395"/>
      <c r="F248" s="395"/>
      <c r="G248" s="395"/>
      <c r="H248" s="395"/>
      <c r="I248" s="395"/>
    </row>
    <row r="249" spans="2:9">
      <c r="B249" s="397">
        <v>41982</v>
      </c>
      <c r="C249" s="398">
        <v>27.018735674966177</v>
      </c>
      <c r="D249" s="398">
        <v>129.196</v>
      </c>
      <c r="E249" s="395"/>
      <c r="F249" s="395"/>
      <c r="G249" s="395"/>
      <c r="H249" s="395"/>
      <c r="I249" s="395"/>
    </row>
    <row r="250" spans="2:9">
      <c r="B250" s="397">
        <v>41983</v>
      </c>
      <c r="C250" s="398">
        <v>8.3668148960761553</v>
      </c>
      <c r="D250" s="398">
        <v>110.67</v>
      </c>
      <c r="E250" s="395"/>
      <c r="F250" s="395"/>
      <c r="G250" s="395"/>
      <c r="H250" s="395"/>
      <c r="I250" s="395"/>
    </row>
    <row r="251" spans="2:9">
      <c r="B251" s="397">
        <v>41984</v>
      </c>
      <c r="C251" s="398">
        <v>23.896527513859745</v>
      </c>
      <c r="D251" s="398">
        <v>65.006</v>
      </c>
      <c r="E251" s="395"/>
      <c r="F251" s="395"/>
      <c r="G251" s="395"/>
      <c r="H251" s="395"/>
      <c r="I251" s="395"/>
    </row>
    <row r="252" spans="2:9">
      <c r="B252" s="397">
        <v>41985</v>
      </c>
      <c r="C252" s="398">
        <v>12.539196661899805</v>
      </c>
      <c r="D252" s="398">
        <v>100.536</v>
      </c>
      <c r="E252" s="395"/>
      <c r="F252" s="395"/>
      <c r="G252" s="395"/>
      <c r="H252" s="395"/>
      <c r="I252" s="395"/>
    </row>
    <row r="253" spans="2:9">
      <c r="B253" s="397">
        <v>41988</v>
      </c>
      <c r="C253" s="398">
        <v>0</v>
      </c>
      <c r="D253" s="398">
        <v>41.609000000000002</v>
      </c>
      <c r="E253" s="395"/>
      <c r="F253" s="395"/>
      <c r="G253" s="395"/>
      <c r="H253" s="395"/>
      <c r="I253" s="395"/>
    </row>
    <row r="254" spans="2:9">
      <c r="B254" s="397">
        <v>41989</v>
      </c>
      <c r="C254" s="398">
        <v>0</v>
      </c>
      <c r="D254" s="398">
        <v>97.072999999999993</v>
      </c>
      <c r="E254" s="395"/>
      <c r="F254" s="395"/>
      <c r="G254" s="395"/>
      <c r="H254" s="395"/>
      <c r="I254" s="395"/>
    </row>
    <row r="255" spans="2:9">
      <c r="B255" s="397">
        <v>41990</v>
      </c>
      <c r="C255" s="398">
        <v>0</v>
      </c>
      <c r="D255" s="398">
        <v>459.774</v>
      </c>
      <c r="E255" s="395"/>
      <c r="F255" s="395"/>
      <c r="G255" s="395"/>
      <c r="H255" s="395"/>
      <c r="I255" s="395"/>
    </row>
    <row r="256" spans="2:9">
      <c r="B256" s="397">
        <v>41991</v>
      </c>
      <c r="C256" s="398">
        <v>4.3927589398005713</v>
      </c>
      <c r="D256" s="398">
        <v>607.73900000000003</v>
      </c>
      <c r="E256" s="395"/>
      <c r="F256" s="395"/>
      <c r="G256" s="395"/>
      <c r="H256" s="395"/>
      <c r="I256" s="395"/>
    </row>
    <row r="257" spans="2:9">
      <c r="B257" s="397">
        <v>41992</v>
      </c>
      <c r="C257" s="398">
        <v>3.2088075694947755</v>
      </c>
      <c r="D257" s="398">
        <v>214.191</v>
      </c>
      <c r="E257" s="395"/>
      <c r="F257" s="395"/>
      <c r="G257" s="395"/>
      <c r="H257" s="395"/>
      <c r="I257" s="395"/>
    </row>
    <row r="258" spans="2:9">
      <c r="B258" s="397">
        <v>41995</v>
      </c>
      <c r="C258" s="398">
        <v>22.698775638137381</v>
      </c>
      <c r="D258" s="398">
        <v>101.364</v>
      </c>
      <c r="E258" s="395"/>
      <c r="F258" s="395"/>
      <c r="G258" s="395"/>
      <c r="H258" s="395"/>
      <c r="I258" s="395"/>
    </row>
    <row r="259" spans="2:9">
      <c r="B259" s="397">
        <v>41996</v>
      </c>
      <c r="C259" s="398">
        <v>0.17552451662193647</v>
      </c>
      <c r="D259" s="398">
        <v>189.88200000000001</v>
      </c>
      <c r="E259" s="395"/>
      <c r="F259" s="395"/>
      <c r="G259" s="395"/>
      <c r="H259" s="395"/>
      <c r="I259" s="395"/>
    </row>
    <row r="260" spans="2:9">
      <c r="B260" s="397">
        <v>41997</v>
      </c>
      <c r="C260" s="398">
        <v>66.327879836229272</v>
      </c>
      <c r="D260" s="398">
        <v>85.81</v>
      </c>
      <c r="E260" s="395"/>
      <c r="F260" s="395"/>
      <c r="G260" s="395"/>
      <c r="H260" s="395"/>
      <c r="I260" s="395"/>
    </row>
    <row r="261" spans="2:9">
      <c r="B261" s="397">
        <v>41998</v>
      </c>
      <c r="C261" s="398">
        <v>94.716337806335247</v>
      </c>
      <c r="D261" s="398">
        <v>0</v>
      </c>
      <c r="E261" s="395"/>
      <c r="F261" s="395"/>
      <c r="G261" s="395"/>
      <c r="H261" s="395"/>
      <c r="I261" s="395"/>
    </row>
    <row r="262" spans="2:9">
      <c r="B262" s="397">
        <v>41999</v>
      </c>
      <c r="C262" s="398">
        <v>35.291927713675598</v>
      </c>
      <c r="D262" s="398">
        <v>0</v>
      </c>
      <c r="E262" s="395"/>
      <c r="F262" s="395"/>
      <c r="G262" s="395"/>
      <c r="H262" s="395"/>
      <c r="I262" s="395"/>
    </row>
    <row r="263" spans="2:9">
      <c r="B263" s="397">
        <v>42002</v>
      </c>
      <c r="C263" s="398">
        <v>57.972334765999889</v>
      </c>
      <c r="D263" s="398">
        <v>96.334999999999994</v>
      </c>
      <c r="E263" s="395"/>
      <c r="F263" s="395"/>
      <c r="G263" s="395"/>
      <c r="H263" s="395"/>
      <c r="I263" s="395"/>
    </row>
    <row r="264" spans="2:9">
      <c r="B264" s="397">
        <v>42003</v>
      </c>
      <c r="C264" s="398">
        <v>71.976793746939023</v>
      </c>
      <c r="D264" s="398">
        <v>32.482999999999997</v>
      </c>
      <c r="E264" s="395"/>
      <c r="F264" s="395"/>
      <c r="G264" s="395"/>
      <c r="H264" s="395"/>
      <c r="I264" s="395"/>
    </row>
    <row r="265" spans="2:9">
      <c r="B265" s="397">
        <v>42004</v>
      </c>
      <c r="C265" s="398">
        <v>2.0956453464454308</v>
      </c>
      <c r="D265" s="398">
        <v>23.530999999999999</v>
      </c>
      <c r="E265" s="395"/>
      <c r="F265" s="395"/>
      <c r="G265" s="395"/>
      <c r="H265" s="395"/>
      <c r="I265" s="395"/>
    </row>
    <row r="266" spans="2:9">
      <c r="E266" s="395"/>
      <c r="F266" s="395"/>
      <c r="G266" s="395"/>
      <c r="H266" s="395"/>
      <c r="I266" s="395"/>
    </row>
  </sheetData>
  <hyperlinks>
    <hyperlink ref="F22" location="Содержание!B86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5"/>
  <dimension ref="A2:H265"/>
  <sheetViews>
    <sheetView zoomScale="80" zoomScaleNormal="80" workbookViewId="0">
      <selection activeCell="F22" sqref="F22"/>
    </sheetView>
  </sheetViews>
  <sheetFormatPr defaultRowHeight="12.75"/>
  <cols>
    <col min="1" max="1" width="9.140625" style="355"/>
    <col min="2" max="2" width="12.42578125" style="355" customWidth="1"/>
    <col min="3" max="3" width="18.42578125" style="355" customWidth="1"/>
    <col min="4" max="4" width="18.28515625" style="355" customWidth="1"/>
    <col min="5" max="5" width="9.140625" style="362"/>
    <col min="6" max="8" width="9.28515625" style="362" bestFit="1" customWidth="1"/>
    <col min="9" max="16384" width="9.140625" style="362"/>
  </cols>
  <sheetData>
    <row r="2" spans="1:8">
      <c r="A2" s="355" t="s">
        <v>123</v>
      </c>
      <c r="B2" s="387" t="s">
        <v>759</v>
      </c>
      <c r="F2" s="387" t="s">
        <v>755</v>
      </c>
    </row>
    <row r="3" spans="1:8">
      <c r="B3" s="356" t="s">
        <v>897</v>
      </c>
      <c r="F3" s="356" t="s">
        <v>898</v>
      </c>
    </row>
    <row r="4" spans="1:8">
      <c r="D4" s="394" t="s">
        <v>1745</v>
      </c>
    </row>
    <row r="5" spans="1:8" ht="25.5">
      <c r="B5" s="376" t="s">
        <v>248</v>
      </c>
      <c r="C5" s="386" t="s">
        <v>888</v>
      </c>
      <c r="D5" s="396" t="s">
        <v>756</v>
      </c>
    </row>
    <row r="6" spans="1:8">
      <c r="B6" s="397">
        <v>41642</v>
      </c>
      <c r="C6" s="398">
        <v>0</v>
      </c>
      <c r="D6" s="398">
        <v>120.10599999999999</v>
      </c>
      <c r="E6" s="395"/>
    </row>
    <row r="7" spans="1:8">
      <c r="B7" s="397">
        <v>41645</v>
      </c>
      <c r="C7" s="398">
        <v>23.976062182221959</v>
      </c>
      <c r="D7" s="398">
        <v>35.965000000000003</v>
      </c>
      <c r="E7" s="395"/>
      <c r="F7" s="395"/>
      <c r="G7" s="395"/>
      <c r="H7" s="395"/>
    </row>
    <row r="8" spans="1:8">
      <c r="B8" s="397">
        <v>41646</v>
      </c>
      <c r="C8" s="398">
        <v>0</v>
      </c>
      <c r="D8" s="398">
        <v>71.165999999999997</v>
      </c>
      <c r="E8" s="395"/>
      <c r="F8" s="399"/>
      <c r="G8" s="399"/>
      <c r="H8" s="399"/>
    </row>
    <row r="9" spans="1:8">
      <c r="B9" s="397">
        <v>41647</v>
      </c>
      <c r="C9" s="398">
        <v>71.366826707665922</v>
      </c>
      <c r="D9" s="398">
        <v>15.355</v>
      </c>
      <c r="E9" s="395"/>
      <c r="F9" s="400"/>
      <c r="G9" s="400"/>
      <c r="H9" s="399"/>
    </row>
    <row r="10" spans="1:8">
      <c r="B10" s="397">
        <v>41648</v>
      </c>
      <c r="C10" s="398">
        <v>0</v>
      </c>
      <c r="D10" s="398">
        <v>121.33</v>
      </c>
      <c r="E10" s="395"/>
      <c r="F10" s="400"/>
      <c r="G10" s="400"/>
      <c r="H10" s="395"/>
    </row>
    <row r="11" spans="1:8">
      <c r="B11" s="397">
        <v>41649</v>
      </c>
      <c r="C11" s="398">
        <v>0</v>
      </c>
      <c r="D11" s="398">
        <v>147.571</v>
      </c>
      <c r="E11" s="395"/>
      <c r="F11" s="395"/>
      <c r="G11" s="395"/>
      <c r="H11" s="395"/>
    </row>
    <row r="12" spans="1:8">
      <c r="B12" s="397">
        <v>41652</v>
      </c>
      <c r="C12" s="398">
        <v>39.428893394412647</v>
      </c>
      <c r="D12" s="398">
        <v>118.18</v>
      </c>
      <c r="E12" s="395"/>
      <c r="F12" s="395"/>
      <c r="G12" s="395"/>
      <c r="H12" s="395"/>
    </row>
    <row r="13" spans="1:8">
      <c r="B13" s="397">
        <v>41653</v>
      </c>
      <c r="C13" s="398">
        <v>0</v>
      </c>
      <c r="D13" s="398">
        <v>415.80799999999999</v>
      </c>
      <c r="E13" s="395"/>
      <c r="F13" s="395"/>
      <c r="G13" s="395"/>
      <c r="H13" s="395"/>
    </row>
    <row r="14" spans="1:8">
      <c r="B14" s="397">
        <v>41654</v>
      </c>
      <c r="C14" s="398">
        <v>182.86342988241182</v>
      </c>
      <c r="D14" s="398">
        <v>191.387</v>
      </c>
      <c r="E14" s="395"/>
      <c r="F14" s="395"/>
      <c r="G14" s="395"/>
      <c r="H14" s="395"/>
    </row>
    <row r="15" spans="1:8">
      <c r="B15" s="397">
        <v>41655</v>
      </c>
      <c r="C15" s="398">
        <v>0</v>
      </c>
      <c r="D15" s="398">
        <v>293.63</v>
      </c>
      <c r="E15" s="395"/>
      <c r="F15" s="395"/>
      <c r="G15" s="395"/>
      <c r="H15" s="395"/>
    </row>
    <row r="16" spans="1:8">
      <c r="B16" s="397">
        <v>41656</v>
      </c>
      <c r="C16" s="398">
        <v>0</v>
      </c>
      <c r="D16" s="398">
        <v>178.16800000000001</v>
      </c>
      <c r="E16" s="395"/>
      <c r="F16" s="395"/>
      <c r="G16" s="395"/>
      <c r="H16" s="395"/>
    </row>
    <row r="17" spans="2:8">
      <c r="B17" s="397">
        <v>41659</v>
      </c>
      <c r="C17" s="398">
        <v>33.247034071649807</v>
      </c>
      <c r="D17" s="398">
        <v>113.889</v>
      </c>
      <c r="E17" s="395"/>
      <c r="F17" s="395"/>
      <c r="G17" s="395"/>
      <c r="H17" s="395"/>
    </row>
    <row r="18" spans="2:8">
      <c r="B18" s="397">
        <v>41660</v>
      </c>
      <c r="C18" s="398">
        <v>0</v>
      </c>
      <c r="D18" s="398">
        <v>131.61199999999999</v>
      </c>
      <c r="E18" s="395"/>
      <c r="F18" s="360" t="s">
        <v>889</v>
      </c>
      <c r="G18" s="395"/>
      <c r="H18" s="395"/>
    </row>
    <row r="19" spans="2:8">
      <c r="B19" s="397">
        <v>41661</v>
      </c>
      <c r="C19" s="398">
        <v>0.94914202739578213</v>
      </c>
      <c r="D19" s="398">
        <v>74.037000000000006</v>
      </c>
      <c r="E19" s="395"/>
      <c r="F19" s="360" t="s">
        <v>890</v>
      </c>
      <c r="G19" s="395"/>
      <c r="H19" s="395"/>
    </row>
    <row r="20" spans="2:8">
      <c r="B20" s="397">
        <v>41662</v>
      </c>
      <c r="C20" s="398">
        <v>23.950854825730634</v>
      </c>
      <c r="D20" s="398">
        <v>238.96100000000001</v>
      </c>
      <c r="E20" s="395"/>
      <c r="F20" s="360" t="s">
        <v>757</v>
      </c>
      <c r="G20" s="395"/>
      <c r="H20" s="395"/>
    </row>
    <row r="21" spans="2:8">
      <c r="B21" s="397">
        <v>41663</v>
      </c>
      <c r="C21" s="398">
        <v>15.565929249290829</v>
      </c>
      <c r="D21" s="398">
        <v>113.354</v>
      </c>
      <c r="E21" s="395"/>
      <c r="G21" s="395"/>
      <c r="H21" s="395"/>
    </row>
    <row r="22" spans="2:8">
      <c r="B22" s="397">
        <v>41666</v>
      </c>
      <c r="C22" s="398">
        <v>0</v>
      </c>
      <c r="D22" s="398">
        <v>90.66</v>
      </c>
      <c r="E22" s="395"/>
      <c r="F22" s="1310" t="s">
        <v>129</v>
      </c>
      <c r="G22" s="395"/>
      <c r="H22" s="395"/>
    </row>
    <row r="23" spans="2:8">
      <c r="B23" s="397">
        <v>41667</v>
      </c>
      <c r="C23" s="398">
        <v>0</v>
      </c>
      <c r="D23" s="398">
        <v>250.49199999999999</v>
      </c>
      <c r="E23" s="395"/>
      <c r="F23" s="395"/>
      <c r="G23" s="395"/>
      <c r="H23" s="395"/>
    </row>
    <row r="24" spans="2:8">
      <c r="B24" s="397">
        <v>41668</v>
      </c>
      <c r="C24" s="398">
        <v>0</v>
      </c>
      <c r="D24" s="398">
        <v>248.203</v>
      </c>
      <c r="E24" s="395"/>
      <c r="F24" s="395"/>
      <c r="G24" s="395"/>
      <c r="H24" s="395"/>
    </row>
    <row r="25" spans="2:8">
      <c r="B25" s="397">
        <v>41669</v>
      </c>
      <c r="C25" s="398">
        <v>1.6934936140943968</v>
      </c>
      <c r="D25" s="398">
        <v>353.09500000000003</v>
      </c>
      <c r="E25" s="395"/>
      <c r="F25" s="395"/>
      <c r="G25" s="395"/>
      <c r="H25" s="395"/>
    </row>
    <row r="26" spans="2:8">
      <c r="B26" s="397">
        <v>41670</v>
      </c>
      <c r="C26" s="398">
        <v>0</v>
      </c>
      <c r="D26" s="398">
        <v>262.03100000000001</v>
      </c>
      <c r="E26" s="395"/>
      <c r="F26" s="395"/>
      <c r="G26" s="395"/>
      <c r="H26" s="395"/>
    </row>
    <row r="27" spans="2:8">
      <c r="B27" s="397">
        <v>41673</v>
      </c>
      <c r="C27" s="398">
        <v>54.766403528094827</v>
      </c>
      <c r="D27" s="398">
        <v>117.935</v>
      </c>
      <c r="E27" s="395"/>
      <c r="F27" s="395"/>
      <c r="G27" s="395"/>
      <c r="H27" s="395"/>
    </row>
    <row r="28" spans="2:8">
      <c r="B28" s="397">
        <v>41674</v>
      </c>
      <c r="C28" s="398">
        <v>0</v>
      </c>
      <c r="D28" s="398">
        <v>135.37</v>
      </c>
      <c r="E28" s="395"/>
      <c r="F28" s="395"/>
      <c r="G28" s="395"/>
      <c r="H28" s="395"/>
    </row>
    <row r="29" spans="2:8">
      <c r="B29" s="397">
        <v>41675</v>
      </c>
      <c r="C29" s="398">
        <v>0.2706311279743574</v>
      </c>
      <c r="D29" s="398">
        <v>371.358</v>
      </c>
      <c r="E29" s="395"/>
      <c r="F29" s="395"/>
      <c r="G29" s="395"/>
      <c r="H29" s="395"/>
    </row>
    <row r="30" spans="2:8">
      <c r="B30" s="397">
        <v>41676</v>
      </c>
      <c r="C30" s="398">
        <v>0.5412622559487148</v>
      </c>
      <c r="D30" s="398">
        <v>1238.634</v>
      </c>
      <c r="E30" s="395"/>
      <c r="F30" s="395"/>
      <c r="G30" s="395"/>
      <c r="H30" s="395"/>
    </row>
    <row r="31" spans="2:8">
      <c r="B31" s="397">
        <v>41677</v>
      </c>
      <c r="C31" s="398">
        <v>48.551224358599725</v>
      </c>
      <c r="D31" s="398">
        <v>129.47200000000001</v>
      </c>
      <c r="E31" s="395"/>
      <c r="F31" s="395"/>
      <c r="G31" s="395"/>
      <c r="H31" s="395"/>
    </row>
    <row r="32" spans="2:8">
      <c r="B32" s="397">
        <v>41680</v>
      </c>
      <c r="C32" s="398">
        <v>21.635025602064346</v>
      </c>
      <c r="D32" s="398">
        <v>337.16899999999998</v>
      </c>
      <c r="E32" s="395"/>
      <c r="F32" s="395"/>
      <c r="G32" s="395"/>
      <c r="H32" s="395"/>
    </row>
    <row r="33" spans="2:8">
      <c r="B33" s="397">
        <v>41681</v>
      </c>
      <c r="C33" s="398">
        <v>320.83018016600505</v>
      </c>
      <c r="D33" s="398">
        <v>1892.021</v>
      </c>
      <c r="E33" s="395"/>
      <c r="F33" s="395"/>
      <c r="G33" s="395"/>
      <c r="H33" s="395"/>
    </row>
    <row r="34" spans="2:8">
      <c r="B34" s="397">
        <v>41682</v>
      </c>
      <c r="C34" s="398">
        <v>123.60947898263073</v>
      </c>
      <c r="D34" s="398">
        <v>158.84100000000001</v>
      </c>
      <c r="E34" s="395"/>
      <c r="F34" s="395"/>
      <c r="G34" s="395"/>
      <c r="H34" s="395"/>
    </row>
    <row r="35" spans="2:8">
      <c r="B35" s="397">
        <v>41683</v>
      </c>
      <c r="C35" s="398">
        <v>145.70340588085472</v>
      </c>
      <c r="D35" s="398">
        <v>501.86500000000001</v>
      </c>
      <c r="E35" s="395"/>
      <c r="F35" s="395"/>
      <c r="G35" s="395"/>
      <c r="H35" s="395"/>
    </row>
    <row r="36" spans="2:8">
      <c r="B36" s="397">
        <v>41684</v>
      </c>
      <c r="C36" s="398">
        <v>92.282417113640292</v>
      </c>
      <c r="D36" s="398">
        <v>142.41399999999999</v>
      </c>
      <c r="E36" s="395"/>
      <c r="F36" s="395"/>
      <c r="G36" s="395"/>
      <c r="H36" s="395"/>
    </row>
    <row r="37" spans="2:8">
      <c r="B37" s="397">
        <v>41687</v>
      </c>
      <c r="C37" s="398">
        <v>6.2985875761553016</v>
      </c>
      <c r="D37" s="398">
        <v>47.956000000000003</v>
      </c>
      <c r="E37" s="395"/>
      <c r="F37" s="395"/>
      <c r="G37" s="395"/>
      <c r="H37" s="395"/>
    </row>
    <row r="38" spans="2:8">
      <c r="B38" s="397">
        <v>41688</v>
      </c>
      <c r="C38" s="398">
        <v>26.220345955687865</v>
      </c>
      <c r="D38" s="398">
        <v>236.54</v>
      </c>
      <c r="E38" s="395"/>
      <c r="F38" s="395"/>
      <c r="G38" s="395"/>
      <c r="H38" s="395"/>
    </row>
    <row r="39" spans="2:8">
      <c r="B39" s="397">
        <v>41689</v>
      </c>
      <c r="C39" s="398">
        <v>3.3239955335279214</v>
      </c>
      <c r="D39" s="398">
        <v>181.21700000000001</v>
      </c>
      <c r="E39" s="395"/>
      <c r="F39" s="395"/>
      <c r="G39" s="395"/>
      <c r="H39" s="395"/>
    </row>
    <row r="40" spans="2:8">
      <c r="B40" s="397">
        <v>41690</v>
      </c>
      <c r="C40" s="398">
        <v>30.430482496522778</v>
      </c>
      <c r="D40" s="398">
        <v>279.02499999999998</v>
      </c>
      <c r="E40" s="395"/>
      <c r="F40" s="395"/>
      <c r="G40" s="395"/>
      <c r="H40" s="395"/>
    </row>
    <row r="41" spans="2:8">
      <c r="B41" s="397">
        <v>41691</v>
      </c>
      <c r="C41" s="398">
        <v>69.060989307892655</v>
      </c>
      <c r="D41" s="398">
        <v>2390.9290000000001</v>
      </c>
      <c r="E41" s="395"/>
      <c r="F41" s="395"/>
      <c r="G41" s="395"/>
      <c r="H41" s="395"/>
    </row>
    <row r="42" spans="2:8">
      <c r="B42" s="397">
        <v>41694</v>
      </c>
      <c r="C42" s="398">
        <v>0</v>
      </c>
      <c r="D42" s="398">
        <v>362.63400000000001</v>
      </c>
      <c r="E42" s="395"/>
      <c r="F42" s="395"/>
      <c r="G42" s="395"/>
      <c r="H42" s="395"/>
    </row>
    <row r="43" spans="2:8">
      <c r="B43" s="397">
        <v>41695</v>
      </c>
      <c r="C43" s="398">
        <v>0.75475542147432684</v>
      </c>
      <c r="D43" s="398">
        <v>532.08600000000001</v>
      </c>
      <c r="E43" s="395"/>
      <c r="F43" s="395"/>
      <c r="G43" s="395"/>
      <c r="H43" s="395"/>
    </row>
    <row r="44" spans="2:8">
      <c r="B44" s="397">
        <v>41696</v>
      </c>
      <c r="C44" s="398">
        <v>12.841263933237984</v>
      </c>
      <c r="D44" s="398">
        <v>299.47699999999998</v>
      </c>
      <c r="E44" s="395"/>
      <c r="F44" s="395"/>
      <c r="G44" s="395"/>
      <c r="H44" s="395"/>
    </row>
    <row r="45" spans="2:8">
      <c r="B45" s="397">
        <v>41697</v>
      </c>
      <c r="C45" s="398">
        <v>94.072339780986042</v>
      </c>
      <c r="D45" s="398">
        <v>455.89299999999997</v>
      </c>
      <c r="E45" s="395"/>
      <c r="F45" s="395"/>
      <c r="G45" s="395"/>
      <c r="H45" s="395"/>
    </row>
    <row r="46" spans="2:8">
      <c r="B46" s="397">
        <v>41698</v>
      </c>
      <c r="C46" s="398">
        <v>52.635470534997104</v>
      </c>
      <c r="D46" s="398">
        <v>354.83199999999999</v>
      </c>
      <c r="E46" s="395"/>
      <c r="F46" s="395"/>
      <c r="G46" s="395"/>
      <c r="H46" s="395"/>
    </row>
    <row r="47" spans="2:8">
      <c r="B47" s="397">
        <v>41701</v>
      </c>
      <c r="C47" s="398">
        <v>62.389158555840623</v>
      </c>
      <c r="D47" s="398">
        <v>136.81399999999999</v>
      </c>
      <c r="E47" s="395"/>
      <c r="F47" s="395"/>
      <c r="G47" s="395"/>
      <c r="H47" s="395"/>
    </row>
    <row r="48" spans="2:8">
      <c r="B48" s="397">
        <v>41702</v>
      </c>
      <c r="C48" s="398">
        <v>90.868818680823466</v>
      </c>
      <c r="D48" s="398">
        <v>58.058999999999997</v>
      </c>
      <c r="E48" s="395"/>
      <c r="F48" s="395"/>
      <c r="G48" s="395"/>
      <c r="H48" s="395"/>
    </row>
    <row r="49" spans="2:8">
      <c r="B49" s="397">
        <v>41703</v>
      </c>
      <c r="C49" s="398">
        <v>1.2669853272474372</v>
      </c>
      <c r="D49" s="398">
        <v>71.935000000000002</v>
      </c>
      <c r="E49" s="395"/>
      <c r="F49" s="395"/>
      <c r="G49" s="395"/>
      <c r="H49" s="395"/>
    </row>
    <row r="50" spans="2:8">
      <c r="B50" s="397">
        <v>41704</v>
      </c>
      <c r="C50" s="398">
        <v>45.16538170705423</v>
      </c>
      <c r="D50" s="398">
        <v>58.652000000000001</v>
      </c>
      <c r="E50" s="395"/>
      <c r="F50" s="395"/>
      <c r="G50" s="395"/>
      <c r="H50" s="395"/>
    </row>
    <row r="51" spans="2:8">
      <c r="B51" s="397">
        <v>41705</v>
      </c>
      <c r="C51" s="398">
        <v>26.045638834799277</v>
      </c>
      <c r="D51" s="398">
        <v>108.096</v>
      </c>
      <c r="E51" s="395"/>
      <c r="F51" s="395"/>
      <c r="G51" s="395"/>
      <c r="H51" s="395"/>
    </row>
    <row r="52" spans="2:8">
      <c r="B52" s="397">
        <v>41708</v>
      </c>
      <c r="C52" s="398">
        <v>0</v>
      </c>
      <c r="D52" s="398">
        <v>190.33099999999999</v>
      </c>
      <c r="E52" s="395"/>
      <c r="F52" s="395"/>
      <c r="G52" s="395"/>
      <c r="H52" s="395"/>
    </row>
    <row r="53" spans="2:8">
      <c r="B53" s="397">
        <v>41709</v>
      </c>
      <c r="C53" s="398">
        <v>58.182482535702327</v>
      </c>
      <c r="D53" s="398">
        <v>131.55600000000001</v>
      </c>
      <c r="E53" s="395"/>
      <c r="F53" s="395"/>
      <c r="G53" s="395"/>
      <c r="H53" s="395"/>
    </row>
    <row r="54" spans="2:8">
      <c r="B54" s="397">
        <v>41710</v>
      </c>
      <c r="C54" s="398">
        <v>0</v>
      </c>
      <c r="D54" s="398">
        <v>94.570999999999998</v>
      </c>
      <c r="E54" s="395"/>
      <c r="F54" s="395"/>
      <c r="G54" s="395"/>
      <c r="H54" s="395"/>
    </row>
    <row r="55" spans="2:8">
      <c r="B55" s="397">
        <v>41711</v>
      </c>
      <c r="C55" s="398">
        <v>24.701774976002483</v>
      </c>
      <c r="D55" s="398">
        <v>77.040000000000006</v>
      </c>
      <c r="E55" s="395"/>
      <c r="F55" s="395"/>
      <c r="G55" s="395"/>
      <c r="H55" s="395"/>
    </row>
    <row r="56" spans="2:8">
      <c r="B56" s="397">
        <v>41712</v>
      </c>
      <c r="C56" s="398">
        <v>107.89439280662907</v>
      </c>
      <c r="D56" s="398">
        <v>104.185</v>
      </c>
      <c r="E56" s="395"/>
      <c r="F56" s="395"/>
      <c r="G56" s="395"/>
      <c r="H56" s="395"/>
    </row>
    <row r="57" spans="2:8">
      <c r="B57" s="397">
        <v>41715</v>
      </c>
      <c r="C57" s="398">
        <v>0</v>
      </c>
      <c r="D57" s="398">
        <v>74.135000000000005</v>
      </c>
      <c r="E57" s="395"/>
      <c r="F57" s="395"/>
      <c r="G57" s="395"/>
      <c r="H57" s="395"/>
    </row>
    <row r="58" spans="2:8">
      <c r="B58" s="397">
        <v>41716</v>
      </c>
      <c r="C58" s="398">
        <v>15.961760730307347</v>
      </c>
      <c r="D58" s="398">
        <v>61.22</v>
      </c>
      <c r="E58" s="395"/>
      <c r="F58" s="395"/>
      <c r="G58" s="395"/>
      <c r="H58" s="395"/>
    </row>
    <row r="59" spans="2:8">
      <c r="B59" s="397">
        <v>41717</v>
      </c>
      <c r="C59" s="398">
        <v>228.17977628460019</v>
      </c>
      <c r="D59" s="398">
        <v>462.91800000000001</v>
      </c>
      <c r="E59" s="395"/>
      <c r="F59" s="395"/>
      <c r="G59" s="395"/>
      <c r="H59" s="395"/>
    </row>
    <row r="60" spans="2:8">
      <c r="B60" s="397">
        <v>41718</v>
      </c>
      <c r="C60" s="398">
        <v>271.38575400709129</v>
      </c>
      <c r="D60" s="398">
        <v>485.59</v>
      </c>
      <c r="E60" s="395"/>
      <c r="F60" s="395"/>
      <c r="G60" s="395"/>
      <c r="H60" s="395"/>
    </row>
    <row r="61" spans="2:8">
      <c r="B61" s="397">
        <v>41719</v>
      </c>
      <c r="C61" s="398">
        <v>0</v>
      </c>
      <c r="D61" s="398">
        <v>199.15700000000001</v>
      </c>
      <c r="E61" s="395"/>
      <c r="F61" s="395"/>
      <c r="G61" s="395"/>
      <c r="H61" s="395"/>
    </row>
    <row r="62" spans="2:8">
      <c r="B62" s="397">
        <v>41722</v>
      </c>
      <c r="C62" s="398">
        <v>0</v>
      </c>
      <c r="D62" s="398">
        <v>136.185</v>
      </c>
      <c r="E62" s="395"/>
      <c r="F62" s="395"/>
      <c r="G62" s="395"/>
      <c r="H62" s="395"/>
    </row>
    <row r="63" spans="2:8">
      <c r="B63" s="397">
        <v>41723</v>
      </c>
      <c r="C63" s="398">
        <v>0</v>
      </c>
      <c r="D63" s="398">
        <v>344.81900000000002</v>
      </c>
      <c r="E63" s="395"/>
      <c r="F63" s="395"/>
      <c r="G63" s="395"/>
      <c r="H63" s="395"/>
    </row>
    <row r="64" spans="2:8">
      <c r="B64" s="397">
        <v>41724</v>
      </c>
      <c r="C64" s="398">
        <v>59.766097909769364</v>
      </c>
      <c r="D64" s="398">
        <v>55.383000000000003</v>
      </c>
      <c r="E64" s="395"/>
      <c r="F64" s="395"/>
      <c r="G64" s="395"/>
      <c r="H64" s="395"/>
    </row>
    <row r="65" spans="2:8">
      <c r="B65" s="397">
        <v>41725</v>
      </c>
      <c r="C65" s="398">
        <v>60.654394577546121</v>
      </c>
      <c r="D65" s="398">
        <v>123.44799999999999</v>
      </c>
      <c r="E65" s="395"/>
      <c r="F65" s="395"/>
      <c r="G65" s="395"/>
      <c r="H65" s="395"/>
    </row>
    <row r="66" spans="2:8">
      <c r="B66" s="397">
        <v>41726</v>
      </c>
      <c r="C66" s="398">
        <v>8.5573686994338463</v>
      </c>
      <c r="D66" s="398">
        <v>223.11</v>
      </c>
      <c r="E66" s="395"/>
      <c r="F66" s="395"/>
      <c r="G66" s="395"/>
      <c r="H66" s="395"/>
    </row>
    <row r="67" spans="2:8">
      <c r="B67" s="397">
        <v>41729</v>
      </c>
      <c r="C67" s="398">
        <v>9.0701745450271236</v>
      </c>
      <c r="D67" s="398">
        <v>225.52799999999999</v>
      </c>
      <c r="E67" s="395"/>
      <c r="F67" s="395"/>
      <c r="G67" s="395"/>
      <c r="H67" s="395"/>
    </row>
    <row r="68" spans="2:8">
      <c r="B68" s="397">
        <v>41730</v>
      </c>
      <c r="C68" s="398">
        <v>0</v>
      </c>
      <c r="D68" s="398">
        <v>102.44499999999999</v>
      </c>
      <c r="E68" s="395"/>
      <c r="F68" s="395"/>
      <c r="G68" s="395"/>
      <c r="H68" s="395"/>
    </row>
    <row r="69" spans="2:8">
      <c r="B69" s="397">
        <v>41731</v>
      </c>
      <c r="C69" s="398">
        <v>13.947616902070626</v>
      </c>
      <c r="D69" s="398">
        <v>86.29</v>
      </c>
      <c r="E69" s="395"/>
      <c r="F69" s="395"/>
      <c r="G69" s="395"/>
      <c r="H69" s="395"/>
    </row>
    <row r="70" spans="2:8">
      <c r="B70" s="397">
        <v>41732</v>
      </c>
      <c r="C70" s="398">
        <v>0</v>
      </c>
      <c r="D70" s="398">
        <v>148.797</v>
      </c>
      <c r="E70" s="395"/>
      <c r="F70" s="395"/>
      <c r="G70" s="395"/>
      <c r="H70" s="395"/>
    </row>
    <row r="71" spans="2:8">
      <c r="B71" s="397">
        <v>41733</v>
      </c>
      <c r="C71" s="398">
        <v>23.336818226340409</v>
      </c>
      <c r="D71" s="398">
        <v>344.73700000000002</v>
      </c>
      <c r="E71" s="395"/>
      <c r="F71" s="395"/>
      <c r="G71" s="395"/>
      <c r="H71" s="395"/>
    </row>
    <row r="72" spans="2:8">
      <c r="B72" s="397">
        <v>41736</v>
      </c>
      <c r="C72" s="398">
        <v>0.86423829020314524</v>
      </c>
      <c r="D72" s="398">
        <v>97.474999999999994</v>
      </c>
      <c r="E72" s="395"/>
      <c r="F72" s="395"/>
      <c r="G72" s="395"/>
      <c r="H72" s="395"/>
    </row>
    <row r="73" spans="2:8">
      <c r="B73" s="397">
        <v>41737</v>
      </c>
      <c r="C73" s="398">
        <v>61.369081042960346</v>
      </c>
      <c r="D73" s="398">
        <v>237.547</v>
      </c>
      <c r="E73" s="395"/>
      <c r="F73" s="395"/>
      <c r="G73" s="395"/>
      <c r="H73" s="395"/>
    </row>
    <row r="74" spans="2:8">
      <c r="B74" s="397">
        <v>41738</v>
      </c>
      <c r="C74" s="398">
        <v>20.514120712284729</v>
      </c>
      <c r="D74" s="398">
        <v>465.84800000000001</v>
      </c>
      <c r="E74" s="395"/>
      <c r="F74" s="395"/>
      <c r="G74" s="395"/>
      <c r="H74" s="395"/>
    </row>
    <row r="75" spans="2:8">
      <c r="B75" s="397">
        <v>41739</v>
      </c>
      <c r="C75" s="398">
        <v>15.296084001018652</v>
      </c>
      <c r="D75" s="398">
        <v>193.53399999999999</v>
      </c>
      <c r="E75" s="395"/>
      <c r="F75" s="395"/>
      <c r="G75" s="395"/>
      <c r="H75" s="395"/>
    </row>
    <row r="76" spans="2:8">
      <c r="B76" s="397">
        <v>41740</v>
      </c>
      <c r="C76" s="398">
        <v>21.921053930691297</v>
      </c>
      <c r="D76" s="398">
        <v>103.476</v>
      </c>
      <c r="E76" s="395"/>
      <c r="F76" s="395"/>
      <c r="G76" s="395"/>
      <c r="H76" s="395"/>
    </row>
    <row r="77" spans="2:8">
      <c r="B77" s="397">
        <v>41743</v>
      </c>
      <c r="C77" s="398">
        <v>24.644958567594543</v>
      </c>
      <c r="D77" s="398">
        <v>1.4530000000000001</v>
      </c>
      <c r="E77" s="395"/>
      <c r="F77" s="395"/>
      <c r="G77" s="395"/>
      <c r="H77" s="395"/>
    </row>
    <row r="78" spans="2:8">
      <c r="B78" s="397">
        <v>41744</v>
      </c>
      <c r="C78" s="398">
        <v>26.223088526260085</v>
      </c>
      <c r="D78" s="398">
        <v>241.46799999999999</v>
      </c>
      <c r="E78" s="395"/>
      <c r="F78" s="395"/>
      <c r="G78" s="395"/>
      <c r="H78" s="395"/>
    </row>
    <row r="79" spans="2:8">
      <c r="B79" s="397">
        <v>41745</v>
      </c>
      <c r="C79" s="398">
        <v>0</v>
      </c>
      <c r="D79" s="398">
        <v>163.93799999999999</v>
      </c>
      <c r="E79" s="395"/>
      <c r="F79" s="395"/>
      <c r="G79" s="395"/>
      <c r="H79" s="395"/>
    </row>
    <row r="80" spans="2:8">
      <c r="B80" s="397">
        <v>41746</v>
      </c>
      <c r="C80" s="398">
        <v>5.2335596607048345</v>
      </c>
      <c r="D80" s="398">
        <v>46.356999999999999</v>
      </c>
      <c r="E80" s="395"/>
      <c r="F80" s="395"/>
      <c r="G80" s="395"/>
      <c r="H80" s="395"/>
    </row>
    <row r="81" spans="2:8">
      <c r="B81" s="397">
        <v>41750</v>
      </c>
      <c r="C81" s="398">
        <v>1.3443806687954223</v>
      </c>
      <c r="D81" s="398">
        <v>0</v>
      </c>
      <c r="E81" s="395"/>
      <c r="F81" s="395"/>
      <c r="G81" s="395"/>
      <c r="H81" s="395"/>
    </row>
    <row r="82" spans="2:8">
      <c r="B82" s="397">
        <v>41751</v>
      </c>
      <c r="C82" s="398">
        <v>0.89262389562559885</v>
      </c>
      <c r="D82" s="398">
        <v>184.07400000000001</v>
      </c>
      <c r="E82" s="395"/>
      <c r="F82" s="395"/>
      <c r="G82" s="395"/>
      <c r="H82" s="395"/>
    </row>
    <row r="83" spans="2:8">
      <c r="B83" s="397">
        <v>41752</v>
      </c>
      <c r="C83" s="398">
        <v>1.7840476423687961</v>
      </c>
      <c r="D83" s="398">
        <v>156.136</v>
      </c>
      <c r="E83" s="395"/>
      <c r="F83" s="395"/>
      <c r="G83" s="395"/>
      <c r="H83" s="395"/>
    </row>
    <row r="84" spans="2:8">
      <c r="B84" s="397">
        <v>41753</v>
      </c>
      <c r="C84" s="398">
        <v>0</v>
      </c>
      <c r="D84" s="398">
        <v>179.078</v>
      </c>
      <c r="E84" s="395"/>
      <c r="F84" s="395"/>
      <c r="G84" s="395"/>
      <c r="H84" s="395"/>
    </row>
    <row r="85" spans="2:8">
      <c r="B85" s="397">
        <v>41754</v>
      </c>
      <c r="C85" s="398">
        <v>0.17919956118870825</v>
      </c>
      <c r="D85" s="398">
        <v>85.819000000000003</v>
      </c>
      <c r="E85" s="395"/>
      <c r="F85" s="395"/>
      <c r="G85" s="395"/>
      <c r="H85" s="395"/>
    </row>
    <row r="86" spans="2:8">
      <c r="B86" s="397">
        <v>41757</v>
      </c>
      <c r="C86" s="398">
        <v>0.88486318882598303</v>
      </c>
      <c r="D86" s="398">
        <v>221.215</v>
      </c>
      <c r="E86" s="395"/>
      <c r="F86" s="395"/>
      <c r="G86" s="395"/>
      <c r="H86" s="395"/>
    </row>
    <row r="87" spans="2:8">
      <c r="B87" s="397">
        <v>41758</v>
      </c>
      <c r="C87" s="398">
        <v>1.9567470918957024</v>
      </c>
      <c r="D87" s="398">
        <v>185.42099999999999</v>
      </c>
      <c r="E87" s="395"/>
      <c r="F87" s="395"/>
      <c r="G87" s="395"/>
      <c r="H87" s="395"/>
    </row>
    <row r="88" spans="2:8">
      <c r="B88" s="397">
        <v>41759</v>
      </c>
      <c r="C88" s="398">
        <v>0</v>
      </c>
      <c r="D88" s="398">
        <v>100.45399999999999</v>
      </c>
      <c r="E88" s="395"/>
      <c r="F88" s="395"/>
      <c r="G88" s="395"/>
      <c r="H88" s="395"/>
    </row>
    <row r="89" spans="2:8">
      <c r="B89" s="397">
        <v>41760</v>
      </c>
      <c r="C89" s="398">
        <v>0</v>
      </c>
      <c r="D89" s="398">
        <v>15.827999999999999</v>
      </c>
      <c r="E89" s="395"/>
      <c r="F89" s="395"/>
      <c r="G89" s="395"/>
      <c r="H89" s="395"/>
    </row>
    <row r="90" spans="2:8">
      <c r="B90" s="397">
        <v>41761</v>
      </c>
      <c r="C90" s="398">
        <v>0</v>
      </c>
      <c r="D90" s="398">
        <v>74.81</v>
      </c>
      <c r="E90" s="395"/>
      <c r="F90" s="395"/>
      <c r="G90" s="395"/>
      <c r="H90" s="395"/>
    </row>
    <row r="91" spans="2:8">
      <c r="B91" s="397">
        <v>41763</v>
      </c>
      <c r="C91" s="398">
        <v>1.0850041412815628</v>
      </c>
      <c r="D91" s="398">
        <v>0</v>
      </c>
      <c r="E91" s="395"/>
      <c r="F91" s="395"/>
      <c r="G91" s="395"/>
      <c r="H91" s="395"/>
    </row>
    <row r="92" spans="2:8">
      <c r="B92" s="397">
        <v>41765</v>
      </c>
      <c r="C92" s="398">
        <v>27.38724391247279</v>
      </c>
      <c r="D92" s="398">
        <v>127.59</v>
      </c>
      <c r="E92" s="395"/>
      <c r="F92" s="395"/>
      <c r="G92" s="395"/>
      <c r="H92" s="395"/>
    </row>
    <row r="93" spans="2:8">
      <c r="B93" s="397">
        <v>41766</v>
      </c>
      <c r="C93" s="398">
        <v>0</v>
      </c>
      <c r="D93" s="398">
        <v>177.566</v>
      </c>
      <c r="E93" s="395"/>
      <c r="F93" s="395"/>
      <c r="G93" s="395"/>
      <c r="H93" s="395"/>
    </row>
    <row r="94" spans="2:8">
      <c r="B94" s="397">
        <v>41767</v>
      </c>
      <c r="C94" s="398">
        <v>0</v>
      </c>
      <c r="D94" s="398">
        <v>10.712</v>
      </c>
      <c r="E94" s="395"/>
      <c r="F94" s="395"/>
      <c r="G94" s="395"/>
      <c r="H94" s="395"/>
    </row>
    <row r="95" spans="2:8">
      <c r="B95" s="397">
        <v>41768</v>
      </c>
      <c r="C95" s="398">
        <v>0</v>
      </c>
      <c r="D95" s="398">
        <v>189.45</v>
      </c>
      <c r="E95" s="395"/>
      <c r="F95" s="395"/>
      <c r="G95" s="395"/>
      <c r="H95" s="395"/>
    </row>
    <row r="96" spans="2:8">
      <c r="B96" s="397">
        <v>41770</v>
      </c>
      <c r="C96" s="398">
        <v>35.797347542460834</v>
      </c>
      <c r="D96" s="398">
        <v>0</v>
      </c>
      <c r="E96" s="395"/>
      <c r="F96" s="395"/>
      <c r="G96" s="395"/>
      <c r="H96" s="395"/>
    </row>
    <row r="97" spans="2:8">
      <c r="B97" s="397">
        <v>41771</v>
      </c>
      <c r="C97" s="398">
        <v>0.18210668599525909</v>
      </c>
      <c r="D97" s="398">
        <v>237.37799999999999</v>
      </c>
      <c r="E97" s="395"/>
      <c r="F97" s="395"/>
      <c r="G97" s="395"/>
      <c r="H97" s="395"/>
    </row>
    <row r="98" spans="2:8">
      <c r="B98" s="397">
        <v>41772</v>
      </c>
      <c r="C98" s="398">
        <v>41.375516680705971</v>
      </c>
      <c r="D98" s="398">
        <v>105.529</v>
      </c>
      <c r="E98" s="395"/>
      <c r="F98" s="395"/>
      <c r="G98" s="395"/>
      <c r="H98" s="395"/>
    </row>
    <row r="99" spans="2:8">
      <c r="B99" s="397">
        <v>41773</v>
      </c>
      <c r="C99" s="398">
        <v>1.3576547103649563</v>
      </c>
      <c r="D99" s="398">
        <v>117.76</v>
      </c>
      <c r="E99" s="395"/>
      <c r="F99" s="395"/>
      <c r="G99" s="395"/>
      <c r="H99" s="395"/>
    </row>
    <row r="100" spans="2:8">
      <c r="B100" s="397">
        <v>41774</v>
      </c>
      <c r="C100" s="398">
        <v>0</v>
      </c>
      <c r="D100" s="398">
        <v>107.377</v>
      </c>
      <c r="E100" s="395"/>
      <c r="F100" s="395"/>
      <c r="G100" s="395"/>
      <c r="H100" s="395"/>
    </row>
    <row r="101" spans="2:8">
      <c r="B101" s="397">
        <v>41775</v>
      </c>
      <c r="C101" s="398">
        <v>0</v>
      </c>
      <c r="D101" s="398">
        <v>37.808999999999997</v>
      </c>
      <c r="E101" s="395"/>
      <c r="F101" s="395"/>
      <c r="G101" s="395"/>
      <c r="H101" s="395"/>
    </row>
    <row r="102" spans="2:8">
      <c r="B102" s="397">
        <v>41778</v>
      </c>
      <c r="C102" s="398">
        <v>23.531267851195931</v>
      </c>
      <c r="D102" s="398">
        <v>58.369</v>
      </c>
      <c r="E102" s="395"/>
      <c r="F102" s="395"/>
      <c r="G102" s="395"/>
      <c r="H102" s="395"/>
    </row>
    <row r="103" spans="2:8">
      <c r="B103" s="397">
        <v>41779</v>
      </c>
      <c r="C103" s="398">
        <v>32.491233569063773</v>
      </c>
      <c r="D103" s="398">
        <v>125.009</v>
      </c>
      <c r="E103" s="395"/>
      <c r="F103" s="395"/>
      <c r="G103" s="395"/>
      <c r="H103" s="395"/>
    </row>
    <row r="104" spans="2:8">
      <c r="B104" s="397">
        <v>41780</v>
      </c>
      <c r="C104" s="398">
        <v>136.42723625678281</v>
      </c>
      <c r="D104" s="398">
        <v>117.395</v>
      </c>
      <c r="E104" s="395"/>
      <c r="F104" s="395"/>
      <c r="G104" s="395"/>
      <c r="H104" s="395"/>
    </row>
    <row r="105" spans="2:8">
      <c r="B105" s="397">
        <v>41781</v>
      </c>
      <c r="C105" s="398">
        <v>120.35162730816685</v>
      </c>
      <c r="D105" s="398">
        <v>135.285</v>
      </c>
      <c r="E105" s="395"/>
      <c r="F105" s="395"/>
      <c r="G105" s="395"/>
      <c r="H105" s="395"/>
    </row>
    <row r="106" spans="2:8">
      <c r="B106" s="397">
        <v>41782</v>
      </c>
      <c r="C106" s="398">
        <v>94.371825964307291</v>
      </c>
      <c r="D106" s="398">
        <v>81.221000000000004</v>
      </c>
      <c r="E106" s="395"/>
      <c r="F106" s="395"/>
      <c r="G106" s="395"/>
      <c r="H106" s="395"/>
    </row>
    <row r="107" spans="2:8">
      <c r="B107" s="397">
        <v>41785</v>
      </c>
      <c r="C107" s="398">
        <v>49.577990056222646</v>
      </c>
      <c r="D107" s="398">
        <v>0</v>
      </c>
      <c r="E107" s="395"/>
      <c r="F107" s="395"/>
      <c r="G107" s="395"/>
      <c r="H107" s="395"/>
    </row>
    <row r="108" spans="2:8">
      <c r="B108" s="397">
        <v>41786</v>
      </c>
      <c r="C108" s="398">
        <v>53.99726526534365</v>
      </c>
      <c r="D108" s="398">
        <v>475.29399999999998</v>
      </c>
      <c r="E108" s="395"/>
      <c r="F108" s="395"/>
      <c r="G108" s="395"/>
      <c r="H108" s="395"/>
    </row>
    <row r="109" spans="2:8">
      <c r="B109" s="397">
        <v>41787</v>
      </c>
      <c r="C109" s="398">
        <v>0</v>
      </c>
      <c r="D109" s="398">
        <v>583.69399999999996</v>
      </c>
      <c r="E109" s="395"/>
      <c r="F109" s="395"/>
      <c r="G109" s="395"/>
      <c r="H109" s="395"/>
    </row>
    <row r="110" spans="2:8">
      <c r="B110" s="397">
        <v>41788</v>
      </c>
      <c r="C110" s="398">
        <v>0</v>
      </c>
      <c r="D110" s="398">
        <v>245.06</v>
      </c>
      <c r="E110" s="395"/>
      <c r="F110" s="395"/>
      <c r="G110" s="395"/>
      <c r="H110" s="395"/>
    </row>
    <row r="111" spans="2:8">
      <c r="B111" s="397">
        <v>41789</v>
      </c>
      <c r="C111" s="398">
        <v>0</v>
      </c>
      <c r="D111" s="398">
        <v>236.43600000000001</v>
      </c>
      <c r="E111" s="395"/>
      <c r="F111" s="395"/>
      <c r="G111" s="395"/>
      <c r="H111" s="395"/>
    </row>
    <row r="112" spans="2:8">
      <c r="B112" s="397">
        <v>41792</v>
      </c>
      <c r="C112" s="398">
        <v>151.90522459693989</v>
      </c>
      <c r="D112" s="398">
        <v>185.84</v>
      </c>
      <c r="E112" s="395"/>
      <c r="F112" s="395"/>
      <c r="G112" s="395"/>
      <c r="H112" s="395"/>
    </row>
    <row r="113" spans="2:8">
      <c r="B113" s="397">
        <v>41793</v>
      </c>
      <c r="C113" s="398">
        <v>29.756890708562665</v>
      </c>
      <c r="D113" s="398">
        <v>130.80600000000001</v>
      </c>
      <c r="E113" s="395"/>
      <c r="F113" s="395"/>
      <c r="G113" s="395"/>
      <c r="H113" s="395"/>
    </row>
    <row r="114" spans="2:8">
      <c r="B114" s="397">
        <v>41794</v>
      </c>
      <c r="C114" s="398">
        <v>132.97035281211421</v>
      </c>
      <c r="D114" s="398">
        <v>139.62700000000001</v>
      </c>
      <c r="E114" s="395"/>
      <c r="F114" s="395"/>
      <c r="G114" s="395"/>
      <c r="H114" s="395"/>
    </row>
    <row r="115" spans="2:8">
      <c r="B115" s="397">
        <v>41795</v>
      </c>
      <c r="C115" s="398">
        <v>75.642770004113785</v>
      </c>
      <c r="D115" s="398">
        <v>127.88800000000001</v>
      </c>
      <c r="E115" s="395"/>
      <c r="F115" s="395"/>
      <c r="G115" s="395"/>
      <c r="H115" s="395"/>
    </row>
    <row r="116" spans="2:8">
      <c r="B116" s="397">
        <v>41796</v>
      </c>
      <c r="C116" s="398">
        <v>211.45427667835497</v>
      </c>
      <c r="D116" s="398">
        <v>145.887</v>
      </c>
      <c r="E116" s="395"/>
      <c r="F116" s="395"/>
      <c r="G116" s="395"/>
      <c r="H116" s="395"/>
    </row>
    <row r="117" spans="2:8">
      <c r="B117" s="397">
        <v>41799</v>
      </c>
      <c r="C117" s="398">
        <v>97.734244911551997</v>
      </c>
      <c r="D117" s="398">
        <v>143.63</v>
      </c>
      <c r="E117" s="395"/>
      <c r="F117" s="395"/>
      <c r="G117" s="395"/>
      <c r="H117" s="395"/>
    </row>
    <row r="118" spans="2:8">
      <c r="B118" s="397">
        <v>41800</v>
      </c>
      <c r="C118" s="398">
        <v>150.12614490175704</v>
      </c>
      <c r="D118" s="398">
        <v>74.519000000000005</v>
      </c>
      <c r="E118" s="395"/>
      <c r="F118" s="395"/>
      <c r="G118" s="395"/>
      <c r="H118" s="395"/>
    </row>
    <row r="119" spans="2:8">
      <c r="B119" s="397">
        <v>41801</v>
      </c>
      <c r="C119" s="398">
        <v>113.51033361412019</v>
      </c>
      <c r="D119" s="398">
        <v>301.32900000000001</v>
      </c>
      <c r="E119" s="395"/>
      <c r="F119" s="395"/>
      <c r="G119" s="395"/>
      <c r="H119" s="395"/>
    </row>
    <row r="120" spans="2:8">
      <c r="B120" s="397">
        <v>41802</v>
      </c>
      <c r="C120" s="398">
        <v>40.215146041882925</v>
      </c>
      <c r="D120" s="398">
        <v>164.089</v>
      </c>
      <c r="E120" s="395"/>
      <c r="F120" s="395"/>
      <c r="G120" s="395"/>
      <c r="H120" s="395"/>
    </row>
    <row r="121" spans="2:8">
      <c r="B121" s="397">
        <v>41803</v>
      </c>
      <c r="C121" s="398">
        <v>43.653901698434723</v>
      </c>
      <c r="D121" s="398">
        <v>102.355</v>
      </c>
      <c r="E121" s="395"/>
      <c r="F121" s="395"/>
      <c r="G121" s="395"/>
      <c r="H121" s="395"/>
    </row>
    <row r="122" spans="2:8">
      <c r="B122" s="397">
        <v>41806</v>
      </c>
      <c r="C122" s="398">
        <v>32.679102560385495</v>
      </c>
      <c r="D122" s="398">
        <v>36.082999999999998</v>
      </c>
      <c r="E122" s="395"/>
      <c r="F122" s="395"/>
      <c r="G122" s="395"/>
      <c r="H122" s="395"/>
    </row>
    <row r="123" spans="2:8">
      <c r="B123" s="397">
        <v>41807</v>
      </c>
      <c r="C123" s="398">
        <v>1.1979548259447164</v>
      </c>
      <c r="D123" s="398">
        <v>75.183000000000007</v>
      </c>
      <c r="E123" s="395"/>
      <c r="F123" s="395"/>
      <c r="G123" s="395"/>
      <c r="H123" s="395"/>
    </row>
    <row r="124" spans="2:8">
      <c r="B124" s="397">
        <v>41808</v>
      </c>
      <c r="C124" s="398">
        <v>0</v>
      </c>
      <c r="D124" s="398">
        <v>206.52199999999999</v>
      </c>
      <c r="E124" s="395"/>
      <c r="F124" s="395"/>
      <c r="G124" s="395"/>
      <c r="H124" s="395"/>
    </row>
    <row r="125" spans="2:8">
      <c r="B125" s="397">
        <v>41809</v>
      </c>
      <c r="C125" s="398">
        <v>165.93747903696575</v>
      </c>
      <c r="D125" s="398">
        <v>329.03500000000003</v>
      </c>
      <c r="E125" s="395"/>
      <c r="F125" s="395"/>
      <c r="G125" s="395"/>
      <c r="H125" s="395"/>
    </row>
    <row r="126" spans="2:8">
      <c r="B126" s="397">
        <v>41810</v>
      </c>
      <c r="C126" s="398">
        <v>0</v>
      </c>
      <c r="D126" s="398">
        <v>111.834</v>
      </c>
      <c r="E126" s="395"/>
      <c r="F126" s="395"/>
      <c r="G126" s="395"/>
      <c r="H126" s="395"/>
    </row>
    <row r="127" spans="2:8">
      <c r="B127" s="397">
        <v>41813</v>
      </c>
      <c r="C127" s="398">
        <v>0</v>
      </c>
      <c r="D127" s="398">
        <v>27.588999999999999</v>
      </c>
      <c r="E127" s="395"/>
      <c r="F127" s="395"/>
      <c r="G127" s="395"/>
      <c r="H127" s="395"/>
    </row>
    <row r="128" spans="2:8">
      <c r="B128" s="397">
        <v>41814</v>
      </c>
      <c r="C128" s="398">
        <v>0</v>
      </c>
      <c r="D128" s="398">
        <v>40.606000000000002</v>
      </c>
      <c r="E128" s="395"/>
      <c r="F128" s="395"/>
      <c r="G128" s="395"/>
      <c r="H128" s="395"/>
    </row>
    <row r="129" spans="2:8">
      <c r="B129" s="397">
        <v>41815</v>
      </c>
      <c r="C129" s="398">
        <v>9.1612827394361954E-2</v>
      </c>
      <c r="D129" s="398">
        <v>297.35700000000003</v>
      </c>
      <c r="E129" s="395"/>
      <c r="F129" s="395"/>
      <c r="G129" s="395"/>
      <c r="H129" s="395"/>
    </row>
    <row r="130" spans="2:8">
      <c r="B130" s="397">
        <v>41816</v>
      </c>
      <c r="C130" s="398">
        <v>46.370922538053108</v>
      </c>
      <c r="D130" s="398">
        <v>125.633</v>
      </c>
      <c r="E130" s="395"/>
      <c r="F130" s="395"/>
      <c r="G130" s="395"/>
      <c r="H130" s="395"/>
    </row>
    <row r="131" spans="2:8">
      <c r="B131" s="397">
        <v>41817</v>
      </c>
      <c r="C131" s="398">
        <v>0</v>
      </c>
      <c r="D131" s="398">
        <v>90.846000000000004</v>
      </c>
      <c r="E131" s="395"/>
      <c r="F131" s="395"/>
      <c r="G131" s="395"/>
      <c r="H131" s="395"/>
    </row>
    <row r="132" spans="2:8">
      <c r="B132" s="397">
        <v>41820</v>
      </c>
      <c r="C132" s="398">
        <v>28.158877113248543</v>
      </c>
      <c r="D132" s="398">
        <v>275.13099999999997</v>
      </c>
      <c r="E132" s="395"/>
      <c r="F132" s="395"/>
      <c r="G132" s="395"/>
      <c r="H132" s="395"/>
    </row>
    <row r="133" spans="2:8">
      <c r="B133" s="397">
        <v>41821</v>
      </c>
      <c r="C133" s="398">
        <v>113.95506172742755</v>
      </c>
      <c r="D133" s="398">
        <v>444.33499999999998</v>
      </c>
      <c r="E133" s="395"/>
      <c r="F133" s="395"/>
      <c r="G133" s="395"/>
      <c r="H133" s="395"/>
    </row>
    <row r="134" spans="2:8">
      <c r="B134" s="397">
        <v>41822</v>
      </c>
      <c r="C134" s="398">
        <v>0.95715712970399724</v>
      </c>
      <c r="D134" s="398">
        <v>65.769000000000005</v>
      </c>
      <c r="E134" s="395"/>
      <c r="F134" s="395"/>
      <c r="G134" s="395"/>
      <c r="H134" s="395"/>
    </row>
    <row r="135" spans="2:8">
      <c r="B135" s="397">
        <v>41823</v>
      </c>
      <c r="C135" s="398">
        <v>0</v>
      </c>
      <c r="D135" s="398">
        <v>341.07799999999997</v>
      </c>
      <c r="E135" s="395"/>
      <c r="F135" s="395"/>
      <c r="G135" s="395"/>
      <c r="H135" s="395"/>
    </row>
    <row r="136" spans="2:8">
      <c r="B136" s="397">
        <v>41824</v>
      </c>
      <c r="C136" s="398">
        <v>0</v>
      </c>
      <c r="D136" s="398">
        <v>10.401999999999999</v>
      </c>
      <c r="E136" s="395"/>
      <c r="F136" s="395"/>
      <c r="G136" s="395"/>
      <c r="H136" s="395"/>
    </row>
    <row r="137" spans="2:8">
      <c r="B137" s="397">
        <v>41827</v>
      </c>
      <c r="C137" s="398">
        <v>0</v>
      </c>
      <c r="D137" s="398">
        <v>290.37900000000002</v>
      </c>
      <c r="E137" s="395"/>
      <c r="F137" s="395"/>
      <c r="G137" s="395"/>
      <c r="H137" s="395"/>
    </row>
    <row r="138" spans="2:8">
      <c r="B138" s="397">
        <v>41828</v>
      </c>
      <c r="C138" s="398">
        <v>53.707759515740342</v>
      </c>
      <c r="D138" s="398">
        <v>66.855999999999995</v>
      </c>
      <c r="E138" s="395"/>
      <c r="F138" s="395"/>
      <c r="G138" s="395"/>
      <c r="H138" s="395"/>
    </row>
    <row r="139" spans="2:8">
      <c r="B139" s="397">
        <v>41829</v>
      </c>
      <c r="C139" s="398">
        <v>18.251807158109173</v>
      </c>
      <c r="D139" s="398">
        <v>630.29300000000001</v>
      </c>
      <c r="E139" s="395"/>
      <c r="F139" s="395"/>
      <c r="G139" s="395"/>
      <c r="H139" s="395"/>
    </row>
    <row r="140" spans="2:8">
      <c r="B140" s="397">
        <v>41830</v>
      </c>
      <c r="C140" s="398">
        <v>28.159613767704247</v>
      </c>
      <c r="D140" s="398">
        <v>79.56</v>
      </c>
      <c r="E140" s="395"/>
      <c r="F140" s="395"/>
      <c r="G140" s="395"/>
      <c r="H140" s="395"/>
    </row>
    <row r="141" spans="2:8">
      <c r="B141" s="397">
        <v>41831</v>
      </c>
      <c r="C141" s="398">
        <v>9.8869669128450131</v>
      </c>
      <c r="D141" s="398">
        <v>108.895</v>
      </c>
      <c r="E141" s="395"/>
      <c r="F141" s="395"/>
      <c r="G141" s="395"/>
      <c r="H141" s="395"/>
    </row>
    <row r="142" spans="2:8">
      <c r="B142" s="397">
        <v>41834</v>
      </c>
      <c r="C142" s="398">
        <v>21.597743256214837</v>
      </c>
      <c r="D142" s="398">
        <v>230.70099999999999</v>
      </c>
      <c r="E142" s="395"/>
      <c r="F142" s="395"/>
      <c r="G142" s="395"/>
      <c r="H142" s="395"/>
    </row>
    <row r="143" spans="2:8">
      <c r="B143" s="397">
        <v>41835</v>
      </c>
      <c r="C143" s="398">
        <v>0</v>
      </c>
      <c r="D143" s="398">
        <v>199.768</v>
      </c>
      <c r="E143" s="395"/>
      <c r="F143" s="395"/>
      <c r="G143" s="395"/>
      <c r="H143" s="395"/>
    </row>
    <row r="144" spans="2:8">
      <c r="B144" s="397">
        <v>41836</v>
      </c>
      <c r="C144" s="398">
        <v>2.6509687151056842</v>
      </c>
      <c r="D144" s="398">
        <v>287.73200000000003</v>
      </c>
      <c r="E144" s="395"/>
      <c r="F144" s="395"/>
      <c r="G144" s="395"/>
      <c r="H144" s="395"/>
    </row>
    <row r="145" spans="2:8">
      <c r="B145" s="397">
        <v>41837</v>
      </c>
      <c r="C145" s="398">
        <v>10.086077536388022</v>
      </c>
      <c r="D145" s="398">
        <v>327.90699999999998</v>
      </c>
      <c r="E145" s="395"/>
      <c r="F145" s="395"/>
      <c r="G145" s="395"/>
      <c r="H145" s="395"/>
    </row>
    <row r="146" spans="2:8">
      <c r="B146" s="397">
        <v>41838</v>
      </c>
      <c r="C146" s="398">
        <v>15.913312124120891</v>
      </c>
      <c r="D146" s="398">
        <v>36.259</v>
      </c>
      <c r="E146" s="395"/>
      <c r="F146" s="395"/>
      <c r="G146" s="395"/>
      <c r="H146" s="395"/>
    </row>
    <row r="147" spans="2:8">
      <c r="B147" s="397">
        <v>41841</v>
      </c>
      <c r="C147" s="398">
        <v>3.1450263482672796</v>
      </c>
      <c r="D147" s="398">
        <v>140.256</v>
      </c>
      <c r="E147" s="395"/>
      <c r="F147" s="395"/>
      <c r="G147" s="395"/>
      <c r="H147" s="395"/>
    </row>
    <row r="148" spans="2:8">
      <c r="B148" s="397">
        <v>41842</v>
      </c>
      <c r="C148" s="398">
        <v>19.132997660979076</v>
      </c>
      <c r="D148" s="398">
        <v>335.82499999999999</v>
      </c>
      <c r="E148" s="395"/>
      <c r="F148" s="395"/>
      <c r="G148" s="395"/>
      <c r="H148" s="395"/>
    </row>
    <row r="149" spans="2:8">
      <c r="B149" s="397">
        <v>41843</v>
      </c>
      <c r="C149" s="398">
        <v>134.19341312907702</v>
      </c>
      <c r="D149" s="398">
        <v>122.15900000000001</v>
      </c>
      <c r="E149" s="395"/>
      <c r="F149" s="395"/>
      <c r="G149" s="395"/>
      <c r="H149" s="395"/>
    </row>
    <row r="150" spans="2:8">
      <c r="B150" s="397">
        <v>41844</v>
      </c>
      <c r="C150" s="398">
        <v>274.45673281485665</v>
      </c>
      <c r="D150" s="398">
        <v>549.71100000000001</v>
      </c>
      <c r="E150" s="395"/>
      <c r="F150" s="395"/>
      <c r="G150" s="395"/>
      <c r="H150" s="395"/>
    </row>
    <row r="151" spans="2:8">
      <c r="B151" s="397">
        <v>41845</v>
      </c>
      <c r="C151" s="398">
        <v>380.82492448135986</v>
      </c>
      <c r="D151" s="398">
        <v>1479.521</v>
      </c>
      <c r="E151" s="395"/>
      <c r="F151" s="395"/>
      <c r="G151" s="395"/>
      <c r="H151" s="395"/>
    </row>
    <row r="152" spans="2:8">
      <c r="B152" s="397">
        <v>41848</v>
      </c>
      <c r="C152" s="398">
        <v>172.72822457735012</v>
      </c>
      <c r="D152" s="398">
        <v>25.995000000000001</v>
      </c>
      <c r="E152" s="395"/>
      <c r="F152" s="395"/>
      <c r="G152" s="395"/>
      <c r="H152" s="395"/>
    </row>
    <row r="153" spans="2:8">
      <c r="B153" s="397">
        <v>41849</v>
      </c>
      <c r="C153" s="398">
        <v>30.366289889709453</v>
      </c>
      <c r="D153" s="398">
        <v>60.046999999999997</v>
      </c>
      <c r="E153" s="395"/>
      <c r="F153" s="395"/>
      <c r="G153" s="395"/>
      <c r="H153" s="395"/>
    </row>
    <row r="154" spans="2:8">
      <c r="B154" s="397">
        <v>41850</v>
      </c>
      <c r="C154" s="398">
        <v>238.92863439575265</v>
      </c>
      <c r="D154" s="398">
        <v>39.917000000000002</v>
      </c>
      <c r="E154" s="395"/>
      <c r="F154" s="395"/>
      <c r="G154" s="395"/>
      <c r="H154" s="395"/>
    </row>
    <row r="155" spans="2:8">
      <c r="B155" s="397">
        <v>41851</v>
      </c>
      <c r="C155" s="398">
        <v>90.740689952396707</v>
      </c>
      <c r="D155" s="398">
        <v>165.143</v>
      </c>
      <c r="E155" s="395"/>
      <c r="F155" s="395"/>
      <c r="G155" s="395"/>
      <c r="H155" s="395"/>
    </row>
    <row r="156" spans="2:8">
      <c r="B156" s="397">
        <v>41852</v>
      </c>
      <c r="C156" s="398">
        <v>133.19816169412491</v>
      </c>
      <c r="D156" s="398">
        <v>68.727999999999994</v>
      </c>
      <c r="E156" s="395"/>
      <c r="F156" s="395"/>
      <c r="G156" s="395"/>
      <c r="H156" s="395"/>
    </row>
    <row r="157" spans="2:8">
      <c r="B157" s="397">
        <v>41855</v>
      </c>
      <c r="C157" s="398">
        <v>75.07124116990218</v>
      </c>
      <c r="D157" s="398">
        <v>178.708</v>
      </c>
      <c r="E157" s="395"/>
      <c r="F157" s="395"/>
      <c r="G157" s="395"/>
      <c r="H157" s="395"/>
    </row>
    <row r="158" spans="2:8">
      <c r="B158" s="397">
        <v>41856</v>
      </c>
      <c r="C158" s="398">
        <v>37.970149078300352</v>
      </c>
      <c r="D158" s="398">
        <v>79.768000000000001</v>
      </c>
      <c r="E158" s="395"/>
      <c r="F158" s="395"/>
      <c r="G158" s="395"/>
      <c r="H158" s="395"/>
    </row>
    <row r="159" spans="2:8">
      <c r="B159" s="397">
        <v>41857</v>
      </c>
      <c r="C159" s="398">
        <v>169.45403999451466</v>
      </c>
      <c r="D159" s="398">
        <v>149.904</v>
      </c>
      <c r="E159" s="395"/>
      <c r="F159" s="395"/>
      <c r="G159" s="395"/>
      <c r="H159" s="395"/>
    </row>
    <row r="160" spans="2:8">
      <c r="B160" s="397">
        <v>41858</v>
      </c>
      <c r="C160" s="398">
        <v>101.71822908300183</v>
      </c>
      <c r="D160" s="398">
        <v>55.7</v>
      </c>
      <c r="E160" s="395"/>
      <c r="F160" s="395"/>
      <c r="G160" s="395"/>
      <c r="H160" s="395"/>
    </row>
    <row r="161" spans="2:8">
      <c r="B161" s="397">
        <v>41859</v>
      </c>
      <c r="C161" s="398">
        <v>124.01687645503151</v>
      </c>
      <c r="D161" s="398">
        <v>129.411</v>
      </c>
      <c r="E161" s="395"/>
      <c r="F161" s="395"/>
      <c r="G161" s="395"/>
      <c r="H161" s="395"/>
    </row>
    <row r="162" spans="2:8">
      <c r="B162" s="397">
        <v>41862</v>
      </c>
      <c r="C162" s="398">
        <v>81.610662260269862</v>
      </c>
      <c r="D162" s="398">
        <v>107.402</v>
      </c>
      <c r="E162" s="395"/>
      <c r="F162" s="395"/>
      <c r="G162" s="395"/>
      <c r="H162" s="395"/>
    </row>
    <row r="163" spans="2:8">
      <c r="B163" s="397">
        <v>41863</v>
      </c>
      <c r="C163" s="398">
        <v>39.27476247379861</v>
      </c>
      <c r="D163" s="398">
        <v>107.711</v>
      </c>
      <c r="E163" s="395"/>
      <c r="F163" s="395"/>
      <c r="G163" s="395"/>
      <c r="H163" s="395"/>
    </row>
    <row r="164" spans="2:8">
      <c r="B164" s="397">
        <v>41864</v>
      </c>
      <c r="C164" s="398">
        <v>57.949147209434379</v>
      </c>
      <c r="D164" s="398">
        <v>154.59</v>
      </c>
      <c r="E164" s="395"/>
      <c r="F164" s="395"/>
      <c r="G164" s="395"/>
      <c r="H164" s="395"/>
    </row>
    <row r="165" spans="2:8">
      <c r="B165" s="397">
        <v>41865</v>
      </c>
      <c r="C165" s="398">
        <v>130.71663447411194</v>
      </c>
      <c r="D165" s="398">
        <v>64.863</v>
      </c>
      <c r="E165" s="395"/>
      <c r="F165" s="395"/>
      <c r="G165" s="395"/>
      <c r="H165" s="395"/>
    </row>
    <row r="166" spans="2:8">
      <c r="B166" s="397">
        <v>41866</v>
      </c>
      <c r="C166" s="398">
        <v>194.26762880482673</v>
      </c>
      <c r="D166" s="398">
        <v>66.459000000000003</v>
      </c>
      <c r="E166" s="395"/>
      <c r="F166" s="395"/>
      <c r="G166" s="395"/>
      <c r="H166" s="395"/>
    </row>
    <row r="167" spans="2:8">
      <c r="B167" s="397">
        <v>41869</v>
      </c>
      <c r="C167" s="398">
        <v>409.74306031696244</v>
      </c>
      <c r="D167" s="398">
        <v>439.20800000000003</v>
      </c>
      <c r="E167" s="395"/>
      <c r="F167" s="395"/>
      <c r="G167" s="395"/>
      <c r="H167" s="395"/>
    </row>
    <row r="168" spans="2:8">
      <c r="B168" s="397">
        <v>41870</v>
      </c>
      <c r="C168" s="398">
        <v>263.05732050855062</v>
      </c>
      <c r="D168" s="398">
        <v>660.92200000000003</v>
      </c>
      <c r="E168" s="395"/>
      <c r="F168" s="395"/>
      <c r="G168" s="395"/>
      <c r="H168" s="395"/>
    </row>
    <row r="169" spans="2:8">
      <c r="B169" s="397">
        <v>41871</v>
      </c>
      <c r="C169" s="398">
        <v>0</v>
      </c>
      <c r="D169" s="398">
        <v>684.06200000000001</v>
      </c>
      <c r="E169" s="395"/>
      <c r="F169" s="395"/>
      <c r="G169" s="395"/>
      <c r="H169" s="395"/>
    </row>
    <row r="170" spans="2:8">
      <c r="B170" s="397">
        <v>41872</v>
      </c>
      <c r="C170" s="398">
        <v>2.8380120281309349</v>
      </c>
      <c r="D170" s="398">
        <v>124.255</v>
      </c>
      <c r="E170" s="395"/>
      <c r="F170" s="395"/>
      <c r="G170" s="395"/>
      <c r="H170" s="395"/>
    </row>
    <row r="171" spans="2:8">
      <c r="B171" s="397">
        <v>41873</v>
      </c>
      <c r="C171" s="398">
        <v>12.944933100867813</v>
      </c>
      <c r="D171" s="398">
        <v>109.89400000000001</v>
      </c>
      <c r="E171" s="395"/>
      <c r="F171" s="395"/>
      <c r="G171" s="395"/>
      <c r="H171" s="395"/>
    </row>
    <row r="172" spans="2:8">
      <c r="B172" s="397">
        <v>41876</v>
      </c>
      <c r="C172" s="398">
        <v>68.123258957431318</v>
      </c>
      <c r="D172" s="398">
        <v>0</v>
      </c>
      <c r="E172" s="395"/>
      <c r="F172" s="395"/>
      <c r="G172" s="395"/>
      <c r="H172" s="395"/>
    </row>
    <row r="173" spans="2:8">
      <c r="B173" s="397">
        <v>41877</v>
      </c>
      <c r="C173" s="398">
        <v>14.074869653456602</v>
      </c>
      <c r="D173" s="398">
        <v>154.68700000000001</v>
      </c>
      <c r="E173" s="395"/>
      <c r="F173" s="395"/>
      <c r="G173" s="395"/>
      <c r="H173" s="395"/>
    </row>
    <row r="174" spans="2:8">
      <c r="B174" s="397">
        <v>41878</v>
      </c>
      <c r="C174" s="398">
        <v>35.122104727016236</v>
      </c>
      <c r="D174" s="398">
        <v>910.10299999999995</v>
      </c>
      <c r="E174" s="395"/>
      <c r="F174" s="395"/>
      <c r="G174" s="395"/>
      <c r="H174" s="395"/>
    </row>
    <row r="175" spans="2:8">
      <c r="B175" s="397">
        <v>41879</v>
      </c>
      <c r="C175" s="398">
        <v>11.552255764295635</v>
      </c>
      <c r="D175" s="398">
        <v>147.989</v>
      </c>
      <c r="E175" s="395"/>
      <c r="F175" s="395"/>
      <c r="G175" s="395"/>
      <c r="H175" s="395"/>
    </row>
    <row r="176" spans="2:8">
      <c r="B176" s="397">
        <v>41880</v>
      </c>
      <c r="C176" s="398">
        <v>0</v>
      </c>
      <c r="D176" s="398">
        <v>364.39499999999998</v>
      </c>
      <c r="E176" s="395"/>
      <c r="F176" s="395"/>
      <c r="G176" s="395"/>
      <c r="H176" s="395"/>
    </row>
    <row r="177" spans="2:8">
      <c r="B177" s="397">
        <v>41883</v>
      </c>
      <c r="C177" s="398">
        <v>0</v>
      </c>
      <c r="D177" s="398">
        <v>8.641</v>
      </c>
      <c r="E177" s="395"/>
      <c r="F177" s="395"/>
      <c r="G177" s="395"/>
      <c r="H177" s="395"/>
    </row>
    <row r="178" spans="2:8">
      <c r="B178" s="397">
        <v>41884</v>
      </c>
      <c r="C178" s="398">
        <v>5.361725468685715</v>
      </c>
      <c r="D178" s="398">
        <v>25.754000000000001</v>
      </c>
      <c r="E178" s="395"/>
      <c r="F178" s="395"/>
      <c r="G178" s="395"/>
      <c r="H178" s="395"/>
    </row>
    <row r="179" spans="2:8">
      <c r="B179" s="397">
        <v>41885</v>
      </c>
      <c r="C179" s="398">
        <v>0</v>
      </c>
      <c r="D179" s="398">
        <v>1720.925</v>
      </c>
      <c r="E179" s="395"/>
      <c r="F179" s="395"/>
      <c r="G179" s="395"/>
      <c r="H179" s="395"/>
    </row>
    <row r="180" spans="2:8">
      <c r="B180" s="397">
        <v>41886</v>
      </c>
      <c r="C180" s="398">
        <v>0</v>
      </c>
      <c r="D180" s="398">
        <v>385.34300000000002</v>
      </c>
      <c r="E180" s="395"/>
      <c r="F180" s="395"/>
      <c r="G180" s="395"/>
      <c r="H180" s="395"/>
    </row>
    <row r="181" spans="2:8">
      <c r="B181" s="397">
        <v>41887</v>
      </c>
      <c r="C181" s="398">
        <v>0</v>
      </c>
      <c r="D181" s="398">
        <v>41.072000000000003</v>
      </c>
      <c r="E181" s="395"/>
      <c r="F181" s="395"/>
      <c r="G181" s="395"/>
      <c r="H181" s="395"/>
    </row>
    <row r="182" spans="2:8">
      <c r="B182" s="397">
        <v>41890</v>
      </c>
      <c r="C182" s="398">
        <v>0</v>
      </c>
      <c r="D182" s="398">
        <v>32.386000000000003</v>
      </c>
      <c r="E182" s="395"/>
      <c r="F182" s="395"/>
      <c r="G182" s="395"/>
      <c r="H182" s="395"/>
    </row>
    <row r="183" spans="2:8">
      <c r="B183" s="397">
        <v>41891</v>
      </c>
      <c r="C183" s="398">
        <v>1.9251858091562655</v>
      </c>
      <c r="D183" s="398">
        <v>221.84200000000001</v>
      </c>
      <c r="E183" s="395"/>
      <c r="F183" s="395"/>
      <c r="G183" s="395"/>
      <c r="H183" s="395"/>
    </row>
    <row r="184" spans="2:8">
      <c r="B184" s="397">
        <v>41892</v>
      </c>
      <c r="C184" s="398">
        <v>19.453480909749818</v>
      </c>
      <c r="D184" s="398">
        <v>305.84500000000003</v>
      </c>
      <c r="E184" s="395"/>
      <c r="F184" s="395"/>
      <c r="G184" s="395"/>
      <c r="H184" s="395"/>
    </row>
    <row r="185" spans="2:8">
      <c r="B185" s="397">
        <v>41893</v>
      </c>
      <c r="C185" s="398">
        <v>0</v>
      </c>
      <c r="D185" s="398">
        <v>562.65</v>
      </c>
      <c r="E185" s="395"/>
      <c r="F185" s="395"/>
      <c r="G185" s="395"/>
      <c r="H185" s="395"/>
    </row>
    <row r="186" spans="2:8">
      <c r="B186" s="397">
        <v>41894</v>
      </c>
      <c r="C186" s="398">
        <v>0.53480126158246266</v>
      </c>
      <c r="D186" s="398">
        <v>54.768000000000001</v>
      </c>
      <c r="E186" s="395"/>
      <c r="F186" s="395"/>
      <c r="G186" s="395"/>
      <c r="H186" s="395"/>
    </row>
    <row r="187" spans="2:8">
      <c r="B187" s="397">
        <v>41897</v>
      </c>
      <c r="C187" s="398">
        <v>138.88511215154645</v>
      </c>
      <c r="D187" s="398">
        <v>4.2640000000000002</v>
      </c>
      <c r="E187" s="395"/>
      <c r="F187" s="395"/>
      <c r="G187" s="395"/>
      <c r="H187" s="395"/>
    </row>
    <row r="188" spans="2:8">
      <c r="B188" s="397">
        <v>41898</v>
      </c>
      <c r="C188" s="398">
        <v>175.2743941857502</v>
      </c>
      <c r="D188" s="398">
        <v>14.786</v>
      </c>
      <c r="E188" s="395"/>
      <c r="F188" s="395"/>
      <c r="G188" s="395"/>
      <c r="H188" s="395"/>
    </row>
    <row r="189" spans="2:8">
      <c r="B189" s="397">
        <v>41899</v>
      </c>
      <c r="C189" s="398">
        <v>38.24788920014884</v>
      </c>
      <c r="D189" s="398">
        <v>67.460999999999999</v>
      </c>
      <c r="E189" s="395"/>
      <c r="F189" s="395"/>
      <c r="G189" s="395"/>
      <c r="H189" s="395"/>
    </row>
    <row r="190" spans="2:8">
      <c r="B190" s="397">
        <v>41900</v>
      </c>
      <c r="C190" s="398">
        <v>0</v>
      </c>
      <c r="D190" s="398">
        <v>445.99200000000002</v>
      </c>
      <c r="E190" s="395"/>
      <c r="F190" s="395"/>
      <c r="G190" s="395"/>
      <c r="H190" s="395"/>
    </row>
    <row r="191" spans="2:8">
      <c r="B191" s="397">
        <v>41901</v>
      </c>
      <c r="C191" s="398">
        <v>19.892160283660136</v>
      </c>
      <c r="D191" s="398">
        <v>827.54300000000001</v>
      </c>
      <c r="E191" s="395"/>
      <c r="F191" s="395"/>
      <c r="G191" s="395"/>
      <c r="H191" s="395"/>
    </row>
    <row r="192" spans="2:8">
      <c r="B192" s="397">
        <v>41904</v>
      </c>
      <c r="C192" s="398">
        <v>0</v>
      </c>
      <c r="D192" s="398">
        <v>23.079000000000001</v>
      </c>
      <c r="E192" s="395"/>
      <c r="F192" s="395"/>
      <c r="G192" s="395"/>
      <c r="H192" s="395"/>
    </row>
    <row r="193" spans="2:8">
      <c r="B193" s="397">
        <v>41905</v>
      </c>
      <c r="C193" s="398">
        <v>1.0421740748721755</v>
      </c>
      <c r="D193" s="398">
        <v>149.28299999999999</v>
      </c>
      <c r="E193" s="395"/>
      <c r="F193" s="395"/>
      <c r="G193" s="395"/>
      <c r="H193" s="395"/>
    </row>
    <row r="194" spans="2:8">
      <c r="B194" s="397">
        <v>41906</v>
      </c>
      <c r="C194" s="398">
        <v>0.93302250866848102</v>
      </c>
      <c r="D194" s="398">
        <v>57.018999999999998</v>
      </c>
      <c r="E194" s="395"/>
      <c r="F194" s="395"/>
      <c r="G194" s="395"/>
      <c r="H194" s="395"/>
    </row>
    <row r="195" spans="2:8">
      <c r="B195" s="397">
        <v>41907</v>
      </c>
      <c r="C195" s="398">
        <v>0</v>
      </c>
      <c r="D195" s="398">
        <v>128.34899999999999</v>
      </c>
      <c r="E195" s="395"/>
      <c r="F195" s="395"/>
      <c r="G195" s="395"/>
      <c r="H195" s="395"/>
    </row>
    <row r="196" spans="2:8">
      <c r="B196" s="397">
        <v>41908</v>
      </c>
      <c r="C196" s="398">
        <v>0</v>
      </c>
      <c r="D196" s="398">
        <v>145.31100000000001</v>
      </c>
      <c r="E196" s="395"/>
      <c r="F196" s="395"/>
      <c r="G196" s="395"/>
      <c r="H196" s="395"/>
    </row>
    <row r="197" spans="2:8">
      <c r="B197" s="397">
        <v>41911</v>
      </c>
      <c r="C197" s="398">
        <v>3.1594412991948562</v>
      </c>
      <c r="D197" s="398">
        <v>108.166</v>
      </c>
      <c r="E197" s="395"/>
      <c r="F197" s="395"/>
      <c r="G197" s="395"/>
      <c r="H197" s="395"/>
    </row>
    <row r="198" spans="2:8">
      <c r="B198" s="397">
        <v>41912</v>
      </c>
      <c r="C198" s="398">
        <v>44.99845240660563</v>
      </c>
      <c r="D198" s="398">
        <v>63.170999999999999</v>
      </c>
      <c r="E198" s="395"/>
      <c r="F198" s="395"/>
      <c r="G198" s="395"/>
      <c r="H198" s="395"/>
    </row>
    <row r="199" spans="2:8">
      <c r="B199" s="397">
        <v>41913</v>
      </c>
      <c r="C199" s="398">
        <v>0</v>
      </c>
      <c r="D199" s="398">
        <v>89.066999999999993</v>
      </c>
      <c r="E199" s="395"/>
      <c r="F199" s="395"/>
      <c r="G199" s="395"/>
      <c r="H199" s="395"/>
    </row>
    <row r="200" spans="2:8">
      <c r="B200" s="397">
        <v>41914</v>
      </c>
      <c r="C200" s="398">
        <v>46.318177365956814</v>
      </c>
      <c r="D200" s="398">
        <v>248.649</v>
      </c>
      <c r="E200" s="395"/>
      <c r="F200" s="395"/>
      <c r="G200" s="395"/>
      <c r="H200" s="395"/>
    </row>
    <row r="201" spans="2:8">
      <c r="B201" s="397">
        <v>41915</v>
      </c>
      <c r="C201" s="398">
        <v>3.1146825474562623</v>
      </c>
      <c r="D201" s="398">
        <v>144.72399999999999</v>
      </c>
      <c r="E201" s="395"/>
      <c r="F201" s="395"/>
      <c r="G201" s="395"/>
      <c r="H201" s="395"/>
    </row>
    <row r="202" spans="2:8">
      <c r="B202" s="397">
        <v>41918</v>
      </c>
      <c r="C202" s="398">
        <v>0</v>
      </c>
      <c r="D202" s="398">
        <v>71.527000000000001</v>
      </c>
      <c r="E202" s="395"/>
      <c r="F202" s="395"/>
      <c r="G202" s="395"/>
      <c r="H202" s="395"/>
    </row>
    <row r="203" spans="2:8">
      <c r="B203" s="397">
        <v>41919</v>
      </c>
      <c r="C203" s="398">
        <v>4.8355053813152535</v>
      </c>
      <c r="D203" s="398">
        <v>160.047</v>
      </c>
      <c r="E203" s="395"/>
      <c r="F203" s="395"/>
      <c r="G203" s="395"/>
      <c r="H203" s="395"/>
    </row>
    <row r="204" spans="2:8">
      <c r="B204" s="397">
        <v>41920</v>
      </c>
      <c r="C204" s="398">
        <v>97.569887100123324</v>
      </c>
      <c r="D204" s="398">
        <v>65.046000000000006</v>
      </c>
      <c r="E204" s="395"/>
      <c r="F204" s="395"/>
      <c r="G204" s="395"/>
      <c r="H204" s="395"/>
    </row>
    <row r="205" spans="2:8">
      <c r="B205" s="397">
        <v>41921</v>
      </c>
      <c r="C205" s="398">
        <v>28.697024310929113</v>
      </c>
      <c r="D205" s="398">
        <v>729.154</v>
      </c>
      <c r="E205" s="395"/>
      <c r="F205" s="395"/>
      <c r="G205" s="395"/>
      <c r="H205" s="395"/>
    </row>
    <row r="206" spans="2:8">
      <c r="B206" s="397">
        <v>41922</v>
      </c>
      <c r="C206" s="398">
        <v>0</v>
      </c>
      <c r="D206" s="398">
        <v>636.23800000000006</v>
      </c>
      <c r="E206" s="395"/>
      <c r="F206" s="395"/>
      <c r="G206" s="395"/>
      <c r="H206" s="395"/>
    </row>
    <row r="207" spans="2:8">
      <c r="B207" s="397">
        <v>41925</v>
      </c>
      <c r="C207" s="398">
        <v>0</v>
      </c>
      <c r="D207" s="398">
        <v>155.43100000000001</v>
      </c>
      <c r="E207" s="395"/>
      <c r="F207" s="395"/>
      <c r="G207" s="395"/>
      <c r="H207" s="395"/>
    </row>
    <row r="208" spans="2:8">
      <c r="B208" s="397">
        <v>41926</v>
      </c>
      <c r="C208" s="398">
        <v>0.37763090485239054</v>
      </c>
      <c r="D208" s="398">
        <v>304.82100000000003</v>
      </c>
      <c r="E208" s="395"/>
      <c r="F208" s="395"/>
      <c r="G208" s="395"/>
      <c r="H208" s="395"/>
    </row>
    <row r="209" spans="2:8">
      <c r="B209" s="397">
        <v>41927</v>
      </c>
      <c r="C209" s="398">
        <v>43.48265668893368</v>
      </c>
      <c r="D209" s="398">
        <v>492.52699999999999</v>
      </c>
      <c r="E209" s="395"/>
      <c r="F209" s="395"/>
      <c r="G209" s="395"/>
      <c r="H209" s="395"/>
    </row>
    <row r="210" spans="2:8">
      <c r="B210" s="397">
        <v>41928</v>
      </c>
      <c r="C210" s="398">
        <v>46.918250545575596</v>
      </c>
      <c r="D210" s="398">
        <v>231.321</v>
      </c>
      <c r="E210" s="395"/>
      <c r="F210" s="395"/>
      <c r="G210" s="395"/>
      <c r="H210" s="395"/>
    </row>
    <row r="211" spans="2:8">
      <c r="B211" s="397">
        <v>41929</v>
      </c>
      <c r="C211" s="398">
        <v>31.020941485297829</v>
      </c>
      <c r="D211" s="398">
        <v>103.902</v>
      </c>
      <c r="E211" s="395"/>
      <c r="F211" s="395"/>
      <c r="G211" s="395"/>
      <c r="H211" s="395"/>
    </row>
    <row r="212" spans="2:8">
      <c r="B212" s="397">
        <v>41932</v>
      </c>
      <c r="C212" s="398">
        <v>23.527324034713086</v>
      </c>
      <c r="D212" s="398">
        <v>20.597000000000001</v>
      </c>
      <c r="E212" s="395"/>
      <c r="F212" s="395"/>
      <c r="G212" s="395"/>
      <c r="H212" s="395"/>
    </row>
    <row r="213" spans="2:8">
      <c r="B213" s="397">
        <v>41933</v>
      </c>
      <c r="C213" s="398">
        <v>118.74452236566289</v>
      </c>
      <c r="D213" s="398">
        <v>23.045999999999999</v>
      </c>
      <c r="E213" s="395"/>
      <c r="F213" s="395"/>
      <c r="G213" s="395"/>
      <c r="H213" s="395"/>
    </row>
    <row r="214" spans="2:8">
      <c r="B214" s="397">
        <v>41934</v>
      </c>
      <c r="C214" s="398">
        <v>18.825004407702682</v>
      </c>
      <c r="D214" s="398">
        <v>120.232</v>
      </c>
      <c r="E214" s="395"/>
      <c r="F214" s="395"/>
      <c r="G214" s="395"/>
      <c r="H214" s="395"/>
    </row>
    <row r="215" spans="2:8">
      <c r="B215" s="397">
        <v>41935</v>
      </c>
      <c r="C215" s="398">
        <v>62.890105197171174</v>
      </c>
      <c r="D215" s="398">
        <v>172.78700000000001</v>
      </c>
      <c r="E215" s="395"/>
      <c r="F215" s="395"/>
      <c r="G215" s="395"/>
      <c r="H215" s="395"/>
    </row>
    <row r="216" spans="2:8">
      <c r="B216" s="397">
        <v>41936</v>
      </c>
      <c r="C216" s="398">
        <v>42.320071150116505</v>
      </c>
      <c r="D216" s="398">
        <v>135.721</v>
      </c>
      <c r="E216" s="395"/>
      <c r="F216" s="395"/>
      <c r="G216" s="395"/>
      <c r="H216" s="395"/>
    </row>
    <row r="217" spans="2:8">
      <c r="B217" s="397">
        <v>41939</v>
      </c>
      <c r="C217" s="398">
        <v>38.095676533390751</v>
      </c>
      <c r="D217" s="398">
        <v>121.575</v>
      </c>
      <c r="E217" s="395"/>
      <c r="F217" s="395"/>
      <c r="G217" s="395"/>
      <c r="H217" s="395"/>
    </row>
    <row r="218" spans="2:8">
      <c r="B218" s="397">
        <v>41940</v>
      </c>
      <c r="C218" s="398">
        <v>0</v>
      </c>
      <c r="D218" s="398">
        <v>3.9329999999999998</v>
      </c>
      <c r="E218" s="395"/>
      <c r="F218" s="395"/>
      <c r="G218" s="395"/>
      <c r="H218" s="395"/>
    </row>
    <row r="219" spans="2:8">
      <c r="B219" s="397">
        <v>41941</v>
      </c>
      <c r="C219" s="398">
        <v>0</v>
      </c>
      <c r="D219" s="398">
        <v>60.353999999999999</v>
      </c>
      <c r="E219" s="395"/>
      <c r="F219" s="395"/>
      <c r="G219" s="395"/>
      <c r="H219" s="395"/>
    </row>
    <row r="220" spans="2:8">
      <c r="B220" s="397">
        <v>41942</v>
      </c>
      <c r="C220" s="398">
        <v>3.6750445667717946</v>
      </c>
      <c r="D220" s="398">
        <v>267.31299999999999</v>
      </c>
      <c r="E220" s="395"/>
      <c r="F220" s="395"/>
      <c r="G220" s="395"/>
      <c r="H220" s="395"/>
    </row>
    <row r="221" spans="2:8">
      <c r="B221" s="397">
        <v>41943</v>
      </c>
      <c r="C221" s="398">
        <v>19.768448684545593</v>
      </c>
      <c r="D221" s="398">
        <v>234.42</v>
      </c>
      <c r="E221" s="395"/>
      <c r="F221" s="395"/>
      <c r="G221" s="395"/>
      <c r="H221" s="395"/>
    </row>
    <row r="222" spans="2:8">
      <c r="B222" s="397">
        <v>41946</v>
      </c>
      <c r="C222" s="398">
        <v>3.7298959782161498</v>
      </c>
      <c r="D222" s="398">
        <v>78.328999999999994</v>
      </c>
      <c r="E222" s="395"/>
      <c r="F222" s="395"/>
      <c r="G222" s="395"/>
      <c r="H222" s="395"/>
    </row>
    <row r="223" spans="2:8">
      <c r="B223" s="397">
        <v>41947</v>
      </c>
      <c r="C223" s="398">
        <v>9.7679393500107636</v>
      </c>
      <c r="D223" s="398">
        <v>63.360999999999997</v>
      </c>
      <c r="E223" s="395"/>
      <c r="F223" s="395"/>
      <c r="G223" s="395"/>
      <c r="H223" s="395"/>
    </row>
    <row r="224" spans="2:8">
      <c r="B224" s="397">
        <v>41948</v>
      </c>
      <c r="C224" s="398">
        <v>11.979548259447164</v>
      </c>
      <c r="D224" s="398">
        <v>89.617000000000004</v>
      </c>
      <c r="E224" s="395"/>
      <c r="F224" s="395"/>
      <c r="G224" s="395"/>
      <c r="H224" s="395"/>
    </row>
    <row r="225" spans="2:8">
      <c r="B225" s="397">
        <v>41949</v>
      </c>
      <c r="C225" s="398">
        <v>90.513657766372049</v>
      </c>
      <c r="D225" s="398">
        <v>131.65199999999999</v>
      </c>
      <c r="E225" s="395"/>
      <c r="F225" s="395"/>
      <c r="G225" s="395"/>
      <c r="H225" s="395"/>
    </row>
    <row r="226" spans="2:8">
      <c r="B226" s="397">
        <v>41950</v>
      </c>
      <c r="C226" s="398">
        <v>192.47603816091035</v>
      </c>
      <c r="D226" s="398">
        <v>314.61599999999999</v>
      </c>
      <c r="E226" s="395"/>
      <c r="F226" s="395"/>
      <c r="G226" s="395"/>
      <c r="H226" s="395"/>
    </row>
    <row r="227" spans="2:8">
      <c r="B227" s="397">
        <v>41953</v>
      </c>
      <c r="C227" s="398">
        <v>220.47246678551116</v>
      </c>
      <c r="D227" s="398">
        <v>77.412999999999997</v>
      </c>
      <c r="E227" s="395"/>
      <c r="F227" s="395"/>
      <c r="G227" s="395"/>
      <c r="H227" s="395"/>
    </row>
    <row r="228" spans="2:8">
      <c r="B228" s="397">
        <v>41954</v>
      </c>
      <c r="C228" s="398">
        <v>74.003110858620403</v>
      </c>
      <c r="D228" s="398">
        <v>38.234999999999999</v>
      </c>
      <c r="E228" s="395"/>
      <c r="F228" s="395"/>
      <c r="G228" s="395"/>
      <c r="H228" s="395"/>
    </row>
    <row r="229" spans="2:8">
      <c r="B229" s="397">
        <v>41955</v>
      </c>
      <c r="C229" s="398">
        <v>117.64516437792611</v>
      </c>
      <c r="D229" s="398">
        <v>356.28</v>
      </c>
      <c r="E229" s="395"/>
      <c r="F229" s="395"/>
      <c r="G229" s="395"/>
      <c r="H229" s="395"/>
    </row>
    <row r="230" spans="2:8">
      <c r="B230" s="397">
        <v>41956</v>
      </c>
      <c r="C230" s="398">
        <v>35.303712265167356</v>
      </c>
      <c r="D230" s="398">
        <v>151.41200000000001</v>
      </c>
      <c r="E230" s="395"/>
      <c r="F230" s="395"/>
      <c r="G230" s="395"/>
      <c r="H230" s="395"/>
    </row>
    <row r="231" spans="2:8">
      <c r="B231" s="397">
        <v>41957</v>
      </c>
      <c r="C231" s="398">
        <v>20.41633134170468</v>
      </c>
      <c r="D231" s="398">
        <v>218.38300000000001</v>
      </c>
      <c r="E231" s="395"/>
      <c r="F231" s="395"/>
      <c r="G231" s="395"/>
      <c r="H231" s="395"/>
    </row>
    <row r="232" spans="2:8">
      <c r="B232" s="397">
        <v>41960</v>
      </c>
      <c r="C232" s="398">
        <v>1.8608341332497482</v>
      </c>
      <c r="D232" s="398">
        <v>19.062000000000001</v>
      </c>
      <c r="E232" s="395"/>
      <c r="F232" s="395"/>
      <c r="G232" s="395"/>
      <c r="H232" s="395"/>
    </row>
    <row r="233" spans="2:8">
      <c r="B233" s="397">
        <v>41961</v>
      </c>
      <c r="C233" s="398">
        <v>8.047689384292898</v>
      </c>
      <c r="D233" s="398">
        <v>233.816</v>
      </c>
      <c r="E233" s="395"/>
      <c r="F233" s="395"/>
      <c r="G233" s="395"/>
      <c r="H233" s="395"/>
    </row>
    <row r="234" spans="2:8">
      <c r="B234" s="397">
        <v>41962</v>
      </c>
      <c r="C234" s="398">
        <v>8.5105694751895218</v>
      </c>
      <c r="D234" s="398">
        <v>15.045</v>
      </c>
      <c r="E234" s="395"/>
      <c r="F234" s="395"/>
      <c r="G234" s="395"/>
      <c r="H234" s="395"/>
    </row>
    <row r="235" spans="2:8">
      <c r="B235" s="397">
        <v>41963</v>
      </c>
      <c r="C235" s="398">
        <v>0</v>
      </c>
      <c r="D235" s="398">
        <v>17.64</v>
      </c>
      <c r="E235" s="395"/>
      <c r="F235" s="395"/>
      <c r="G235" s="395"/>
      <c r="H235" s="395"/>
    </row>
    <row r="236" spans="2:8">
      <c r="B236" s="397">
        <v>41964</v>
      </c>
      <c r="C236" s="398">
        <v>0.93497521891589996</v>
      </c>
      <c r="D236" s="398">
        <v>140.881</v>
      </c>
      <c r="E236" s="395"/>
      <c r="F236" s="395"/>
      <c r="G236" s="395"/>
      <c r="H236" s="395"/>
    </row>
    <row r="237" spans="2:8">
      <c r="B237" s="397">
        <v>41967</v>
      </c>
      <c r="C237" s="398">
        <v>51.153000176308055</v>
      </c>
      <c r="D237" s="398">
        <v>163.024</v>
      </c>
      <c r="E237" s="395"/>
      <c r="F237" s="395"/>
      <c r="G237" s="395"/>
      <c r="H237" s="395"/>
    </row>
    <row r="238" spans="2:8">
      <c r="B238" s="397">
        <v>41968</v>
      </c>
      <c r="C238" s="398">
        <v>42.842506874057193</v>
      </c>
      <c r="D238" s="398">
        <v>421.94099999999997</v>
      </c>
      <c r="E238" s="395"/>
      <c r="F238" s="395"/>
      <c r="G238" s="395"/>
      <c r="H238" s="395"/>
    </row>
    <row r="239" spans="2:8">
      <c r="B239" s="397">
        <v>41969</v>
      </c>
      <c r="C239" s="398">
        <v>1001.7807988716271</v>
      </c>
      <c r="D239" s="398">
        <v>188.12299999999999</v>
      </c>
      <c r="E239" s="395"/>
      <c r="F239" s="395"/>
      <c r="G239" s="395"/>
      <c r="H239" s="395"/>
    </row>
    <row r="240" spans="2:8">
      <c r="B240" s="397">
        <v>41970</v>
      </c>
      <c r="C240" s="398">
        <v>2.3103443023096339</v>
      </c>
      <c r="D240" s="398">
        <v>15.798999999999999</v>
      </c>
      <c r="E240" s="395"/>
      <c r="F240" s="395"/>
      <c r="G240" s="395"/>
      <c r="H240" s="395"/>
    </row>
    <row r="241" spans="2:8">
      <c r="B241" s="397">
        <v>41971</v>
      </c>
      <c r="C241" s="398">
        <v>131.47526789037539</v>
      </c>
      <c r="D241" s="398">
        <v>212.36</v>
      </c>
      <c r="E241" s="395"/>
      <c r="F241" s="395"/>
      <c r="G241" s="395"/>
      <c r="H241" s="395"/>
    </row>
    <row r="242" spans="2:8">
      <c r="B242" s="397">
        <v>41974</v>
      </c>
      <c r="C242" s="398">
        <v>0</v>
      </c>
      <c r="D242" s="398">
        <v>129.08199999999999</v>
      </c>
      <c r="E242" s="395"/>
      <c r="F242" s="395"/>
      <c r="G242" s="395"/>
      <c r="H242" s="395"/>
    </row>
    <row r="243" spans="2:8">
      <c r="B243" s="397">
        <v>41975</v>
      </c>
      <c r="C243" s="398">
        <v>15.480132426979042</v>
      </c>
      <c r="D243" s="398">
        <v>281.37599999999998</v>
      </c>
      <c r="E243" s="395"/>
      <c r="F243" s="395"/>
      <c r="G243" s="395"/>
      <c r="H243" s="395"/>
    </row>
    <row r="244" spans="2:8">
      <c r="B244" s="397">
        <v>41976</v>
      </c>
      <c r="C244" s="398">
        <v>80.42369175857533</v>
      </c>
      <c r="D244" s="398">
        <v>85.605999999999995</v>
      </c>
      <c r="E244" s="395"/>
      <c r="F244" s="395"/>
      <c r="G244" s="395"/>
      <c r="H244" s="395"/>
    </row>
    <row r="245" spans="2:8">
      <c r="B245" s="397">
        <v>41977</v>
      </c>
      <c r="C245" s="398">
        <v>22.943750104805353</v>
      </c>
      <c r="D245" s="398">
        <v>588.74400000000003</v>
      </c>
      <c r="E245" s="395"/>
      <c r="F245" s="395"/>
      <c r="G245" s="395"/>
      <c r="H245" s="395"/>
    </row>
    <row r="246" spans="2:8">
      <c r="B246" s="397">
        <v>41978</v>
      </c>
      <c r="C246" s="398">
        <v>27.204122475365811</v>
      </c>
      <c r="D246" s="398">
        <v>380.66899999999998</v>
      </c>
      <c r="E246" s="395"/>
      <c r="F246" s="395"/>
      <c r="G246" s="395"/>
      <c r="H246" s="395"/>
    </row>
    <row r="247" spans="2:8">
      <c r="B247" s="397">
        <v>41981</v>
      </c>
      <c r="C247" s="398">
        <v>45.341641232589524</v>
      </c>
      <c r="D247" s="398">
        <v>46.604999999999997</v>
      </c>
      <c r="E247" s="395"/>
      <c r="F247" s="395"/>
      <c r="G247" s="395"/>
      <c r="H247" s="395"/>
    </row>
    <row r="248" spans="2:8">
      <c r="B248" s="397">
        <v>41982</v>
      </c>
      <c r="C248" s="398">
        <v>0.27974219836621128</v>
      </c>
      <c r="D248" s="398">
        <v>322.49299999999999</v>
      </c>
      <c r="E248" s="395"/>
      <c r="F248" s="395"/>
      <c r="G248" s="395"/>
      <c r="H248" s="395"/>
    </row>
    <row r="249" spans="2:8">
      <c r="B249" s="397">
        <v>41983</v>
      </c>
      <c r="C249" s="398">
        <v>22.559288498834384</v>
      </c>
      <c r="D249" s="398">
        <v>241.54599999999999</v>
      </c>
      <c r="E249" s="395"/>
      <c r="F249" s="395"/>
      <c r="G249" s="395"/>
      <c r="H249" s="395"/>
    </row>
    <row r="250" spans="2:8">
      <c r="B250" s="397">
        <v>41984</v>
      </c>
      <c r="C250" s="398">
        <v>8.4712519834662086</v>
      </c>
      <c r="D250" s="398">
        <v>606.61800000000005</v>
      </c>
      <c r="E250" s="395"/>
      <c r="F250" s="395"/>
      <c r="G250" s="395"/>
      <c r="H250" s="395"/>
    </row>
    <row r="251" spans="2:8">
      <c r="B251" s="397">
        <v>41985</v>
      </c>
      <c r="C251" s="398">
        <v>22.018727839050264</v>
      </c>
      <c r="D251" s="398">
        <v>324.83199999999999</v>
      </c>
      <c r="E251" s="395"/>
      <c r="F251" s="395"/>
      <c r="G251" s="395"/>
      <c r="H251" s="395"/>
    </row>
    <row r="252" spans="2:8">
      <c r="B252" s="397">
        <v>41988</v>
      </c>
      <c r="C252" s="398">
        <v>0</v>
      </c>
      <c r="D252" s="398">
        <v>182.19</v>
      </c>
      <c r="E252" s="395"/>
      <c r="F252" s="395"/>
      <c r="G252" s="395"/>
      <c r="H252" s="395"/>
    </row>
    <row r="253" spans="2:8">
      <c r="B253" s="397">
        <v>41989</v>
      </c>
      <c r="C253" s="398">
        <v>0</v>
      </c>
      <c r="D253" s="398">
        <v>661.649</v>
      </c>
      <c r="E253" s="395"/>
      <c r="F253" s="395"/>
      <c r="G253" s="395"/>
      <c r="H253" s="395"/>
    </row>
    <row r="254" spans="2:8">
      <c r="B254" s="397">
        <v>41990</v>
      </c>
      <c r="C254" s="398">
        <v>0</v>
      </c>
      <c r="D254" s="398">
        <v>705.02200000000005</v>
      </c>
      <c r="E254" s="395"/>
      <c r="F254" s="395"/>
      <c r="G254" s="395"/>
      <c r="H254" s="395"/>
    </row>
    <row r="255" spans="2:8">
      <c r="B255" s="397">
        <v>41991</v>
      </c>
      <c r="C255" s="398">
        <v>31.484710169059849</v>
      </c>
      <c r="D255" s="398">
        <v>435.7</v>
      </c>
      <c r="E255" s="395"/>
      <c r="F255" s="395"/>
      <c r="G255" s="395"/>
      <c r="H255" s="395"/>
    </row>
    <row r="256" spans="2:8">
      <c r="B256" s="397">
        <v>41992</v>
      </c>
      <c r="C256" s="398">
        <v>0</v>
      </c>
      <c r="D256" s="398">
        <v>243.28800000000001</v>
      </c>
      <c r="E256" s="395"/>
      <c r="F256" s="395"/>
      <c r="G256" s="395"/>
      <c r="H256" s="395"/>
    </row>
    <row r="257" spans="2:8">
      <c r="B257" s="397">
        <v>41995</v>
      </c>
      <c r="C257" s="398">
        <v>32.861645150547496</v>
      </c>
      <c r="D257" s="398">
        <v>447.05599999999998</v>
      </c>
      <c r="E257" s="395"/>
      <c r="F257" s="395"/>
      <c r="G257" s="395"/>
      <c r="H257" s="395"/>
    </row>
    <row r="258" spans="2:8">
      <c r="B258" s="397">
        <v>41996</v>
      </c>
      <c r="C258" s="398">
        <v>0</v>
      </c>
      <c r="D258" s="398">
        <v>235.84700000000001</v>
      </c>
      <c r="E258" s="395"/>
      <c r="F258" s="395"/>
      <c r="G258" s="395"/>
      <c r="H258" s="395"/>
    </row>
    <row r="259" spans="2:8">
      <c r="B259" s="397">
        <v>41997</v>
      </c>
      <c r="C259" s="398">
        <v>16.634787548729587</v>
      </c>
      <c r="D259" s="398">
        <v>268.14100000000002</v>
      </c>
      <c r="E259" s="395"/>
      <c r="F259" s="395"/>
      <c r="G259" s="395"/>
      <c r="H259" s="395"/>
    </row>
    <row r="260" spans="2:8">
      <c r="B260" s="397">
        <v>41998</v>
      </c>
      <c r="C260" s="398">
        <v>152.11967716026388</v>
      </c>
      <c r="D260" s="398">
        <v>0</v>
      </c>
      <c r="E260" s="395"/>
      <c r="F260" s="395"/>
      <c r="G260" s="395"/>
      <c r="H260" s="395"/>
    </row>
    <row r="261" spans="2:8">
      <c r="B261" s="397">
        <v>41999</v>
      </c>
      <c r="C261" s="398">
        <v>2.9233059729269075</v>
      </c>
      <c r="D261" s="398">
        <v>0</v>
      </c>
      <c r="E261" s="395"/>
      <c r="F261" s="395"/>
      <c r="G261" s="395"/>
      <c r="H261" s="395"/>
    </row>
    <row r="262" spans="2:8">
      <c r="B262" s="397">
        <v>42002</v>
      </c>
      <c r="C262" s="398">
        <v>1.398985523145335</v>
      </c>
      <c r="D262" s="398">
        <v>121.05500000000001</v>
      </c>
      <c r="E262" s="395"/>
      <c r="F262" s="395"/>
      <c r="G262" s="395"/>
      <c r="H262" s="395"/>
    </row>
    <row r="263" spans="2:8">
      <c r="B263" s="397">
        <v>42003</v>
      </c>
      <c r="C263" s="398">
        <v>0</v>
      </c>
      <c r="D263" s="398">
        <v>132.37700000000001</v>
      </c>
      <c r="E263" s="395"/>
      <c r="F263" s="395"/>
      <c r="G263" s="395"/>
      <c r="H263" s="395"/>
    </row>
    <row r="264" spans="2:8">
      <c r="B264" s="397">
        <v>42004</v>
      </c>
      <c r="C264" s="398">
        <v>0.67412357239406739</v>
      </c>
      <c r="D264" s="398">
        <v>388.57100000000003</v>
      </c>
      <c r="E264" s="395"/>
      <c r="F264" s="395"/>
      <c r="G264" s="395"/>
      <c r="H264" s="395"/>
    </row>
    <row r="265" spans="2:8">
      <c r="E265" s="395"/>
      <c r="F265" s="395"/>
      <c r="G265" s="395"/>
      <c r="H265" s="395"/>
    </row>
  </sheetData>
  <hyperlinks>
    <hyperlink ref="F22" location="Содержание!B87" display="к содержанию"/>
  </hyperlinks>
  <pageMargins left="0.7" right="0.7" top="0.75" bottom="0.75" header="0.3" footer="0.3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7"/>
  <sheetViews>
    <sheetView zoomScale="80" zoomScaleNormal="80" workbookViewId="0">
      <selection activeCell="B17" sqref="B17"/>
    </sheetView>
  </sheetViews>
  <sheetFormatPr defaultRowHeight="12.75"/>
  <cols>
    <col min="1" max="1" width="9.140625" style="294"/>
    <col min="2" max="2" width="12.28515625" style="294" customWidth="1"/>
    <col min="3" max="13" width="10.140625" style="294" customWidth="1"/>
    <col min="14" max="16384" width="9.140625" style="294"/>
  </cols>
  <sheetData>
    <row r="2" spans="1:13">
      <c r="A2" s="294" t="s">
        <v>123</v>
      </c>
      <c r="B2" s="2" t="s">
        <v>1862</v>
      </c>
    </row>
    <row r="4" spans="1:13" ht="25.5">
      <c r="B4" s="556" t="s">
        <v>913</v>
      </c>
      <c r="C4" s="556" t="s">
        <v>163</v>
      </c>
      <c r="D4" s="556" t="s">
        <v>169</v>
      </c>
      <c r="E4" s="556" t="s">
        <v>341</v>
      </c>
      <c r="F4" s="556" t="s">
        <v>914</v>
      </c>
      <c r="G4" s="556" t="s">
        <v>525</v>
      </c>
      <c r="H4" s="556" t="s">
        <v>520</v>
      </c>
      <c r="I4" s="556" t="s">
        <v>915</v>
      </c>
      <c r="J4" s="556" t="s">
        <v>527</v>
      </c>
      <c r="K4" s="556" t="s">
        <v>518</v>
      </c>
      <c r="L4" s="556" t="s">
        <v>519</v>
      </c>
      <c r="M4" s="556" t="s">
        <v>521</v>
      </c>
    </row>
    <row r="5" spans="1:13">
      <c r="B5" s="1425" t="s">
        <v>916</v>
      </c>
      <c r="C5" s="1425"/>
      <c r="D5" s="1425"/>
      <c r="E5" s="1425"/>
      <c r="F5" s="1425"/>
      <c r="G5" s="1425"/>
      <c r="H5" s="1425"/>
      <c r="I5" s="1425"/>
      <c r="J5" s="1425"/>
      <c r="K5" s="1425"/>
      <c r="L5" s="1425"/>
      <c r="M5" s="1425"/>
    </row>
    <row r="6" spans="1:13">
      <c r="B6" s="555" t="s">
        <v>917</v>
      </c>
      <c r="C6" s="556" t="s">
        <v>918</v>
      </c>
      <c r="D6" s="556" t="s">
        <v>919</v>
      </c>
      <c r="E6" s="556" t="s">
        <v>920</v>
      </c>
      <c r="F6" s="556" t="s">
        <v>921</v>
      </c>
      <c r="G6" s="556" t="s">
        <v>922</v>
      </c>
      <c r="H6" s="556" t="s">
        <v>923</v>
      </c>
      <c r="I6" s="556" t="s">
        <v>924</v>
      </c>
      <c r="J6" s="556" t="s">
        <v>925</v>
      </c>
      <c r="K6" s="556" t="s">
        <v>926</v>
      </c>
      <c r="L6" s="556" t="s">
        <v>925</v>
      </c>
      <c r="M6" s="556" t="s">
        <v>927</v>
      </c>
    </row>
    <row r="7" spans="1:13">
      <c r="B7" s="555" t="s">
        <v>928</v>
      </c>
      <c r="C7" s="556" t="s">
        <v>929</v>
      </c>
      <c r="D7" s="556" t="s">
        <v>929</v>
      </c>
      <c r="E7" s="556" t="s">
        <v>930</v>
      </c>
      <c r="F7" s="556" t="s">
        <v>931</v>
      </c>
      <c r="G7" s="556" t="s">
        <v>932</v>
      </c>
      <c r="H7" s="556" t="s">
        <v>933</v>
      </c>
      <c r="I7" s="556" t="s">
        <v>929</v>
      </c>
      <c r="J7" s="556" t="s">
        <v>934</v>
      </c>
      <c r="K7" s="556" t="s">
        <v>935</v>
      </c>
      <c r="L7" s="556" t="s">
        <v>936</v>
      </c>
      <c r="M7" s="556" t="s">
        <v>937</v>
      </c>
    </row>
    <row r="8" spans="1:13">
      <c r="B8" s="555" t="s">
        <v>938</v>
      </c>
      <c r="C8" s="556"/>
      <c r="D8" s="556" t="s">
        <v>924</v>
      </c>
      <c r="E8" s="556"/>
      <c r="F8" s="556" t="s">
        <v>939</v>
      </c>
      <c r="G8" s="556" t="s">
        <v>919</v>
      </c>
      <c r="H8" s="556" t="s">
        <v>919</v>
      </c>
      <c r="I8" s="556" t="s">
        <v>924</v>
      </c>
      <c r="J8" s="556" t="s">
        <v>925</v>
      </c>
      <c r="K8" s="556" t="s">
        <v>926</v>
      </c>
      <c r="L8" s="556" t="s">
        <v>925</v>
      </c>
      <c r="M8" s="556" t="s">
        <v>927</v>
      </c>
    </row>
    <row r="9" spans="1:13" ht="12.75" customHeight="1">
      <c r="B9" s="1426" t="s">
        <v>940</v>
      </c>
      <c r="C9" s="1427"/>
      <c r="D9" s="1427"/>
      <c r="E9" s="1427"/>
      <c r="F9" s="1427"/>
      <c r="G9" s="1427"/>
      <c r="H9" s="1427"/>
      <c r="I9" s="1427"/>
      <c r="J9" s="1427"/>
      <c r="K9" s="1427"/>
      <c r="L9" s="1427"/>
      <c r="M9" s="1428"/>
    </row>
    <row r="10" spans="1:13">
      <c r="B10" s="555" t="s">
        <v>917</v>
      </c>
      <c r="C10" s="557" t="s">
        <v>924</v>
      </c>
      <c r="D10" s="557" t="s">
        <v>923</v>
      </c>
      <c r="E10" s="557" t="s">
        <v>920</v>
      </c>
      <c r="F10" s="557" t="s">
        <v>921</v>
      </c>
      <c r="G10" s="557" t="s">
        <v>922</v>
      </c>
      <c r="H10" s="557" t="s">
        <v>923</v>
      </c>
      <c r="I10" s="557" t="s">
        <v>924</v>
      </c>
      <c r="J10" s="557" t="s">
        <v>925</v>
      </c>
      <c r="K10" s="557" t="s">
        <v>926</v>
      </c>
      <c r="L10" s="557" t="s">
        <v>925</v>
      </c>
      <c r="M10" s="557" t="s">
        <v>927</v>
      </c>
    </row>
    <row r="11" spans="1:13">
      <c r="B11" s="555" t="s">
        <v>928</v>
      </c>
      <c r="C11" s="557" t="s">
        <v>929</v>
      </c>
      <c r="D11" s="557" t="s">
        <v>932</v>
      </c>
      <c r="E11" s="557" t="s">
        <v>930</v>
      </c>
      <c r="F11" s="557" t="s">
        <v>931</v>
      </c>
      <c r="G11" s="557" t="s">
        <v>932</v>
      </c>
      <c r="H11" s="557" t="s">
        <v>933</v>
      </c>
      <c r="I11" s="557" t="s">
        <v>929</v>
      </c>
      <c r="J11" s="557" t="s">
        <v>935</v>
      </c>
      <c r="K11" s="557" t="s">
        <v>935</v>
      </c>
      <c r="L11" s="557" t="s">
        <v>936</v>
      </c>
      <c r="M11" s="557" t="s">
        <v>937</v>
      </c>
    </row>
    <row r="12" spans="1:13">
      <c r="B12" s="555" t="s">
        <v>938</v>
      </c>
      <c r="C12" s="556"/>
      <c r="D12" s="557" t="s">
        <v>919</v>
      </c>
      <c r="E12" s="556"/>
      <c r="F12" s="557" t="s">
        <v>939</v>
      </c>
      <c r="G12" s="557" t="s">
        <v>919</v>
      </c>
      <c r="H12" s="557" t="s">
        <v>919</v>
      </c>
      <c r="I12" s="557" t="s">
        <v>924</v>
      </c>
      <c r="J12" s="557" t="s">
        <v>925</v>
      </c>
      <c r="K12" s="557" t="s">
        <v>926</v>
      </c>
      <c r="L12" s="557" t="s">
        <v>925</v>
      </c>
      <c r="M12" s="557" t="s">
        <v>927</v>
      </c>
    </row>
    <row r="13" spans="1:13" ht="23.25" customHeight="1">
      <c r="B13" s="1429" t="s">
        <v>1863</v>
      </c>
      <c r="C13" s="1429"/>
      <c r="D13" s="1429"/>
      <c r="E13" s="1429"/>
      <c r="F13" s="1429"/>
      <c r="G13" s="1429"/>
      <c r="H13" s="1429"/>
      <c r="I13" s="1429"/>
      <c r="J13" s="1429"/>
      <c r="K13" s="1429"/>
      <c r="L13" s="1429"/>
      <c r="M13" s="1429"/>
    </row>
    <row r="14" spans="1:13" ht="23.25" customHeight="1">
      <c r="B14" s="1430"/>
      <c r="C14" s="1430"/>
      <c r="D14" s="1430"/>
      <c r="E14" s="1430"/>
      <c r="F14" s="1430"/>
      <c r="G14" s="1430"/>
      <c r="H14" s="1430"/>
      <c r="I14" s="1430"/>
      <c r="J14" s="1430"/>
      <c r="K14" s="1430"/>
      <c r="L14" s="1430"/>
      <c r="M14" s="1430"/>
    </row>
    <row r="15" spans="1:13">
      <c r="B15" s="295" t="s">
        <v>941</v>
      </c>
    </row>
    <row r="16" spans="1:13">
      <c r="B16" s="295"/>
    </row>
    <row r="17" spans="2:2">
      <c r="B17" s="1310" t="s">
        <v>129</v>
      </c>
    </row>
  </sheetData>
  <mergeCells count="3">
    <mergeCell ref="B5:M5"/>
    <mergeCell ref="B9:M9"/>
    <mergeCell ref="B13:M14"/>
  </mergeCells>
  <hyperlinks>
    <hyperlink ref="B17" location="Содержание!B94" display="к содержанию"/>
  </hyperlinks>
  <pageMargins left="0.7" right="0.7" top="0.75" bottom="0.75" header="0.3" footer="0.3"/>
  <pageSetup paperSize="9" orientation="portrait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77"/>
  <sheetViews>
    <sheetView zoomScale="80" zoomScaleNormal="80" workbookViewId="0">
      <selection activeCell="M43" sqref="M43"/>
    </sheetView>
  </sheetViews>
  <sheetFormatPr defaultRowHeight="12.75"/>
  <cols>
    <col min="1" max="1" width="9.140625" style="319"/>
    <col min="2" max="2" width="10.5703125" style="2" customWidth="1"/>
    <col min="3" max="11" width="9.42578125" style="294" customWidth="1"/>
    <col min="12" max="16384" width="9.140625" style="319"/>
  </cols>
  <sheetData>
    <row r="2" spans="1:13">
      <c r="A2" s="294" t="s">
        <v>123</v>
      </c>
      <c r="B2" s="2" t="s">
        <v>942</v>
      </c>
      <c r="M2" s="2" t="s">
        <v>942</v>
      </c>
    </row>
    <row r="3" spans="1:13">
      <c r="A3" s="294"/>
      <c r="M3" s="2"/>
    </row>
    <row r="4" spans="1:13" ht="25.5">
      <c r="B4" s="554" t="s">
        <v>248</v>
      </c>
      <c r="C4" s="554" t="s">
        <v>163</v>
      </c>
      <c r="D4" s="554" t="s">
        <v>169</v>
      </c>
      <c r="E4" s="554" t="s">
        <v>341</v>
      </c>
      <c r="F4" s="554" t="s">
        <v>519</v>
      </c>
      <c r="G4" s="554" t="s">
        <v>527</v>
      </c>
      <c r="H4" s="554" t="s">
        <v>521</v>
      </c>
      <c r="I4" s="554" t="s">
        <v>525</v>
      </c>
      <c r="J4" s="554" t="s">
        <v>518</v>
      </c>
      <c r="K4" s="554" t="s">
        <v>520</v>
      </c>
      <c r="M4" s="2" t="s">
        <v>943</v>
      </c>
    </row>
    <row r="5" spans="1:13">
      <c r="B5" s="1177">
        <v>42075</v>
      </c>
      <c r="C5" s="558">
        <v>286.61</v>
      </c>
      <c r="D5" s="558">
        <v>470.37</v>
      </c>
      <c r="E5" s="558">
        <v>270.5</v>
      </c>
      <c r="F5" s="558">
        <v>59.74</v>
      </c>
      <c r="G5" s="558">
        <v>83.62</v>
      </c>
      <c r="H5" s="558">
        <v>48.26</v>
      </c>
      <c r="I5" s="558">
        <v>132.66</v>
      </c>
      <c r="J5" s="558">
        <v>137.22999999999999</v>
      </c>
      <c r="K5" s="558">
        <v>157.11000000000001</v>
      </c>
    </row>
    <row r="6" spans="1:13">
      <c r="B6" s="1177">
        <v>42074</v>
      </c>
      <c r="C6" s="558">
        <v>285.66000000000003</v>
      </c>
      <c r="D6" s="558">
        <v>468.89</v>
      </c>
      <c r="E6" s="558">
        <v>271</v>
      </c>
      <c r="F6" s="558">
        <v>59.75</v>
      </c>
      <c r="G6" s="558">
        <v>83.62</v>
      </c>
      <c r="H6" s="558">
        <v>48.26</v>
      </c>
      <c r="I6" s="558">
        <v>132.15</v>
      </c>
      <c r="J6" s="558">
        <v>142.09</v>
      </c>
      <c r="K6" s="558">
        <v>161.51</v>
      </c>
    </row>
    <row r="7" spans="1:13">
      <c r="B7" s="1177">
        <v>42073</v>
      </c>
      <c r="C7" s="558">
        <v>285.51</v>
      </c>
      <c r="D7" s="558">
        <v>476.58</v>
      </c>
      <c r="E7" s="558">
        <v>277</v>
      </c>
      <c r="F7" s="558">
        <v>59.75</v>
      </c>
      <c r="G7" s="558">
        <v>83.62</v>
      </c>
      <c r="H7" s="558">
        <v>48.26</v>
      </c>
      <c r="I7" s="558">
        <v>128.19</v>
      </c>
      <c r="J7" s="558">
        <v>140.66</v>
      </c>
      <c r="K7" s="558">
        <v>153.72999999999999</v>
      </c>
    </row>
    <row r="8" spans="1:13">
      <c r="B8" s="1177">
        <v>42072</v>
      </c>
      <c r="C8" s="558">
        <v>280.67</v>
      </c>
      <c r="D8" s="558">
        <v>457.66</v>
      </c>
      <c r="E8" s="558">
        <v>280</v>
      </c>
      <c r="F8" s="558">
        <v>59.76</v>
      </c>
      <c r="G8" s="558">
        <v>83.62</v>
      </c>
      <c r="H8" s="558">
        <v>48.77</v>
      </c>
      <c r="I8" s="558">
        <v>122.24</v>
      </c>
      <c r="J8" s="558">
        <v>138.21</v>
      </c>
      <c r="K8" s="558">
        <v>148.36000000000001</v>
      </c>
    </row>
    <row r="9" spans="1:13">
      <c r="B9" s="1177">
        <v>42069</v>
      </c>
      <c r="C9" s="558">
        <v>280.64999999999998</v>
      </c>
      <c r="D9" s="558">
        <v>452.75</v>
      </c>
      <c r="E9" s="558">
        <v>275</v>
      </c>
      <c r="F9" s="558">
        <v>58.76</v>
      </c>
      <c r="G9" s="558">
        <v>84.62</v>
      </c>
      <c r="H9" s="558">
        <v>48.27</v>
      </c>
      <c r="I9" s="558">
        <v>120.78</v>
      </c>
      <c r="J9" s="558">
        <v>132.35</v>
      </c>
      <c r="K9" s="558">
        <v>139.08000000000001</v>
      </c>
    </row>
    <row r="10" spans="1:13">
      <c r="B10" s="1177">
        <v>42068</v>
      </c>
      <c r="C10" s="558">
        <v>280.67</v>
      </c>
      <c r="D10" s="558">
        <v>468.37</v>
      </c>
      <c r="E10" s="558">
        <v>259.5</v>
      </c>
      <c r="F10" s="558">
        <v>58.76</v>
      </c>
      <c r="G10" s="558">
        <v>84.62</v>
      </c>
      <c r="H10" s="558">
        <v>48.26</v>
      </c>
      <c r="I10" s="558">
        <v>120.29</v>
      </c>
      <c r="J10" s="558">
        <v>130.38999999999999</v>
      </c>
      <c r="K10" s="558">
        <v>135.66999999999999</v>
      </c>
    </row>
    <row r="11" spans="1:13">
      <c r="B11" s="1177">
        <v>42067</v>
      </c>
      <c r="C11" s="558">
        <v>280.64</v>
      </c>
      <c r="D11" s="558">
        <v>481.81</v>
      </c>
      <c r="E11" s="558">
        <v>268</v>
      </c>
      <c r="F11" s="558">
        <v>58.77</v>
      </c>
      <c r="G11" s="558">
        <v>84.62</v>
      </c>
      <c r="H11" s="558">
        <v>48.27</v>
      </c>
      <c r="I11" s="558">
        <v>117.78</v>
      </c>
      <c r="J11" s="558">
        <v>130.88</v>
      </c>
      <c r="K11" s="558">
        <v>139.57</v>
      </c>
    </row>
    <row r="12" spans="1:13">
      <c r="B12" s="1177">
        <v>42066</v>
      </c>
      <c r="C12" s="558">
        <v>278.18</v>
      </c>
      <c r="D12" s="558">
        <v>471.37</v>
      </c>
      <c r="E12" s="558">
        <v>268</v>
      </c>
      <c r="F12" s="558">
        <v>59.76</v>
      </c>
      <c r="G12" s="558">
        <v>85.11</v>
      </c>
      <c r="H12" s="558">
        <v>48.27</v>
      </c>
      <c r="I12" s="558">
        <v>117.78</v>
      </c>
      <c r="J12" s="558">
        <v>125.98</v>
      </c>
      <c r="K12" s="558">
        <v>133.69999999999999</v>
      </c>
    </row>
    <row r="13" spans="1:13">
      <c r="B13" s="1177">
        <v>42065</v>
      </c>
      <c r="C13" s="558">
        <v>278.18</v>
      </c>
      <c r="D13" s="558">
        <v>478.49</v>
      </c>
      <c r="E13" s="558">
        <v>263</v>
      </c>
      <c r="F13" s="558">
        <v>60.25</v>
      </c>
      <c r="G13" s="558">
        <v>86.61</v>
      </c>
      <c r="H13" s="558">
        <v>48.27</v>
      </c>
      <c r="I13" s="558">
        <v>118.29</v>
      </c>
      <c r="J13" s="558">
        <v>115.69</v>
      </c>
      <c r="K13" s="558">
        <v>130.30000000000001</v>
      </c>
    </row>
    <row r="14" spans="1:13">
      <c r="B14" s="1177">
        <v>42062</v>
      </c>
      <c r="C14" s="558">
        <v>278.16000000000003</v>
      </c>
      <c r="D14" s="558">
        <v>480.9</v>
      </c>
      <c r="E14" s="558">
        <v>263</v>
      </c>
      <c r="F14" s="558">
        <v>60.25</v>
      </c>
      <c r="G14" s="558">
        <v>86.61</v>
      </c>
      <c r="H14" s="558">
        <v>48.28</v>
      </c>
      <c r="I14" s="558">
        <v>120.77</v>
      </c>
      <c r="J14" s="558">
        <v>116.17</v>
      </c>
      <c r="K14" s="558">
        <v>133.19999999999999</v>
      </c>
    </row>
    <row r="15" spans="1:13">
      <c r="B15" s="1177">
        <v>42061</v>
      </c>
      <c r="C15" s="558">
        <v>278.16000000000003</v>
      </c>
      <c r="D15" s="558">
        <v>486.08</v>
      </c>
      <c r="E15" s="558">
        <v>260</v>
      </c>
      <c r="F15" s="558">
        <v>60.25</v>
      </c>
      <c r="G15" s="558">
        <v>87.6</v>
      </c>
      <c r="H15" s="558">
        <v>48.28</v>
      </c>
      <c r="I15" s="558">
        <v>119.26</v>
      </c>
      <c r="J15" s="558">
        <v>119.12</v>
      </c>
      <c r="K15" s="558">
        <v>138.08000000000001</v>
      </c>
    </row>
    <row r="16" spans="1:13">
      <c r="B16" s="1177">
        <v>42060</v>
      </c>
      <c r="C16" s="558">
        <v>290.45999999999998</v>
      </c>
      <c r="D16" s="558">
        <v>515.70000000000005</v>
      </c>
      <c r="E16" s="558">
        <v>266.5</v>
      </c>
      <c r="F16" s="558">
        <v>60.25</v>
      </c>
      <c r="G16" s="558">
        <v>87.6</v>
      </c>
      <c r="H16" s="558">
        <v>48.28</v>
      </c>
      <c r="I16" s="558">
        <v>122.24</v>
      </c>
      <c r="J16" s="558">
        <v>120.09</v>
      </c>
      <c r="K16" s="558">
        <v>139.07</v>
      </c>
    </row>
    <row r="17" spans="2:13">
      <c r="B17" s="1177">
        <v>42059</v>
      </c>
      <c r="C17" s="558">
        <v>287.95</v>
      </c>
      <c r="D17" s="558">
        <v>514.23</v>
      </c>
      <c r="E17" s="558">
        <v>270</v>
      </c>
      <c r="F17" s="558">
        <v>62.75</v>
      </c>
      <c r="G17" s="558">
        <v>88.6</v>
      </c>
      <c r="H17" s="558">
        <v>48.28</v>
      </c>
      <c r="I17" s="558">
        <v>126.7</v>
      </c>
      <c r="J17" s="558">
        <v>117.64</v>
      </c>
      <c r="K17" s="558">
        <v>142.47</v>
      </c>
    </row>
    <row r="18" spans="2:13">
      <c r="B18" s="1177">
        <v>42058</v>
      </c>
      <c r="C18" s="558">
        <v>287.95999999999998</v>
      </c>
      <c r="D18" s="558">
        <v>516.71</v>
      </c>
      <c r="E18" s="558">
        <v>270</v>
      </c>
      <c r="F18" s="558">
        <v>63.74</v>
      </c>
      <c r="G18" s="558">
        <v>90.57</v>
      </c>
      <c r="H18" s="558">
        <v>48.28</v>
      </c>
      <c r="I18" s="558">
        <v>133.65</v>
      </c>
      <c r="J18" s="558">
        <v>114.7</v>
      </c>
      <c r="K18" s="558">
        <v>144.41</v>
      </c>
    </row>
    <row r="19" spans="2:13">
      <c r="B19" s="1177">
        <v>42055</v>
      </c>
      <c r="C19" s="558">
        <v>278.22000000000003</v>
      </c>
      <c r="D19" s="558">
        <v>497.08</v>
      </c>
      <c r="E19" s="558">
        <v>277.5</v>
      </c>
      <c r="F19" s="558">
        <v>63.75</v>
      </c>
      <c r="G19" s="558">
        <v>92.07</v>
      </c>
      <c r="H19" s="558">
        <v>48.28</v>
      </c>
      <c r="I19" s="558">
        <v>135.12</v>
      </c>
      <c r="J19" s="558">
        <v>120.07</v>
      </c>
      <c r="K19" s="558">
        <v>147.28</v>
      </c>
    </row>
    <row r="20" spans="2:13">
      <c r="B20" s="1177">
        <v>42054</v>
      </c>
      <c r="C20" s="558">
        <v>278.19</v>
      </c>
      <c r="D20" s="558">
        <v>480.56</v>
      </c>
      <c r="E20" s="558">
        <v>277</v>
      </c>
      <c r="F20" s="558">
        <v>64.73</v>
      </c>
      <c r="G20" s="558">
        <v>94.04</v>
      </c>
      <c r="H20" s="558">
        <v>48.28</v>
      </c>
      <c r="I20" s="558">
        <v>135.12</v>
      </c>
      <c r="J20" s="558">
        <v>120.08</v>
      </c>
      <c r="K20" s="558">
        <v>147.29</v>
      </c>
    </row>
    <row r="21" spans="2:13">
      <c r="B21" s="1177">
        <v>42053</v>
      </c>
      <c r="C21" s="558">
        <v>278.23</v>
      </c>
      <c r="D21" s="558">
        <v>471.48</v>
      </c>
      <c r="E21" s="558">
        <v>273</v>
      </c>
      <c r="F21" s="558">
        <v>64.73</v>
      </c>
      <c r="G21" s="558">
        <v>94.04</v>
      </c>
      <c r="H21" s="558">
        <v>48.27</v>
      </c>
      <c r="I21" s="558">
        <v>133.62</v>
      </c>
      <c r="J21" s="558">
        <v>120.08</v>
      </c>
      <c r="K21" s="558">
        <v>147.29</v>
      </c>
      <c r="M21" s="559"/>
    </row>
    <row r="22" spans="2:13">
      <c r="B22" s="1177">
        <v>42052</v>
      </c>
      <c r="C22" s="558">
        <v>278.18</v>
      </c>
      <c r="D22" s="558">
        <v>479.95</v>
      </c>
      <c r="E22" s="558">
        <v>285</v>
      </c>
      <c r="F22" s="558">
        <v>64.73</v>
      </c>
      <c r="G22" s="558">
        <v>94.04</v>
      </c>
      <c r="H22" s="558">
        <v>48.29</v>
      </c>
      <c r="I22" s="558">
        <v>134.11000000000001</v>
      </c>
      <c r="J22" s="558">
        <v>122.02</v>
      </c>
      <c r="K22" s="558">
        <v>147.77000000000001</v>
      </c>
      <c r="M22" s="2" t="s">
        <v>944</v>
      </c>
    </row>
    <row r="23" spans="2:13">
      <c r="B23" s="1177">
        <v>42051</v>
      </c>
      <c r="C23" s="558">
        <v>280.68</v>
      </c>
      <c r="D23" s="558">
        <v>475.94</v>
      </c>
      <c r="E23" s="558">
        <v>294.5</v>
      </c>
      <c r="F23" s="558">
        <v>66.22</v>
      </c>
      <c r="G23" s="558">
        <v>94.04</v>
      </c>
      <c r="H23" s="558">
        <v>48.29</v>
      </c>
      <c r="I23" s="558">
        <v>133.1</v>
      </c>
      <c r="J23" s="558">
        <v>122.01</v>
      </c>
      <c r="K23" s="558">
        <v>148.26</v>
      </c>
    </row>
    <row r="24" spans="2:13">
      <c r="B24" s="1177">
        <v>42048</v>
      </c>
      <c r="C24" s="558">
        <v>280.69</v>
      </c>
      <c r="D24" s="558">
        <v>476.04</v>
      </c>
      <c r="E24" s="558">
        <v>293</v>
      </c>
      <c r="F24" s="558">
        <v>66.209999999999994</v>
      </c>
      <c r="G24" s="558">
        <v>94.04</v>
      </c>
      <c r="H24" s="558">
        <v>48.28</v>
      </c>
      <c r="I24" s="558">
        <v>133.11000000000001</v>
      </c>
      <c r="J24" s="558">
        <v>126.91</v>
      </c>
      <c r="K24" s="558">
        <v>150.71</v>
      </c>
    </row>
    <row r="25" spans="2:13">
      <c r="B25" s="1177">
        <v>42047</v>
      </c>
      <c r="C25" s="558">
        <v>290.69</v>
      </c>
      <c r="D25" s="558">
        <v>501.31</v>
      </c>
      <c r="E25" s="558">
        <v>293</v>
      </c>
      <c r="F25" s="558">
        <v>65.709999999999994</v>
      </c>
      <c r="G25" s="558">
        <v>94.04</v>
      </c>
      <c r="H25" s="558">
        <v>49.28</v>
      </c>
      <c r="I25" s="558">
        <v>133.11000000000001</v>
      </c>
      <c r="J25" s="558">
        <v>130.32</v>
      </c>
      <c r="K25" s="558">
        <v>154.6</v>
      </c>
    </row>
    <row r="26" spans="2:13">
      <c r="B26" s="1177">
        <v>42046</v>
      </c>
      <c r="C26" s="558">
        <v>302.89</v>
      </c>
      <c r="D26" s="558">
        <v>523.77</v>
      </c>
      <c r="E26" s="558">
        <v>291.5</v>
      </c>
      <c r="F26" s="558">
        <v>65.709999999999994</v>
      </c>
      <c r="G26" s="558">
        <v>94.04</v>
      </c>
      <c r="H26" s="558">
        <v>49.28</v>
      </c>
      <c r="I26" s="558">
        <v>139.55000000000001</v>
      </c>
      <c r="J26" s="558">
        <v>129.34</v>
      </c>
      <c r="K26" s="558">
        <v>153.61000000000001</v>
      </c>
    </row>
    <row r="27" spans="2:13">
      <c r="B27" s="1177">
        <v>42045</v>
      </c>
      <c r="C27" s="558">
        <v>310.2</v>
      </c>
      <c r="D27" s="558">
        <v>546.12</v>
      </c>
      <c r="E27" s="558">
        <v>295</v>
      </c>
      <c r="F27" s="558">
        <v>65.709999999999994</v>
      </c>
      <c r="G27" s="558">
        <v>94.04</v>
      </c>
      <c r="H27" s="558">
        <v>49.29</v>
      </c>
      <c r="I27" s="558">
        <v>139.56</v>
      </c>
      <c r="J27" s="558">
        <v>126.91</v>
      </c>
      <c r="K27" s="558">
        <v>153.6</v>
      </c>
    </row>
    <row r="28" spans="2:13">
      <c r="B28" s="1177">
        <v>42044</v>
      </c>
      <c r="C28" s="558">
        <v>297.92</v>
      </c>
      <c r="D28" s="558">
        <v>540.95000000000005</v>
      </c>
      <c r="E28" s="558">
        <v>288</v>
      </c>
      <c r="F28" s="558">
        <v>65.709999999999994</v>
      </c>
      <c r="G28" s="558">
        <v>91.55</v>
      </c>
      <c r="H28" s="558">
        <v>49.28</v>
      </c>
      <c r="I28" s="558">
        <v>138.56</v>
      </c>
      <c r="J28" s="558">
        <v>126.41</v>
      </c>
      <c r="K28" s="558">
        <v>153.59</v>
      </c>
    </row>
    <row r="29" spans="2:13">
      <c r="B29" s="1177">
        <v>42041</v>
      </c>
      <c r="C29" s="558">
        <v>297.93</v>
      </c>
      <c r="D29" s="558">
        <v>545.16999999999996</v>
      </c>
      <c r="E29" s="558">
        <v>293.5</v>
      </c>
      <c r="F29" s="558">
        <v>66.209999999999994</v>
      </c>
      <c r="G29" s="558">
        <v>91.55</v>
      </c>
      <c r="H29" s="558">
        <v>49.28</v>
      </c>
      <c r="I29" s="558">
        <v>141.07</v>
      </c>
      <c r="J29" s="558">
        <v>124.95</v>
      </c>
      <c r="K29" s="558">
        <v>153.09</v>
      </c>
    </row>
    <row r="30" spans="2:13">
      <c r="B30" s="1177">
        <v>42040</v>
      </c>
      <c r="C30" s="558">
        <v>297.98</v>
      </c>
      <c r="D30" s="558">
        <v>538.73</v>
      </c>
      <c r="E30" s="558">
        <v>296.5</v>
      </c>
      <c r="F30" s="558">
        <v>66.2</v>
      </c>
      <c r="G30" s="558">
        <v>91.55</v>
      </c>
      <c r="H30" s="558">
        <v>49.27</v>
      </c>
      <c r="I30" s="558">
        <v>142.55000000000001</v>
      </c>
      <c r="J30" s="558">
        <v>125.43</v>
      </c>
      <c r="K30" s="558">
        <v>152.15</v>
      </c>
    </row>
    <row r="31" spans="2:13">
      <c r="B31" s="1178">
        <v>42039</v>
      </c>
      <c r="C31" s="560">
        <v>302.91000000000003</v>
      </c>
      <c r="D31" s="560">
        <v>575</v>
      </c>
      <c r="E31" s="560">
        <v>302</v>
      </c>
      <c r="F31" s="560">
        <v>66.209999999999994</v>
      </c>
      <c r="G31" s="560">
        <v>91.55</v>
      </c>
      <c r="H31" s="560">
        <v>49.28</v>
      </c>
      <c r="I31" s="560">
        <v>149.91999999999999</v>
      </c>
      <c r="J31" s="560">
        <v>123</v>
      </c>
      <c r="K31" s="560">
        <v>149.25</v>
      </c>
    </row>
    <row r="32" spans="2:13">
      <c r="B32" s="1178">
        <v>42038</v>
      </c>
      <c r="C32" s="560">
        <v>307.94</v>
      </c>
      <c r="D32" s="560">
        <v>559.99</v>
      </c>
      <c r="E32" s="560">
        <v>306</v>
      </c>
      <c r="F32" s="560">
        <v>66.209999999999994</v>
      </c>
      <c r="G32" s="560">
        <v>91.55</v>
      </c>
      <c r="H32" s="560">
        <v>49.28</v>
      </c>
      <c r="I32" s="560">
        <v>149.94</v>
      </c>
      <c r="J32" s="560">
        <v>130.82</v>
      </c>
      <c r="K32" s="560">
        <v>156.04</v>
      </c>
    </row>
    <row r="33" spans="2:13">
      <c r="B33" s="1178">
        <v>42037</v>
      </c>
      <c r="C33" s="560">
        <v>322.58999999999997</v>
      </c>
      <c r="D33" s="560">
        <v>605</v>
      </c>
      <c r="E33" s="560">
        <v>317</v>
      </c>
      <c r="F33" s="560">
        <v>67.19</v>
      </c>
      <c r="G33" s="560">
        <v>91.55</v>
      </c>
      <c r="H33" s="560">
        <v>50.26</v>
      </c>
      <c r="I33" s="560">
        <v>151.91</v>
      </c>
      <c r="J33" s="560">
        <v>135.22999999999999</v>
      </c>
      <c r="K33" s="560">
        <v>156.53</v>
      </c>
    </row>
    <row r="34" spans="2:13">
      <c r="B34" s="1178">
        <v>42034</v>
      </c>
      <c r="C34" s="560">
        <v>315.22000000000003</v>
      </c>
      <c r="D34" s="560">
        <v>628</v>
      </c>
      <c r="E34" s="560">
        <v>308.5</v>
      </c>
      <c r="F34" s="560">
        <v>67.69</v>
      </c>
      <c r="G34" s="560">
        <v>91.55</v>
      </c>
      <c r="H34" s="560">
        <v>50.27</v>
      </c>
      <c r="I34" s="560">
        <v>155.80000000000001</v>
      </c>
      <c r="J34" s="560">
        <v>127.89</v>
      </c>
      <c r="K34" s="560">
        <v>152.62</v>
      </c>
    </row>
    <row r="35" spans="2:13">
      <c r="B35" s="1178">
        <v>42033</v>
      </c>
      <c r="C35" s="560">
        <v>315.13499999999999</v>
      </c>
      <c r="D35" s="560">
        <v>610</v>
      </c>
      <c r="E35" s="560">
        <v>309</v>
      </c>
      <c r="F35" s="560">
        <v>68.200999999999993</v>
      </c>
      <c r="G35" s="560">
        <v>91.558000000000007</v>
      </c>
      <c r="H35" s="560">
        <v>50.27</v>
      </c>
      <c r="I35" s="560">
        <v>163.40199999999999</v>
      </c>
      <c r="J35" s="560">
        <v>134.767</v>
      </c>
      <c r="K35" s="560">
        <v>153.60599999999999</v>
      </c>
    </row>
    <row r="36" spans="2:13">
      <c r="B36" s="1178">
        <v>42032</v>
      </c>
      <c r="C36" s="560">
        <v>310.245</v>
      </c>
      <c r="D36" s="560">
        <v>615.00099999999998</v>
      </c>
      <c r="E36" s="560">
        <v>297.5</v>
      </c>
      <c r="F36" s="560">
        <v>68.197000000000003</v>
      </c>
      <c r="G36" s="560">
        <v>91.558000000000007</v>
      </c>
      <c r="H36" s="560">
        <v>50.268000000000001</v>
      </c>
      <c r="I36" s="560">
        <v>164.364</v>
      </c>
      <c r="J36" s="560">
        <v>130.81800000000001</v>
      </c>
      <c r="K36" s="560">
        <v>151.64500000000001</v>
      </c>
    </row>
    <row r="37" spans="2:13">
      <c r="B37" s="1178">
        <v>42031</v>
      </c>
      <c r="C37" s="560">
        <v>307.72000000000003</v>
      </c>
      <c r="D37" s="560">
        <v>604.99</v>
      </c>
      <c r="E37" s="560">
        <v>293</v>
      </c>
      <c r="F37" s="560">
        <v>68.69</v>
      </c>
      <c r="G37" s="560">
        <v>91.55</v>
      </c>
      <c r="H37" s="560">
        <v>50.27</v>
      </c>
      <c r="I37" s="560">
        <v>166.8</v>
      </c>
      <c r="J37" s="560">
        <v>128.37</v>
      </c>
      <c r="K37" s="560">
        <v>151.13999999999999</v>
      </c>
    </row>
    <row r="38" spans="2:13">
      <c r="B38" s="1178">
        <v>42030</v>
      </c>
      <c r="C38" s="560">
        <v>307.75</v>
      </c>
      <c r="D38" s="560">
        <v>589.99</v>
      </c>
      <c r="E38" s="560">
        <v>293</v>
      </c>
      <c r="F38" s="560">
        <v>68.69</v>
      </c>
      <c r="G38" s="560">
        <v>91.55</v>
      </c>
      <c r="H38" s="560">
        <v>50.26</v>
      </c>
      <c r="I38" s="560">
        <v>166.81</v>
      </c>
      <c r="J38" s="560">
        <v>130.80000000000001</v>
      </c>
      <c r="K38" s="560">
        <v>150.66</v>
      </c>
    </row>
    <row r="39" spans="2:13">
      <c r="B39" s="1178">
        <v>42027</v>
      </c>
      <c r="C39" s="560">
        <v>302.82</v>
      </c>
      <c r="D39" s="560">
        <v>544.99</v>
      </c>
      <c r="E39" s="560">
        <v>329.5</v>
      </c>
      <c r="F39" s="560">
        <v>70.22</v>
      </c>
      <c r="G39" s="560">
        <v>97.54</v>
      </c>
      <c r="H39" s="560">
        <v>50.32</v>
      </c>
      <c r="I39" s="560">
        <v>171.74</v>
      </c>
      <c r="J39" s="560">
        <v>124.94</v>
      </c>
      <c r="K39" s="560">
        <v>146.25</v>
      </c>
    </row>
    <row r="40" spans="2:13">
      <c r="B40" s="1178">
        <v>42026</v>
      </c>
      <c r="C40" s="560">
        <v>310.14</v>
      </c>
      <c r="D40" s="560">
        <v>556</v>
      </c>
      <c r="E40" s="560">
        <v>330</v>
      </c>
      <c r="F40" s="560">
        <v>71.17</v>
      </c>
      <c r="G40" s="560">
        <v>99.01</v>
      </c>
      <c r="H40" s="560">
        <v>50.25</v>
      </c>
      <c r="I40" s="560">
        <v>174.25</v>
      </c>
      <c r="J40" s="560">
        <v>130.81</v>
      </c>
      <c r="K40" s="560">
        <v>152.11000000000001</v>
      </c>
    </row>
    <row r="41" spans="2:13">
      <c r="B41" s="1178">
        <v>42025</v>
      </c>
      <c r="C41" s="560">
        <v>310.13</v>
      </c>
      <c r="D41" s="560">
        <v>590</v>
      </c>
      <c r="E41" s="560">
        <v>346</v>
      </c>
      <c r="F41" s="560">
        <v>72.17</v>
      </c>
      <c r="G41" s="560">
        <v>100.98</v>
      </c>
      <c r="H41" s="560">
        <v>50.77</v>
      </c>
      <c r="I41" s="560">
        <v>175.7</v>
      </c>
      <c r="J41" s="560">
        <v>139.13</v>
      </c>
      <c r="K41" s="560">
        <v>161.33000000000001</v>
      </c>
      <c r="M41" s="295" t="s">
        <v>941</v>
      </c>
    </row>
    <row r="42" spans="2:13">
      <c r="B42" s="1178">
        <v>42024</v>
      </c>
      <c r="C42" s="560">
        <v>283.14999999999998</v>
      </c>
      <c r="D42" s="560">
        <v>557.46</v>
      </c>
      <c r="E42" s="560">
        <v>348.5</v>
      </c>
      <c r="F42" s="560">
        <v>67.7</v>
      </c>
      <c r="G42" s="560">
        <v>100.98</v>
      </c>
      <c r="H42" s="560">
        <v>51.77</v>
      </c>
      <c r="I42" s="560">
        <v>178.19</v>
      </c>
      <c r="J42" s="560">
        <v>144.96</v>
      </c>
      <c r="K42" s="560">
        <v>167.63</v>
      </c>
    </row>
    <row r="43" spans="2:13">
      <c r="B43" s="1178">
        <v>42023</v>
      </c>
      <c r="C43" s="560">
        <v>283.14999999999998</v>
      </c>
      <c r="D43" s="560">
        <v>535.16999999999996</v>
      </c>
      <c r="E43" s="560">
        <v>349</v>
      </c>
      <c r="F43" s="560">
        <v>67.7</v>
      </c>
      <c r="G43" s="560">
        <v>100.98</v>
      </c>
      <c r="H43" s="560">
        <v>51.77</v>
      </c>
      <c r="I43" s="560">
        <v>180.65</v>
      </c>
      <c r="J43" s="560">
        <v>141.5</v>
      </c>
      <c r="K43" s="560">
        <v>170</v>
      </c>
      <c r="M43" s="1310" t="s">
        <v>129</v>
      </c>
    </row>
    <row r="44" spans="2:13">
      <c r="B44" s="1178">
        <v>42020</v>
      </c>
      <c r="C44" s="560">
        <v>283.2</v>
      </c>
      <c r="D44" s="560">
        <v>537.99</v>
      </c>
      <c r="E44" s="560">
        <v>355</v>
      </c>
      <c r="F44" s="560">
        <v>67.7</v>
      </c>
      <c r="G44" s="560">
        <v>100.98</v>
      </c>
      <c r="H44" s="560">
        <v>51.75</v>
      </c>
      <c r="I44" s="560">
        <v>180.64</v>
      </c>
      <c r="J44" s="560">
        <v>148.37</v>
      </c>
      <c r="K44" s="560">
        <v>173.93</v>
      </c>
    </row>
    <row r="45" spans="2:13">
      <c r="B45" s="1178">
        <v>42019</v>
      </c>
      <c r="C45" s="560">
        <v>295.73</v>
      </c>
      <c r="D45" s="560">
        <v>536.4</v>
      </c>
      <c r="E45" s="560">
        <v>356</v>
      </c>
      <c r="F45" s="560">
        <v>66.2</v>
      </c>
      <c r="G45" s="560">
        <v>104.48</v>
      </c>
      <c r="H45" s="560">
        <v>51.77</v>
      </c>
      <c r="I45" s="560">
        <v>181.66</v>
      </c>
      <c r="J45" s="560">
        <v>139.65</v>
      </c>
      <c r="K45" s="560">
        <v>168.69</v>
      </c>
    </row>
    <row r="46" spans="2:13">
      <c r="B46" s="1178">
        <v>42018</v>
      </c>
      <c r="C46" s="560">
        <v>307.85000000000002</v>
      </c>
      <c r="D46" s="560">
        <v>565</v>
      </c>
      <c r="E46" s="560">
        <v>354.5</v>
      </c>
      <c r="F46" s="560">
        <v>66.22</v>
      </c>
      <c r="G46" s="560">
        <v>105.95</v>
      </c>
      <c r="H46" s="560">
        <v>51.77</v>
      </c>
      <c r="I46" s="560">
        <v>179.12</v>
      </c>
      <c r="J46" s="560">
        <v>145.97999999999999</v>
      </c>
      <c r="K46" s="560">
        <v>171.03</v>
      </c>
    </row>
    <row r="47" spans="2:13">
      <c r="B47" s="1178">
        <v>42017</v>
      </c>
      <c r="C47" s="560">
        <v>320.13</v>
      </c>
      <c r="D47" s="560">
        <v>599.99</v>
      </c>
      <c r="E47" s="560">
        <v>352</v>
      </c>
      <c r="F47" s="560">
        <v>68.709999999999994</v>
      </c>
      <c r="G47" s="560">
        <v>109.91</v>
      </c>
      <c r="H47" s="560">
        <v>53.29</v>
      </c>
      <c r="I47" s="560">
        <v>179.1</v>
      </c>
      <c r="J47" s="560">
        <v>146.44</v>
      </c>
      <c r="K47" s="560">
        <v>173.92</v>
      </c>
    </row>
    <row r="48" spans="2:13">
      <c r="B48" s="1178">
        <v>42016</v>
      </c>
      <c r="C48" s="560">
        <v>320.13</v>
      </c>
      <c r="D48" s="560">
        <v>610</v>
      </c>
      <c r="E48" s="560">
        <v>343.5</v>
      </c>
      <c r="F48" s="560">
        <v>68.709999999999994</v>
      </c>
      <c r="G48" s="560">
        <v>112.37</v>
      </c>
      <c r="H48" s="560">
        <v>53.76</v>
      </c>
      <c r="I48" s="560">
        <v>179.13</v>
      </c>
      <c r="J48" s="560">
        <v>137.16999999999999</v>
      </c>
      <c r="K48" s="560">
        <v>169.08</v>
      </c>
    </row>
    <row r="49" spans="2:11">
      <c r="B49" s="1178">
        <v>42013</v>
      </c>
      <c r="C49" s="560">
        <v>315.14</v>
      </c>
      <c r="D49" s="560">
        <v>574</v>
      </c>
      <c r="E49" s="560">
        <v>338.5</v>
      </c>
      <c r="F49" s="560">
        <v>68.709999999999994</v>
      </c>
      <c r="G49" s="560">
        <v>112.37</v>
      </c>
      <c r="H49" s="560">
        <v>53.76</v>
      </c>
      <c r="I49" s="560">
        <v>177.66</v>
      </c>
      <c r="J49" s="560">
        <v>135.72</v>
      </c>
      <c r="K49" s="560">
        <v>169.58</v>
      </c>
    </row>
    <row r="50" spans="2:11">
      <c r="B50" s="1178">
        <v>42012</v>
      </c>
      <c r="C50" s="560">
        <v>307.95999999999998</v>
      </c>
      <c r="D50" s="560">
        <v>535.99</v>
      </c>
      <c r="E50" s="560">
        <v>332.5</v>
      </c>
      <c r="F50" s="560">
        <v>68.7</v>
      </c>
      <c r="G50" s="560">
        <v>112.37</v>
      </c>
      <c r="H50" s="560">
        <v>53.75</v>
      </c>
      <c r="I50" s="560">
        <v>176.71</v>
      </c>
      <c r="J50" s="560">
        <v>134.30000000000001</v>
      </c>
      <c r="K50" s="560">
        <v>172.55</v>
      </c>
    </row>
    <row r="51" spans="2:11">
      <c r="B51" s="1178">
        <v>42011</v>
      </c>
      <c r="C51" s="560">
        <v>332.45</v>
      </c>
      <c r="D51" s="560">
        <v>575</v>
      </c>
      <c r="E51" s="560">
        <v>341</v>
      </c>
      <c r="F51" s="560">
        <v>69.7</v>
      </c>
      <c r="G51" s="560">
        <v>111.38</v>
      </c>
      <c r="H51" s="560">
        <v>54.26</v>
      </c>
      <c r="I51" s="560">
        <v>181.62</v>
      </c>
      <c r="J51" s="560">
        <v>135.76</v>
      </c>
      <c r="K51" s="560">
        <v>172.98</v>
      </c>
    </row>
    <row r="52" spans="2:11">
      <c r="B52" s="1178">
        <v>42010</v>
      </c>
      <c r="C52" s="560">
        <v>344.48</v>
      </c>
      <c r="D52" s="560">
        <v>600</v>
      </c>
      <c r="E52" s="560">
        <v>341</v>
      </c>
      <c r="F52" s="560">
        <v>70.7</v>
      </c>
      <c r="G52" s="560">
        <v>111.39</v>
      </c>
      <c r="H52" s="560">
        <v>54.72</v>
      </c>
      <c r="I52" s="560">
        <v>182.56</v>
      </c>
      <c r="J52" s="560">
        <v>126.99</v>
      </c>
      <c r="K52" s="560">
        <v>175.38</v>
      </c>
    </row>
    <row r="53" spans="2:11">
      <c r="B53" s="1178">
        <v>42009</v>
      </c>
      <c r="C53" s="560">
        <v>314.97000000000003</v>
      </c>
      <c r="D53" s="560">
        <v>559.97</v>
      </c>
      <c r="E53" s="560">
        <v>270.5</v>
      </c>
      <c r="F53" s="560">
        <v>70.69</v>
      </c>
      <c r="G53" s="560">
        <v>110.89</v>
      </c>
      <c r="H53" s="560">
        <v>54.75</v>
      </c>
      <c r="I53" s="560">
        <v>179.13</v>
      </c>
      <c r="J53" s="560">
        <v>110.8</v>
      </c>
      <c r="K53" s="560">
        <v>162.79</v>
      </c>
    </row>
    <row r="54" spans="2:11">
      <c r="B54" s="1178">
        <v>42006</v>
      </c>
      <c r="C54" s="560">
        <v>297.87</v>
      </c>
      <c r="D54" s="560">
        <v>480</v>
      </c>
      <c r="E54" s="560">
        <v>351.5</v>
      </c>
      <c r="F54" s="560">
        <v>70.69</v>
      </c>
      <c r="G54" s="560">
        <v>110.89</v>
      </c>
      <c r="H54" s="560">
        <v>54.75</v>
      </c>
      <c r="I54" s="560">
        <v>177.66</v>
      </c>
      <c r="J54" s="560">
        <v>108.35</v>
      </c>
      <c r="K54" s="560">
        <v>162.29</v>
      </c>
    </row>
    <row r="55" spans="2:11">
      <c r="B55" s="1178">
        <v>42005</v>
      </c>
      <c r="C55" s="560">
        <v>292.89</v>
      </c>
      <c r="D55" s="560">
        <v>470</v>
      </c>
      <c r="E55" s="560"/>
      <c r="F55" s="560">
        <v>70.69</v>
      </c>
      <c r="G55" s="560">
        <v>110.89</v>
      </c>
      <c r="H55" s="560">
        <v>54.75</v>
      </c>
      <c r="I55" s="560">
        <v>177.66</v>
      </c>
      <c r="J55" s="560">
        <v>103.92</v>
      </c>
      <c r="K55" s="560">
        <v>157.9</v>
      </c>
    </row>
    <row r="56" spans="2:11">
      <c r="B56" s="1178">
        <v>42004</v>
      </c>
      <c r="C56" s="560">
        <v>292.88</v>
      </c>
      <c r="D56" s="560"/>
      <c r="E56" s="560">
        <v>328</v>
      </c>
      <c r="F56" s="560">
        <v>70.69</v>
      </c>
      <c r="G56" s="560">
        <v>110.89</v>
      </c>
      <c r="H56" s="560">
        <v>54.75</v>
      </c>
      <c r="I56" s="560">
        <v>177.65</v>
      </c>
      <c r="J56" s="560">
        <v>103.92</v>
      </c>
      <c r="K56" s="560">
        <v>157.9</v>
      </c>
    </row>
    <row r="57" spans="2:11">
      <c r="B57" s="1178">
        <v>42003</v>
      </c>
      <c r="C57" s="560">
        <v>290.36</v>
      </c>
      <c r="D57" s="560">
        <v>469.91</v>
      </c>
      <c r="E57" s="560">
        <v>328.5</v>
      </c>
      <c r="F57" s="560">
        <v>71.19</v>
      </c>
      <c r="G57" s="560">
        <v>110.89</v>
      </c>
      <c r="H57" s="560">
        <v>54.75</v>
      </c>
      <c r="I57" s="560">
        <v>177.66</v>
      </c>
      <c r="J57" s="560">
        <v>103.43</v>
      </c>
      <c r="K57" s="560">
        <v>157.44999999999999</v>
      </c>
    </row>
    <row r="58" spans="2:11">
      <c r="B58" s="1178">
        <v>42002</v>
      </c>
      <c r="C58" s="560">
        <v>285.55</v>
      </c>
      <c r="D58" s="560">
        <v>445.03</v>
      </c>
      <c r="E58" s="560">
        <v>316.5</v>
      </c>
      <c r="F58" s="560">
        <v>70.69</v>
      </c>
      <c r="G58" s="560">
        <v>113.39</v>
      </c>
      <c r="H58" s="560">
        <v>57.25</v>
      </c>
      <c r="I58" s="560">
        <v>178.66</v>
      </c>
      <c r="J58" s="560">
        <v>102.94</v>
      </c>
      <c r="K58" s="560">
        <v>157.44</v>
      </c>
    </row>
    <row r="59" spans="2:11">
      <c r="B59" s="1178">
        <v>41999</v>
      </c>
      <c r="C59" s="560">
        <v>285.52</v>
      </c>
      <c r="D59" s="560">
        <v>429.99</v>
      </c>
      <c r="E59" s="560"/>
      <c r="F59" s="560">
        <v>70.69</v>
      </c>
      <c r="G59" s="560">
        <v>113.39</v>
      </c>
      <c r="H59" s="560">
        <v>57.26</v>
      </c>
      <c r="I59" s="560">
        <v>178.65</v>
      </c>
      <c r="J59" s="560">
        <v>102.94</v>
      </c>
      <c r="K59" s="560">
        <v>157.94</v>
      </c>
    </row>
    <row r="60" spans="2:11">
      <c r="B60" s="1178">
        <v>41998</v>
      </c>
      <c r="C60" s="560">
        <v>285.52</v>
      </c>
      <c r="D60" s="560">
        <v>429.99</v>
      </c>
      <c r="E60" s="560"/>
      <c r="F60" s="560">
        <v>70.69</v>
      </c>
      <c r="G60" s="560">
        <v>113.39</v>
      </c>
      <c r="H60" s="560">
        <v>57.26</v>
      </c>
      <c r="I60" s="560">
        <v>178.64</v>
      </c>
      <c r="J60" s="560">
        <v>102.94</v>
      </c>
      <c r="K60" s="560">
        <v>157.91999999999999</v>
      </c>
    </row>
    <row r="61" spans="2:11">
      <c r="B61" s="1178">
        <v>41997</v>
      </c>
      <c r="C61" s="560">
        <v>285.49</v>
      </c>
      <c r="D61" s="560">
        <v>429.99</v>
      </c>
      <c r="E61" s="560">
        <v>322.5</v>
      </c>
      <c r="F61" s="560">
        <v>70.69</v>
      </c>
      <c r="G61" s="560">
        <v>113.39</v>
      </c>
      <c r="H61" s="560">
        <v>57.26</v>
      </c>
      <c r="I61" s="560">
        <v>178.64</v>
      </c>
      <c r="J61" s="560">
        <v>102.94</v>
      </c>
      <c r="K61" s="560">
        <v>157.93</v>
      </c>
    </row>
    <row r="62" spans="2:11">
      <c r="B62" s="1178">
        <v>41996</v>
      </c>
      <c r="C62" s="560">
        <v>273.27999999999997</v>
      </c>
      <c r="D62" s="560"/>
      <c r="E62" s="560">
        <v>322.5</v>
      </c>
      <c r="F62" s="560">
        <v>70.69</v>
      </c>
      <c r="G62" s="560">
        <v>113.39</v>
      </c>
      <c r="H62" s="560">
        <v>57.26</v>
      </c>
      <c r="I62" s="560">
        <v>178.64</v>
      </c>
      <c r="J62" s="560">
        <v>103.43</v>
      </c>
      <c r="K62" s="560">
        <v>158.41999999999999</v>
      </c>
    </row>
    <row r="63" spans="2:11">
      <c r="B63" s="1178">
        <v>41995</v>
      </c>
      <c r="C63" s="560">
        <v>278.29000000000002</v>
      </c>
      <c r="D63" s="560">
        <v>420.05</v>
      </c>
      <c r="E63" s="560">
        <v>322.5</v>
      </c>
      <c r="F63" s="560">
        <v>70.69</v>
      </c>
      <c r="G63" s="560">
        <v>114.37</v>
      </c>
      <c r="H63" s="560">
        <v>57.26</v>
      </c>
      <c r="I63" s="560">
        <v>178.65</v>
      </c>
      <c r="J63" s="560">
        <v>103.7</v>
      </c>
      <c r="K63" s="560">
        <v>159.38999999999999</v>
      </c>
    </row>
    <row r="64" spans="2:11">
      <c r="B64" s="1178">
        <v>41992</v>
      </c>
      <c r="C64" s="560">
        <v>300.56</v>
      </c>
      <c r="D64" s="560">
        <v>437.48</v>
      </c>
      <c r="E64" s="560">
        <v>320.5</v>
      </c>
      <c r="F64" s="560">
        <v>71.67</v>
      </c>
      <c r="G64" s="560">
        <v>114.38</v>
      </c>
      <c r="H64" s="560">
        <v>57.24</v>
      </c>
      <c r="I64" s="560">
        <v>181.68</v>
      </c>
      <c r="J64" s="560">
        <v>99.5</v>
      </c>
      <c r="K64" s="560">
        <v>151.69999999999999</v>
      </c>
    </row>
    <row r="65" spans="2:11">
      <c r="B65" s="1178">
        <v>41991</v>
      </c>
      <c r="C65" s="560">
        <v>340.24</v>
      </c>
      <c r="D65" s="560">
        <v>474.16</v>
      </c>
      <c r="E65" s="560">
        <v>311</v>
      </c>
      <c r="F65" s="560">
        <v>72.680000000000007</v>
      </c>
      <c r="G65" s="560">
        <v>114.38</v>
      </c>
      <c r="H65" s="560">
        <v>57.24</v>
      </c>
      <c r="I65" s="560">
        <v>184.17</v>
      </c>
      <c r="J65" s="560">
        <v>102.45</v>
      </c>
      <c r="K65" s="560">
        <v>157.56</v>
      </c>
    </row>
    <row r="66" spans="2:11">
      <c r="B66" s="1178">
        <v>41990</v>
      </c>
      <c r="C66" s="560">
        <v>360.13</v>
      </c>
      <c r="D66" s="560">
        <v>492.82</v>
      </c>
      <c r="E66" s="560">
        <v>337</v>
      </c>
      <c r="F66" s="560">
        <v>71.680000000000007</v>
      </c>
      <c r="G66" s="560">
        <v>114.38</v>
      </c>
      <c r="H66" s="560">
        <v>57.72</v>
      </c>
      <c r="I66" s="560">
        <v>193.13</v>
      </c>
      <c r="J66" s="560">
        <v>112.79</v>
      </c>
      <c r="K66" s="560">
        <v>175.14</v>
      </c>
    </row>
    <row r="67" spans="2:11">
      <c r="B67" s="1178">
        <v>41989</v>
      </c>
      <c r="C67" s="560">
        <v>330</v>
      </c>
      <c r="D67" s="560">
        <v>590.11</v>
      </c>
      <c r="E67" s="560">
        <v>361</v>
      </c>
      <c r="F67" s="560">
        <v>70.2</v>
      </c>
      <c r="G67" s="560">
        <v>114.38</v>
      </c>
      <c r="H67" s="560">
        <v>58.25</v>
      </c>
      <c r="I67" s="560">
        <v>186.54</v>
      </c>
      <c r="J67" s="560">
        <v>112.78</v>
      </c>
      <c r="K67" s="560">
        <v>175.55</v>
      </c>
    </row>
    <row r="68" spans="2:11">
      <c r="B68" s="1178">
        <v>41988</v>
      </c>
      <c r="C68" s="560">
        <v>330</v>
      </c>
      <c r="D68" s="560">
        <v>540.63</v>
      </c>
      <c r="E68" s="560">
        <v>347.5</v>
      </c>
      <c r="F68" s="560">
        <v>69.19</v>
      </c>
      <c r="G68" s="560">
        <v>113.4</v>
      </c>
      <c r="H68" s="560">
        <v>57.22</v>
      </c>
      <c r="I68" s="560">
        <v>185.61</v>
      </c>
      <c r="J68" s="560">
        <v>105.41</v>
      </c>
      <c r="K68" s="560">
        <v>168.82</v>
      </c>
    </row>
    <row r="69" spans="2:11">
      <c r="B69" s="1178">
        <v>41985</v>
      </c>
      <c r="C69" s="560">
        <v>324.67</v>
      </c>
      <c r="D69" s="560">
        <v>487.12</v>
      </c>
      <c r="E69" s="560">
        <v>346</v>
      </c>
      <c r="F69" s="560">
        <v>65.22</v>
      </c>
      <c r="G69" s="560">
        <v>106.93</v>
      </c>
      <c r="H69" s="560">
        <v>49.76</v>
      </c>
      <c r="I69" s="560">
        <v>173.13</v>
      </c>
      <c r="J69" s="560">
        <v>94.09</v>
      </c>
      <c r="K69" s="560">
        <v>151.69</v>
      </c>
    </row>
    <row r="70" spans="2:11">
      <c r="B70" s="1178">
        <v>41984</v>
      </c>
      <c r="C70" s="560">
        <v>310.79000000000002</v>
      </c>
      <c r="D70" s="560">
        <v>420.53</v>
      </c>
      <c r="E70" s="560">
        <v>338.5</v>
      </c>
      <c r="F70" s="560">
        <v>63.72</v>
      </c>
      <c r="G70" s="560">
        <v>106.44</v>
      </c>
      <c r="H70" s="560">
        <v>49.75</v>
      </c>
      <c r="I70" s="560">
        <v>169.26</v>
      </c>
      <c r="J70" s="560">
        <v>92.61</v>
      </c>
      <c r="K70" s="560">
        <v>144.44999999999999</v>
      </c>
    </row>
    <row r="71" spans="2:11">
      <c r="B71" s="1178">
        <v>41983</v>
      </c>
      <c r="C71" s="560">
        <v>296.08</v>
      </c>
      <c r="D71" s="560">
        <v>411.48</v>
      </c>
      <c r="E71" s="560">
        <v>343.5</v>
      </c>
      <c r="F71" s="560">
        <v>62.72</v>
      </c>
      <c r="G71" s="560">
        <v>106.44</v>
      </c>
      <c r="H71" s="560">
        <v>49.76</v>
      </c>
      <c r="I71" s="560">
        <v>166.29</v>
      </c>
      <c r="J71" s="560">
        <v>92.87</v>
      </c>
      <c r="K71" s="560">
        <v>139.54</v>
      </c>
    </row>
    <row r="72" spans="2:11">
      <c r="B72" s="1178">
        <v>41982</v>
      </c>
      <c r="C72" s="560">
        <v>245.72</v>
      </c>
      <c r="D72" s="560">
        <v>401.07</v>
      </c>
      <c r="E72" s="560">
        <v>331.5</v>
      </c>
      <c r="F72" s="560">
        <v>62.23</v>
      </c>
      <c r="G72" s="560">
        <v>105.95</v>
      </c>
      <c r="H72" s="560">
        <v>49.76</v>
      </c>
      <c r="I72" s="560">
        <v>163.83000000000001</v>
      </c>
      <c r="J72" s="560">
        <v>87.19</v>
      </c>
      <c r="K72" s="560">
        <v>139.55000000000001</v>
      </c>
    </row>
    <row r="73" spans="2:11">
      <c r="B73" s="1178">
        <v>41981</v>
      </c>
      <c r="C73" s="560">
        <v>231.09</v>
      </c>
      <c r="D73" s="560">
        <v>393.33</v>
      </c>
      <c r="E73" s="560">
        <v>308.5</v>
      </c>
      <c r="F73" s="560">
        <v>62.23</v>
      </c>
      <c r="G73" s="560">
        <v>105.95</v>
      </c>
      <c r="H73" s="560">
        <v>49.75</v>
      </c>
      <c r="I73" s="560">
        <v>162.87</v>
      </c>
      <c r="J73" s="560">
        <v>81.77</v>
      </c>
      <c r="K73" s="560">
        <v>134.19</v>
      </c>
    </row>
    <row r="74" spans="2:11">
      <c r="B74" s="1178">
        <v>41978</v>
      </c>
      <c r="C74" s="560">
        <v>216.18</v>
      </c>
      <c r="D74" s="560">
        <v>367.8</v>
      </c>
      <c r="E74" s="560">
        <v>277.5</v>
      </c>
      <c r="F74" s="560">
        <v>62.23</v>
      </c>
      <c r="G74" s="560">
        <v>105.95</v>
      </c>
      <c r="H74" s="560">
        <v>46.88</v>
      </c>
      <c r="I74" s="560">
        <v>162.88</v>
      </c>
      <c r="J74" s="560">
        <v>82.76</v>
      </c>
      <c r="K74" s="560">
        <v>135.65</v>
      </c>
    </row>
    <row r="75" spans="2:11">
      <c r="B75" s="1178">
        <v>41977</v>
      </c>
      <c r="C75" s="560">
        <v>208.8</v>
      </c>
      <c r="D75" s="560">
        <v>363.36</v>
      </c>
      <c r="E75" s="560">
        <v>288</v>
      </c>
      <c r="F75" s="560">
        <v>62.23</v>
      </c>
      <c r="G75" s="560">
        <v>105.95</v>
      </c>
      <c r="H75" s="560">
        <v>46.88</v>
      </c>
      <c r="I75" s="560">
        <v>163.85</v>
      </c>
      <c r="J75" s="560">
        <v>83.26</v>
      </c>
      <c r="K75" s="560">
        <v>135.63</v>
      </c>
    </row>
    <row r="76" spans="2:11">
      <c r="B76" s="1178">
        <v>41976</v>
      </c>
      <c r="C76" s="560">
        <v>208.83</v>
      </c>
      <c r="D76" s="560">
        <v>364.42</v>
      </c>
      <c r="E76" s="560">
        <v>310</v>
      </c>
      <c r="F76" s="560">
        <v>62.23</v>
      </c>
      <c r="G76" s="560">
        <v>105.95</v>
      </c>
      <c r="H76" s="560">
        <v>46.88</v>
      </c>
      <c r="I76" s="560">
        <v>163.85</v>
      </c>
      <c r="J76" s="560">
        <v>84.73</v>
      </c>
      <c r="K76" s="560">
        <v>136.61000000000001</v>
      </c>
    </row>
    <row r="77" spans="2:11">
      <c r="B77" s="1178">
        <v>41975</v>
      </c>
      <c r="C77" s="560">
        <v>198.93</v>
      </c>
      <c r="D77" s="560">
        <v>353.81</v>
      </c>
      <c r="E77" s="560">
        <v>295</v>
      </c>
      <c r="F77" s="560">
        <v>62.23</v>
      </c>
      <c r="G77" s="560">
        <v>105.95</v>
      </c>
      <c r="H77" s="560">
        <v>46.88</v>
      </c>
      <c r="I77" s="560">
        <v>163.86</v>
      </c>
      <c r="J77" s="560">
        <v>84.98</v>
      </c>
      <c r="K77" s="560">
        <v>138.09</v>
      </c>
    </row>
    <row r="78" spans="2:11">
      <c r="B78" s="1178">
        <v>41974</v>
      </c>
      <c r="C78" s="560">
        <v>198.9</v>
      </c>
      <c r="D78" s="560">
        <v>344.45</v>
      </c>
      <c r="E78" s="560">
        <v>295</v>
      </c>
      <c r="F78" s="560">
        <v>62.23</v>
      </c>
      <c r="G78" s="560">
        <v>105.95</v>
      </c>
      <c r="H78" s="560">
        <v>46.87</v>
      </c>
      <c r="I78" s="560">
        <v>164.36</v>
      </c>
      <c r="J78" s="560">
        <v>84.72</v>
      </c>
      <c r="K78" s="560">
        <v>139.07</v>
      </c>
    </row>
    <row r="79" spans="2:11">
      <c r="B79" s="1178">
        <v>41971</v>
      </c>
      <c r="C79" s="560">
        <v>181.64</v>
      </c>
      <c r="D79" s="560">
        <v>316.14999999999998</v>
      </c>
      <c r="E79" s="560">
        <v>289</v>
      </c>
      <c r="F79" s="560">
        <v>63.71</v>
      </c>
      <c r="G79" s="560">
        <v>105.95</v>
      </c>
      <c r="H79" s="560">
        <v>46.88</v>
      </c>
      <c r="I79" s="560">
        <v>164.34</v>
      </c>
      <c r="J79" s="560">
        <v>82.76</v>
      </c>
      <c r="K79" s="560">
        <v>136.61000000000001</v>
      </c>
    </row>
    <row r="80" spans="2:11">
      <c r="B80" s="1178">
        <v>41970</v>
      </c>
      <c r="C80" s="560">
        <v>179.2</v>
      </c>
      <c r="D80" s="560">
        <v>298.35000000000002</v>
      </c>
      <c r="E80" s="560">
        <v>290</v>
      </c>
      <c r="F80" s="560">
        <v>65.22</v>
      </c>
      <c r="G80" s="560">
        <v>106.45</v>
      </c>
      <c r="H80" s="560">
        <v>46.88</v>
      </c>
      <c r="I80" s="560">
        <v>165.84</v>
      </c>
      <c r="J80" s="560">
        <v>83.01</v>
      </c>
      <c r="K80" s="560">
        <v>137.09</v>
      </c>
    </row>
    <row r="81" spans="2:11">
      <c r="B81" s="1178">
        <v>41969</v>
      </c>
      <c r="C81" s="560">
        <v>179.2</v>
      </c>
      <c r="D81" s="560">
        <v>298.02999999999997</v>
      </c>
      <c r="E81" s="560">
        <v>306.5</v>
      </c>
      <c r="F81" s="560">
        <v>65.22</v>
      </c>
      <c r="G81" s="560">
        <v>106.45</v>
      </c>
      <c r="H81" s="560">
        <v>46.89</v>
      </c>
      <c r="I81" s="560">
        <v>165.83</v>
      </c>
      <c r="J81" s="560">
        <v>83.01</v>
      </c>
      <c r="K81" s="560">
        <v>137.59</v>
      </c>
    </row>
    <row r="82" spans="2:11">
      <c r="B82" s="1178">
        <v>41968</v>
      </c>
      <c r="C82" s="560">
        <v>177.2</v>
      </c>
      <c r="D82" s="560">
        <v>289.08999999999997</v>
      </c>
      <c r="E82" s="560">
        <v>308</v>
      </c>
      <c r="F82" s="560">
        <v>65.22</v>
      </c>
      <c r="G82" s="560">
        <v>106.45</v>
      </c>
      <c r="H82" s="560">
        <v>46.88</v>
      </c>
      <c r="I82" s="560">
        <v>170.32</v>
      </c>
      <c r="J82" s="560">
        <v>82.76</v>
      </c>
      <c r="K82" s="560">
        <v>136.61000000000001</v>
      </c>
    </row>
    <row r="83" spans="2:11">
      <c r="B83" s="1178">
        <v>41967</v>
      </c>
      <c r="C83" s="560">
        <v>179.2</v>
      </c>
      <c r="D83" s="560">
        <v>308.91000000000003</v>
      </c>
      <c r="E83" s="560">
        <v>301</v>
      </c>
      <c r="F83" s="560">
        <v>65.209999999999994</v>
      </c>
      <c r="G83" s="560">
        <v>106.45</v>
      </c>
      <c r="H83" s="560">
        <v>46.88</v>
      </c>
      <c r="I83" s="560">
        <v>170.33</v>
      </c>
      <c r="J83" s="560">
        <v>83.74</v>
      </c>
      <c r="K83" s="560">
        <v>135.63</v>
      </c>
    </row>
    <row r="84" spans="2:11">
      <c r="B84" s="1178">
        <v>41964</v>
      </c>
      <c r="C84" s="560">
        <v>179.19</v>
      </c>
      <c r="D84" s="560">
        <v>284.04000000000002</v>
      </c>
      <c r="E84" s="560">
        <v>317.5</v>
      </c>
      <c r="F84" s="560">
        <v>65.709999999999994</v>
      </c>
      <c r="G84" s="560">
        <v>106.45</v>
      </c>
      <c r="H84" s="560">
        <v>46.89</v>
      </c>
      <c r="I84" s="560">
        <v>172.27</v>
      </c>
      <c r="J84" s="560">
        <v>87.19</v>
      </c>
      <c r="K84" s="560">
        <v>141</v>
      </c>
    </row>
    <row r="85" spans="2:11">
      <c r="B85" s="1178">
        <v>41963</v>
      </c>
      <c r="C85" s="560">
        <v>184.07</v>
      </c>
      <c r="D85" s="560">
        <v>286.51</v>
      </c>
      <c r="E85" s="560">
        <v>328</v>
      </c>
      <c r="F85" s="560">
        <v>65.709999999999994</v>
      </c>
      <c r="G85" s="560">
        <v>106.45</v>
      </c>
      <c r="H85" s="560">
        <v>46.89</v>
      </c>
      <c r="I85" s="560">
        <v>172.74</v>
      </c>
      <c r="J85" s="560">
        <v>85.22</v>
      </c>
      <c r="K85" s="560">
        <v>137.08000000000001</v>
      </c>
    </row>
    <row r="86" spans="2:11">
      <c r="B86" s="1178">
        <v>41962</v>
      </c>
      <c r="C86" s="560">
        <v>186.54</v>
      </c>
      <c r="D86" s="560">
        <v>297.44</v>
      </c>
      <c r="E86" s="560">
        <v>305.5</v>
      </c>
      <c r="F86" s="560">
        <v>65.709999999999994</v>
      </c>
      <c r="G86" s="560">
        <v>106.45</v>
      </c>
      <c r="H86" s="560">
        <v>46.89</v>
      </c>
      <c r="I86" s="560">
        <v>172.76</v>
      </c>
      <c r="J86" s="560">
        <v>84.24</v>
      </c>
      <c r="K86" s="560">
        <v>136.6</v>
      </c>
    </row>
    <row r="87" spans="2:11">
      <c r="B87" s="1178">
        <v>41961</v>
      </c>
      <c r="C87" s="560">
        <v>186.54</v>
      </c>
      <c r="D87" s="560">
        <v>298.39</v>
      </c>
      <c r="E87" s="560">
        <v>305</v>
      </c>
      <c r="F87" s="560">
        <v>65.709999999999994</v>
      </c>
      <c r="G87" s="560">
        <v>106.45</v>
      </c>
      <c r="H87" s="560">
        <v>46.89</v>
      </c>
      <c r="I87" s="560">
        <v>171.77</v>
      </c>
      <c r="J87" s="560">
        <v>83.75</v>
      </c>
      <c r="K87" s="560">
        <v>136.11000000000001</v>
      </c>
    </row>
    <row r="88" spans="2:11">
      <c r="B88" s="1178">
        <v>41960</v>
      </c>
      <c r="C88" s="560">
        <v>186.52</v>
      </c>
      <c r="D88" s="560">
        <v>302.38</v>
      </c>
      <c r="E88" s="560">
        <v>310.5</v>
      </c>
      <c r="F88" s="560">
        <v>65.72</v>
      </c>
      <c r="G88" s="560">
        <v>106.45</v>
      </c>
      <c r="H88" s="560">
        <v>46.89</v>
      </c>
      <c r="I88" s="560">
        <v>171.77</v>
      </c>
      <c r="J88" s="560">
        <v>84.24</v>
      </c>
      <c r="K88" s="560">
        <v>140.01</v>
      </c>
    </row>
    <row r="89" spans="2:11">
      <c r="B89" s="1178">
        <v>41957</v>
      </c>
      <c r="C89" s="560">
        <v>183.1</v>
      </c>
      <c r="D89" s="560">
        <v>294.47000000000003</v>
      </c>
      <c r="E89" s="560">
        <v>312</v>
      </c>
      <c r="F89" s="560">
        <v>66.209999999999994</v>
      </c>
      <c r="G89" s="560">
        <v>106.45</v>
      </c>
      <c r="H89" s="560">
        <v>46.89</v>
      </c>
      <c r="I89" s="560">
        <v>171.77</v>
      </c>
      <c r="J89" s="560">
        <v>84.24</v>
      </c>
      <c r="K89" s="560">
        <v>141.47999999999999</v>
      </c>
    </row>
    <row r="90" spans="2:11">
      <c r="B90" s="1178">
        <v>41956</v>
      </c>
      <c r="C90" s="560">
        <v>180.65</v>
      </c>
      <c r="D90" s="560">
        <v>278.92</v>
      </c>
      <c r="E90" s="560">
        <v>298</v>
      </c>
      <c r="F90" s="560">
        <v>66.209999999999994</v>
      </c>
      <c r="G90" s="560">
        <v>106.45</v>
      </c>
      <c r="H90" s="560">
        <v>46.89</v>
      </c>
      <c r="I90" s="560">
        <v>171.78</v>
      </c>
      <c r="J90" s="560">
        <v>84.73</v>
      </c>
      <c r="K90" s="560">
        <v>143.4</v>
      </c>
    </row>
    <row r="91" spans="2:11">
      <c r="B91" s="1178">
        <v>41955</v>
      </c>
      <c r="C91" s="560">
        <v>180.65</v>
      </c>
      <c r="D91" s="560">
        <v>277.28100000000001</v>
      </c>
      <c r="E91" s="560">
        <v>311</v>
      </c>
      <c r="F91" s="560">
        <v>66.22</v>
      </c>
      <c r="G91" s="560">
        <v>106.94</v>
      </c>
      <c r="H91" s="560">
        <v>46.89</v>
      </c>
      <c r="I91" s="560">
        <v>174.22</v>
      </c>
      <c r="J91" s="560">
        <v>85.23</v>
      </c>
      <c r="K91" s="560">
        <v>143.88999999999999</v>
      </c>
    </row>
    <row r="92" spans="2:11">
      <c r="B92" s="1178">
        <v>41954</v>
      </c>
      <c r="C92" s="560">
        <v>174.65</v>
      </c>
      <c r="D92" s="560">
        <v>267.846</v>
      </c>
      <c r="E92" s="560">
        <v>298</v>
      </c>
      <c r="F92" s="560">
        <v>66.7</v>
      </c>
      <c r="G92" s="560">
        <v>108.93</v>
      </c>
      <c r="H92" s="560">
        <v>46.89</v>
      </c>
      <c r="I92" s="560">
        <v>179.21</v>
      </c>
      <c r="J92" s="560">
        <v>85.72</v>
      </c>
      <c r="K92" s="560">
        <v>144.86000000000001</v>
      </c>
    </row>
    <row r="93" spans="2:11">
      <c r="B93" s="1178">
        <v>41953</v>
      </c>
      <c r="C93" s="560">
        <v>174.65</v>
      </c>
      <c r="D93" s="560">
        <v>269.49299999999999</v>
      </c>
      <c r="E93" s="560">
        <v>296.5</v>
      </c>
      <c r="F93" s="560">
        <v>66.7</v>
      </c>
      <c r="G93" s="560">
        <v>108.93</v>
      </c>
      <c r="H93" s="560">
        <v>46.89</v>
      </c>
      <c r="I93" s="560">
        <v>179.2</v>
      </c>
      <c r="J93" s="560">
        <v>84.23</v>
      </c>
      <c r="K93" s="560">
        <v>143.88</v>
      </c>
    </row>
    <row r="94" spans="2:11">
      <c r="B94" s="1178">
        <v>41950</v>
      </c>
      <c r="C94" s="560">
        <v>174.65</v>
      </c>
      <c r="D94" s="560">
        <v>276.642</v>
      </c>
      <c r="E94" s="560">
        <v>306</v>
      </c>
      <c r="F94" s="560">
        <v>66.709999999999994</v>
      </c>
      <c r="G94" s="560">
        <v>108.93</v>
      </c>
      <c r="H94" s="560">
        <v>46.89</v>
      </c>
      <c r="I94" s="560">
        <v>181.65</v>
      </c>
      <c r="J94" s="560">
        <v>82.76</v>
      </c>
      <c r="K94" s="560">
        <v>142.88999999999999</v>
      </c>
    </row>
    <row r="95" spans="2:11">
      <c r="B95" s="1178">
        <v>41949</v>
      </c>
      <c r="C95" s="560">
        <v>170.73</v>
      </c>
      <c r="D95" s="560">
        <v>274.43299999999999</v>
      </c>
      <c r="E95" s="560">
        <v>302</v>
      </c>
      <c r="F95" s="560">
        <v>66.7</v>
      </c>
      <c r="G95" s="560">
        <v>109.42</v>
      </c>
      <c r="H95" s="560">
        <v>46.9</v>
      </c>
      <c r="I95" s="560">
        <v>181.66</v>
      </c>
      <c r="J95" s="560">
        <v>83.24</v>
      </c>
      <c r="K95" s="560">
        <v>142.91</v>
      </c>
    </row>
    <row r="96" spans="2:11">
      <c r="B96" s="1178">
        <v>41948</v>
      </c>
      <c r="C96" s="560">
        <v>170.72</v>
      </c>
      <c r="D96" s="560">
        <v>262.82100000000003</v>
      </c>
      <c r="E96" s="560">
        <v>306</v>
      </c>
      <c r="F96" s="560">
        <v>66.709999999999994</v>
      </c>
      <c r="G96" s="560">
        <v>108.93</v>
      </c>
      <c r="H96" s="560">
        <v>46.9</v>
      </c>
      <c r="I96" s="560">
        <v>179.15</v>
      </c>
      <c r="J96" s="560">
        <v>83.49</v>
      </c>
      <c r="K96" s="560">
        <v>144.44999999999999</v>
      </c>
    </row>
    <row r="97" spans="2:11">
      <c r="B97" s="1178">
        <v>41947</v>
      </c>
      <c r="C97" s="560">
        <v>170.72</v>
      </c>
      <c r="D97" s="560">
        <v>265.47399999999999</v>
      </c>
      <c r="E97" s="560">
        <v>305</v>
      </c>
      <c r="F97" s="560">
        <v>66.709999999999994</v>
      </c>
      <c r="G97" s="560">
        <v>108.93</v>
      </c>
      <c r="H97" s="560">
        <v>46.9</v>
      </c>
      <c r="I97" s="560">
        <v>179.15</v>
      </c>
      <c r="J97" s="560">
        <v>83.24</v>
      </c>
      <c r="K97" s="560">
        <v>142.5</v>
      </c>
    </row>
    <row r="98" spans="2:11">
      <c r="B98" s="1178">
        <v>41946</v>
      </c>
      <c r="C98" s="560">
        <v>167.78</v>
      </c>
      <c r="D98" s="560">
        <v>252.09100000000001</v>
      </c>
      <c r="E98" s="560">
        <v>301</v>
      </c>
      <c r="F98" s="560">
        <v>66.709999999999994</v>
      </c>
      <c r="G98" s="560">
        <v>108.93</v>
      </c>
      <c r="H98" s="560">
        <v>46.9</v>
      </c>
      <c r="I98" s="560">
        <v>177.18</v>
      </c>
      <c r="J98" s="560">
        <v>82.01</v>
      </c>
      <c r="K98" s="560">
        <v>141.04</v>
      </c>
    </row>
    <row r="99" spans="2:11">
      <c r="B99" s="1178">
        <v>41943</v>
      </c>
      <c r="C99" s="560">
        <v>165.82</v>
      </c>
      <c r="D99" s="560">
        <v>243.16300000000001</v>
      </c>
      <c r="E99" s="560">
        <v>302.5</v>
      </c>
      <c r="F99" s="560">
        <v>66.709999999999994</v>
      </c>
      <c r="G99" s="560">
        <v>108.93</v>
      </c>
      <c r="H99" s="560">
        <v>46.9</v>
      </c>
      <c r="I99" s="560">
        <v>177.18</v>
      </c>
      <c r="J99" s="560">
        <v>82.25</v>
      </c>
      <c r="K99" s="560">
        <v>142.99</v>
      </c>
    </row>
    <row r="100" spans="2:11">
      <c r="B100" s="1178">
        <v>41942</v>
      </c>
      <c r="C100" s="560">
        <v>163.83000000000001</v>
      </c>
      <c r="D100" s="560">
        <v>238.34899999999999</v>
      </c>
      <c r="E100" s="560">
        <v>312.5</v>
      </c>
      <c r="F100" s="560">
        <v>67.709999999999994</v>
      </c>
      <c r="G100" s="560">
        <v>108.93</v>
      </c>
      <c r="H100" s="560">
        <v>46.9</v>
      </c>
      <c r="I100" s="560">
        <v>176.68</v>
      </c>
      <c r="J100" s="560">
        <v>83.48</v>
      </c>
      <c r="K100" s="560">
        <v>146.38</v>
      </c>
    </row>
    <row r="101" spans="2:11">
      <c r="B101" s="1178">
        <v>41941</v>
      </c>
      <c r="C101" s="560">
        <v>162.82</v>
      </c>
      <c r="D101" s="560">
        <v>244.59100000000001</v>
      </c>
      <c r="E101" s="560">
        <v>298</v>
      </c>
      <c r="F101" s="560">
        <v>67.72</v>
      </c>
      <c r="G101" s="560">
        <v>108.93</v>
      </c>
      <c r="H101" s="560">
        <v>46.91</v>
      </c>
      <c r="I101" s="560">
        <v>176.66</v>
      </c>
      <c r="J101" s="560">
        <v>82.26</v>
      </c>
      <c r="K101" s="560">
        <v>143.93</v>
      </c>
    </row>
    <row r="102" spans="2:11">
      <c r="B102" s="1178">
        <v>41940</v>
      </c>
      <c r="C102" s="560">
        <v>162.83000000000001</v>
      </c>
      <c r="D102" s="560">
        <v>245.61799999999999</v>
      </c>
      <c r="E102" s="560">
        <v>305</v>
      </c>
      <c r="F102" s="560">
        <v>67.709999999999994</v>
      </c>
      <c r="G102" s="560">
        <v>105.44</v>
      </c>
      <c r="H102" s="560">
        <v>46.91</v>
      </c>
      <c r="I102" s="560">
        <v>172.66</v>
      </c>
      <c r="J102" s="560">
        <v>83.74</v>
      </c>
      <c r="K102" s="560">
        <v>145.87</v>
      </c>
    </row>
    <row r="103" spans="2:11">
      <c r="B103" s="1178">
        <v>41939</v>
      </c>
      <c r="C103" s="560">
        <v>163.81</v>
      </c>
      <c r="D103" s="560">
        <v>251.85599999999999</v>
      </c>
      <c r="E103" s="560">
        <v>297.5</v>
      </c>
      <c r="F103" s="560">
        <v>67.709999999999994</v>
      </c>
      <c r="G103" s="560">
        <v>105.44</v>
      </c>
      <c r="H103" s="560">
        <v>46.91</v>
      </c>
      <c r="I103" s="560">
        <v>172.67</v>
      </c>
      <c r="J103" s="560">
        <v>84.73</v>
      </c>
      <c r="K103" s="560">
        <v>148.80000000000001</v>
      </c>
    </row>
    <row r="104" spans="2:11">
      <c r="B104" s="1178">
        <v>41936</v>
      </c>
      <c r="C104" s="560">
        <v>156.94999999999999</v>
      </c>
      <c r="D104" s="560">
        <v>251.03</v>
      </c>
      <c r="E104" s="560">
        <v>295</v>
      </c>
      <c r="F104" s="560">
        <v>67.72</v>
      </c>
      <c r="G104" s="560">
        <v>104.95</v>
      </c>
      <c r="H104" s="560">
        <v>46.81</v>
      </c>
      <c r="I104" s="560">
        <v>171.68</v>
      </c>
      <c r="J104" s="560">
        <v>88.22</v>
      </c>
      <c r="K104" s="560">
        <v>152.37</v>
      </c>
    </row>
    <row r="105" spans="2:11">
      <c r="B105" s="1178">
        <v>41935</v>
      </c>
      <c r="C105" s="560">
        <v>162.86000000000001</v>
      </c>
      <c r="D105" s="560">
        <v>263.59699999999998</v>
      </c>
      <c r="E105" s="560">
        <v>300</v>
      </c>
      <c r="F105" s="560">
        <v>67.69</v>
      </c>
      <c r="G105" s="560">
        <v>104.95</v>
      </c>
      <c r="H105" s="560">
        <v>46.78</v>
      </c>
      <c r="I105" s="560">
        <v>171.73</v>
      </c>
      <c r="J105" s="560">
        <v>88.22</v>
      </c>
      <c r="K105" s="560">
        <v>153.34</v>
      </c>
    </row>
    <row r="106" spans="2:11">
      <c r="B106" s="1178">
        <v>41934</v>
      </c>
      <c r="C106" s="560">
        <v>158.91999999999999</v>
      </c>
      <c r="D106" s="560">
        <v>254.57900000000001</v>
      </c>
      <c r="E106" s="560">
        <v>299</v>
      </c>
      <c r="F106" s="560">
        <v>68.709999999999994</v>
      </c>
      <c r="G106" s="560">
        <v>102.45</v>
      </c>
      <c r="H106" s="560">
        <v>46.8</v>
      </c>
      <c r="I106" s="560">
        <v>169.2</v>
      </c>
      <c r="J106" s="560">
        <v>86.74</v>
      </c>
      <c r="K106" s="560">
        <v>150.91999999999999</v>
      </c>
    </row>
    <row r="107" spans="2:11">
      <c r="B107" s="1178">
        <v>41933</v>
      </c>
      <c r="C107" s="560">
        <v>157.93</v>
      </c>
      <c r="D107" s="560">
        <v>255.91</v>
      </c>
      <c r="E107" s="560">
        <v>330</v>
      </c>
      <c r="F107" s="560">
        <v>68.709999999999994</v>
      </c>
      <c r="G107" s="560">
        <v>102.45</v>
      </c>
      <c r="H107" s="560">
        <v>46.81</v>
      </c>
      <c r="I107" s="560">
        <v>169.18</v>
      </c>
      <c r="J107" s="560">
        <v>91.67</v>
      </c>
      <c r="K107" s="560">
        <v>157.61000000000001</v>
      </c>
    </row>
    <row r="108" spans="2:11">
      <c r="B108" s="1178">
        <v>41932</v>
      </c>
      <c r="C108" s="560">
        <v>161.33000000000001</v>
      </c>
      <c r="D108" s="560">
        <v>259.43200000000002</v>
      </c>
      <c r="E108" s="560">
        <v>330</v>
      </c>
      <c r="F108" s="560">
        <v>68.73</v>
      </c>
      <c r="G108" s="560">
        <v>102.45</v>
      </c>
      <c r="H108" s="560">
        <v>46.83</v>
      </c>
      <c r="I108" s="560">
        <v>168.17</v>
      </c>
      <c r="J108" s="560">
        <v>91.18</v>
      </c>
      <c r="K108" s="560">
        <v>156.66999999999999</v>
      </c>
    </row>
    <row r="109" spans="2:11">
      <c r="B109" s="1178">
        <v>41929</v>
      </c>
      <c r="C109" s="560">
        <v>159.93</v>
      </c>
      <c r="D109" s="560">
        <v>254.04300000000001</v>
      </c>
      <c r="E109" s="560">
        <v>335</v>
      </c>
      <c r="F109" s="560">
        <v>68.7</v>
      </c>
      <c r="G109" s="560">
        <v>100</v>
      </c>
      <c r="H109" s="560">
        <v>46.79</v>
      </c>
      <c r="I109" s="560">
        <v>166.27</v>
      </c>
      <c r="J109" s="560">
        <v>94.61</v>
      </c>
      <c r="K109" s="560">
        <v>166.8</v>
      </c>
    </row>
    <row r="110" spans="2:11">
      <c r="B110" s="1178">
        <v>41928</v>
      </c>
      <c r="C110" s="560">
        <v>165.3</v>
      </c>
      <c r="D110" s="560">
        <v>267.36399999999998</v>
      </c>
      <c r="E110" s="560">
        <v>375</v>
      </c>
      <c r="F110" s="560">
        <v>68.709999999999994</v>
      </c>
      <c r="G110" s="560">
        <v>100</v>
      </c>
      <c r="H110" s="560">
        <v>46.81</v>
      </c>
      <c r="I110" s="560">
        <v>166.25</v>
      </c>
      <c r="J110" s="560">
        <v>97.54</v>
      </c>
      <c r="K110" s="560">
        <v>175.76</v>
      </c>
    </row>
    <row r="111" spans="2:11">
      <c r="B111" s="1178">
        <v>41927</v>
      </c>
      <c r="C111" s="560">
        <v>159.69</v>
      </c>
      <c r="D111" s="560">
        <v>263.22399999999999</v>
      </c>
      <c r="E111" s="560">
        <v>352.5</v>
      </c>
      <c r="F111" s="560">
        <v>68.77</v>
      </c>
      <c r="G111" s="560">
        <v>100</v>
      </c>
      <c r="H111" s="560">
        <v>46.9</v>
      </c>
      <c r="I111" s="560">
        <v>166.13</v>
      </c>
      <c r="J111" s="560">
        <v>93.62</v>
      </c>
      <c r="K111" s="560">
        <v>173.51</v>
      </c>
    </row>
    <row r="112" spans="2:11">
      <c r="B112" s="1178">
        <v>41926</v>
      </c>
      <c r="C112" s="560">
        <v>152.41999999999999</v>
      </c>
      <c r="D112" s="560">
        <v>250.51499999999999</v>
      </c>
      <c r="E112" s="560">
        <v>327.5</v>
      </c>
      <c r="F112" s="560">
        <v>68.739999999999995</v>
      </c>
      <c r="G112" s="560">
        <v>100</v>
      </c>
      <c r="H112" s="560">
        <v>46.86</v>
      </c>
      <c r="I112" s="560">
        <v>164.23</v>
      </c>
      <c r="J112" s="560">
        <v>92.15</v>
      </c>
      <c r="K112" s="560">
        <v>173.02</v>
      </c>
    </row>
    <row r="113" spans="2:11">
      <c r="B113" s="1178">
        <v>41925</v>
      </c>
      <c r="C113" s="560">
        <v>152.47999999999999</v>
      </c>
      <c r="D113" s="560">
        <v>254.83199999999999</v>
      </c>
      <c r="E113" s="560">
        <v>327</v>
      </c>
      <c r="F113" s="560">
        <v>68.7</v>
      </c>
      <c r="G113" s="560">
        <v>100</v>
      </c>
      <c r="H113" s="560">
        <v>46.79</v>
      </c>
      <c r="I113" s="560">
        <v>164.31</v>
      </c>
      <c r="J113" s="560">
        <v>92.15</v>
      </c>
      <c r="K113" s="560">
        <v>173.02</v>
      </c>
    </row>
    <row r="114" spans="2:11">
      <c r="B114" s="1178">
        <v>41922</v>
      </c>
      <c r="C114" s="560">
        <v>152.46</v>
      </c>
      <c r="D114" s="560">
        <v>255.04300000000001</v>
      </c>
      <c r="E114" s="560">
        <v>320.5</v>
      </c>
      <c r="F114" s="560">
        <v>68.72</v>
      </c>
      <c r="G114" s="560">
        <v>100</v>
      </c>
      <c r="H114" s="560">
        <v>46.82</v>
      </c>
      <c r="I114" s="560">
        <v>164.28</v>
      </c>
      <c r="J114" s="560">
        <v>88.72</v>
      </c>
      <c r="K114" s="560">
        <v>168.68</v>
      </c>
    </row>
    <row r="115" spans="2:11">
      <c r="B115" s="1178">
        <v>41921</v>
      </c>
      <c r="C115" s="560">
        <v>152.47</v>
      </c>
      <c r="D115" s="560">
        <v>245.33600000000001</v>
      </c>
      <c r="E115" s="560">
        <v>305.5</v>
      </c>
      <c r="F115" s="560">
        <v>68.709999999999994</v>
      </c>
      <c r="G115" s="560">
        <v>100</v>
      </c>
      <c r="H115" s="560">
        <v>46.8</v>
      </c>
      <c r="I115" s="560">
        <v>164.3</v>
      </c>
      <c r="J115" s="560">
        <v>87.74</v>
      </c>
      <c r="K115" s="560">
        <v>166.75</v>
      </c>
    </row>
    <row r="116" spans="2:11">
      <c r="B116" s="1178">
        <v>41920</v>
      </c>
      <c r="C116" s="560">
        <v>152.44999999999999</v>
      </c>
      <c r="D116" s="560">
        <v>243.97900000000001</v>
      </c>
      <c r="E116" s="560">
        <v>310</v>
      </c>
      <c r="F116" s="560">
        <v>68.72</v>
      </c>
      <c r="G116" s="560">
        <v>100</v>
      </c>
      <c r="H116" s="560">
        <v>46.82</v>
      </c>
      <c r="I116" s="560">
        <v>167.69</v>
      </c>
      <c r="J116" s="560">
        <v>88.71</v>
      </c>
      <c r="K116" s="560">
        <v>168.26</v>
      </c>
    </row>
    <row r="117" spans="2:11">
      <c r="B117" s="1178">
        <v>41919</v>
      </c>
      <c r="C117" s="560">
        <v>148.91999999999999</v>
      </c>
      <c r="D117" s="560">
        <v>243.411</v>
      </c>
      <c r="E117" s="560">
        <v>280</v>
      </c>
      <c r="F117" s="560">
        <v>68.44</v>
      </c>
      <c r="G117" s="560">
        <v>100</v>
      </c>
      <c r="H117" s="560"/>
      <c r="I117" s="560">
        <v>170.41</v>
      </c>
      <c r="J117" s="560"/>
      <c r="K117" s="560">
        <v>160.44</v>
      </c>
    </row>
    <row r="118" spans="2:11">
      <c r="B118" s="1178">
        <v>41918</v>
      </c>
      <c r="C118" s="560">
        <v>152.44999999999999</v>
      </c>
      <c r="D118" s="560">
        <v>244.03899999999999</v>
      </c>
      <c r="E118" s="560">
        <v>270</v>
      </c>
      <c r="F118" s="560">
        <v>68.709999999999994</v>
      </c>
      <c r="G118" s="560">
        <v>100</v>
      </c>
      <c r="H118" s="560">
        <v>46.81</v>
      </c>
      <c r="I118" s="560">
        <v>167.71</v>
      </c>
      <c r="J118" s="560">
        <v>87.73</v>
      </c>
      <c r="K118" s="560">
        <v>165.37</v>
      </c>
    </row>
    <row r="119" spans="2:11">
      <c r="B119" s="1178">
        <v>41915</v>
      </c>
      <c r="C119" s="560">
        <v>157.35</v>
      </c>
      <c r="D119" s="560">
        <v>250.18199999999999</v>
      </c>
      <c r="E119" s="560">
        <v>283</v>
      </c>
      <c r="F119" s="560">
        <v>68.709999999999994</v>
      </c>
      <c r="G119" s="560">
        <v>100</v>
      </c>
      <c r="H119" s="560">
        <v>46.81</v>
      </c>
      <c r="I119" s="560">
        <v>167.7</v>
      </c>
      <c r="J119" s="560">
        <v>88.71</v>
      </c>
      <c r="K119" s="560">
        <v>167.32</v>
      </c>
    </row>
    <row r="120" spans="2:11">
      <c r="B120" s="1178">
        <v>41914</v>
      </c>
      <c r="C120" s="560">
        <v>157.36000000000001</v>
      </c>
      <c r="D120" s="560">
        <v>250.982</v>
      </c>
      <c r="E120" s="560">
        <v>309</v>
      </c>
      <c r="F120" s="560">
        <v>68.709999999999994</v>
      </c>
      <c r="G120" s="560">
        <v>100</v>
      </c>
      <c r="H120" s="560">
        <v>46.8</v>
      </c>
      <c r="I120" s="560">
        <v>167.7</v>
      </c>
      <c r="J120" s="560">
        <v>91.17</v>
      </c>
      <c r="K120" s="560">
        <v>164.94</v>
      </c>
    </row>
    <row r="121" spans="2:11">
      <c r="B121" s="1178">
        <v>41913</v>
      </c>
      <c r="C121" s="560">
        <v>157.364</v>
      </c>
      <c r="D121" s="560">
        <v>245.62200000000001</v>
      </c>
      <c r="E121" s="560">
        <v>308.5</v>
      </c>
      <c r="F121" s="560">
        <v>68.715000000000003</v>
      </c>
      <c r="G121" s="560">
        <v>100</v>
      </c>
      <c r="H121" s="560">
        <v>46.808999999999997</v>
      </c>
      <c r="I121" s="560">
        <v>166.738</v>
      </c>
      <c r="J121" s="560">
        <v>91.177000000000007</v>
      </c>
      <c r="K121" s="560">
        <v>164.94</v>
      </c>
    </row>
    <row r="122" spans="2:11">
      <c r="B122" s="1178">
        <v>41912</v>
      </c>
      <c r="C122" s="560">
        <v>157.36500000000001</v>
      </c>
      <c r="D122" s="560">
        <v>248.54</v>
      </c>
      <c r="E122" s="560">
        <v>311.5</v>
      </c>
      <c r="F122" s="560">
        <v>68.713999999999999</v>
      </c>
      <c r="G122" s="560">
        <v>100</v>
      </c>
      <c r="H122" s="560">
        <v>46.805999999999997</v>
      </c>
      <c r="I122" s="560">
        <v>166.738</v>
      </c>
      <c r="J122" s="560">
        <v>91.173000000000002</v>
      </c>
      <c r="K122" s="560">
        <v>164.965</v>
      </c>
    </row>
    <row r="123" spans="2:11">
      <c r="B123" s="1178">
        <v>41911</v>
      </c>
      <c r="C123" s="560">
        <v>160.25800000000001</v>
      </c>
      <c r="D123" s="560">
        <v>249.893</v>
      </c>
      <c r="E123" s="560">
        <v>315</v>
      </c>
      <c r="F123" s="560">
        <v>66.715000000000003</v>
      </c>
      <c r="G123" s="560">
        <v>99</v>
      </c>
      <c r="H123" s="560">
        <v>45.904000000000003</v>
      </c>
      <c r="I123" s="560">
        <v>161.791</v>
      </c>
      <c r="J123" s="560">
        <v>90.177999999999997</v>
      </c>
      <c r="K123" s="560">
        <v>160.58000000000001</v>
      </c>
    </row>
    <row r="124" spans="2:11">
      <c r="B124" s="1178">
        <v>41908</v>
      </c>
      <c r="C124" s="560">
        <v>157.82</v>
      </c>
      <c r="D124" s="560">
        <v>238.27699999999999</v>
      </c>
      <c r="E124" s="560">
        <v>269.5</v>
      </c>
      <c r="F124" s="560">
        <v>66.216999999999999</v>
      </c>
      <c r="G124" s="560">
        <v>98.016999999999996</v>
      </c>
      <c r="H124" s="560">
        <v>45.905000000000001</v>
      </c>
      <c r="I124" s="560">
        <v>154.404</v>
      </c>
      <c r="J124" s="560">
        <v>83.781000000000006</v>
      </c>
      <c r="K124" s="560">
        <v>148.495</v>
      </c>
    </row>
    <row r="125" spans="2:11">
      <c r="B125" s="1178">
        <v>41907</v>
      </c>
      <c r="C125" s="560">
        <v>153.358</v>
      </c>
      <c r="D125" s="560">
        <v>227.36799999999999</v>
      </c>
      <c r="E125" s="560">
        <v>269.5</v>
      </c>
      <c r="F125" s="560">
        <v>65.233999999999995</v>
      </c>
      <c r="G125" s="560">
        <v>97.034000000000006</v>
      </c>
      <c r="H125" s="560">
        <v>45.906999999999996</v>
      </c>
      <c r="I125" s="560">
        <v>154.39500000000001</v>
      </c>
      <c r="J125" s="560">
        <v>82.804000000000002</v>
      </c>
      <c r="K125" s="560">
        <v>145.63499999999999</v>
      </c>
    </row>
    <row r="126" spans="2:11">
      <c r="B126" s="1178">
        <v>41906</v>
      </c>
      <c r="C126" s="560">
        <v>148.46799999999999</v>
      </c>
      <c r="D126" s="560">
        <v>223.40199999999999</v>
      </c>
      <c r="E126" s="560">
        <v>269.5</v>
      </c>
      <c r="F126" s="560">
        <v>65.231999999999999</v>
      </c>
      <c r="G126" s="560">
        <v>97.034000000000006</v>
      </c>
      <c r="H126" s="560">
        <v>45.91</v>
      </c>
      <c r="I126" s="560">
        <v>151.959</v>
      </c>
      <c r="J126" s="560">
        <v>82.802000000000007</v>
      </c>
      <c r="K126" s="560">
        <v>147.066</v>
      </c>
    </row>
    <row r="127" spans="2:11">
      <c r="B127" s="1178">
        <v>41905</v>
      </c>
      <c r="C127" s="560">
        <v>148.47</v>
      </c>
      <c r="D127" s="560">
        <v>238.01</v>
      </c>
      <c r="E127" s="560">
        <v>269.5</v>
      </c>
      <c r="F127" s="560">
        <v>64.22</v>
      </c>
      <c r="G127" s="560">
        <v>95.93</v>
      </c>
      <c r="H127" s="560">
        <v>45.9</v>
      </c>
      <c r="I127" s="560">
        <v>151.9</v>
      </c>
      <c r="J127" s="560">
        <v>83.41</v>
      </c>
      <c r="K127" s="560">
        <v>142.93</v>
      </c>
    </row>
    <row r="128" spans="2:11">
      <c r="B128" s="1178">
        <v>41904</v>
      </c>
      <c r="C128" s="560">
        <v>148.47</v>
      </c>
      <c r="D128" s="560">
        <v>238.01</v>
      </c>
      <c r="E128" s="560">
        <v>269.5</v>
      </c>
      <c r="F128" s="560">
        <v>64.22</v>
      </c>
      <c r="G128" s="560">
        <v>95.93</v>
      </c>
      <c r="H128" s="560">
        <v>45.9</v>
      </c>
      <c r="I128" s="560">
        <v>151.9</v>
      </c>
      <c r="J128" s="560">
        <v>81.53</v>
      </c>
      <c r="K128" s="560">
        <v>142.93</v>
      </c>
    </row>
    <row r="129" spans="2:11">
      <c r="B129" s="1178">
        <v>41901</v>
      </c>
      <c r="C129" s="560">
        <v>148.5</v>
      </c>
      <c r="D129" s="560">
        <v>236.56</v>
      </c>
      <c r="E129" s="560">
        <v>259.5</v>
      </c>
      <c r="F129" s="560">
        <v>64.209999999999994</v>
      </c>
      <c r="G129" s="560">
        <v>95.04</v>
      </c>
      <c r="H129" s="560">
        <v>45.29</v>
      </c>
      <c r="I129" s="560">
        <v>151.94</v>
      </c>
      <c r="J129" s="560">
        <v>76.37</v>
      </c>
      <c r="K129" s="560">
        <v>134.59</v>
      </c>
    </row>
    <row r="130" spans="2:11">
      <c r="B130" s="1178">
        <v>41900</v>
      </c>
      <c r="C130" s="560">
        <v>150.97</v>
      </c>
      <c r="D130" s="560">
        <v>243.85</v>
      </c>
      <c r="E130" s="560">
        <v>263.5</v>
      </c>
      <c r="F130" s="560">
        <v>64.2</v>
      </c>
      <c r="G130" s="560">
        <v>95.04</v>
      </c>
      <c r="H130" s="560">
        <v>45.27</v>
      </c>
      <c r="I130" s="560">
        <v>151.91</v>
      </c>
      <c r="J130" s="560">
        <v>76.88</v>
      </c>
      <c r="K130" s="560">
        <v>135.06</v>
      </c>
    </row>
    <row r="131" spans="2:11">
      <c r="B131" s="1178">
        <v>41899</v>
      </c>
      <c r="C131" s="560">
        <v>150.94999999999999</v>
      </c>
      <c r="D131" s="560">
        <v>246.7</v>
      </c>
      <c r="E131" s="560">
        <v>272</v>
      </c>
      <c r="F131" s="560">
        <v>64.209999999999994</v>
      </c>
      <c r="G131" s="560">
        <v>95.04</v>
      </c>
      <c r="H131" s="560">
        <v>45.29</v>
      </c>
      <c r="I131" s="560">
        <v>154.38999999999999</v>
      </c>
      <c r="J131" s="560">
        <v>77.87</v>
      </c>
      <c r="K131" s="560">
        <v>135.52000000000001</v>
      </c>
    </row>
    <row r="132" spans="2:11">
      <c r="B132" s="1178">
        <v>41898</v>
      </c>
      <c r="C132" s="560">
        <v>150.94999999999999</v>
      </c>
      <c r="D132" s="560">
        <v>250.64</v>
      </c>
      <c r="E132" s="560">
        <v>278</v>
      </c>
      <c r="F132" s="560">
        <v>64.209999999999994</v>
      </c>
      <c r="G132" s="560">
        <v>95.04</v>
      </c>
      <c r="H132" s="560">
        <v>45.29</v>
      </c>
      <c r="I132" s="560">
        <v>154.38</v>
      </c>
      <c r="J132" s="560">
        <v>77.87</v>
      </c>
      <c r="K132" s="560">
        <v>136.47999999999999</v>
      </c>
    </row>
    <row r="133" spans="2:11">
      <c r="B133" s="1178">
        <v>41897</v>
      </c>
      <c r="C133" s="560">
        <v>144.49</v>
      </c>
      <c r="D133" s="560">
        <v>246.16</v>
      </c>
      <c r="E133" s="560">
        <v>272</v>
      </c>
      <c r="F133" s="560">
        <v>63.73</v>
      </c>
      <c r="G133" s="560">
        <v>95.04</v>
      </c>
      <c r="H133" s="560">
        <v>45.3</v>
      </c>
      <c r="I133" s="560">
        <v>154.38</v>
      </c>
      <c r="J133" s="560">
        <v>77.86</v>
      </c>
      <c r="K133" s="560">
        <v>136</v>
      </c>
    </row>
    <row r="134" spans="2:11">
      <c r="B134" s="1178">
        <v>41894</v>
      </c>
      <c r="C134" s="560">
        <v>149.02000000000001</v>
      </c>
      <c r="D134" s="560"/>
      <c r="E134" s="560">
        <v>267</v>
      </c>
      <c r="F134" s="560">
        <v>64.44</v>
      </c>
      <c r="G134" s="560">
        <v>94.09</v>
      </c>
      <c r="H134" s="560">
        <v>45.56</v>
      </c>
      <c r="I134" s="560">
        <v>158.78</v>
      </c>
      <c r="J134" s="560">
        <v>75.53</v>
      </c>
      <c r="K134" s="560">
        <v>130.93</v>
      </c>
    </row>
    <row r="135" spans="2:11">
      <c r="B135" s="1178">
        <v>41893</v>
      </c>
      <c r="C135" s="560">
        <v>142.04</v>
      </c>
      <c r="D135" s="560">
        <v>249.893</v>
      </c>
      <c r="E135" s="560">
        <v>263</v>
      </c>
      <c r="F135" s="560">
        <v>62.24</v>
      </c>
      <c r="G135" s="560">
        <v>95.04</v>
      </c>
      <c r="H135" s="560">
        <v>45.3</v>
      </c>
      <c r="I135" s="560">
        <v>152.9</v>
      </c>
      <c r="J135" s="560">
        <v>76.88</v>
      </c>
      <c r="K135" s="560">
        <v>132.12</v>
      </c>
    </row>
    <row r="136" spans="2:11">
      <c r="B136" s="1178">
        <v>41892</v>
      </c>
      <c r="C136" s="560">
        <v>139.6</v>
      </c>
      <c r="D136" s="560">
        <v>240.69</v>
      </c>
      <c r="E136" s="560">
        <v>266</v>
      </c>
      <c r="F136" s="560">
        <v>62.23</v>
      </c>
      <c r="G136" s="560">
        <v>95.04</v>
      </c>
      <c r="H136" s="560">
        <v>45.28</v>
      </c>
      <c r="I136" s="560">
        <v>152.91</v>
      </c>
      <c r="J136" s="560">
        <v>76.39</v>
      </c>
      <c r="K136" s="560">
        <v>131.63999999999999</v>
      </c>
    </row>
    <row r="137" spans="2:11">
      <c r="B137" s="1178">
        <v>41891</v>
      </c>
      <c r="C137" s="560">
        <v>139.61000000000001</v>
      </c>
      <c r="D137" s="560">
        <v>238.27699999999999</v>
      </c>
      <c r="E137" s="560">
        <v>260</v>
      </c>
      <c r="F137" s="560">
        <v>62.22</v>
      </c>
      <c r="G137" s="560">
        <v>95.04</v>
      </c>
      <c r="H137" s="560">
        <v>45.27</v>
      </c>
      <c r="I137" s="560">
        <v>152.9</v>
      </c>
      <c r="J137" s="560">
        <v>75.89</v>
      </c>
      <c r="K137" s="560">
        <v>128.26</v>
      </c>
    </row>
    <row r="138" spans="2:11">
      <c r="B138" s="1178">
        <v>41890</v>
      </c>
      <c r="C138" s="560">
        <v>138.62</v>
      </c>
      <c r="D138" s="560">
        <v>236.73</v>
      </c>
      <c r="E138" s="560">
        <v>259</v>
      </c>
      <c r="F138" s="560">
        <v>62.24</v>
      </c>
      <c r="G138" s="560">
        <v>95.04</v>
      </c>
      <c r="H138" s="560">
        <v>45.29</v>
      </c>
      <c r="I138" s="560">
        <v>152.9</v>
      </c>
      <c r="J138" s="560">
        <v>75.89</v>
      </c>
      <c r="K138" s="560">
        <v>128.26</v>
      </c>
    </row>
    <row r="139" spans="2:11">
      <c r="B139" s="1178">
        <v>41887</v>
      </c>
      <c r="C139" s="560">
        <v>139.4</v>
      </c>
      <c r="D139" s="560">
        <v>227.41</v>
      </c>
      <c r="E139" s="560">
        <v>259</v>
      </c>
      <c r="F139" s="560">
        <v>62.5</v>
      </c>
      <c r="G139" s="560">
        <v>96.03</v>
      </c>
      <c r="H139" s="560">
        <v>45.31</v>
      </c>
      <c r="I139" s="560">
        <v>160.9</v>
      </c>
      <c r="J139" s="560">
        <v>76.39</v>
      </c>
      <c r="K139" s="560">
        <v>128.72999999999999</v>
      </c>
    </row>
    <row r="140" spans="2:11">
      <c r="B140" s="1178">
        <v>41886</v>
      </c>
      <c r="C140" s="560">
        <v>140.07</v>
      </c>
      <c r="D140" s="560">
        <v>226.95</v>
      </c>
      <c r="E140" s="560">
        <v>255.5</v>
      </c>
      <c r="F140" s="560">
        <v>62.15</v>
      </c>
      <c r="G140" s="560">
        <v>96.03</v>
      </c>
      <c r="H140" s="560">
        <v>45.27</v>
      </c>
      <c r="I140" s="560">
        <v>161.88999999999999</v>
      </c>
      <c r="J140" s="560">
        <v>76.88</v>
      </c>
      <c r="K140" s="560">
        <v>128.72999999999999</v>
      </c>
    </row>
    <row r="141" spans="2:11">
      <c r="B141" s="1178">
        <v>41885</v>
      </c>
      <c r="C141" s="560">
        <v>139.6</v>
      </c>
      <c r="D141" s="560">
        <v>225.84</v>
      </c>
      <c r="E141" s="560">
        <v>251</v>
      </c>
      <c r="F141" s="560">
        <v>63.24</v>
      </c>
      <c r="G141" s="560">
        <v>96.03</v>
      </c>
      <c r="H141" s="560">
        <v>45.29</v>
      </c>
      <c r="I141" s="560">
        <v>164.31</v>
      </c>
      <c r="J141" s="560">
        <v>76.88</v>
      </c>
      <c r="K141" s="560">
        <v>131.16</v>
      </c>
    </row>
    <row r="142" spans="2:11">
      <c r="B142" s="1178">
        <v>41884</v>
      </c>
      <c r="C142" s="560">
        <v>141.69999999999999</v>
      </c>
      <c r="D142" s="560">
        <v>227.36799999999999</v>
      </c>
      <c r="E142" s="560">
        <v>259.5</v>
      </c>
      <c r="F142" s="560">
        <v>63.48</v>
      </c>
      <c r="G142" s="560">
        <v>96.68</v>
      </c>
      <c r="H142" s="560">
        <v>45.27</v>
      </c>
      <c r="I142" s="560">
        <v>165.31</v>
      </c>
      <c r="J142" s="560">
        <v>77.87</v>
      </c>
      <c r="K142" s="560">
        <v>132.62</v>
      </c>
    </row>
    <row r="143" spans="2:11">
      <c r="B143" s="1178">
        <v>41883</v>
      </c>
      <c r="C143" s="560">
        <v>141.69</v>
      </c>
      <c r="D143" s="560">
        <v>223.40199999999999</v>
      </c>
      <c r="E143" s="560">
        <v>261.5</v>
      </c>
      <c r="F143" s="560">
        <v>63.49</v>
      </c>
      <c r="G143" s="560">
        <v>96.68</v>
      </c>
      <c r="H143" s="560">
        <v>45.29</v>
      </c>
      <c r="I143" s="560">
        <v>165.29</v>
      </c>
      <c r="J143" s="560">
        <v>77.87</v>
      </c>
      <c r="K143" s="560">
        <v>133.09</v>
      </c>
    </row>
    <row r="144" spans="2:11">
      <c r="B144" s="1178">
        <v>41880</v>
      </c>
      <c r="C144" s="560">
        <v>141.69</v>
      </c>
      <c r="D144" s="560">
        <v>255.8</v>
      </c>
      <c r="E144" s="560">
        <v>262.5</v>
      </c>
      <c r="F144" s="560">
        <v>63.49</v>
      </c>
      <c r="G144" s="560">
        <v>96.68</v>
      </c>
      <c r="H144" s="560">
        <v>45.29</v>
      </c>
      <c r="I144" s="560">
        <v>165.29</v>
      </c>
      <c r="J144" s="560">
        <v>77.87</v>
      </c>
      <c r="K144" s="560">
        <v>133.57</v>
      </c>
    </row>
    <row r="145" spans="2:11">
      <c r="B145" s="1178">
        <v>41879</v>
      </c>
      <c r="C145" s="560">
        <v>141.69</v>
      </c>
      <c r="D145" s="560">
        <v>228.15899999999999</v>
      </c>
      <c r="E145" s="560">
        <v>264</v>
      </c>
      <c r="F145" s="560">
        <v>63.82</v>
      </c>
      <c r="G145" s="560">
        <v>96.68</v>
      </c>
      <c r="H145" s="560">
        <v>47.79</v>
      </c>
      <c r="I145" s="560">
        <v>165.28</v>
      </c>
      <c r="J145" s="560">
        <v>78.37</v>
      </c>
      <c r="K145" s="560">
        <v>133.56</v>
      </c>
    </row>
    <row r="146" spans="2:11">
      <c r="B146" s="1178">
        <v>41878</v>
      </c>
      <c r="C146" s="560">
        <v>144.69</v>
      </c>
      <c r="D146" s="560">
        <v>225.27</v>
      </c>
      <c r="E146" s="560">
        <v>257</v>
      </c>
      <c r="F146" s="560">
        <v>62.82</v>
      </c>
      <c r="G146" s="560">
        <v>98.02</v>
      </c>
      <c r="H146" s="560">
        <v>47.8</v>
      </c>
      <c r="I146" s="560">
        <v>167.77</v>
      </c>
      <c r="J146" s="560">
        <v>77.88</v>
      </c>
      <c r="K146" s="560">
        <v>133.08000000000001</v>
      </c>
    </row>
    <row r="147" spans="2:11">
      <c r="B147" s="1178">
        <v>41877</v>
      </c>
      <c r="C147" s="560">
        <v>146.32</v>
      </c>
      <c r="D147" s="560">
        <v>231.048</v>
      </c>
      <c r="E147" s="560">
        <v>275</v>
      </c>
      <c r="F147" s="560">
        <v>63.81</v>
      </c>
      <c r="G147" s="560">
        <v>98.67</v>
      </c>
      <c r="H147" s="560">
        <v>47.8</v>
      </c>
      <c r="I147" s="560">
        <v>171.69</v>
      </c>
      <c r="J147" s="560">
        <v>79.36</v>
      </c>
      <c r="K147" s="560">
        <v>134.04</v>
      </c>
    </row>
    <row r="148" spans="2:11">
      <c r="B148" s="1178">
        <v>41876</v>
      </c>
      <c r="C148" s="560">
        <v>146.99</v>
      </c>
      <c r="D148" s="560">
        <v>227.87</v>
      </c>
      <c r="E148" s="560"/>
      <c r="F148" s="560">
        <v>64.2</v>
      </c>
      <c r="G148" s="560">
        <v>99.01</v>
      </c>
      <c r="H148" s="560">
        <v>47.79</v>
      </c>
      <c r="I148" s="560">
        <v>171.7</v>
      </c>
      <c r="J148" s="560">
        <v>80.84</v>
      </c>
      <c r="K148" s="560">
        <v>134.51</v>
      </c>
    </row>
    <row r="149" spans="2:11">
      <c r="B149" s="1178">
        <v>41873</v>
      </c>
      <c r="C149" s="560">
        <v>146.33000000000001</v>
      </c>
      <c r="D149" s="560">
        <v>227.935</v>
      </c>
      <c r="E149" s="560">
        <v>266.5</v>
      </c>
      <c r="F149" s="560">
        <v>64.790000000000006</v>
      </c>
      <c r="G149" s="560">
        <v>99.34</v>
      </c>
      <c r="H149" s="560">
        <v>47.78</v>
      </c>
      <c r="I149" s="560">
        <v>171.72</v>
      </c>
      <c r="J149" s="560">
        <v>81.319999999999993</v>
      </c>
      <c r="K149" s="560">
        <v>134.52000000000001</v>
      </c>
    </row>
    <row r="150" spans="2:11">
      <c r="B150" s="1178">
        <v>41872</v>
      </c>
      <c r="C150" s="560">
        <v>146.32</v>
      </c>
      <c r="D150" s="560">
        <v>220.274</v>
      </c>
      <c r="E150" s="560">
        <v>264.5</v>
      </c>
      <c r="F150" s="560">
        <v>63.15</v>
      </c>
      <c r="G150" s="560">
        <v>99.34</v>
      </c>
      <c r="H150" s="560">
        <v>47.8</v>
      </c>
      <c r="I150" s="560">
        <v>169.24</v>
      </c>
      <c r="J150" s="560">
        <v>82.31</v>
      </c>
      <c r="K150" s="560">
        <v>138.87</v>
      </c>
    </row>
    <row r="151" spans="2:11">
      <c r="B151" s="1178">
        <v>41871</v>
      </c>
      <c r="C151" s="560">
        <v>146.33000000000001</v>
      </c>
      <c r="D151" s="560">
        <v>232.54900000000001</v>
      </c>
      <c r="E151" s="560">
        <v>267</v>
      </c>
      <c r="F151" s="560">
        <v>63.14</v>
      </c>
      <c r="G151" s="560">
        <v>99.34</v>
      </c>
      <c r="H151" s="560">
        <v>45.79</v>
      </c>
      <c r="I151" s="560">
        <v>171.76</v>
      </c>
      <c r="J151" s="560">
        <v>82.32</v>
      </c>
      <c r="K151" s="560">
        <v>138.36000000000001</v>
      </c>
    </row>
    <row r="152" spans="2:11">
      <c r="B152" s="1178">
        <v>41870</v>
      </c>
      <c r="C152" s="560">
        <v>145.35</v>
      </c>
      <c r="D152" s="560">
        <v>224.96899999999999</v>
      </c>
      <c r="E152" s="560">
        <v>266</v>
      </c>
      <c r="F152" s="560">
        <v>63.15</v>
      </c>
      <c r="G152" s="560">
        <v>99.34</v>
      </c>
      <c r="H152" s="560">
        <v>45.8</v>
      </c>
      <c r="I152" s="560">
        <v>171.75</v>
      </c>
      <c r="J152" s="560">
        <v>82.32</v>
      </c>
      <c r="K152" s="560">
        <v>139.34</v>
      </c>
    </row>
    <row r="153" spans="2:11">
      <c r="B153" s="1178">
        <v>41869</v>
      </c>
      <c r="C153" s="560">
        <v>147.02000000000001</v>
      </c>
      <c r="D153" s="560">
        <v>233.92</v>
      </c>
      <c r="E153" s="560">
        <v>273</v>
      </c>
      <c r="F153" s="560">
        <v>63.47</v>
      </c>
      <c r="G153" s="560">
        <v>99.34</v>
      </c>
      <c r="H153" s="560">
        <v>45.78</v>
      </c>
      <c r="I153" s="560">
        <v>174.27</v>
      </c>
      <c r="J153" s="560">
        <v>85.26</v>
      </c>
      <c r="K153" s="560">
        <v>145.68</v>
      </c>
    </row>
    <row r="154" spans="2:11">
      <c r="B154" s="1178">
        <v>41866</v>
      </c>
      <c r="C154" s="560">
        <v>147.97999999999999</v>
      </c>
      <c r="D154" s="560">
        <v>244.41800000000001</v>
      </c>
      <c r="E154" s="560">
        <v>273.5</v>
      </c>
      <c r="F154" s="560">
        <v>63.48</v>
      </c>
      <c r="G154" s="560">
        <v>100</v>
      </c>
      <c r="H154" s="560">
        <v>45.81</v>
      </c>
      <c r="I154" s="560">
        <v>176.73</v>
      </c>
      <c r="J154" s="560">
        <v>85.76</v>
      </c>
      <c r="K154" s="560">
        <v>146.13</v>
      </c>
    </row>
    <row r="155" spans="2:11">
      <c r="B155" s="1178">
        <v>41865</v>
      </c>
      <c r="C155" s="560">
        <v>149.65</v>
      </c>
      <c r="D155" s="560">
        <v>229.56</v>
      </c>
      <c r="E155" s="560">
        <v>283.5</v>
      </c>
      <c r="F155" s="560">
        <v>63.48</v>
      </c>
      <c r="G155" s="560">
        <v>100</v>
      </c>
      <c r="H155" s="560">
        <v>45.8</v>
      </c>
      <c r="I155" s="560">
        <v>176.74</v>
      </c>
      <c r="J155" s="560">
        <v>87.73</v>
      </c>
      <c r="K155" s="560">
        <v>152.9</v>
      </c>
    </row>
    <row r="156" spans="2:11">
      <c r="B156" s="1178">
        <v>41864</v>
      </c>
      <c r="C156" s="560">
        <v>150.31</v>
      </c>
      <c r="D156" s="560">
        <v>237.47200000000001</v>
      </c>
      <c r="E156" s="560">
        <v>291.5</v>
      </c>
      <c r="F156" s="560">
        <v>63.15</v>
      </c>
      <c r="G156" s="560">
        <v>100</v>
      </c>
      <c r="H156" s="560">
        <v>45.82</v>
      </c>
      <c r="I156" s="560">
        <v>185.03</v>
      </c>
      <c r="J156" s="560">
        <v>88.22</v>
      </c>
      <c r="K156" s="560">
        <v>155.83000000000001</v>
      </c>
    </row>
    <row r="157" spans="2:11">
      <c r="B157" s="1178">
        <v>41863</v>
      </c>
      <c r="C157" s="560">
        <v>151.65</v>
      </c>
      <c r="D157" s="560">
        <v>247.06899999999999</v>
      </c>
      <c r="E157" s="560">
        <v>290</v>
      </c>
      <c r="F157" s="560">
        <v>62.81</v>
      </c>
      <c r="G157" s="560">
        <v>100</v>
      </c>
      <c r="H157" s="560">
        <v>45.8</v>
      </c>
      <c r="I157" s="560">
        <v>185.05</v>
      </c>
      <c r="J157" s="560">
        <v>88.22</v>
      </c>
      <c r="K157" s="560">
        <v>156.78</v>
      </c>
    </row>
    <row r="158" spans="2:11">
      <c r="B158" s="1178">
        <v>41862</v>
      </c>
      <c r="C158" s="560">
        <v>153.29</v>
      </c>
      <c r="D158" s="560">
        <v>248.03700000000001</v>
      </c>
      <c r="E158" s="560">
        <v>295</v>
      </c>
      <c r="F158" s="560">
        <v>62.81</v>
      </c>
      <c r="G158" s="560">
        <v>100</v>
      </c>
      <c r="H158" s="560">
        <v>45.81</v>
      </c>
      <c r="I158" s="560">
        <v>185.05</v>
      </c>
      <c r="J158" s="560">
        <v>91.16</v>
      </c>
      <c r="K158" s="560">
        <v>158.69999999999999</v>
      </c>
    </row>
    <row r="159" spans="2:11">
      <c r="B159" s="1178">
        <v>41859</v>
      </c>
      <c r="C159" s="560">
        <v>153</v>
      </c>
      <c r="D159" s="560">
        <v>272.03100000000001</v>
      </c>
      <c r="E159" s="560">
        <v>310</v>
      </c>
      <c r="F159" s="560">
        <v>63.15</v>
      </c>
      <c r="G159" s="560">
        <v>100.33</v>
      </c>
      <c r="H159" s="560">
        <v>47</v>
      </c>
      <c r="I159" s="560">
        <v>185</v>
      </c>
      <c r="J159" s="560">
        <v>92.63</v>
      </c>
      <c r="K159" s="560">
        <v>162.59</v>
      </c>
    </row>
    <row r="160" spans="2:11">
      <c r="B160" s="1178">
        <v>41858</v>
      </c>
      <c r="C160" s="560">
        <v>155.24</v>
      </c>
      <c r="D160" s="560">
        <v>267.19600000000003</v>
      </c>
      <c r="E160" s="560">
        <v>295</v>
      </c>
      <c r="F160" s="560">
        <v>60.5</v>
      </c>
      <c r="G160" s="560">
        <v>100.33</v>
      </c>
      <c r="H160" s="560">
        <v>45.81</v>
      </c>
      <c r="I160" s="560">
        <v>185.05</v>
      </c>
      <c r="J160" s="560">
        <v>87.71</v>
      </c>
      <c r="K160" s="560">
        <v>158.16999999999999</v>
      </c>
    </row>
    <row r="161" spans="2:11">
      <c r="B161" s="1178">
        <v>41857</v>
      </c>
      <c r="C161" s="560">
        <v>155.24</v>
      </c>
      <c r="D161" s="560">
        <v>257.09500000000003</v>
      </c>
      <c r="E161" s="560">
        <v>304.5</v>
      </c>
      <c r="F161" s="560">
        <v>59.17</v>
      </c>
      <c r="G161" s="560">
        <v>98.66</v>
      </c>
      <c r="H161" s="560">
        <v>45.81</v>
      </c>
      <c r="I161" s="560">
        <v>176.57</v>
      </c>
      <c r="J161" s="560">
        <v>87.72</v>
      </c>
      <c r="K161" s="560">
        <v>154.30000000000001</v>
      </c>
    </row>
    <row r="162" spans="2:11">
      <c r="B162" s="1178">
        <v>41856</v>
      </c>
      <c r="C162" s="560">
        <v>153.26</v>
      </c>
      <c r="D162" s="560">
        <v>255.97800000000001</v>
      </c>
      <c r="E162" s="560">
        <v>285.5</v>
      </c>
      <c r="F162" s="560">
        <v>56.18</v>
      </c>
      <c r="G162" s="560">
        <v>97.34</v>
      </c>
      <c r="H162" s="560">
        <v>45.78</v>
      </c>
      <c r="I162" s="560">
        <v>173.18</v>
      </c>
      <c r="J162" s="560">
        <v>86.24</v>
      </c>
      <c r="K162" s="560">
        <v>151.9</v>
      </c>
    </row>
    <row r="163" spans="2:11">
      <c r="B163" s="1178">
        <v>41855</v>
      </c>
      <c r="C163" s="560">
        <v>150.25</v>
      </c>
      <c r="D163" s="560">
        <v>239.65899999999999</v>
      </c>
      <c r="E163" s="560">
        <v>294</v>
      </c>
      <c r="F163" s="560">
        <v>56.21</v>
      </c>
      <c r="G163" s="560">
        <v>97.35</v>
      </c>
      <c r="H163" s="560">
        <v>45.85</v>
      </c>
      <c r="I163" s="560">
        <v>173.08</v>
      </c>
      <c r="J163" s="560">
        <v>87.2</v>
      </c>
      <c r="K163" s="560">
        <v>152.38999999999999</v>
      </c>
    </row>
    <row r="164" spans="2:11">
      <c r="B164" s="1178">
        <v>41852</v>
      </c>
      <c r="C164" s="560">
        <v>150.25</v>
      </c>
      <c r="D164" s="560">
        <v>237.65899999999999</v>
      </c>
      <c r="E164" s="560">
        <v>299</v>
      </c>
      <c r="F164" s="560">
        <v>56.21</v>
      </c>
      <c r="G164" s="560">
        <v>97.35</v>
      </c>
      <c r="H164" s="560">
        <v>45.85</v>
      </c>
      <c r="I164" s="560">
        <v>173.08</v>
      </c>
      <c r="J164" s="560">
        <v>87.21</v>
      </c>
      <c r="K164" s="560">
        <v>152.34</v>
      </c>
    </row>
    <row r="165" spans="2:11">
      <c r="B165" s="1178">
        <v>41851</v>
      </c>
      <c r="C165" s="560">
        <v>148.97</v>
      </c>
      <c r="D165" s="560">
        <v>234.2</v>
      </c>
      <c r="E165" s="560">
        <v>280</v>
      </c>
      <c r="F165" s="560">
        <v>56.19</v>
      </c>
      <c r="G165" s="560">
        <v>96.68</v>
      </c>
      <c r="H165" s="560">
        <v>45.8</v>
      </c>
      <c r="I165" s="560">
        <v>172.17</v>
      </c>
      <c r="J165" s="560">
        <v>85.75</v>
      </c>
      <c r="K165" s="560">
        <v>144.16</v>
      </c>
    </row>
    <row r="166" spans="2:11">
      <c r="B166" s="1178">
        <v>41850</v>
      </c>
      <c r="C166" s="560">
        <v>147.5</v>
      </c>
      <c r="D166" s="560">
        <v>226.75</v>
      </c>
      <c r="E166" s="560">
        <v>269</v>
      </c>
      <c r="F166" s="560">
        <v>56.05</v>
      </c>
      <c r="G166" s="560">
        <v>96.76</v>
      </c>
      <c r="H166" s="560">
        <v>45.15</v>
      </c>
      <c r="I166" s="560">
        <v>167.73</v>
      </c>
      <c r="J166" s="560">
        <v>85.16</v>
      </c>
      <c r="K166" s="560">
        <v>142.08000000000001</v>
      </c>
    </row>
    <row r="167" spans="2:11">
      <c r="B167" s="1178">
        <v>41849</v>
      </c>
      <c r="C167" s="560">
        <v>147.01</v>
      </c>
      <c r="D167" s="560">
        <v>230.69</v>
      </c>
      <c r="E167" s="560">
        <v>263</v>
      </c>
      <c r="F167" s="560">
        <v>56.05</v>
      </c>
      <c r="G167" s="560">
        <v>96.76</v>
      </c>
      <c r="H167" s="560">
        <v>45.15</v>
      </c>
      <c r="I167" s="560">
        <v>167.74</v>
      </c>
      <c r="J167" s="560">
        <v>84.28</v>
      </c>
      <c r="K167" s="560">
        <v>141.74</v>
      </c>
    </row>
    <row r="168" spans="2:11">
      <c r="B168" s="1178">
        <v>41848</v>
      </c>
      <c r="C168" s="560">
        <v>146.01</v>
      </c>
      <c r="D168" s="560">
        <v>224.7</v>
      </c>
      <c r="E168" s="560">
        <v>260.5</v>
      </c>
      <c r="F168" s="560">
        <v>56.05</v>
      </c>
      <c r="G168" s="560">
        <v>96.76</v>
      </c>
      <c r="H168" s="560">
        <v>45.15</v>
      </c>
      <c r="I168" s="560">
        <v>167.74</v>
      </c>
      <c r="J168" s="560">
        <v>83.29</v>
      </c>
      <c r="K168" s="560">
        <v>141.75</v>
      </c>
    </row>
    <row r="169" spans="2:11">
      <c r="B169" s="1178">
        <v>41845</v>
      </c>
      <c r="C169" s="560">
        <v>145.35</v>
      </c>
      <c r="D169" s="560">
        <v>221.21</v>
      </c>
      <c r="E169" s="560">
        <v>260.5</v>
      </c>
      <c r="F169" s="560">
        <v>56.53</v>
      </c>
      <c r="G169" s="560">
        <v>96.02</v>
      </c>
      <c r="H169" s="560">
        <v>45.16</v>
      </c>
      <c r="I169" s="560">
        <v>167.72</v>
      </c>
      <c r="J169" s="560">
        <v>83.29</v>
      </c>
      <c r="K169" s="560">
        <v>141.26</v>
      </c>
    </row>
    <row r="170" spans="2:11">
      <c r="B170" s="1178">
        <v>41844</v>
      </c>
      <c r="C170" s="560">
        <v>145.37</v>
      </c>
      <c r="D170" s="560">
        <v>197.68</v>
      </c>
      <c r="E170" s="560">
        <v>256.5</v>
      </c>
      <c r="F170" s="560">
        <v>56.5</v>
      </c>
      <c r="G170" s="560">
        <v>96.02</v>
      </c>
      <c r="H170" s="560">
        <v>45.12</v>
      </c>
      <c r="I170" s="560">
        <v>167.77</v>
      </c>
      <c r="J170" s="560">
        <v>83.29</v>
      </c>
      <c r="K170" s="560">
        <v>141.74</v>
      </c>
    </row>
    <row r="171" spans="2:11">
      <c r="B171" s="1178">
        <v>41843</v>
      </c>
      <c r="C171" s="560">
        <v>146.97999999999999</v>
      </c>
      <c r="D171" s="560">
        <v>194.06</v>
      </c>
      <c r="E171" s="560">
        <v>262.5</v>
      </c>
      <c r="F171" s="560">
        <v>56.85</v>
      </c>
      <c r="G171" s="560">
        <v>96.02</v>
      </c>
      <c r="H171" s="560">
        <v>45.15</v>
      </c>
      <c r="I171" s="560">
        <v>168.22</v>
      </c>
      <c r="J171" s="560">
        <v>84.28</v>
      </c>
      <c r="K171" s="560">
        <v>142.69999999999999</v>
      </c>
    </row>
    <row r="172" spans="2:11">
      <c r="B172" s="1178">
        <v>41842</v>
      </c>
      <c r="C172" s="560">
        <v>145.62</v>
      </c>
      <c r="D172" s="560">
        <v>197.36</v>
      </c>
      <c r="E172" s="560">
        <v>266.5</v>
      </c>
      <c r="F172" s="560">
        <v>57.52</v>
      </c>
      <c r="G172" s="560">
        <v>96.02</v>
      </c>
      <c r="H172" s="560">
        <v>45.15</v>
      </c>
      <c r="I172" s="560">
        <v>168.22</v>
      </c>
      <c r="J172" s="560">
        <v>85.75</v>
      </c>
      <c r="K172" s="560">
        <v>148.01</v>
      </c>
    </row>
    <row r="173" spans="2:11">
      <c r="B173" s="1178">
        <v>41841</v>
      </c>
      <c r="C173" s="560">
        <v>144.43</v>
      </c>
      <c r="D173" s="560">
        <v>223.32</v>
      </c>
      <c r="E173" s="560">
        <v>265</v>
      </c>
      <c r="F173" s="560">
        <v>57.78</v>
      </c>
      <c r="G173" s="560">
        <v>95.04</v>
      </c>
      <c r="H173" s="560">
        <v>45.15</v>
      </c>
      <c r="I173" s="560">
        <v>168.22</v>
      </c>
      <c r="J173" s="560">
        <v>85.76</v>
      </c>
      <c r="K173" s="560">
        <v>147.99</v>
      </c>
    </row>
    <row r="174" spans="2:11">
      <c r="B174" s="1178">
        <v>41838</v>
      </c>
      <c r="C174" s="560">
        <v>142</v>
      </c>
      <c r="D174" s="560">
        <v>196.4</v>
      </c>
      <c r="E174" s="560">
        <v>268.5</v>
      </c>
      <c r="F174" s="560">
        <v>57.51</v>
      </c>
      <c r="G174" s="560">
        <v>95.69</v>
      </c>
      <c r="H174" s="560">
        <v>44.78</v>
      </c>
      <c r="I174" s="560">
        <v>167.25</v>
      </c>
      <c r="J174" s="560">
        <v>85.75</v>
      </c>
      <c r="K174" s="560">
        <v>148.03</v>
      </c>
    </row>
    <row r="175" spans="2:11">
      <c r="B175" s="1178">
        <v>41837</v>
      </c>
      <c r="C175" s="560">
        <v>143.61000000000001</v>
      </c>
      <c r="D175" s="560">
        <v>197.71</v>
      </c>
      <c r="E175" s="560">
        <v>267.5</v>
      </c>
      <c r="F175" s="560">
        <v>57.52</v>
      </c>
      <c r="G175" s="560">
        <v>95.69</v>
      </c>
      <c r="H175" s="560">
        <v>44.81</v>
      </c>
      <c r="I175" s="560">
        <v>166.71</v>
      </c>
      <c r="J175" s="560">
        <v>84.29</v>
      </c>
      <c r="K175" s="560">
        <v>145.57</v>
      </c>
    </row>
    <row r="176" spans="2:11">
      <c r="B176" s="1178">
        <v>41836</v>
      </c>
      <c r="C176" s="560">
        <v>141.34</v>
      </c>
      <c r="D176" s="560">
        <v>179.79</v>
      </c>
      <c r="E176" s="560">
        <v>256</v>
      </c>
      <c r="F176" s="560">
        <v>57.51</v>
      </c>
      <c r="G176" s="560">
        <v>95.69</v>
      </c>
      <c r="H176" s="560">
        <v>44.79</v>
      </c>
      <c r="I176" s="560">
        <v>166.74</v>
      </c>
      <c r="J176" s="560">
        <v>84.78</v>
      </c>
      <c r="K176" s="560">
        <v>147.97</v>
      </c>
    </row>
    <row r="177" spans="2:11">
      <c r="B177" s="1178">
        <v>41835</v>
      </c>
      <c r="C177" s="560">
        <v>141.34</v>
      </c>
      <c r="D177" s="560">
        <v>179.46</v>
      </c>
      <c r="E177" s="560">
        <v>266</v>
      </c>
      <c r="F177" s="560">
        <v>57.51</v>
      </c>
      <c r="G177" s="560">
        <v>95.69</v>
      </c>
      <c r="H177" s="560">
        <v>44.79</v>
      </c>
      <c r="I177" s="560">
        <v>166.74</v>
      </c>
      <c r="J177" s="560">
        <v>84.29</v>
      </c>
      <c r="K177" s="560">
        <v>147.02000000000001</v>
      </c>
    </row>
    <row r="178" spans="2:11">
      <c r="B178" s="1178">
        <v>41834</v>
      </c>
      <c r="C178" s="560">
        <v>139.38</v>
      </c>
      <c r="D178" s="560">
        <v>175.17</v>
      </c>
      <c r="E178" s="560">
        <v>262</v>
      </c>
      <c r="F178" s="560">
        <v>57.51</v>
      </c>
      <c r="G178" s="560">
        <v>95.69</v>
      </c>
      <c r="H178" s="560">
        <v>44.79</v>
      </c>
      <c r="I178" s="560">
        <v>166.74</v>
      </c>
      <c r="J178" s="560">
        <v>85.27</v>
      </c>
      <c r="K178" s="560">
        <v>146.06</v>
      </c>
    </row>
    <row r="179" spans="2:11">
      <c r="B179" s="1178">
        <v>41831</v>
      </c>
      <c r="C179" s="560">
        <v>137.06</v>
      </c>
      <c r="D179" s="560"/>
      <c r="E179" s="560">
        <v>271</v>
      </c>
      <c r="F179" s="560">
        <v>57.79</v>
      </c>
      <c r="G179" s="560">
        <v>95.04</v>
      </c>
      <c r="H179" s="560">
        <v>44.82</v>
      </c>
      <c r="I179" s="560">
        <v>166.7</v>
      </c>
      <c r="J179" s="560">
        <v>85.77</v>
      </c>
      <c r="K179" s="560">
        <v>146.53</v>
      </c>
    </row>
    <row r="180" spans="2:11">
      <c r="B180" s="1178">
        <v>41830</v>
      </c>
      <c r="C180" s="560">
        <v>138.71</v>
      </c>
      <c r="D180" s="560">
        <v>173.53</v>
      </c>
      <c r="E180" s="560">
        <v>272</v>
      </c>
      <c r="F180" s="560">
        <v>57.52</v>
      </c>
      <c r="G180" s="560">
        <v>95.69</v>
      </c>
      <c r="H180" s="560">
        <v>44.81</v>
      </c>
      <c r="I180" s="560">
        <v>166.71</v>
      </c>
      <c r="J180" s="560">
        <v>84.77</v>
      </c>
      <c r="K180" s="560">
        <v>145.57</v>
      </c>
    </row>
    <row r="181" spans="2:11">
      <c r="B181" s="1178">
        <v>41829</v>
      </c>
      <c r="C181" s="560">
        <v>138.72999999999999</v>
      </c>
      <c r="D181" s="560">
        <v>170.19</v>
      </c>
      <c r="E181" s="560">
        <v>261</v>
      </c>
      <c r="F181" s="560">
        <v>57.5</v>
      </c>
      <c r="G181" s="560">
        <v>95.69</v>
      </c>
      <c r="H181" s="560">
        <v>44.76</v>
      </c>
      <c r="I181" s="560">
        <v>166.77</v>
      </c>
      <c r="J181" s="560">
        <v>83.29</v>
      </c>
      <c r="K181" s="560">
        <v>143.18</v>
      </c>
    </row>
    <row r="182" spans="2:11">
      <c r="B182" s="1178">
        <v>41828</v>
      </c>
      <c r="C182" s="560">
        <v>141.97999999999999</v>
      </c>
      <c r="D182" s="560">
        <v>171.19</v>
      </c>
      <c r="E182" s="560">
        <v>254</v>
      </c>
      <c r="F182" s="560">
        <v>57.52</v>
      </c>
      <c r="G182" s="560">
        <v>95.69</v>
      </c>
      <c r="H182" s="560">
        <v>44.8</v>
      </c>
      <c r="I182" s="560">
        <v>166.72</v>
      </c>
      <c r="J182" s="560">
        <v>81.81</v>
      </c>
      <c r="K182" s="560">
        <v>150.88999999999999</v>
      </c>
    </row>
    <row r="183" spans="2:11">
      <c r="B183" s="1178">
        <v>41827</v>
      </c>
      <c r="C183" s="560">
        <v>143.66</v>
      </c>
      <c r="D183" s="560">
        <v>171.52</v>
      </c>
      <c r="E183" s="560">
        <v>245.5</v>
      </c>
      <c r="F183" s="560">
        <v>57.51</v>
      </c>
      <c r="G183" s="560">
        <v>95.69</v>
      </c>
      <c r="H183" s="560">
        <v>44.78</v>
      </c>
      <c r="I183" s="560">
        <v>165.75</v>
      </c>
      <c r="J183" s="560">
        <v>81.319999999999993</v>
      </c>
      <c r="K183" s="560">
        <v>150.97999999999999</v>
      </c>
    </row>
    <row r="184" spans="2:11">
      <c r="B184" s="1178">
        <v>41824</v>
      </c>
      <c r="C184" s="560">
        <v>143.66</v>
      </c>
      <c r="D184" s="560">
        <v>176.16</v>
      </c>
      <c r="E184" s="560">
        <v>245</v>
      </c>
      <c r="F184" s="560">
        <v>57.51</v>
      </c>
      <c r="G184" s="560">
        <v>95.69</v>
      </c>
      <c r="H184" s="560">
        <v>44.78</v>
      </c>
      <c r="I184" s="560">
        <v>165.75</v>
      </c>
      <c r="J184" s="560">
        <v>84.3</v>
      </c>
      <c r="K184" s="560">
        <v>152.43</v>
      </c>
    </row>
    <row r="185" spans="2:11">
      <c r="B185" s="1178">
        <v>41823</v>
      </c>
      <c r="C185" s="560">
        <v>143.66999999999999</v>
      </c>
      <c r="D185" s="560">
        <v>176.48</v>
      </c>
      <c r="E185" s="560">
        <v>253</v>
      </c>
      <c r="F185" s="560">
        <v>57.5</v>
      </c>
      <c r="G185" s="560">
        <v>95.69</v>
      </c>
      <c r="H185" s="560">
        <v>44.76</v>
      </c>
      <c r="I185" s="560">
        <v>165.77</v>
      </c>
      <c r="J185" s="560">
        <v>84.79</v>
      </c>
      <c r="K185" s="560">
        <v>153.87</v>
      </c>
    </row>
    <row r="186" spans="2:11">
      <c r="B186" s="1178">
        <v>41822</v>
      </c>
      <c r="C186" s="560">
        <v>143</v>
      </c>
      <c r="D186" s="560">
        <v>179.45</v>
      </c>
      <c r="E186" s="560">
        <v>254.5</v>
      </c>
      <c r="F186" s="560">
        <v>57.5</v>
      </c>
      <c r="G186" s="560">
        <v>95.35</v>
      </c>
      <c r="H186" s="560">
        <v>44.77</v>
      </c>
      <c r="I186" s="560">
        <v>165.76</v>
      </c>
      <c r="J186" s="560">
        <v>84.79</v>
      </c>
      <c r="K186" s="560">
        <v>153.86000000000001</v>
      </c>
    </row>
    <row r="187" spans="2:11">
      <c r="B187" s="1178">
        <v>41821</v>
      </c>
      <c r="C187" s="560">
        <v>143</v>
      </c>
      <c r="D187" s="560">
        <v>178.47</v>
      </c>
      <c r="E187" s="560">
        <v>256.5</v>
      </c>
      <c r="F187" s="560">
        <v>57.5</v>
      </c>
      <c r="G187" s="560">
        <v>95.35</v>
      </c>
      <c r="H187" s="560">
        <v>44.77</v>
      </c>
      <c r="I187" s="560">
        <v>165.76</v>
      </c>
      <c r="J187" s="560">
        <v>86.26</v>
      </c>
      <c r="K187" s="560">
        <v>156.72</v>
      </c>
    </row>
    <row r="188" spans="2:11">
      <c r="B188" s="1178">
        <v>41820</v>
      </c>
      <c r="C188" s="560">
        <v>142.97999999999999</v>
      </c>
      <c r="D188" s="560">
        <v>176.8</v>
      </c>
      <c r="E188" s="560">
        <v>266</v>
      </c>
      <c r="F188" s="560">
        <v>57.51</v>
      </c>
      <c r="G188" s="560">
        <v>95.36</v>
      </c>
      <c r="H188" s="560">
        <v>44.79</v>
      </c>
      <c r="I188" s="560">
        <v>164.26</v>
      </c>
      <c r="J188" s="560">
        <v>86.26</v>
      </c>
      <c r="K188" s="560">
        <v>156.72</v>
      </c>
    </row>
    <row r="189" spans="2:11">
      <c r="B189" s="1178">
        <v>41817</v>
      </c>
      <c r="C189" s="560">
        <v>144.68</v>
      </c>
      <c r="D189" s="560">
        <v>173.5</v>
      </c>
      <c r="E189" s="560">
        <v>262</v>
      </c>
      <c r="F189" s="560">
        <v>57.18</v>
      </c>
      <c r="G189" s="560">
        <v>97.26</v>
      </c>
      <c r="H189" s="560">
        <v>44.79</v>
      </c>
      <c r="I189" s="560">
        <v>161.78</v>
      </c>
      <c r="J189" s="560">
        <v>86.26</v>
      </c>
      <c r="K189" s="560">
        <v>157.19</v>
      </c>
    </row>
    <row r="190" spans="2:11">
      <c r="B190" s="1178">
        <v>41816</v>
      </c>
      <c r="C190" s="560">
        <v>142.12</v>
      </c>
      <c r="D190" s="560">
        <v>166.08</v>
      </c>
      <c r="E190" s="560">
        <v>260</v>
      </c>
      <c r="F190" s="560">
        <v>57.29</v>
      </c>
      <c r="G190" s="560">
        <v>97.89</v>
      </c>
      <c r="H190" s="560">
        <v>44.81</v>
      </c>
      <c r="I190" s="560">
        <v>161.76</v>
      </c>
      <c r="J190" s="560">
        <v>84.78</v>
      </c>
      <c r="K190" s="560">
        <v>153.36000000000001</v>
      </c>
    </row>
    <row r="191" spans="2:11">
      <c r="B191" s="1178">
        <v>41815</v>
      </c>
      <c r="C191" s="560">
        <v>141.41</v>
      </c>
      <c r="D191" s="560">
        <v>169.54</v>
      </c>
      <c r="E191" s="560">
        <v>256.5</v>
      </c>
      <c r="F191" s="560">
        <v>57.19</v>
      </c>
      <c r="G191" s="560">
        <v>97.26</v>
      </c>
      <c r="H191" s="560">
        <v>44.81</v>
      </c>
      <c r="I191" s="560">
        <v>161.76</v>
      </c>
      <c r="J191" s="560">
        <v>85.27</v>
      </c>
      <c r="K191" s="560">
        <v>153.33000000000001</v>
      </c>
    </row>
    <row r="192" spans="2:11">
      <c r="B192" s="1178">
        <v>41814</v>
      </c>
      <c r="C192" s="560">
        <v>140.75</v>
      </c>
      <c r="D192" s="560">
        <v>167.85</v>
      </c>
      <c r="E192" s="560">
        <v>251.5</v>
      </c>
      <c r="F192" s="560">
        <v>56.85</v>
      </c>
      <c r="G192" s="560">
        <v>97.26</v>
      </c>
      <c r="H192" s="560">
        <v>44.79</v>
      </c>
      <c r="I192" s="560">
        <v>161.78</v>
      </c>
      <c r="J192" s="560">
        <v>84.79</v>
      </c>
      <c r="K192" s="560">
        <v>151.41999999999999</v>
      </c>
    </row>
    <row r="193" spans="2:11">
      <c r="B193" s="1178">
        <v>41813</v>
      </c>
      <c r="C193" s="560">
        <v>148.02000000000001</v>
      </c>
      <c r="D193" s="560">
        <v>178.11</v>
      </c>
      <c r="E193" s="560">
        <v>249</v>
      </c>
      <c r="F193" s="560">
        <v>57.51</v>
      </c>
      <c r="G193" s="560">
        <v>97.26</v>
      </c>
      <c r="H193" s="560">
        <v>44.79</v>
      </c>
      <c r="I193" s="560">
        <v>162.76</v>
      </c>
      <c r="J193" s="560">
        <v>87.75</v>
      </c>
      <c r="K193" s="560">
        <v>151.88</v>
      </c>
    </row>
    <row r="194" spans="2:11">
      <c r="B194" s="1178">
        <v>41810</v>
      </c>
      <c r="C194" s="560">
        <v>151.72</v>
      </c>
      <c r="D194" s="560">
        <v>177.1</v>
      </c>
      <c r="E194" s="560">
        <v>241</v>
      </c>
      <c r="F194" s="560">
        <v>57.5</v>
      </c>
      <c r="G194" s="560">
        <v>97.26</v>
      </c>
      <c r="H194" s="560">
        <v>45.56</v>
      </c>
      <c r="I194" s="560">
        <v>172.77</v>
      </c>
      <c r="J194" s="560">
        <v>87.27</v>
      </c>
      <c r="K194" s="560">
        <v>151.4</v>
      </c>
    </row>
    <row r="195" spans="2:11">
      <c r="B195" s="1178">
        <v>41809</v>
      </c>
      <c r="C195" s="560">
        <v>146.80000000000001</v>
      </c>
      <c r="D195" s="560">
        <v>171.36</v>
      </c>
      <c r="E195" s="560">
        <v>243.5</v>
      </c>
      <c r="F195" s="560">
        <v>56.51</v>
      </c>
      <c r="G195" s="560">
        <v>97.25</v>
      </c>
      <c r="H195" s="560">
        <v>48.28</v>
      </c>
      <c r="I195" s="560">
        <v>170.36</v>
      </c>
      <c r="J195" s="560">
        <v>84.29</v>
      </c>
      <c r="K195" s="560">
        <v>144.71</v>
      </c>
    </row>
    <row r="196" spans="2:11">
      <c r="B196" s="1178">
        <v>41808</v>
      </c>
      <c r="C196" s="560">
        <v>156.66</v>
      </c>
      <c r="D196" s="560">
        <v>176.98</v>
      </c>
      <c r="E196" s="560">
        <v>252</v>
      </c>
      <c r="F196" s="560">
        <v>55.52</v>
      </c>
      <c r="G196" s="560">
        <v>97.59</v>
      </c>
      <c r="H196" s="560">
        <v>44.6</v>
      </c>
      <c r="I196" s="560">
        <v>171.81</v>
      </c>
      <c r="J196" s="560">
        <v>85.76</v>
      </c>
      <c r="K196" s="560">
        <v>146.16</v>
      </c>
    </row>
    <row r="197" spans="2:11">
      <c r="B197" s="1178">
        <v>41807</v>
      </c>
      <c r="C197" s="560">
        <v>156.68</v>
      </c>
      <c r="D197" s="560">
        <v>180.45</v>
      </c>
      <c r="E197" s="560">
        <v>259</v>
      </c>
      <c r="F197" s="560">
        <v>56.83</v>
      </c>
      <c r="G197" s="560">
        <v>97.26</v>
      </c>
      <c r="H197" s="560">
        <v>48.26</v>
      </c>
      <c r="I197" s="560">
        <v>171.86</v>
      </c>
      <c r="J197" s="560">
        <v>86.74</v>
      </c>
      <c r="K197" s="560">
        <v>146.65</v>
      </c>
    </row>
    <row r="198" spans="2:11">
      <c r="B198" s="1178">
        <v>41806</v>
      </c>
      <c r="C198" s="560">
        <v>156.1</v>
      </c>
      <c r="D198" s="560">
        <v>181.45</v>
      </c>
      <c r="E198" s="560">
        <v>256</v>
      </c>
      <c r="F198" s="560">
        <v>59</v>
      </c>
      <c r="G198" s="560">
        <v>98.85</v>
      </c>
      <c r="H198" s="560">
        <v>52</v>
      </c>
      <c r="I198" s="560">
        <v>180</v>
      </c>
      <c r="J198" s="560">
        <v>85.18</v>
      </c>
      <c r="K198" s="560">
        <v>142.13</v>
      </c>
    </row>
    <row r="199" spans="2:11">
      <c r="B199" s="1178">
        <v>41803</v>
      </c>
      <c r="C199" s="560">
        <v>154.6</v>
      </c>
      <c r="D199" s="560">
        <v>173.19</v>
      </c>
      <c r="E199" s="560">
        <v>259</v>
      </c>
      <c r="F199" s="560">
        <v>57</v>
      </c>
      <c r="G199" s="560">
        <v>98.85</v>
      </c>
      <c r="H199" s="560"/>
      <c r="I199" s="560">
        <v>180</v>
      </c>
      <c r="J199" s="560">
        <v>83.21</v>
      </c>
      <c r="K199" s="560">
        <v>137.21</v>
      </c>
    </row>
    <row r="200" spans="2:11">
      <c r="B200" s="1178">
        <v>41802</v>
      </c>
      <c r="C200" s="560">
        <v>154.1</v>
      </c>
      <c r="D200" s="560">
        <v>172.17</v>
      </c>
      <c r="E200" s="560">
        <v>260</v>
      </c>
      <c r="F200" s="560">
        <v>57</v>
      </c>
      <c r="G200" s="560">
        <v>98.85</v>
      </c>
      <c r="H200" s="560"/>
      <c r="I200" s="560">
        <v>180</v>
      </c>
      <c r="J200" s="560">
        <v>83.21</v>
      </c>
      <c r="K200" s="560">
        <v>137.19999999999999</v>
      </c>
    </row>
    <row r="201" spans="2:11">
      <c r="B201" s="1178">
        <v>41801</v>
      </c>
      <c r="C201" s="560">
        <v>156.1</v>
      </c>
      <c r="D201" s="560">
        <v>170.51</v>
      </c>
      <c r="E201" s="560">
        <v>250</v>
      </c>
      <c r="F201" s="560">
        <v>57</v>
      </c>
      <c r="G201" s="560">
        <v>98.85</v>
      </c>
      <c r="H201" s="560"/>
      <c r="I201" s="560">
        <v>180</v>
      </c>
      <c r="J201" s="560">
        <v>83.21</v>
      </c>
      <c r="K201" s="560">
        <v>137.19</v>
      </c>
    </row>
    <row r="202" spans="2:11">
      <c r="B202" s="1178">
        <v>41800</v>
      </c>
      <c r="C202" s="560">
        <v>156.1</v>
      </c>
      <c r="D202" s="560">
        <v>172.17</v>
      </c>
      <c r="E202" s="560">
        <v>248</v>
      </c>
      <c r="F202" s="560">
        <v>57</v>
      </c>
      <c r="G202" s="560">
        <v>98.85</v>
      </c>
      <c r="H202" s="560"/>
      <c r="I202" s="560">
        <v>180</v>
      </c>
      <c r="J202" s="560">
        <v>83.2</v>
      </c>
      <c r="K202" s="560">
        <v>137.22</v>
      </c>
    </row>
    <row r="203" spans="2:11">
      <c r="B203" s="1178">
        <v>41799</v>
      </c>
      <c r="C203" s="560">
        <v>156.1</v>
      </c>
      <c r="D203" s="560">
        <v>166.91</v>
      </c>
      <c r="E203" s="560">
        <v>247</v>
      </c>
      <c r="F203" s="560">
        <v>56</v>
      </c>
      <c r="G203" s="560">
        <v>97</v>
      </c>
      <c r="H203" s="560">
        <v>52</v>
      </c>
      <c r="I203" s="560">
        <v>180</v>
      </c>
      <c r="J203" s="560">
        <v>83.2</v>
      </c>
      <c r="K203" s="560">
        <v>137.22</v>
      </c>
    </row>
    <row r="204" spans="2:11">
      <c r="B204" s="1178">
        <v>41796</v>
      </c>
      <c r="C204" s="560">
        <v>162.5</v>
      </c>
      <c r="D204" s="560">
        <v>170.89</v>
      </c>
      <c r="E204" s="560">
        <v>254</v>
      </c>
      <c r="F204" s="560">
        <v>57</v>
      </c>
      <c r="G204" s="560">
        <v>112.5</v>
      </c>
      <c r="H204" s="560">
        <v>52</v>
      </c>
      <c r="I204" s="560">
        <v>180</v>
      </c>
      <c r="J204" s="560">
        <v>85.19</v>
      </c>
      <c r="K204" s="560">
        <v>139.13999999999999</v>
      </c>
    </row>
    <row r="205" spans="2:11">
      <c r="B205" s="1178">
        <v>41795</v>
      </c>
      <c r="C205" s="560">
        <v>166</v>
      </c>
      <c r="D205" s="560">
        <v>183.15</v>
      </c>
      <c r="E205" s="560">
        <v>263.5</v>
      </c>
      <c r="F205" s="560">
        <v>59</v>
      </c>
      <c r="G205" s="560">
        <v>125</v>
      </c>
      <c r="H205" s="560">
        <v>52</v>
      </c>
      <c r="I205" s="560">
        <v>190</v>
      </c>
      <c r="J205" s="560">
        <v>92.1</v>
      </c>
      <c r="K205" s="560">
        <v>141.1</v>
      </c>
    </row>
    <row r="206" spans="2:11">
      <c r="B206" s="1178">
        <v>41794</v>
      </c>
      <c r="C206" s="560">
        <v>166</v>
      </c>
      <c r="D206" s="560">
        <v>189.76</v>
      </c>
      <c r="E206" s="560">
        <v>272.5</v>
      </c>
      <c r="F206" s="560">
        <v>59.5</v>
      </c>
      <c r="G206" s="560">
        <v>125</v>
      </c>
      <c r="H206" s="560">
        <v>52</v>
      </c>
      <c r="I206" s="560">
        <v>190</v>
      </c>
      <c r="J206" s="560">
        <v>92.1</v>
      </c>
      <c r="K206" s="560">
        <v>141.11000000000001</v>
      </c>
    </row>
    <row r="207" spans="2:11">
      <c r="B207" s="1178">
        <v>41793</v>
      </c>
      <c r="C207" s="560">
        <v>165</v>
      </c>
      <c r="D207" s="560">
        <v>186.45</v>
      </c>
      <c r="E207" s="560">
        <v>265</v>
      </c>
      <c r="F207" s="560">
        <v>59</v>
      </c>
      <c r="G207" s="560">
        <v>124</v>
      </c>
      <c r="H207" s="560">
        <v>52</v>
      </c>
      <c r="I207" s="560">
        <v>190</v>
      </c>
      <c r="J207" s="560">
        <v>92.1</v>
      </c>
      <c r="K207" s="560">
        <v>141.11000000000001</v>
      </c>
    </row>
    <row r="208" spans="2:11">
      <c r="B208" s="1178">
        <v>41792</v>
      </c>
      <c r="C208" s="560">
        <v>165</v>
      </c>
      <c r="D208" s="560">
        <v>184.15</v>
      </c>
      <c r="E208" s="560">
        <v>269</v>
      </c>
      <c r="F208" s="560">
        <v>58.5</v>
      </c>
      <c r="G208" s="560">
        <v>124</v>
      </c>
      <c r="H208" s="560">
        <v>52</v>
      </c>
      <c r="I208" s="560">
        <v>190</v>
      </c>
      <c r="J208" s="560">
        <v>89.14</v>
      </c>
      <c r="K208" s="560">
        <v>139.15</v>
      </c>
    </row>
    <row r="209" spans="2:11">
      <c r="B209" s="1178">
        <v>41789</v>
      </c>
      <c r="C209" s="560">
        <v>165</v>
      </c>
      <c r="D209" s="560">
        <v>186.77</v>
      </c>
      <c r="E209" s="560">
        <v>265</v>
      </c>
      <c r="F209" s="560">
        <v>59.5</v>
      </c>
      <c r="G209" s="560">
        <v>124</v>
      </c>
      <c r="H209" s="560">
        <v>52</v>
      </c>
      <c r="I209" s="560">
        <v>190</v>
      </c>
      <c r="J209" s="560">
        <v>89.14</v>
      </c>
      <c r="K209" s="560">
        <v>139.15</v>
      </c>
    </row>
    <row r="210" spans="2:11">
      <c r="B210" s="1178">
        <v>41788</v>
      </c>
      <c r="C210" s="560">
        <v>165</v>
      </c>
      <c r="D210" s="560">
        <v>186.13</v>
      </c>
      <c r="E210" s="560">
        <v>263</v>
      </c>
      <c r="F210" s="560">
        <v>59.5</v>
      </c>
      <c r="G210" s="560">
        <v>124.5</v>
      </c>
      <c r="H210" s="560">
        <v>52</v>
      </c>
      <c r="I210" s="560">
        <v>195</v>
      </c>
      <c r="J210" s="560">
        <v>89.13</v>
      </c>
      <c r="K210" s="560">
        <v>143.09</v>
      </c>
    </row>
    <row r="211" spans="2:11">
      <c r="B211" s="1178">
        <v>41787</v>
      </c>
      <c r="C211" s="560">
        <v>165</v>
      </c>
      <c r="D211" s="560">
        <v>186.8</v>
      </c>
      <c r="E211" s="560">
        <v>265</v>
      </c>
      <c r="F211" s="560">
        <v>59.5</v>
      </c>
      <c r="G211" s="560">
        <v>124.5</v>
      </c>
      <c r="H211" s="560">
        <v>52</v>
      </c>
      <c r="I211" s="560">
        <v>195</v>
      </c>
      <c r="J211" s="560">
        <v>91.11</v>
      </c>
      <c r="K211" s="560">
        <v>145.97999999999999</v>
      </c>
    </row>
    <row r="212" spans="2:11">
      <c r="B212" s="1178">
        <v>41786</v>
      </c>
      <c r="C212" s="560">
        <v>165</v>
      </c>
      <c r="D212" s="560">
        <v>191.76</v>
      </c>
      <c r="E212" s="560">
        <v>270</v>
      </c>
      <c r="F212" s="560">
        <v>59.5</v>
      </c>
      <c r="G212" s="560">
        <v>124.5</v>
      </c>
      <c r="H212" s="560">
        <v>52</v>
      </c>
      <c r="I212" s="560">
        <v>195</v>
      </c>
      <c r="J212" s="560">
        <v>91.11</v>
      </c>
      <c r="K212" s="560">
        <v>145.99</v>
      </c>
    </row>
    <row r="213" spans="2:11">
      <c r="B213" s="1178">
        <v>41785</v>
      </c>
      <c r="C213" s="560">
        <v>165</v>
      </c>
      <c r="D213" s="560">
        <v>185.66</v>
      </c>
      <c r="E213" s="560">
        <v>277</v>
      </c>
      <c r="F213" s="560">
        <v>60</v>
      </c>
      <c r="G213" s="560">
        <v>125</v>
      </c>
      <c r="H213" s="560">
        <v>52</v>
      </c>
      <c r="I213" s="560">
        <v>195</v>
      </c>
      <c r="J213" s="560">
        <v>98.02</v>
      </c>
      <c r="K213" s="560">
        <v>154.71</v>
      </c>
    </row>
    <row r="214" spans="2:11">
      <c r="B214" s="1178">
        <v>41782</v>
      </c>
      <c r="C214" s="560">
        <v>165</v>
      </c>
      <c r="D214" s="560">
        <v>189.44</v>
      </c>
      <c r="E214" s="560">
        <v>284</v>
      </c>
      <c r="F214" s="560">
        <v>59.5</v>
      </c>
      <c r="G214" s="560">
        <v>125</v>
      </c>
      <c r="H214" s="560">
        <v>52</v>
      </c>
      <c r="I214" s="560">
        <v>195</v>
      </c>
      <c r="J214" s="560">
        <v>98.02</v>
      </c>
      <c r="K214" s="560">
        <v>154.71</v>
      </c>
    </row>
    <row r="215" spans="2:11">
      <c r="B215" s="1178">
        <v>41781</v>
      </c>
      <c r="C215" s="560">
        <v>165.5</v>
      </c>
      <c r="D215" s="560">
        <v>197.06</v>
      </c>
      <c r="E215" s="560">
        <v>283.5</v>
      </c>
      <c r="F215" s="560">
        <v>59.5</v>
      </c>
      <c r="G215" s="560">
        <v>125</v>
      </c>
      <c r="H215" s="560">
        <v>52</v>
      </c>
      <c r="I215" s="560">
        <v>195</v>
      </c>
      <c r="J215" s="560">
        <v>98.02</v>
      </c>
      <c r="K215" s="560">
        <v>154.69</v>
      </c>
    </row>
    <row r="216" spans="2:11">
      <c r="B216" s="1178">
        <v>41780</v>
      </c>
      <c r="C216" s="560">
        <v>165.5</v>
      </c>
      <c r="D216" s="560">
        <v>196.73</v>
      </c>
      <c r="E216" s="560">
        <v>276</v>
      </c>
      <c r="F216" s="560">
        <v>59</v>
      </c>
      <c r="G216" s="560">
        <v>125</v>
      </c>
      <c r="H216" s="560">
        <v>53</v>
      </c>
      <c r="I216" s="560">
        <v>195</v>
      </c>
      <c r="J216" s="560">
        <v>98.02</v>
      </c>
      <c r="K216" s="560">
        <v>154.69999999999999</v>
      </c>
    </row>
    <row r="217" spans="2:11">
      <c r="B217" s="1178">
        <v>41779</v>
      </c>
      <c r="C217" s="560">
        <v>165.5</v>
      </c>
      <c r="D217" s="560">
        <v>202.02</v>
      </c>
      <c r="E217" s="560">
        <v>293</v>
      </c>
      <c r="F217" s="560">
        <v>59</v>
      </c>
      <c r="G217" s="560">
        <v>125</v>
      </c>
      <c r="H217" s="560">
        <v>53</v>
      </c>
      <c r="I217" s="560">
        <v>195</v>
      </c>
      <c r="J217" s="560">
        <v>96.05</v>
      </c>
      <c r="K217" s="560">
        <v>150.81</v>
      </c>
    </row>
    <row r="218" spans="2:11">
      <c r="B218" s="1178">
        <v>41778</v>
      </c>
      <c r="C218" s="560">
        <v>165.5</v>
      </c>
      <c r="D218" s="560">
        <v>209.82</v>
      </c>
      <c r="E218" s="560">
        <v>286</v>
      </c>
      <c r="F218" s="560">
        <v>59</v>
      </c>
      <c r="G218" s="560">
        <v>125</v>
      </c>
      <c r="H218" s="560">
        <v>53</v>
      </c>
      <c r="I218" s="560">
        <v>190</v>
      </c>
      <c r="J218" s="560">
        <v>90.14</v>
      </c>
      <c r="K218" s="560">
        <v>145.9</v>
      </c>
    </row>
    <row r="219" spans="2:11">
      <c r="B219" s="1178">
        <v>41775</v>
      </c>
      <c r="C219" s="560">
        <v>167.5</v>
      </c>
      <c r="D219" s="560">
        <v>232.17</v>
      </c>
      <c r="E219" s="560">
        <v>277</v>
      </c>
      <c r="F219" s="560">
        <v>65</v>
      </c>
      <c r="G219" s="560">
        <v>125</v>
      </c>
      <c r="H219" s="560">
        <v>53</v>
      </c>
      <c r="I219" s="560">
        <v>190</v>
      </c>
      <c r="J219" s="560">
        <v>90.14</v>
      </c>
      <c r="K219" s="560">
        <v>145.91999999999999</v>
      </c>
    </row>
    <row r="220" spans="2:11">
      <c r="B220" s="1178">
        <v>41774</v>
      </c>
      <c r="C220" s="560">
        <v>167.5</v>
      </c>
      <c r="D220" s="560">
        <v>230.73</v>
      </c>
      <c r="E220" s="560">
        <v>276</v>
      </c>
      <c r="F220" s="560">
        <v>65</v>
      </c>
      <c r="G220" s="560">
        <v>125</v>
      </c>
      <c r="H220" s="560">
        <v>53</v>
      </c>
      <c r="I220" s="560">
        <v>190</v>
      </c>
      <c r="J220" s="560">
        <v>90.13</v>
      </c>
      <c r="K220" s="560">
        <v>145.96</v>
      </c>
    </row>
    <row r="221" spans="2:11">
      <c r="B221" s="1178">
        <v>41773</v>
      </c>
      <c r="C221" s="560">
        <v>167.5</v>
      </c>
      <c r="D221" s="560">
        <v>224.74</v>
      </c>
      <c r="E221" s="560">
        <v>270</v>
      </c>
      <c r="F221" s="560">
        <v>65</v>
      </c>
      <c r="G221" s="560">
        <v>125</v>
      </c>
      <c r="H221" s="560">
        <v>53</v>
      </c>
      <c r="I221" s="560">
        <v>190</v>
      </c>
      <c r="J221" s="560">
        <v>95.07</v>
      </c>
      <c r="K221" s="560">
        <v>147.87</v>
      </c>
    </row>
    <row r="222" spans="2:11">
      <c r="B222" s="1178">
        <v>41772</v>
      </c>
      <c r="C222" s="560">
        <v>167.5</v>
      </c>
      <c r="D222" s="560">
        <v>220.27</v>
      </c>
      <c r="E222" s="560">
        <v>265</v>
      </c>
      <c r="F222" s="560">
        <v>67.5</v>
      </c>
      <c r="G222" s="560">
        <v>126.5</v>
      </c>
      <c r="H222" s="560">
        <v>60</v>
      </c>
      <c r="I222" s="560">
        <v>200</v>
      </c>
      <c r="J222" s="560">
        <v>95.07</v>
      </c>
      <c r="K222" s="560">
        <v>152.76</v>
      </c>
    </row>
    <row r="223" spans="2:11">
      <c r="B223" s="1178">
        <v>41771</v>
      </c>
      <c r="C223" s="560">
        <v>176.5</v>
      </c>
      <c r="D223" s="560">
        <v>231.21</v>
      </c>
      <c r="E223" s="560">
        <v>265.5</v>
      </c>
      <c r="F223" s="560">
        <v>68.5</v>
      </c>
      <c r="G223" s="560">
        <v>127</v>
      </c>
      <c r="H223" s="560">
        <v>60</v>
      </c>
      <c r="I223" s="560">
        <v>200</v>
      </c>
      <c r="J223" s="560">
        <v>95.07</v>
      </c>
      <c r="K223" s="560">
        <v>152.74</v>
      </c>
    </row>
    <row r="224" spans="2:11">
      <c r="B224" s="1178">
        <v>41768</v>
      </c>
      <c r="C224" s="560">
        <v>177.1</v>
      </c>
      <c r="D224" s="560">
        <v>233.21</v>
      </c>
      <c r="E224" s="560">
        <v>261</v>
      </c>
      <c r="F224" s="560">
        <v>70.13</v>
      </c>
      <c r="G224" s="560">
        <v>125.84</v>
      </c>
      <c r="H224" s="560">
        <v>58.74</v>
      </c>
      <c r="I224" s="560">
        <v>201.31</v>
      </c>
      <c r="J224" s="560">
        <v>98.02</v>
      </c>
      <c r="K224" s="560">
        <v>159.88999999999999</v>
      </c>
    </row>
    <row r="225" spans="2:11">
      <c r="B225" s="1178">
        <v>41767</v>
      </c>
      <c r="C225" s="560">
        <v>176.5</v>
      </c>
      <c r="D225" s="560">
        <v>227.25</v>
      </c>
      <c r="E225" s="560">
        <v>260.5</v>
      </c>
      <c r="F225" s="560">
        <v>68.5</v>
      </c>
      <c r="G225" s="560">
        <v>127.5</v>
      </c>
      <c r="H225" s="560">
        <v>60</v>
      </c>
      <c r="I225" s="560">
        <v>200</v>
      </c>
      <c r="J225" s="560">
        <v>95.07</v>
      </c>
      <c r="K225" s="560">
        <v>152.74</v>
      </c>
    </row>
    <row r="226" spans="2:11">
      <c r="B226" s="1178">
        <v>41766</v>
      </c>
      <c r="C226" s="560">
        <v>177.77</v>
      </c>
      <c r="D226" s="560">
        <v>235.67</v>
      </c>
      <c r="E226" s="560">
        <v>267</v>
      </c>
      <c r="F226" s="560">
        <v>70.8</v>
      </c>
      <c r="G226" s="560">
        <v>126.51</v>
      </c>
      <c r="H226" s="560">
        <v>58.74</v>
      </c>
      <c r="I226" s="560">
        <v>203.81</v>
      </c>
      <c r="J226" s="560">
        <v>101.47</v>
      </c>
      <c r="K226" s="560">
        <v>166.17</v>
      </c>
    </row>
    <row r="227" spans="2:11">
      <c r="B227" s="1178">
        <v>41765</v>
      </c>
      <c r="C227" s="560">
        <v>178.77</v>
      </c>
      <c r="D227" s="560">
        <v>291.62</v>
      </c>
      <c r="E227" s="560">
        <v>262.5</v>
      </c>
      <c r="F227" s="560">
        <v>71.459999999999994</v>
      </c>
      <c r="G227" s="560">
        <v>126.84</v>
      </c>
      <c r="H227" s="560">
        <v>58.74</v>
      </c>
      <c r="I227" s="560">
        <v>203.81</v>
      </c>
      <c r="J227" s="560">
        <v>101.47</v>
      </c>
      <c r="K227" s="560">
        <v>170.06</v>
      </c>
    </row>
    <row r="228" spans="2:11">
      <c r="B228" s="1178">
        <v>41764</v>
      </c>
      <c r="C228" s="560">
        <v>179.16</v>
      </c>
      <c r="D228" s="560">
        <v>271.98099999999999</v>
      </c>
      <c r="E228" s="560"/>
      <c r="F228" s="560">
        <v>71.69</v>
      </c>
      <c r="G228" s="560">
        <v>125.77</v>
      </c>
      <c r="H228" s="560">
        <v>58.74</v>
      </c>
      <c r="I228" s="560">
        <v>211.31</v>
      </c>
      <c r="J228" s="560">
        <v>101.47</v>
      </c>
      <c r="K228" s="560">
        <v>170.08</v>
      </c>
    </row>
    <row r="229" spans="2:11">
      <c r="B229" s="1178">
        <v>41761</v>
      </c>
      <c r="C229" s="560">
        <v>178.78</v>
      </c>
      <c r="D229" s="560">
        <v>272.91000000000003</v>
      </c>
      <c r="E229" s="560">
        <v>260</v>
      </c>
      <c r="F229" s="560">
        <v>71.459999999999994</v>
      </c>
      <c r="G229" s="560">
        <v>127.18</v>
      </c>
      <c r="H229" s="560">
        <v>58.73</v>
      </c>
      <c r="I229" s="560">
        <v>211.33</v>
      </c>
      <c r="J229" s="560">
        <v>101.47</v>
      </c>
      <c r="K229" s="560">
        <v>171.52</v>
      </c>
    </row>
    <row r="230" spans="2:11">
      <c r="B230" s="1178">
        <v>41760</v>
      </c>
      <c r="C230" s="560">
        <v>176.15</v>
      </c>
      <c r="D230" s="560">
        <v>260.8</v>
      </c>
      <c r="E230" s="560">
        <v>263.5</v>
      </c>
      <c r="F230" s="560">
        <v>71.459999999999994</v>
      </c>
      <c r="G230" s="560">
        <v>126.85</v>
      </c>
      <c r="H230" s="560">
        <v>58.74</v>
      </c>
      <c r="I230" s="560">
        <v>213.75</v>
      </c>
      <c r="J230" s="560">
        <v>101.47</v>
      </c>
      <c r="K230" s="560">
        <v>171.5</v>
      </c>
    </row>
    <row r="231" spans="2:11">
      <c r="B231" s="1178">
        <v>41759</v>
      </c>
      <c r="C231" s="560">
        <v>176.11</v>
      </c>
      <c r="D231" s="560">
        <v>261.99</v>
      </c>
      <c r="E231" s="560">
        <v>275</v>
      </c>
      <c r="F231" s="560">
        <v>71.47</v>
      </c>
      <c r="G231" s="560">
        <v>126.84</v>
      </c>
      <c r="H231" s="560">
        <v>58.76</v>
      </c>
      <c r="I231" s="560">
        <v>215.16</v>
      </c>
      <c r="J231" s="560">
        <v>101.47</v>
      </c>
      <c r="K231" s="560">
        <v>171.5</v>
      </c>
    </row>
    <row r="232" spans="2:11">
      <c r="B232" s="1178">
        <v>41758</v>
      </c>
      <c r="C232" s="560">
        <v>174.43</v>
      </c>
      <c r="D232" s="560">
        <v>254.95099999999999</v>
      </c>
      <c r="E232" s="560">
        <v>277</v>
      </c>
      <c r="F232" s="560">
        <v>71.459999999999994</v>
      </c>
      <c r="G232" s="560">
        <v>126.85</v>
      </c>
      <c r="H232" s="560">
        <v>58.75</v>
      </c>
      <c r="I232" s="560">
        <v>221.11</v>
      </c>
      <c r="J232" s="560">
        <v>101.47</v>
      </c>
      <c r="K232" s="560">
        <v>170.96</v>
      </c>
    </row>
    <row r="233" spans="2:11">
      <c r="B233" s="1178">
        <v>41757</v>
      </c>
      <c r="C233" s="560">
        <v>181</v>
      </c>
      <c r="D233" s="560">
        <v>265.83999999999997</v>
      </c>
      <c r="E233" s="560">
        <v>277</v>
      </c>
      <c r="F233" s="560">
        <v>71.459999999999994</v>
      </c>
      <c r="G233" s="560">
        <v>126.85</v>
      </c>
      <c r="H233" s="560">
        <v>58.74</v>
      </c>
      <c r="I233" s="560">
        <v>225.03</v>
      </c>
      <c r="J233" s="560">
        <v>100.97</v>
      </c>
      <c r="K233" s="560">
        <v>171.44</v>
      </c>
    </row>
    <row r="234" spans="2:11">
      <c r="B234" s="1178">
        <v>41754</v>
      </c>
      <c r="C234" s="560">
        <v>182.26</v>
      </c>
      <c r="D234" s="560">
        <v>282.14</v>
      </c>
      <c r="E234" s="560">
        <v>280</v>
      </c>
      <c r="F234" s="560">
        <v>71.47</v>
      </c>
      <c r="G234" s="560">
        <v>125.84</v>
      </c>
      <c r="H234" s="560">
        <v>57.76</v>
      </c>
      <c r="I234" s="560">
        <v>227.47</v>
      </c>
      <c r="J234" s="560">
        <v>100.48</v>
      </c>
      <c r="K234" s="560">
        <v>169.05</v>
      </c>
    </row>
    <row r="235" spans="2:11">
      <c r="B235" s="1178">
        <v>41753</v>
      </c>
      <c r="C235" s="560">
        <v>181.63</v>
      </c>
      <c r="D235" s="560">
        <v>264.69</v>
      </c>
      <c r="E235" s="560">
        <v>286</v>
      </c>
      <c r="F235" s="560">
        <v>71.459999999999994</v>
      </c>
      <c r="G235" s="560">
        <v>125.85</v>
      </c>
      <c r="H235" s="560">
        <v>57.74</v>
      </c>
      <c r="I235" s="560">
        <v>226.07</v>
      </c>
      <c r="J235" s="560">
        <v>99.99</v>
      </c>
      <c r="K235" s="560">
        <v>168.57</v>
      </c>
    </row>
    <row r="236" spans="2:11">
      <c r="B236" s="1178">
        <v>41752</v>
      </c>
      <c r="C236" s="560">
        <v>184.94</v>
      </c>
      <c r="D236" s="560">
        <v>249.92</v>
      </c>
      <c r="E236" s="560">
        <v>286</v>
      </c>
      <c r="F236" s="560">
        <v>71.47</v>
      </c>
      <c r="G236" s="560">
        <v>125.84</v>
      </c>
      <c r="H236" s="560">
        <v>57.77</v>
      </c>
      <c r="I236" s="560">
        <v>228.42</v>
      </c>
      <c r="J236" s="560">
        <v>99.51</v>
      </c>
      <c r="K236" s="560">
        <v>167.6</v>
      </c>
    </row>
    <row r="237" spans="2:11">
      <c r="B237" s="1178">
        <v>41751</v>
      </c>
      <c r="C237" s="560">
        <v>184.05</v>
      </c>
      <c r="D237" s="560">
        <v>242.52</v>
      </c>
      <c r="E237" s="560">
        <v>288.5</v>
      </c>
      <c r="F237" s="560">
        <v>71.790000000000006</v>
      </c>
      <c r="G237" s="560">
        <v>124.86</v>
      </c>
      <c r="H237" s="560">
        <v>57.74</v>
      </c>
      <c r="I237" s="560">
        <v>227.51</v>
      </c>
      <c r="J237" s="560">
        <v>100.98</v>
      </c>
      <c r="K237" s="560">
        <v>165.66</v>
      </c>
    </row>
    <row r="238" spans="2:11">
      <c r="B238" s="1178">
        <v>41750</v>
      </c>
      <c r="C238" s="560">
        <v>177.09</v>
      </c>
      <c r="D238" s="560">
        <v>239</v>
      </c>
      <c r="E238" s="560"/>
      <c r="F238" s="560">
        <v>72.2</v>
      </c>
      <c r="G238" s="560">
        <v>123.28</v>
      </c>
      <c r="H238" s="560">
        <v>57.76</v>
      </c>
      <c r="I238" s="560">
        <v>227.45</v>
      </c>
      <c r="J238" s="560">
        <v>100.98</v>
      </c>
      <c r="K238" s="560">
        <v>166.15</v>
      </c>
    </row>
    <row r="239" spans="2:11">
      <c r="B239" s="1178">
        <v>41747</v>
      </c>
      <c r="C239" s="560">
        <v>177.08</v>
      </c>
      <c r="D239" s="560">
        <v>238.99</v>
      </c>
      <c r="E239" s="560"/>
      <c r="F239" s="560">
        <v>72.2</v>
      </c>
      <c r="G239" s="560">
        <v>123.27</v>
      </c>
      <c r="H239" s="560">
        <v>57.76</v>
      </c>
      <c r="I239" s="560">
        <v>227.44</v>
      </c>
      <c r="J239" s="560">
        <v>100.98</v>
      </c>
      <c r="K239" s="560">
        <v>166.13</v>
      </c>
    </row>
    <row r="240" spans="2:11">
      <c r="B240" s="1178">
        <v>41746</v>
      </c>
      <c r="C240" s="560">
        <v>179.42</v>
      </c>
      <c r="D240" s="560">
        <v>239</v>
      </c>
      <c r="E240" s="560">
        <v>293.5</v>
      </c>
      <c r="F240" s="560">
        <v>72.459999999999994</v>
      </c>
      <c r="G240" s="560">
        <v>124.86</v>
      </c>
      <c r="H240" s="560">
        <v>57.74</v>
      </c>
      <c r="I240" s="560">
        <v>227.51</v>
      </c>
      <c r="J240" s="560">
        <v>100.98</v>
      </c>
      <c r="K240" s="560">
        <v>166.13</v>
      </c>
    </row>
    <row r="241" spans="2:11">
      <c r="B241" s="1178">
        <v>41745</v>
      </c>
      <c r="C241" s="560">
        <v>187.33</v>
      </c>
      <c r="D241" s="560">
        <v>247.45</v>
      </c>
      <c r="E241" s="560">
        <v>294.5</v>
      </c>
      <c r="F241" s="560">
        <v>72.459999999999994</v>
      </c>
      <c r="G241" s="560">
        <v>124.85</v>
      </c>
      <c r="H241" s="560">
        <v>57.74</v>
      </c>
      <c r="I241" s="560">
        <v>229.45</v>
      </c>
      <c r="J241" s="560">
        <v>100.98</v>
      </c>
      <c r="K241" s="560">
        <v>165.66</v>
      </c>
    </row>
    <row r="242" spans="2:11">
      <c r="B242" s="1178">
        <v>41744</v>
      </c>
      <c r="C242" s="560">
        <v>193.62</v>
      </c>
      <c r="D242" s="560">
        <v>256.91000000000003</v>
      </c>
      <c r="E242" s="560">
        <v>294.5</v>
      </c>
      <c r="F242" s="560">
        <v>72.459999999999994</v>
      </c>
      <c r="G242" s="560">
        <v>124.52</v>
      </c>
      <c r="H242" s="560">
        <v>57.76</v>
      </c>
      <c r="I242" s="560">
        <v>228.43</v>
      </c>
      <c r="J242" s="560">
        <v>100.98</v>
      </c>
      <c r="K242" s="560">
        <v>167.05</v>
      </c>
    </row>
    <row r="243" spans="2:11">
      <c r="B243" s="1178">
        <v>41743</v>
      </c>
      <c r="C243" s="560">
        <v>190.41</v>
      </c>
      <c r="D243" s="560">
        <v>244.01</v>
      </c>
      <c r="E243" s="560">
        <v>292.5</v>
      </c>
      <c r="F243" s="560">
        <v>72.459999999999994</v>
      </c>
      <c r="G243" s="560">
        <v>124.2</v>
      </c>
      <c r="H243" s="560">
        <v>57.74</v>
      </c>
      <c r="I243" s="560">
        <v>227.5</v>
      </c>
      <c r="J243" s="560">
        <v>101.47</v>
      </c>
      <c r="K243" s="560">
        <v>169.02</v>
      </c>
    </row>
    <row r="244" spans="2:11">
      <c r="B244" s="1178">
        <v>41740</v>
      </c>
      <c r="C244" s="560">
        <v>184.15</v>
      </c>
      <c r="D244" s="560">
        <v>225.14</v>
      </c>
      <c r="E244" s="560">
        <v>289</v>
      </c>
      <c r="F244" s="560">
        <v>72.459999999999994</v>
      </c>
      <c r="G244" s="560">
        <v>124.2</v>
      </c>
      <c r="H244" s="560">
        <v>57.75</v>
      </c>
      <c r="I244" s="560">
        <v>226.49</v>
      </c>
      <c r="J244" s="560">
        <v>100.49</v>
      </c>
      <c r="K244" s="560">
        <v>167.58</v>
      </c>
    </row>
    <row r="245" spans="2:11">
      <c r="B245" s="1178">
        <v>41739</v>
      </c>
      <c r="C245" s="560">
        <v>179.57</v>
      </c>
      <c r="D245" s="560">
        <v>216.28</v>
      </c>
      <c r="E245" s="560">
        <v>283</v>
      </c>
      <c r="F245" s="560">
        <v>72.47</v>
      </c>
      <c r="G245" s="560">
        <v>124.19</v>
      </c>
      <c r="H245" s="560">
        <v>57.77</v>
      </c>
      <c r="I245" s="560">
        <v>226.99</v>
      </c>
      <c r="J245" s="560">
        <v>98.55</v>
      </c>
      <c r="K245" s="560">
        <v>166.61</v>
      </c>
    </row>
    <row r="246" spans="2:11">
      <c r="B246" s="1178">
        <v>41738</v>
      </c>
      <c r="C246" s="560">
        <v>183.14</v>
      </c>
      <c r="D246" s="560">
        <v>222.15</v>
      </c>
      <c r="E246" s="560">
        <v>283</v>
      </c>
      <c r="F246" s="560">
        <v>72.459999999999994</v>
      </c>
      <c r="G246" s="560">
        <v>125.52</v>
      </c>
      <c r="H246" s="560">
        <v>57.75</v>
      </c>
      <c r="I246" s="560">
        <v>230.47</v>
      </c>
      <c r="J246" s="560">
        <v>100.51</v>
      </c>
      <c r="K246" s="560">
        <v>167.14</v>
      </c>
    </row>
    <row r="247" spans="2:11">
      <c r="B247" s="1178">
        <v>41737</v>
      </c>
      <c r="C247" s="560">
        <v>181.15</v>
      </c>
      <c r="D247" s="560">
        <v>220.16</v>
      </c>
      <c r="E247" s="560">
        <v>284.5</v>
      </c>
      <c r="F247" s="560">
        <v>72.459999999999994</v>
      </c>
      <c r="G247" s="560">
        <v>125.52</v>
      </c>
      <c r="H247" s="560">
        <v>57.76</v>
      </c>
      <c r="I247" s="560">
        <v>231.91</v>
      </c>
      <c r="J247" s="560">
        <v>102.95</v>
      </c>
      <c r="K247" s="560">
        <v>172.4</v>
      </c>
    </row>
    <row r="248" spans="2:11">
      <c r="B248" s="1178">
        <v>41736</v>
      </c>
      <c r="C248" s="560">
        <v>184.44</v>
      </c>
      <c r="D248" s="560">
        <v>222.69</v>
      </c>
      <c r="E248" s="560">
        <v>280</v>
      </c>
      <c r="F248" s="560">
        <v>72.47</v>
      </c>
      <c r="G248" s="560">
        <v>125.51</v>
      </c>
      <c r="H248" s="560">
        <v>57.78</v>
      </c>
      <c r="I248" s="560">
        <v>231.85</v>
      </c>
      <c r="J248" s="560">
        <v>103.92</v>
      </c>
      <c r="K248" s="560">
        <v>172.93</v>
      </c>
    </row>
    <row r="249" spans="2:11">
      <c r="B249" s="1178">
        <v>41733</v>
      </c>
      <c r="C249" s="560">
        <v>173.85</v>
      </c>
      <c r="D249" s="560">
        <v>209.22</v>
      </c>
      <c r="E249" s="560">
        <v>282.5</v>
      </c>
      <c r="F249" s="560">
        <v>72.48</v>
      </c>
      <c r="G249" s="560">
        <v>125.5</v>
      </c>
      <c r="H249" s="560">
        <v>57.79</v>
      </c>
      <c r="I249" s="560">
        <v>230.33</v>
      </c>
      <c r="J249" s="560">
        <v>102.96</v>
      </c>
      <c r="K249" s="560">
        <v>172.38</v>
      </c>
    </row>
    <row r="250" spans="2:11">
      <c r="B250" s="1178">
        <v>41732</v>
      </c>
      <c r="C250" s="560">
        <v>183.45</v>
      </c>
      <c r="D250" s="560">
        <v>204.93</v>
      </c>
      <c r="E250" s="560">
        <v>280</v>
      </c>
      <c r="F250" s="560">
        <v>72.47</v>
      </c>
      <c r="G250" s="560">
        <v>125.51</v>
      </c>
      <c r="H250" s="560">
        <v>57.76</v>
      </c>
      <c r="I250" s="560">
        <v>234.35</v>
      </c>
      <c r="J250" s="560">
        <v>102.96</v>
      </c>
      <c r="K250" s="560">
        <v>172.38</v>
      </c>
    </row>
    <row r="251" spans="2:11">
      <c r="B251" s="1178">
        <v>41731</v>
      </c>
      <c r="C251" s="560">
        <v>186.28</v>
      </c>
      <c r="D251" s="560">
        <v>201.32</v>
      </c>
      <c r="E251" s="560">
        <v>276.5</v>
      </c>
      <c r="F251" s="560">
        <v>74.48</v>
      </c>
      <c r="G251" s="560">
        <v>122.85</v>
      </c>
      <c r="H251" s="560">
        <v>58.26</v>
      </c>
      <c r="I251" s="560">
        <v>235.88</v>
      </c>
      <c r="J251" s="560">
        <v>99.53</v>
      </c>
      <c r="K251" s="560">
        <v>175.43</v>
      </c>
    </row>
    <row r="252" spans="2:11">
      <c r="B252" s="1178">
        <v>41730</v>
      </c>
      <c r="C252" s="560">
        <v>168.96</v>
      </c>
      <c r="D252" s="560">
        <v>206.52</v>
      </c>
      <c r="E252" s="560">
        <v>281.5</v>
      </c>
      <c r="F252" s="560">
        <v>71.209999999999994</v>
      </c>
      <c r="G252" s="560">
        <v>123.28</v>
      </c>
      <c r="H252" s="560">
        <v>57.76</v>
      </c>
      <c r="I252" s="560">
        <v>233.89</v>
      </c>
      <c r="J252" s="560">
        <v>101.48</v>
      </c>
      <c r="K252" s="560">
        <v>172.89</v>
      </c>
    </row>
    <row r="253" spans="2:11">
      <c r="B253" s="1178">
        <v>41729</v>
      </c>
      <c r="C253" s="560">
        <v>174.2</v>
      </c>
      <c r="D253" s="560">
        <v>201.3</v>
      </c>
      <c r="E253" s="560">
        <v>281.5</v>
      </c>
      <c r="F253" s="560">
        <v>71.14</v>
      </c>
      <c r="G253" s="560">
        <v>125.19</v>
      </c>
      <c r="H253" s="560">
        <v>57.76</v>
      </c>
      <c r="I253" s="560">
        <v>233.87</v>
      </c>
      <c r="J253" s="560">
        <v>102.45</v>
      </c>
      <c r="K253" s="560">
        <v>173.81</v>
      </c>
    </row>
    <row r="254" spans="2:11">
      <c r="B254" s="1178">
        <v>41726</v>
      </c>
      <c r="C254" s="560">
        <v>191.1</v>
      </c>
      <c r="D254" s="560">
        <v>235.13</v>
      </c>
      <c r="E254" s="560">
        <v>277</v>
      </c>
      <c r="F254" s="560">
        <v>71.14</v>
      </c>
      <c r="G254" s="560">
        <v>125.19</v>
      </c>
      <c r="H254" s="560">
        <v>57.75</v>
      </c>
      <c r="I254" s="560">
        <v>235.37</v>
      </c>
      <c r="J254" s="560">
        <v>104.91</v>
      </c>
      <c r="K254" s="560">
        <v>180.06</v>
      </c>
    </row>
    <row r="255" spans="2:11">
      <c r="B255" s="1178">
        <v>41725</v>
      </c>
      <c r="C255" s="560">
        <v>190.44</v>
      </c>
      <c r="D255" s="560">
        <v>234.15</v>
      </c>
      <c r="E255" s="560">
        <v>290</v>
      </c>
      <c r="F255" s="560">
        <v>71.14</v>
      </c>
      <c r="G255" s="560">
        <v>125.19</v>
      </c>
      <c r="H255" s="560">
        <v>57.75</v>
      </c>
      <c r="I255" s="560">
        <v>241.36</v>
      </c>
      <c r="J255" s="560">
        <v>105.88</v>
      </c>
      <c r="K255" s="560">
        <v>180.99</v>
      </c>
    </row>
    <row r="256" spans="2:11">
      <c r="B256" s="1178">
        <v>41724</v>
      </c>
      <c r="C256" s="560">
        <v>197.98</v>
      </c>
      <c r="D256" s="560">
        <v>240.56</v>
      </c>
      <c r="E256" s="560">
        <v>290</v>
      </c>
      <c r="F256" s="560">
        <v>71.150000000000006</v>
      </c>
      <c r="G256" s="560">
        <v>124.18</v>
      </c>
      <c r="H256" s="560">
        <v>57.78</v>
      </c>
      <c r="I256" s="560">
        <v>241.29</v>
      </c>
      <c r="J256" s="560">
        <v>106.36</v>
      </c>
      <c r="K256" s="560">
        <v>181.45</v>
      </c>
    </row>
    <row r="257" spans="2:11">
      <c r="B257" s="1178">
        <v>41723</v>
      </c>
      <c r="C257" s="560">
        <v>204.22</v>
      </c>
      <c r="D257" s="560">
        <v>250.77</v>
      </c>
      <c r="E257" s="560">
        <v>293.5</v>
      </c>
      <c r="F257" s="560">
        <v>73.150000000000006</v>
      </c>
      <c r="G257" s="560">
        <v>125.85</v>
      </c>
      <c r="H257" s="560">
        <v>58.27</v>
      </c>
      <c r="I257" s="560">
        <v>240.81</v>
      </c>
      <c r="J257" s="560">
        <v>107.34</v>
      </c>
      <c r="K257" s="560">
        <v>183.4</v>
      </c>
    </row>
    <row r="258" spans="2:11">
      <c r="B258" s="1178">
        <v>41722</v>
      </c>
      <c r="C258" s="560">
        <v>218.48</v>
      </c>
      <c r="D258" s="560">
        <v>266.43</v>
      </c>
      <c r="E258" s="560">
        <v>294</v>
      </c>
      <c r="F258" s="560">
        <v>74.47</v>
      </c>
      <c r="G258" s="560">
        <v>126.19</v>
      </c>
      <c r="H258" s="560">
        <v>58.25</v>
      </c>
      <c r="I258" s="560">
        <v>242.33</v>
      </c>
      <c r="J258" s="560">
        <v>107.83</v>
      </c>
      <c r="K258" s="560">
        <v>182.93</v>
      </c>
    </row>
    <row r="259" spans="2:11">
      <c r="B259" s="1178">
        <v>41719</v>
      </c>
      <c r="C259" s="560">
        <v>221.77</v>
      </c>
      <c r="D259" s="560">
        <v>271.37900000000002</v>
      </c>
      <c r="E259" s="560">
        <v>274</v>
      </c>
      <c r="F259" s="560">
        <v>74.47</v>
      </c>
      <c r="G259" s="560">
        <v>125.86</v>
      </c>
      <c r="H259" s="560">
        <v>58.25</v>
      </c>
      <c r="I259" s="560">
        <v>242.31</v>
      </c>
      <c r="J259" s="560">
        <v>109.77</v>
      </c>
      <c r="K259" s="560">
        <v>186.3</v>
      </c>
    </row>
    <row r="260" spans="2:11">
      <c r="B260" s="1178">
        <v>41718</v>
      </c>
      <c r="C260" s="560">
        <v>211.25</v>
      </c>
      <c r="D260" s="560">
        <v>259.20999999999998</v>
      </c>
      <c r="E260" s="560">
        <v>276.5</v>
      </c>
      <c r="F260" s="560">
        <v>74.47</v>
      </c>
      <c r="G260" s="560">
        <v>125.86</v>
      </c>
      <c r="H260" s="560">
        <v>58.25</v>
      </c>
      <c r="I260" s="560">
        <v>238.32</v>
      </c>
      <c r="J260" s="560">
        <v>109.77</v>
      </c>
      <c r="K260" s="560">
        <v>188.65</v>
      </c>
    </row>
    <row r="261" spans="2:11">
      <c r="B261" s="1178">
        <v>41717</v>
      </c>
      <c r="C261" s="560">
        <v>201.32</v>
      </c>
      <c r="D261" s="560">
        <v>245.51</v>
      </c>
      <c r="E261" s="560">
        <v>262</v>
      </c>
      <c r="F261" s="560">
        <v>76.45</v>
      </c>
      <c r="G261" s="560">
        <v>124.2</v>
      </c>
      <c r="H261" s="560">
        <v>58.24</v>
      </c>
      <c r="I261" s="560">
        <v>238.99</v>
      </c>
      <c r="J261" s="560">
        <v>103.43</v>
      </c>
      <c r="K261" s="560">
        <v>176.91</v>
      </c>
    </row>
    <row r="262" spans="2:11">
      <c r="B262" s="1178">
        <v>41716</v>
      </c>
      <c r="C262" s="560">
        <v>206.13</v>
      </c>
      <c r="D262" s="560">
        <v>257.44</v>
      </c>
      <c r="E262" s="560">
        <v>267</v>
      </c>
      <c r="F262" s="560">
        <v>78.78</v>
      </c>
      <c r="G262" s="560">
        <v>124.2</v>
      </c>
      <c r="H262" s="560">
        <v>58.26</v>
      </c>
      <c r="I262" s="560">
        <v>240.89</v>
      </c>
      <c r="J262" s="560">
        <v>103.43</v>
      </c>
      <c r="K262" s="560">
        <v>179.27</v>
      </c>
    </row>
    <row r="263" spans="2:11">
      <c r="B263" s="1178">
        <v>41715</v>
      </c>
      <c r="C263" s="560">
        <v>217.02</v>
      </c>
      <c r="D263" s="560">
        <v>269.01</v>
      </c>
      <c r="E263" s="560">
        <v>263</v>
      </c>
      <c r="F263" s="560">
        <v>80.099999999999994</v>
      </c>
      <c r="G263" s="560">
        <v>124.2</v>
      </c>
      <c r="H263" s="560">
        <v>58.24</v>
      </c>
      <c r="I263" s="560">
        <v>243.87</v>
      </c>
      <c r="J263" s="560">
        <v>103.92</v>
      </c>
      <c r="K263" s="560">
        <v>183.15</v>
      </c>
    </row>
    <row r="264" spans="2:11">
      <c r="B264" s="1178">
        <v>41712</v>
      </c>
      <c r="C264" s="560">
        <v>223.32</v>
      </c>
      <c r="D264" s="560">
        <v>275.3</v>
      </c>
      <c r="E264" s="560">
        <v>271</v>
      </c>
      <c r="F264" s="560">
        <v>80.099999999999994</v>
      </c>
      <c r="G264" s="560">
        <v>123.86</v>
      </c>
      <c r="H264" s="560">
        <v>58.75</v>
      </c>
      <c r="I264" s="560">
        <v>248.23</v>
      </c>
      <c r="J264" s="560">
        <v>104.4</v>
      </c>
      <c r="K264" s="560">
        <v>184.08</v>
      </c>
    </row>
    <row r="265" spans="2:11">
      <c r="B265" s="1178">
        <v>41711</v>
      </c>
      <c r="C265" s="560">
        <v>217.7</v>
      </c>
      <c r="D265" s="560">
        <v>286.83</v>
      </c>
      <c r="E265" s="560">
        <v>263</v>
      </c>
      <c r="F265" s="560">
        <v>79.099999999999994</v>
      </c>
      <c r="G265" s="560">
        <v>120.88</v>
      </c>
      <c r="H265" s="560">
        <v>58.76</v>
      </c>
      <c r="I265" s="560">
        <v>248.19</v>
      </c>
      <c r="J265" s="560">
        <v>102.93</v>
      </c>
      <c r="K265" s="560">
        <v>180.19</v>
      </c>
    </row>
    <row r="266" spans="2:11">
      <c r="B266" s="1178">
        <v>41710</v>
      </c>
      <c r="C266" s="560">
        <v>222.14</v>
      </c>
      <c r="D266" s="560">
        <v>247.95</v>
      </c>
      <c r="E266" s="560">
        <v>264</v>
      </c>
      <c r="F266" s="560">
        <v>78.44</v>
      </c>
      <c r="G266" s="560">
        <v>120.88</v>
      </c>
      <c r="H266" s="560">
        <v>58.76</v>
      </c>
      <c r="I266" s="560">
        <v>242.28</v>
      </c>
      <c r="J266" s="560">
        <v>99.48</v>
      </c>
      <c r="K266" s="560">
        <v>179.23</v>
      </c>
    </row>
    <row r="267" spans="2:11">
      <c r="B267" s="1178">
        <v>41709</v>
      </c>
      <c r="C267" s="560">
        <v>213.64</v>
      </c>
      <c r="D267" s="560">
        <v>232.59</v>
      </c>
      <c r="E267" s="560">
        <v>260</v>
      </c>
      <c r="F267" s="560">
        <v>79.430000000000007</v>
      </c>
      <c r="G267" s="560">
        <v>120.54</v>
      </c>
      <c r="H267" s="560">
        <v>58.76</v>
      </c>
      <c r="I267" s="560">
        <v>240.34</v>
      </c>
      <c r="J267" s="560">
        <v>98.51</v>
      </c>
      <c r="K267" s="560">
        <v>177.75</v>
      </c>
    </row>
    <row r="268" spans="2:11">
      <c r="B268" s="1178">
        <v>41708</v>
      </c>
      <c r="C268" s="560">
        <v>212.62</v>
      </c>
      <c r="D268" s="560">
        <v>231.07</v>
      </c>
      <c r="E268" s="560">
        <v>260.5</v>
      </c>
      <c r="F268" s="560">
        <v>79.44</v>
      </c>
      <c r="G268" s="560">
        <v>120.54</v>
      </c>
      <c r="H268" s="560">
        <v>58.76</v>
      </c>
      <c r="I268" s="560">
        <v>239.86</v>
      </c>
      <c r="J268" s="560">
        <v>97.54</v>
      </c>
      <c r="K268" s="560">
        <v>176.33</v>
      </c>
    </row>
    <row r="269" spans="2:11">
      <c r="B269" s="1178">
        <v>41705</v>
      </c>
      <c r="C269" s="560">
        <v>213.33</v>
      </c>
      <c r="D269" s="560">
        <v>232.06</v>
      </c>
      <c r="E269" s="560">
        <v>257</v>
      </c>
      <c r="F269" s="560">
        <v>80.09</v>
      </c>
      <c r="G269" s="560">
        <v>120.55</v>
      </c>
      <c r="H269" s="560">
        <v>58.73</v>
      </c>
      <c r="I269" s="560">
        <v>239.93</v>
      </c>
      <c r="J269" s="560">
        <v>94.12</v>
      </c>
      <c r="K269" s="560">
        <v>174.44</v>
      </c>
    </row>
    <row r="270" spans="2:11">
      <c r="B270" s="1178">
        <v>41704</v>
      </c>
      <c r="C270" s="560">
        <v>202.45</v>
      </c>
      <c r="D270" s="560">
        <v>201.98</v>
      </c>
      <c r="E270" s="560">
        <v>257</v>
      </c>
      <c r="F270" s="560">
        <v>79.430000000000007</v>
      </c>
      <c r="G270" s="560">
        <v>117.21</v>
      </c>
      <c r="H270" s="560">
        <v>58.74</v>
      </c>
      <c r="I270" s="560">
        <v>239.9</v>
      </c>
      <c r="J270" s="560">
        <v>97.55</v>
      </c>
      <c r="K270" s="560">
        <v>174.45</v>
      </c>
    </row>
    <row r="271" spans="2:11">
      <c r="B271" s="1178">
        <v>41703</v>
      </c>
      <c r="C271" s="560">
        <v>199.75</v>
      </c>
      <c r="D271" s="560">
        <v>199.31</v>
      </c>
      <c r="E271" s="560">
        <v>254.5</v>
      </c>
      <c r="F271" s="560">
        <v>79.77</v>
      </c>
      <c r="G271" s="560">
        <v>117.54</v>
      </c>
      <c r="H271" s="560">
        <v>58.76</v>
      </c>
      <c r="I271" s="560">
        <v>238.37</v>
      </c>
      <c r="J271" s="560">
        <v>98.52</v>
      </c>
      <c r="K271" s="560">
        <v>177.75</v>
      </c>
    </row>
    <row r="272" spans="2:11">
      <c r="B272" s="1178">
        <v>41702</v>
      </c>
      <c r="C272" s="560">
        <v>203.14</v>
      </c>
      <c r="D272" s="560">
        <v>210.46</v>
      </c>
      <c r="E272" s="560">
        <v>265</v>
      </c>
      <c r="F272" s="560">
        <v>80.64</v>
      </c>
      <c r="G272" s="560">
        <v>117.82</v>
      </c>
      <c r="H272" s="560">
        <v>58.74</v>
      </c>
      <c r="I272" s="560">
        <v>238.43</v>
      </c>
      <c r="J272" s="560">
        <v>103.42</v>
      </c>
      <c r="K272" s="560">
        <v>183.51</v>
      </c>
    </row>
    <row r="273" spans="2:11">
      <c r="B273" s="1178">
        <v>41701</v>
      </c>
      <c r="C273" s="560">
        <v>218.14</v>
      </c>
      <c r="D273" s="560">
        <v>230.04</v>
      </c>
      <c r="E273" s="560">
        <v>264.5</v>
      </c>
      <c r="F273" s="560">
        <v>80.430000000000007</v>
      </c>
      <c r="G273" s="560">
        <v>118.53</v>
      </c>
      <c r="H273" s="560">
        <v>58.77</v>
      </c>
      <c r="I273" s="560">
        <v>243.21</v>
      </c>
      <c r="J273" s="560">
        <v>104.39</v>
      </c>
      <c r="K273" s="560">
        <v>185.83</v>
      </c>
    </row>
    <row r="274" spans="2:11">
      <c r="B274" s="1178">
        <v>41698</v>
      </c>
      <c r="C274" s="560">
        <v>193.93</v>
      </c>
      <c r="D274" s="560">
        <v>185.07</v>
      </c>
      <c r="E274" s="560">
        <v>255</v>
      </c>
      <c r="F274" s="560">
        <v>79.430000000000007</v>
      </c>
      <c r="G274" s="560">
        <v>117.22</v>
      </c>
      <c r="H274" s="560">
        <v>58.74</v>
      </c>
      <c r="I274" s="560">
        <v>238.36</v>
      </c>
      <c r="J274" s="560">
        <v>103.43</v>
      </c>
      <c r="K274" s="560">
        <v>182.52</v>
      </c>
    </row>
    <row r="275" spans="2:11">
      <c r="B275" s="1178">
        <v>41697</v>
      </c>
      <c r="C275" s="560">
        <v>193.38</v>
      </c>
      <c r="D275" s="560">
        <v>190.73</v>
      </c>
      <c r="E275" s="560">
        <v>260</v>
      </c>
      <c r="F275" s="560">
        <v>79.66</v>
      </c>
      <c r="G275" s="560">
        <v>116.83</v>
      </c>
      <c r="H275" s="560">
        <v>58.76</v>
      </c>
      <c r="I275" s="560">
        <v>245.78</v>
      </c>
      <c r="J275" s="560">
        <v>104.89</v>
      </c>
      <c r="K275" s="560">
        <v>197.9</v>
      </c>
    </row>
    <row r="276" spans="2:11">
      <c r="B276" s="1178">
        <v>41696</v>
      </c>
      <c r="C276" s="560">
        <v>193.24</v>
      </c>
      <c r="D276" s="560">
        <v>185.06</v>
      </c>
      <c r="E276" s="560">
        <v>258</v>
      </c>
      <c r="F276" s="560">
        <v>79.44</v>
      </c>
      <c r="G276" s="560">
        <v>118.22</v>
      </c>
      <c r="H276" s="560">
        <v>58.76</v>
      </c>
      <c r="I276" s="560">
        <v>255.73</v>
      </c>
      <c r="J276" s="560">
        <v>104.89</v>
      </c>
      <c r="K276" s="560">
        <v>198.83</v>
      </c>
    </row>
    <row r="277" spans="2:11">
      <c r="B277" s="1178">
        <v>41695</v>
      </c>
      <c r="C277" s="560">
        <v>185.65</v>
      </c>
      <c r="D277" s="560">
        <v>179.77</v>
      </c>
      <c r="E277" s="560">
        <v>257</v>
      </c>
      <c r="F277" s="560">
        <v>79.44</v>
      </c>
      <c r="G277" s="560">
        <v>118.21</v>
      </c>
      <c r="H277" s="560">
        <v>58.77</v>
      </c>
      <c r="I277" s="560">
        <v>255.72</v>
      </c>
      <c r="J277" s="560">
        <v>104.89</v>
      </c>
      <c r="K277" s="560">
        <v>200.7</v>
      </c>
    </row>
    <row r="278" spans="2:11">
      <c r="B278" s="1178">
        <v>41694</v>
      </c>
      <c r="C278" s="560">
        <v>179.75</v>
      </c>
      <c r="D278" s="560">
        <v>175.48</v>
      </c>
      <c r="E278" s="560">
        <v>262</v>
      </c>
      <c r="F278" s="560">
        <v>79.44</v>
      </c>
      <c r="G278" s="560">
        <v>118.22</v>
      </c>
      <c r="H278" s="560">
        <v>58.76</v>
      </c>
      <c r="I278" s="560">
        <v>255.71</v>
      </c>
      <c r="J278" s="560">
        <v>106.83</v>
      </c>
      <c r="K278" s="560">
        <v>203.53</v>
      </c>
    </row>
    <row r="279" spans="2:11">
      <c r="B279" s="1178">
        <v>41691</v>
      </c>
      <c r="C279" s="560">
        <v>185.33</v>
      </c>
      <c r="D279" s="560">
        <v>179.11</v>
      </c>
      <c r="E279" s="560">
        <v>265</v>
      </c>
      <c r="F279" s="560">
        <v>79.77</v>
      </c>
      <c r="G279" s="560">
        <v>118.21</v>
      </c>
      <c r="H279" s="560">
        <v>58.76</v>
      </c>
      <c r="I279" s="560">
        <v>258.16000000000003</v>
      </c>
      <c r="J279" s="560">
        <v>105.86</v>
      </c>
      <c r="K279" s="560">
        <v>203.03</v>
      </c>
    </row>
    <row r="280" spans="2:11">
      <c r="B280" s="1178">
        <v>41690</v>
      </c>
      <c r="C280" s="560">
        <v>192.89</v>
      </c>
      <c r="D280" s="560"/>
      <c r="E280" s="560">
        <v>277</v>
      </c>
      <c r="F280" s="560">
        <v>80.099999999999994</v>
      </c>
      <c r="G280" s="560">
        <v>118.22</v>
      </c>
      <c r="H280" s="560">
        <v>58.75</v>
      </c>
      <c r="I280" s="560">
        <v>265</v>
      </c>
      <c r="J280" s="560">
        <v>106.34</v>
      </c>
      <c r="K280" s="560">
        <v>203.97</v>
      </c>
    </row>
    <row r="281" spans="2:11">
      <c r="B281" s="1178">
        <v>41689</v>
      </c>
      <c r="C281" s="560">
        <v>193.54</v>
      </c>
      <c r="D281" s="560">
        <v>185.38</v>
      </c>
      <c r="E281" s="560">
        <v>269</v>
      </c>
      <c r="F281" s="560">
        <v>80.099999999999994</v>
      </c>
      <c r="G281" s="560">
        <v>118.21</v>
      </c>
      <c r="H281" s="560">
        <v>58.77</v>
      </c>
      <c r="I281" s="560">
        <v>255.64</v>
      </c>
      <c r="J281" s="560">
        <v>104.4</v>
      </c>
      <c r="K281" s="560">
        <v>201.1</v>
      </c>
    </row>
    <row r="282" spans="2:11">
      <c r="B282" s="1178">
        <v>41688</v>
      </c>
      <c r="C282" s="560">
        <v>189.6</v>
      </c>
      <c r="D282" s="560">
        <v>181.42</v>
      </c>
      <c r="E282" s="560">
        <v>271</v>
      </c>
      <c r="F282" s="560">
        <v>80.099999999999994</v>
      </c>
      <c r="G282" s="560">
        <v>117.88</v>
      </c>
      <c r="H282" s="560">
        <v>58.78</v>
      </c>
      <c r="I282" s="560">
        <v>255.6</v>
      </c>
      <c r="J282" s="560">
        <v>108.33</v>
      </c>
      <c r="K282" s="560">
        <v>201.08</v>
      </c>
    </row>
    <row r="283" spans="2:11">
      <c r="B283" s="1178">
        <v>41687</v>
      </c>
      <c r="C283" s="560">
        <v>183.37</v>
      </c>
      <c r="D283" s="560">
        <v>176.8</v>
      </c>
      <c r="E283" s="560">
        <v>270</v>
      </c>
      <c r="F283" s="560">
        <v>80.099999999999994</v>
      </c>
      <c r="G283" s="560">
        <v>117.88</v>
      </c>
      <c r="H283" s="560">
        <v>58.76</v>
      </c>
      <c r="I283" s="560">
        <v>256.63</v>
      </c>
      <c r="J283" s="560">
        <v>109.3</v>
      </c>
      <c r="K283" s="560">
        <v>202.49</v>
      </c>
    </row>
    <row r="284" spans="2:11">
      <c r="B284" s="1178">
        <v>41684</v>
      </c>
      <c r="C284" s="560">
        <v>187</v>
      </c>
      <c r="D284" s="560">
        <v>179.77</v>
      </c>
      <c r="E284" s="560">
        <v>271</v>
      </c>
      <c r="F284" s="560">
        <v>80.099999999999994</v>
      </c>
      <c r="G284" s="560">
        <v>117.88</v>
      </c>
      <c r="H284" s="560">
        <v>58.76</v>
      </c>
      <c r="I284" s="560">
        <v>258.11</v>
      </c>
      <c r="J284" s="560">
        <v>111.75</v>
      </c>
      <c r="K284" s="560">
        <v>208.77</v>
      </c>
    </row>
    <row r="285" spans="2:11">
      <c r="B285" s="1178">
        <v>41683</v>
      </c>
      <c r="C285" s="560">
        <v>192.55</v>
      </c>
      <c r="D285" s="560">
        <v>183.07</v>
      </c>
      <c r="E285" s="560">
        <v>274</v>
      </c>
      <c r="F285" s="560">
        <v>80.77</v>
      </c>
      <c r="G285" s="560">
        <v>118.54</v>
      </c>
      <c r="H285" s="560">
        <v>58.78</v>
      </c>
      <c r="I285" s="560">
        <v>260.44</v>
      </c>
      <c r="J285" s="560">
        <v>113.7</v>
      </c>
      <c r="K285" s="560">
        <v>213.5</v>
      </c>
    </row>
    <row r="286" spans="2:11">
      <c r="B286" s="1178">
        <v>41682</v>
      </c>
      <c r="C286" s="560">
        <v>187.99</v>
      </c>
      <c r="D286" s="560">
        <v>179.76</v>
      </c>
      <c r="E286" s="560">
        <v>270</v>
      </c>
      <c r="F286" s="560">
        <v>80.44</v>
      </c>
      <c r="G286" s="560">
        <v>117.88</v>
      </c>
      <c r="H286" s="560">
        <v>58.75</v>
      </c>
      <c r="I286" s="560">
        <v>255.62</v>
      </c>
      <c r="J286" s="560">
        <v>112.73</v>
      </c>
      <c r="K286" s="560">
        <v>209.78</v>
      </c>
    </row>
    <row r="287" spans="2:11">
      <c r="B287" s="1178">
        <v>41681</v>
      </c>
      <c r="C287" s="560">
        <v>189.01</v>
      </c>
      <c r="D287" s="560">
        <v>180.45</v>
      </c>
      <c r="E287" s="560">
        <v>276</v>
      </c>
      <c r="F287" s="560">
        <v>80.77</v>
      </c>
      <c r="G287" s="560">
        <v>117.88</v>
      </c>
      <c r="H287" s="560">
        <v>58.75</v>
      </c>
      <c r="I287" s="560">
        <v>258.14999999999998</v>
      </c>
      <c r="J287" s="560">
        <v>113.7</v>
      </c>
      <c r="K287" s="560">
        <v>210.25</v>
      </c>
    </row>
    <row r="288" spans="2:11">
      <c r="B288" s="1178">
        <v>41680</v>
      </c>
      <c r="C288" s="560">
        <v>192.24</v>
      </c>
      <c r="D288" s="560">
        <v>183.4</v>
      </c>
      <c r="E288" s="560">
        <v>280</v>
      </c>
      <c r="F288" s="560">
        <v>80.77</v>
      </c>
      <c r="G288" s="560">
        <v>117.88</v>
      </c>
      <c r="H288" s="560">
        <v>58.77</v>
      </c>
      <c r="I288" s="560">
        <v>260.54000000000002</v>
      </c>
      <c r="J288" s="560">
        <v>118.57</v>
      </c>
      <c r="K288" s="560">
        <v>216.91</v>
      </c>
    </row>
    <row r="289" spans="2:11">
      <c r="B289" s="1178">
        <v>41677</v>
      </c>
      <c r="C289" s="560">
        <v>188.92</v>
      </c>
      <c r="D289" s="560">
        <v>180.76</v>
      </c>
      <c r="E289" s="560">
        <v>277.5</v>
      </c>
      <c r="F289" s="560">
        <v>80.77</v>
      </c>
      <c r="G289" s="560">
        <v>117.47</v>
      </c>
      <c r="H289" s="560">
        <v>58.79</v>
      </c>
      <c r="I289" s="560">
        <v>260.56</v>
      </c>
      <c r="J289" s="560">
        <v>120.02</v>
      </c>
      <c r="K289" s="560">
        <v>219.27</v>
      </c>
    </row>
    <row r="290" spans="2:11">
      <c r="B290" s="1178">
        <v>41676</v>
      </c>
      <c r="C290" s="560">
        <v>189.29</v>
      </c>
      <c r="D290" s="560">
        <v>181.73</v>
      </c>
      <c r="E290" s="560">
        <v>290</v>
      </c>
      <c r="F290" s="560">
        <v>80.77</v>
      </c>
      <c r="G290" s="560">
        <v>117.48</v>
      </c>
      <c r="H290" s="560">
        <v>58.76</v>
      </c>
      <c r="I290" s="560">
        <v>263.06</v>
      </c>
      <c r="J290" s="560">
        <v>123.43</v>
      </c>
      <c r="K290" s="560">
        <v>219.23</v>
      </c>
    </row>
    <row r="291" spans="2:11">
      <c r="B291" s="1178">
        <v>41675</v>
      </c>
      <c r="C291" s="560">
        <v>194.88</v>
      </c>
      <c r="D291" s="560">
        <v>185.06</v>
      </c>
      <c r="E291" s="560">
        <v>299.5</v>
      </c>
      <c r="F291" s="560">
        <v>80.77</v>
      </c>
      <c r="G291" s="560">
        <v>117.48</v>
      </c>
      <c r="H291" s="560">
        <v>58.77</v>
      </c>
      <c r="I291" s="560">
        <v>264.5</v>
      </c>
      <c r="J291" s="560">
        <v>125.36</v>
      </c>
      <c r="K291" s="560">
        <v>222.03</v>
      </c>
    </row>
    <row r="292" spans="2:11">
      <c r="B292" s="1178">
        <v>41674</v>
      </c>
      <c r="C292" s="560">
        <v>195.23</v>
      </c>
      <c r="D292" s="560">
        <v>184.73</v>
      </c>
      <c r="E292" s="560">
        <v>309.5</v>
      </c>
      <c r="F292" s="560">
        <v>80.774924670000004</v>
      </c>
      <c r="G292" s="560">
        <v>117.48</v>
      </c>
      <c r="H292" s="560">
        <v>58.76</v>
      </c>
      <c r="I292" s="560">
        <v>266.5</v>
      </c>
      <c r="J292" s="560">
        <v>128.29</v>
      </c>
      <c r="K292" s="560">
        <v>226.83</v>
      </c>
    </row>
    <row r="293" spans="2:11">
      <c r="B293" s="1178">
        <v>41673</v>
      </c>
      <c r="C293" s="560">
        <v>206.72</v>
      </c>
      <c r="D293" s="560">
        <v>191.68</v>
      </c>
      <c r="E293" s="560">
        <v>305.5</v>
      </c>
      <c r="F293" s="560">
        <v>83.082164669999997</v>
      </c>
      <c r="G293" s="560">
        <v>118.14</v>
      </c>
      <c r="H293" s="560">
        <v>58.79</v>
      </c>
      <c r="I293" s="560">
        <v>266.43</v>
      </c>
      <c r="J293" s="560">
        <v>125.36</v>
      </c>
      <c r="K293" s="560">
        <v>222.02</v>
      </c>
    </row>
    <row r="294" spans="2:11">
      <c r="B294" s="1178">
        <v>41670</v>
      </c>
      <c r="C294" s="560">
        <v>209.34</v>
      </c>
      <c r="D294" s="560">
        <v>194.3</v>
      </c>
      <c r="E294" s="560">
        <v>310</v>
      </c>
      <c r="F294" s="560">
        <v>83.412999999999997</v>
      </c>
      <c r="G294" s="560">
        <v>118.14</v>
      </c>
      <c r="H294" s="560">
        <v>58.78</v>
      </c>
      <c r="I294" s="560">
        <v>266.37</v>
      </c>
      <c r="J294" s="560">
        <v>125.36</v>
      </c>
      <c r="K294" s="560">
        <v>222.02</v>
      </c>
    </row>
    <row r="295" spans="2:11">
      <c r="B295" s="1178">
        <v>41669</v>
      </c>
      <c r="C295" s="560">
        <v>200.83</v>
      </c>
      <c r="D295" s="560">
        <v>188.03</v>
      </c>
      <c r="E295" s="560">
        <v>307.5</v>
      </c>
      <c r="F295" s="560">
        <v>78.775999999999996</v>
      </c>
      <c r="G295" s="560">
        <v>117.82</v>
      </c>
      <c r="H295" s="560">
        <v>58.76</v>
      </c>
      <c r="I295" s="560">
        <v>261.54000000000002</v>
      </c>
      <c r="J295" s="560">
        <v>125.36</v>
      </c>
      <c r="K295" s="560">
        <v>222.02</v>
      </c>
    </row>
    <row r="296" spans="2:11">
      <c r="B296" s="1178">
        <v>41668</v>
      </c>
      <c r="C296" s="560">
        <v>198.81</v>
      </c>
      <c r="D296" s="560">
        <v>186.38</v>
      </c>
      <c r="E296" s="560">
        <v>305</v>
      </c>
      <c r="F296" s="560">
        <v>78.114000000000004</v>
      </c>
      <c r="G296" s="560">
        <v>117.16</v>
      </c>
      <c r="H296" s="560">
        <v>57.3</v>
      </c>
      <c r="I296" s="560">
        <v>250.58</v>
      </c>
      <c r="J296" s="560">
        <v>120.5</v>
      </c>
      <c r="K296" s="560">
        <v>214.45</v>
      </c>
    </row>
    <row r="297" spans="2:11">
      <c r="B297" s="1178">
        <v>41667</v>
      </c>
      <c r="C297" s="560">
        <v>187.95</v>
      </c>
      <c r="D297" s="560">
        <v>179.73</v>
      </c>
      <c r="E297" s="560">
        <v>304</v>
      </c>
      <c r="F297" s="560">
        <v>76</v>
      </c>
      <c r="G297" s="560">
        <v>116.51</v>
      </c>
      <c r="H297" s="560">
        <v>57.29</v>
      </c>
      <c r="I297" s="560">
        <v>246.66</v>
      </c>
      <c r="J297" s="560">
        <v>119.98</v>
      </c>
      <c r="K297" s="560">
        <v>226.33</v>
      </c>
    </row>
    <row r="298" spans="2:11">
      <c r="B298" s="1178">
        <v>41666</v>
      </c>
      <c r="C298" s="560">
        <v>192.56</v>
      </c>
      <c r="D298" s="560">
        <v>181.4</v>
      </c>
      <c r="E298" s="560">
        <v>308</v>
      </c>
      <c r="F298" s="560">
        <v>76.789000000000001</v>
      </c>
      <c r="G298" s="560">
        <v>116.51</v>
      </c>
      <c r="H298" s="560">
        <v>57.29</v>
      </c>
      <c r="I298" s="560">
        <v>246.68</v>
      </c>
      <c r="J298" s="560">
        <v>120.94</v>
      </c>
      <c r="K298" s="560">
        <v>230.98</v>
      </c>
    </row>
    <row r="299" spans="2:11">
      <c r="B299" s="1178">
        <v>41663</v>
      </c>
      <c r="C299" s="560">
        <v>192.55</v>
      </c>
      <c r="D299" s="560">
        <v>181.43</v>
      </c>
      <c r="E299" s="560">
        <v>286</v>
      </c>
      <c r="F299" s="560">
        <v>76.460999999999999</v>
      </c>
      <c r="G299" s="560">
        <v>115.57</v>
      </c>
      <c r="H299" s="560">
        <v>57.31</v>
      </c>
      <c r="I299" s="560">
        <v>245.66</v>
      </c>
      <c r="J299" s="560">
        <v>122.86</v>
      </c>
      <c r="K299" s="560">
        <v>219.94</v>
      </c>
    </row>
    <row r="300" spans="2:11">
      <c r="B300" s="1178">
        <v>41662</v>
      </c>
      <c r="C300" s="560">
        <v>182.66</v>
      </c>
      <c r="D300" s="560">
        <v>175.78</v>
      </c>
      <c r="E300" s="560">
        <v>274</v>
      </c>
      <c r="F300" s="560">
        <v>76.126999999999995</v>
      </c>
      <c r="G300" s="560">
        <v>114.57</v>
      </c>
      <c r="H300" s="560">
        <v>57.31</v>
      </c>
      <c r="I300" s="560">
        <v>233.33</v>
      </c>
      <c r="J300" s="560">
        <v>115.12</v>
      </c>
      <c r="K300" s="560">
        <v>213.88</v>
      </c>
    </row>
    <row r="301" spans="2:11">
      <c r="B301" s="1178">
        <v>41661</v>
      </c>
      <c r="C301" s="560">
        <v>174.8</v>
      </c>
      <c r="D301" s="560">
        <v>170.18</v>
      </c>
      <c r="E301" s="560">
        <v>270</v>
      </c>
      <c r="F301" s="560">
        <v>76.129000000000005</v>
      </c>
      <c r="G301" s="560">
        <v>113.92</v>
      </c>
      <c r="H301" s="560">
        <v>59.75</v>
      </c>
      <c r="I301" s="560">
        <v>228.46</v>
      </c>
      <c r="J301" s="560">
        <v>116.09</v>
      </c>
      <c r="K301" s="560">
        <v>213.88</v>
      </c>
    </row>
    <row r="302" spans="2:11">
      <c r="B302" s="1178">
        <v>41660</v>
      </c>
      <c r="C302" s="560">
        <v>175.46</v>
      </c>
      <c r="D302" s="560">
        <v>171.17</v>
      </c>
      <c r="E302" s="560">
        <v>269</v>
      </c>
      <c r="F302" s="560">
        <v>76.126000000000005</v>
      </c>
      <c r="G302" s="560">
        <v>113.91</v>
      </c>
      <c r="H302" s="560">
        <v>59.75</v>
      </c>
      <c r="I302" s="560">
        <v>227.53</v>
      </c>
      <c r="J302" s="560">
        <v>115.62</v>
      </c>
      <c r="K302" s="560">
        <v>213.41</v>
      </c>
    </row>
    <row r="303" spans="2:11">
      <c r="B303" s="1178">
        <v>41659</v>
      </c>
      <c r="C303" s="560">
        <v>174.45</v>
      </c>
      <c r="D303" s="560">
        <v>168.85</v>
      </c>
      <c r="E303" s="560">
        <v>282</v>
      </c>
      <c r="F303" s="560">
        <v>76.126999999999995</v>
      </c>
      <c r="G303" s="560">
        <v>113.91</v>
      </c>
      <c r="H303" s="560">
        <v>59.75</v>
      </c>
      <c r="I303" s="560">
        <v>227.48</v>
      </c>
      <c r="J303" s="560">
        <v>113.65</v>
      </c>
      <c r="K303" s="560">
        <v>212.4</v>
      </c>
    </row>
    <row r="304" spans="2:11">
      <c r="B304" s="1178">
        <v>41656</v>
      </c>
      <c r="C304" s="560">
        <v>173.12</v>
      </c>
      <c r="D304" s="560">
        <v>167.85</v>
      </c>
      <c r="E304" s="560">
        <v>281.5</v>
      </c>
      <c r="F304" s="560">
        <v>76.12</v>
      </c>
      <c r="G304" s="560">
        <v>112.91</v>
      </c>
      <c r="H304" s="560">
        <v>59.76</v>
      </c>
      <c r="I304" s="560">
        <v>227.45</v>
      </c>
      <c r="J304" s="560">
        <v>111.22</v>
      </c>
      <c r="K304" s="560">
        <v>212.91</v>
      </c>
    </row>
    <row r="305" spans="2:11">
      <c r="B305" s="1178">
        <v>41655</v>
      </c>
      <c r="C305" s="560">
        <v>170.48</v>
      </c>
      <c r="D305" s="560">
        <v>164.23</v>
      </c>
      <c r="E305" s="560">
        <v>280</v>
      </c>
      <c r="F305" s="560">
        <v>76.12</v>
      </c>
      <c r="G305" s="560">
        <v>112.91</v>
      </c>
      <c r="H305" s="560">
        <v>59.77</v>
      </c>
      <c r="I305" s="560">
        <v>225.03</v>
      </c>
      <c r="J305" s="560">
        <v>110.74</v>
      </c>
      <c r="K305" s="560">
        <v>214.32</v>
      </c>
    </row>
    <row r="306" spans="2:11">
      <c r="B306" s="1178">
        <v>41654</v>
      </c>
      <c r="C306" s="560">
        <v>171.18</v>
      </c>
      <c r="D306" s="560">
        <v>163.88</v>
      </c>
      <c r="E306" s="560">
        <v>289</v>
      </c>
      <c r="F306" s="560">
        <v>76.790000000000006</v>
      </c>
      <c r="G306" s="560">
        <v>112.92</v>
      </c>
      <c r="H306" s="560">
        <v>59.74</v>
      </c>
      <c r="I306" s="560">
        <v>227.54</v>
      </c>
      <c r="J306" s="560">
        <v>111.71</v>
      </c>
      <c r="K306" s="560">
        <v>220.1</v>
      </c>
    </row>
    <row r="307" spans="2:11">
      <c r="B307" s="1178">
        <v>41653</v>
      </c>
      <c r="C307" s="560">
        <v>172.17</v>
      </c>
      <c r="D307" s="560">
        <v>164.88</v>
      </c>
      <c r="E307" s="560">
        <v>285</v>
      </c>
      <c r="F307" s="560">
        <v>77.12</v>
      </c>
      <c r="G307" s="560">
        <v>112.92</v>
      </c>
      <c r="H307" s="560">
        <v>59.74</v>
      </c>
      <c r="I307" s="560">
        <v>232.41</v>
      </c>
      <c r="J307" s="560">
        <v>111.71</v>
      </c>
      <c r="K307" s="560">
        <v>220.07</v>
      </c>
    </row>
    <row r="308" spans="2:11">
      <c r="B308" s="1178">
        <v>41652</v>
      </c>
      <c r="C308" s="560">
        <v>171.48</v>
      </c>
      <c r="D308" s="560">
        <v>164.22</v>
      </c>
      <c r="E308" s="560">
        <v>280</v>
      </c>
      <c r="F308" s="560">
        <v>76.790000000000006</v>
      </c>
      <c r="G308" s="560">
        <v>112.24</v>
      </c>
      <c r="H308" s="560">
        <v>59.77</v>
      </c>
      <c r="I308" s="560">
        <v>234.9</v>
      </c>
      <c r="J308" s="560">
        <v>110.75</v>
      </c>
      <c r="K308" s="560">
        <v>219.1</v>
      </c>
    </row>
    <row r="309" spans="2:11">
      <c r="B309" s="1178">
        <v>41649</v>
      </c>
      <c r="C309" s="560">
        <v>171.11</v>
      </c>
      <c r="D309" s="560">
        <v>164.54</v>
      </c>
      <c r="E309" s="560">
        <v>290</v>
      </c>
      <c r="F309" s="560">
        <v>76.790000000000006</v>
      </c>
      <c r="G309" s="560">
        <v>112.24</v>
      </c>
      <c r="H309" s="560">
        <v>59.8</v>
      </c>
      <c r="I309" s="560">
        <v>234.9</v>
      </c>
      <c r="J309" s="560">
        <v>110.73</v>
      </c>
      <c r="K309" s="560">
        <v>222.92</v>
      </c>
    </row>
    <row r="310" spans="2:11">
      <c r="B310" s="1178">
        <v>41648</v>
      </c>
      <c r="C310" s="560">
        <v>175.45</v>
      </c>
      <c r="D310" s="560">
        <v>166.52</v>
      </c>
      <c r="E310" s="560">
        <v>291</v>
      </c>
      <c r="F310" s="560">
        <v>76.790000000000006</v>
      </c>
      <c r="G310" s="560">
        <v>112.25</v>
      </c>
      <c r="H310" s="560">
        <v>59.75</v>
      </c>
      <c r="I310" s="560">
        <v>236.36</v>
      </c>
      <c r="J310" s="560">
        <v>110.73</v>
      </c>
      <c r="K310" s="560">
        <v>225.73</v>
      </c>
    </row>
    <row r="311" spans="2:11">
      <c r="B311" s="1178">
        <v>41647</v>
      </c>
      <c r="C311" s="560">
        <v>173.83</v>
      </c>
      <c r="D311" s="560">
        <v>163.57</v>
      </c>
      <c r="E311" s="560">
        <v>289.5</v>
      </c>
      <c r="F311" s="560">
        <v>76.790000000000006</v>
      </c>
      <c r="G311" s="560">
        <v>112.25</v>
      </c>
      <c r="H311" s="560">
        <v>59.73</v>
      </c>
      <c r="I311" s="560">
        <v>236.38</v>
      </c>
      <c r="J311" s="560">
        <v>111.7</v>
      </c>
      <c r="K311" s="560">
        <v>227.66</v>
      </c>
    </row>
    <row r="312" spans="2:11">
      <c r="B312" s="1178">
        <v>41646</v>
      </c>
      <c r="C312" s="560">
        <v>169.51</v>
      </c>
      <c r="D312" s="560">
        <v>161.57</v>
      </c>
      <c r="E312" s="560">
        <v>273</v>
      </c>
      <c r="F312" s="560">
        <v>76.790000000000006</v>
      </c>
      <c r="G312" s="560">
        <v>112.24</v>
      </c>
      <c r="H312" s="560">
        <v>59.76</v>
      </c>
      <c r="I312" s="560">
        <v>237.37</v>
      </c>
      <c r="J312" s="560">
        <v>111.7</v>
      </c>
      <c r="K312" s="560">
        <v>239.03</v>
      </c>
    </row>
    <row r="313" spans="2:11">
      <c r="B313" s="1178">
        <v>41645</v>
      </c>
      <c r="C313" s="560">
        <v>169.82</v>
      </c>
      <c r="D313" s="560">
        <v>163.19999999999999</v>
      </c>
      <c r="E313" s="560">
        <v>288</v>
      </c>
      <c r="F313" s="560">
        <v>77.8</v>
      </c>
      <c r="G313" s="560">
        <v>113.91</v>
      </c>
      <c r="H313" s="560">
        <v>59.78</v>
      </c>
      <c r="I313" s="560">
        <v>244.26</v>
      </c>
      <c r="J313" s="560">
        <v>111.7</v>
      </c>
      <c r="K313" s="560">
        <v>236.62</v>
      </c>
    </row>
    <row r="314" spans="2:11">
      <c r="B314" s="1178">
        <v>41642</v>
      </c>
      <c r="C314" s="560">
        <v>174.78</v>
      </c>
      <c r="D314" s="560">
        <v>166.85</v>
      </c>
      <c r="E314" s="560">
        <v>280</v>
      </c>
      <c r="F314" s="560">
        <v>79.13</v>
      </c>
      <c r="G314" s="560">
        <v>114.91</v>
      </c>
      <c r="H314" s="560">
        <v>60.26</v>
      </c>
      <c r="I314" s="560">
        <v>254.62</v>
      </c>
      <c r="J314" s="560">
        <v>110.23</v>
      </c>
      <c r="K314" s="560">
        <v>231.88</v>
      </c>
    </row>
    <row r="315" spans="2:11">
      <c r="B315" s="1178">
        <v>41641</v>
      </c>
      <c r="C315" s="560">
        <v>175.76</v>
      </c>
      <c r="D315" s="560">
        <v>168.16</v>
      </c>
      <c r="E315" s="560">
        <v>308</v>
      </c>
      <c r="F315" s="560">
        <v>79.13</v>
      </c>
      <c r="G315" s="560">
        <v>114.91</v>
      </c>
      <c r="H315" s="560">
        <v>60.27</v>
      </c>
      <c r="I315" s="560">
        <v>255.6</v>
      </c>
      <c r="J315" s="560">
        <v>108.29</v>
      </c>
      <c r="K315" s="560">
        <v>226.09</v>
      </c>
    </row>
    <row r="316" spans="2:11">
      <c r="B316" s="1178">
        <v>41640</v>
      </c>
      <c r="C316" s="560">
        <v>174.65</v>
      </c>
      <c r="D316" s="560">
        <v>164.05</v>
      </c>
      <c r="E316" s="560"/>
      <c r="F316" s="560">
        <v>78.7</v>
      </c>
      <c r="G316" s="560">
        <v>113.37</v>
      </c>
      <c r="H316" s="560">
        <v>60.27</v>
      </c>
      <c r="I316" s="560">
        <v>255.57</v>
      </c>
      <c r="J316" s="560">
        <v>108.29</v>
      </c>
      <c r="K316" s="560">
        <v>226.18</v>
      </c>
    </row>
    <row r="317" spans="2:11">
      <c r="B317" s="1178">
        <v>41639</v>
      </c>
      <c r="C317" s="560">
        <v>173.78</v>
      </c>
      <c r="D317" s="560">
        <v>167.19</v>
      </c>
      <c r="E317" s="560">
        <v>300</v>
      </c>
      <c r="F317" s="560">
        <v>79.13</v>
      </c>
      <c r="G317" s="560">
        <v>114.91</v>
      </c>
      <c r="H317" s="560">
        <v>60.26</v>
      </c>
      <c r="I317" s="560">
        <v>255.6</v>
      </c>
      <c r="J317" s="560">
        <v>103.37</v>
      </c>
      <c r="K317" s="560">
        <v>221.29</v>
      </c>
    </row>
    <row r="318" spans="2:11">
      <c r="B318" s="1178">
        <v>41638</v>
      </c>
      <c r="C318" s="560">
        <v>173.76</v>
      </c>
      <c r="D318" s="560">
        <v>167.19</v>
      </c>
      <c r="E318" s="560">
        <v>300</v>
      </c>
      <c r="F318" s="560">
        <v>80.13</v>
      </c>
      <c r="G318" s="560">
        <v>114.91</v>
      </c>
      <c r="H318" s="560">
        <v>60.27</v>
      </c>
      <c r="I318" s="560">
        <v>255.6</v>
      </c>
      <c r="J318" s="560">
        <v>102.41</v>
      </c>
      <c r="K318" s="560">
        <v>218.99</v>
      </c>
    </row>
    <row r="319" spans="2:11">
      <c r="B319" s="1178">
        <v>41635</v>
      </c>
      <c r="C319" s="560">
        <v>173.76</v>
      </c>
      <c r="D319" s="560">
        <v>167.16</v>
      </c>
      <c r="E319" s="560">
        <v>300</v>
      </c>
      <c r="F319" s="560">
        <v>81.11</v>
      </c>
      <c r="G319" s="560">
        <v>114.91</v>
      </c>
      <c r="H319" s="560">
        <v>60.27</v>
      </c>
      <c r="I319" s="560">
        <v>255.59</v>
      </c>
      <c r="J319" s="560">
        <v>101.44</v>
      </c>
      <c r="K319" s="560">
        <v>216.61</v>
      </c>
    </row>
    <row r="320" spans="2:11">
      <c r="B320" s="1178">
        <v>41634</v>
      </c>
      <c r="C320" s="560">
        <v>171.14</v>
      </c>
      <c r="D320" s="560">
        <v>168.27</v>
      </c>
      <c r="E320" s="560"/>
      <c r="F320" s="560">
        <v>80.16</v>
      </c>
      <c r="G320" s="560">
        <v>113.36</v>
      </c>
      <c r="H320" s="560">
        <v>60.28</v>
      </c>
      <c r="I320" s="560">
        <v>255.6</v>
      </c>
      <c r="J320" s="560">
        <v>100.47</v>
      </c>
      <c r="K320" s="560">
        <v>216.16</v>
      </c>
    </row>
    <row r="321" spans="2:11">
      <c r="B321" s="1178">
        <v>41633</v>
      </c>
      <c r="C321" s="560">
        <v>171.14</v>
      </c>
      <c r="D321" s="560">
        <v>168.27</v>
      </c>
      <c r="E321" s="560"/>
      <c r="F321" s="560">
        <v>80.17</v>
      </c>
      <c r="G321" s="560">
        <v>113.36</v>
      </c>
      <c r="H321" s="560">
        <v>60.29</v>
      </c>
      <c r="I321" s="560">
        <v>255.59</v>
      </c>
      <c r="J321" s="560">
        <v>100.47</v>
      </c>
      <c r="K321" s="560">
        <v>216.15</v>
      </c>
    </row>
    <row r="322" spans="2:11">
      <c r="B322" s="1178">
        <v>41632</v>
      </c>
      <c r="C322" s="560">
        <v>171.17</v>
      </c>
      <c r="D322" s="560">
        <v>168.27</v>
      </c>
      <c r="E322" s="560">
        <v>300</v>
      </c>
      <c r="F322" s="560">
        <v>80.17</v>
      </c>
      <c r="G322" s="560">
        <v>113.37</v>
      </c>
      <c r="H322" s="560">
        <v>60.27</v>
      </c>
      <c r="I322" s="560">
        <v>255.59</v>
      </c>
      <c r="J322" s="560">
        <v>100.47</v>
      </c>
      <c r="K322" s="560">
        <v>216.18</v>
      </c>
    </row>
    <row r="323" spans="2:11">
      <c r="B323" s="1178">
        <v>41631</v>
      </c>
      <c r="C323" s="560">
        <v>171.19</v>
      </c>
      <c r="D323" s="560">
        <v>162.06</v>
      </c>
      <c r="E323" s="560">
        <v>300</v>
      </c>
      <c r="F323" s="560">
        <v>80.17</v>
      </c>
      <c r="G323" s="560">
        <v>113.37</v>
      </c>
      <c r="H323" s="560">
        <v>60.26</v>
      </c>
      <c r="I323" s="560">
        <v>255.57</v>
      </c>
      <c r="J323" s="560">
        <v>100.47</v>
      </c>
      <c r="K323" s="560">
        <v>215.18</v>
      </c>
    </row>
    <row r="324" spans="2:11">
      <c r="B324" s="1178">
        <v>41628</v>
      </c>
      <c r="C324" s="560">
        <v>171.19</v>
      </c>
      <c r="D324" s="560">
        <v>167.79</v>
      </c>
      <c r="E324" s="560">
        <v>302.5</v>
      </c>
      <c r="F324" s="560">
        <v>80.16</v>
      </c>
      <c r="G324" s="560">
        <v>113.37</v>
      </c>
      <c r="H324" s="560">
        <v>60.26</v>
      </c>
      <c r="I324" s="560">
        <v>255.62</v>
      </c>
      <c r="J324" s="560">
        <v>100.47</v>
      </c>
      <c r="K324" s="560">
        <v>215.27</v>
      </c>
    </row>
    <row r="325" spans="2:11">
      <c r="B325" s="1178">
        <v>41627</v>
      </c>
      <c r="C325" s="560">
        <v>168.25</v>
      </c>
      <c r="D325" s="560">
        <v>161.91999999999999</v>
      </c>
      <c r="E325" s="560">
        <v>294</v>
      </c>
      <c r="F325" s="560">
        <v>79.75</v>
      </c>
      <c r="G325" s="560">
        <v>113.59</v>
      </c>
      <c r="H325" s="560">
        <v>60.21</v>
      </c>
      <c r="I325" s="560">
        <v>253.94</v>
      </c>
      <c r="J325" s="560">
        <v>98.04</v>
      </c>
      <c r="K325" s="560">
        <v>213.71</v>
      </c>
    </row>
    <row r="326" spans="2:11">
      <c r="B326" s="1178">
        <v>41626</v>
      </c>
      <c r="C326" s="560">
        <v>169.86</v>
      </c>
      <c r="D326" s="560">
        <v>163.24</v>
      </c>
      <c r="E326" s="560">
        <v>307</v>
      </c>
      <c r="F326" s="560">
        <v>80.42</v>
      </c>
      <c r="G326" s="560">
        <v>113.59</v>
      </c>
      <c r="H326" s="560">
        <v>60.23</v>
      </c>
      <c r="I326" s="560">
        <v>255.77</v>
      </c>
      <c r="J326" s="560">
        <v>100</v>
      </c>
      <c r="K326" s="560">
        <v>216.45</v>
      </c>
    </row>
    <row r="327" spans="2:11">
      <c r="B327" s="1178">
        <v>41625</v>
      </c>
      <c r="C327" s="560">
        <v>170.16</v>
      </c>
      <c r="D327" s="560">
        <v>163.57</v>
      </c>
      <c r="E327" s="560">
        <v>313.5</v>
      </c>
      <c r="F327" s="560">
        <v>80.75</v>
      </c>
      <c r="G327" s="560">
        <v>113.58</v>
      </c>
      <c r="H327" s="560">
        <v>60.26</v>
      </c>
      <c r="I327" s="560">
        <v>255.73</v>
      </c>
      <c r="J327" s="560">
        <v>99.99</v>
      </c>
      <c r="K327" s="560">
        <v>216.46</v>
      </c>
    </row>
    <row r="328" spans="2:11">
      <c r="B328" s="1178">
        <v>41624</v>
      </c>
      <c r="C328" s="560">
        <v>171.17</v>
      </c>
      <c r="D328" s="560">
        <v>165.21</v>
      </c>
      <c r="E328" s="560">
        <v>322</v>
      </c>
      <c r="F328" s="560">
        <v>81.42</v>
      </c>
      <c r="G328" s="560">
        <v>114.58</v>
      </c>
      <c r="H328" s="560">
        <v>60.26</v>
      </c>
      <c r="I328" s="560">
        <v>265.18</v>
      </c>
      <c r="J328" s="560">
        <v>99.5</v>
      </c>
      <c r="K328" s="560">
        <v>212.15</v>
      </c>
    </row>
    <row r="329" spans="2:11">
      <c r="B329" s="1178">
        <v>41621</v>
      </c>
      <c r="C329" s="560">
        <v>173.49</v>
      </c>
      <c r="D329" s="560">
        <v>166.54</v>
      </c>
      <c r="E329" s="560">
        <v>316.5</v>
      </c>
      <c r="F329" s="560">
        <v>82.08</v>
      </c>
      <c r="G329" s="560">
        <v>114.58</v>
      </c>
      <c r="H329" s="560">
        <v>60.25</v>
      </c>
      <c r="I329" s="560">
        <v>270.08999999999997</v>
      </c>
      <c r="J329" s="560">
        <v>99.5</v>
      </c>
      <c r="K329" s="560">
        <v>209.78</v>
      </c>
    </row>
    <row r="330" spans="2:11">
      <c r="B330" s="1178">
        <v>41620</v>
      </c>
      <c r="C330" s="560">
        <v>174.17</v>
      </c>
      <c r="D330" s="560">
        <v>166.86</v>
      </c>
      <c r="E330" s="560">
        <v>322</v>
      </c>
      <c r="F330" s="560">
        <v>82.08</v>
      </c>
      <c r="G330" s="560">
        <v>114.59</v>
      </c>
      <c r="H330" s="560">
        <v>60.23</v>
      </c>
      <c r="I330" s="560">
        <v>270.58999999999997</v>
      </c>
      <c r="J330" s="560">
        <v>99.5</v>
      </c>
      <c r="K330" s="560">
        <v>209.76</v>
      </c>
    </row>
    <row r="331" spans="2:11">
      <c r="B331" s="1178">
        <v>41619</v>
      </c>
      <c r="C331" s="560">
        <v>174.48</v>
      </c>
      <c r="D331" s="560">
        <v>165.89</v>
      </c>
      <c r="E331" s="560">
        <v>315</v>
      </c>
      <c r="F331" s="560">
        <v>82.41</v>
      </c>
      <c r="G331" s="560">
        <v>114.58</v>
      </c>
      <c r="H331" s="560">
        <v>60.25</v>
      </c>
      <c r="I331" s="560">
        <v>270.58</v>
      </c>
      <c r="J331" s="560">
        <v>99.98</v>
      </c>
      <c r="K331" s="560">
        <v>207.32</v>
      </c>
    </row>
    <row r="332" spans="2:11">
      <c r="B332" s="1178">
        <v>41618</v>
      </c>
      <c r="C332" s="560">
        <v>172.81</v>
      </c>
      <c r="D332" s="560">
        <v>164.22</v>
      </c>
      <c r="E332" s="560">
        <v>321.5</v>
      </c>
      <c r="F332" s="560">
        <v>82.41</v>
      </c>
      <c r="G332" s="560">
        <v>114.58</v>
      </c>
      <c r="H332" s="560">
        <v>60.26</v>
      </c>
      <c r="I332" s="560">
        <v>277.92</v>
      </c>
      <c r="J332" s="560">
        <v>103.9</v>
      </c>
      <c r="K332" s="560">
        <v>219.77</v>
      </c>
    </row>
    <row r="333" spans="2:11">
      <c r="B333" s="1178">
        <v>41617</v>
      </c>
      <c r="C333" s="560">
        <v>179.13</v>
      </c>
      <c r="D333" s="560">
        <v>165.87</v>
      </c>
      <c r="E333" s="560">
        <v>326.5</v>
      </c>
      <c r="F333" s="560">
        <v>82.41</v>
      </c>
      <c r="G333" s="560">
        <v>117.54</v>
      </c>
      <c r="H333" s="560">
        <v>60.26</v>
      </c>
      <c r="I333" s="560">
        <v>281.42</v>
      </c>
      <c r="J333" s="560">
        <v>103.9</v>
      </c>
      <c r="K333" s="560">
        <v>223.17</v>
      </c>
    </row>
    <row r="334" spans="2:11">
      <c r="B334" s="1178">
        <v>41614</v>
      </c>
      <c r="C334" s="560">
        <v>182.77</v>
      </c>
      <c r="D334" s="560">
        <v>170.16</v>
      </c>
      <c r="E334" s="560">
        <v>327</v>
      </c>
      <c r="F334" s="560">
        <v>82.74</v>
      </c>
      <c r="G334" s="560">
        <v>117.54</v>
      </c>
      <c r="H334" s="560">
        <v>60.26</v>
      </c>
      <c r="I334" s="560">
        <v>282.38</v>
      </c>
      <c r="J334" s="560">
        <v>107.32</v>
      </c>
      <c r="K334" s="560">
        <v>229.36</v>
      </c>
    </row>
    <row r="335" spans="2:11">
      <c r="B335" s="1178">
        <v>41613</v>
      </c>
      <c r="C335" s="560">
        <v>185.76</v>
      </c>
      <c r="D335" s="560">
        <v>173.16</v>
      </c>
      <c r="E335" s="560">
        <v>330</v>
      </c>
      <c r="F335" s="560">
        <v>83.08</v>
      </c>
      <c r="G335" s="560">
        <v>117.54</v>
      </c>
      <c r="H335" s="560">
        <v>60.24</v>
      </c>
      <c r="I335" s="560">
        <v>280.88</v>
      </c>
      <c r="J335" s="560">
        <v>107.32</v>
      </c>
      <c r="K335" s="560">
        <v>230.75</v>
      </c>
    </row>
    <row r="336" spans="2:11">
      <c r="B336" s="1178">
        <v>41612</v>
      </c>
      <c r="C336" s="560">
        <v>188.07</v>
      </c>
      <c r="D336" s="560">
        <v>175.83</v>
      </c>
      <c r="E336" s="560">
        <v>326</v>
      </c>
      <c r="F336" s="560">
        <v>83.08</v>
      </c>
      <c r="G336" s="560">
        <v>117.55</v>
      </c>
      <c r="H336" s="560">
        <v>60.24</v>
      </c>
      <c r="I336" s="560">
        <v>280.87</v>
      </c>
      <c r="J336" s="560">
        <v>107.32</v>
      </c>
      <c r="K336" s="560">
        <v>230.75</v>
      </c>
    </row>
    <row r="337" spans="2:11">
      <c r="B337" s="1178">
        <v>41611</v>
      </c>
      <c r="C337" s="560">
        <v>186.37</v>
      </c>
      <c r="D337" s="560">
        <v>176</v>
      </c>
      <c r="E337" s="560">
        <v>320.5</v>
      </c>
      <c r="F337" s="560">
        <v>83.08</v>
      </c>
      <c r="G337" s="560">
        <v>116.54</v>
      </c>
      <c r="H337" s="560">
        <v>60.01</v>
      </c>
      <c r="I337" s="560">
        <v>280.42</v>
      </c>
      <c r="J337" s="560">
        <v>106.35</v>
      </c>
      <c r="K337" s="560">
        <v>229.34</v>
      </c>
    </row>
    <row r="338" spans="2:11">
      <c r="B338" s="1178">
        <v>41610</v>
      </c>
      <c r="C338" s="560">
        <v>185.42</v>
      </c>
      <c r="D338" s="560">
        <v>174.5</v>
      </c>
      <c r="E338" s="560">
        <v>320.5</v>
      </c>
      <c r="F338" s="560">
        <v>83.08</v>
      </c>
      <c r="G338" s="560">
        <v>117.21</v>
      </c>
      <c r="H338" s="560">
        <v>59.49</v>
      </c>
      <c r="I338" s="560">
        <v>278.92</v>
      </c>
      <c r="J338" s="560">
        <v>101.95</v>
      </c>
      <c r="K338" s="560">
        <v>225.52</v>
      </c>
    </row>
    <row r="339" spans="2:11">
      <c r="B339" s="1178">
        <v>41607</v>
      </c>
      <c r="C339" s="560">
        <v>182.13</v>
      </c>
      <c r="D339" s="560">
        <v>173</v>
      </c>
      <c r="E339" s="560">
        <v>318.5</v>
      </c>
      <c r="F339" s="560">
        <v>83.62</v>
      </c>
      <c r="G339" s="560">
        <v>117.32</v>
      </c>
      <c r="H339" s="560">
        <v>59.5</v>
      </c>
      <c r="I339" s="560">
        <v>275.43</v>
      </c>
      <c r="J339" s="560">
        <v>101.95</v>
      </c>
      <c r="K339" s="560">
        <v>230.29</v>
      </c>
    </row>
    <row r="340" spans="2:11">
      <c r="B340" s="1178">
        <v>41606</v>
      </c>
      <c r="C340" s="560">
        <v>181.08</v>
      </c>
      <c r="D340" s="560">
        <v>171</v>
      </c>
      <c r="E340" s="560">
        <v>318</v>
      </c>
      <c r="F340" s="560">
        <v>83.74</v>
      </c>
      <c r="G340" s="560">
        <v>116.54</v>
      </c>
      <c r="H340" s="560">
        <v>59.5</v>
      </c>
      <c r="I340" s="560">
        <v>275.41000000000003</v>
      </c>
      <c r="J340" s="560">
        <v>101.95</v>
      </c>
      <c r="K340" s="560">
        <v>230.34</v>
      </c>
    </row>
    <row r="341" spans="2:11">
      <c r="B341" s="1178">
        <v>41605</v>
      </c>
      <c r="C341" s="560">
        <v>179.13</v>
      </c>
      <c r="D341" s="560">
        <v>171</v>
      </c>
      <c r="E341" s="560">
        <v>330</v>
      </c>
      <c r="F341" s="560">
        <v>83.74</v>
      </c>
      <c r="G341" s="560">
        <v>116.54</v>
      </c>
      <c r="H341" s="560">
        <v>59.5</v>
      </c>
      <c r="I341" s="560">
        <v>275.42</v>
      </c>
      <c r="J341" s="560">
        <v>101.46</v>
      </c>
      <c r="K341" s="560">
        <v>221.73</v>
      </c>
    </row>
    <row r="342" spans="2:11">
      <c r="B342" s="1178">
        <v>41604</v>
      </c>
      <c r="C342" s="560">
        <v>176.78</v>
      </c>
      <c r="D342" s="560">
        <v>168.5</v>
      </c>
      <c r="E342" s="560">
        <v>338</v>
      </c>
      <c r="F342" s="560">
        <v>84.07</v>
      </c>
      <c r="G342" s="560">
        <v>116.21</v>
      </c>
      <c r="H342" s="560">
        <v>59.51</v>
      </c>
      <c r="I342" s="560">
        <v>274.91000000000003</v>
      </c>
      <c r="J342" s="560">
        <v>101.46</v>
      </c>
      <c r="K342" s="560">
        <v>211.66</v>
      </c>
    </row>
    <row r="343" spans="2:11">
      <c r="B343" s="1178">
        <v>41603</v>
      </c>
      <c r="C343" s="560">
        <v>175.8</v>
      </c>
      <c r="D343" s="560">
        <v>167.16</v>
      </c>
      <c r="E343" s="560">
        <v>330.5</v>
      </c>
      <c r="F343" s="560">
        <v>83.74</v>
      </c>
      <c r="G343" s="560">
        <v>116.21</v>
      </c>
      <c r="H343" s="560">
        <v>59.51</v>
      </c>
      <c r="I343" s="560">
        <v>274.91000000000003</v>
      </c>
      <c r="J343" s="560">
        <v>101.45</v>
      </c>
      <c r="K343" s="560">
        <v>211.66</v>
      </c>
    </row>
    <row r="344" spans="2:11">
      <c r="B344" s="1178">
        <v>41600</v>
      </c>
      <c r="C344" s="560">
        <v>176.21</v>
      </c>
      <c r="D344" s="560">
        <v>165</v>
      </c>
      <c r="E344" s="560">
        <v>339</v>
      </c>
      <c r="F344" s="560">
        <v>86.11</v>
      </c>
      <c r="G344" s="560">
        <v>118.33</v>
      </c>
      <c r="H344" s="560">
        <v>59.5</v>
      </c>
      <c r="I344" s="560">
        <v>274.89999999999998</v>
      </c>
      <c r="J344" s="560">
        <v>104.89</v>
      </c>
      <c r="K344" s="560">
        <v>216.5</v>
      </c>
    </row>
    <row r="345" spans="2:11">
      <c r="B345" s="1178">
        <v>41599</v>
      </c>
      <c r="C345" s="560">
        <v>178.13</v>
      </c>
      <c r="D345" s="560">
        <v>171.25</v>
      </c>
      <c r="E345" s="560">
        <v>342</v>
      </c>
      <c r="F345" s="560">
        <v>86.11</v>
      </c>
      <c r="G345" s="560">
        <v>118.32</v>
      </c>
      <c r="H345" s="560">
        <v>59.52</v>
      </c>
      <c r="I345" s="560">
        <v>273.39999999999998</v>
      </c>
      <c r="J345" s="560">
        <v>105.86</v>
      </c>
      <c r="K345" s="560">
        <v>216.5</v>
      </c>
    </row>
    <row r="346" spans="2:11">
      <c r="B346" s="1178">
        <v>41598</v>
      </c>
      <c r="C346" s="560">
        <v>174.45</v>
      </c>
      <c r="D346" s="560">
        <v>166.83</v>
      </c>
      <c r="E346" s="560">
        <v>339</v>
      </c>
      <c r="F346" s="560">
        <v>85.74</v>
      </c>
      <c r="G346" s="560">
        <v>117.21</v>
      </c>
      <c r="H346" s="560">
        <v>59.53</v>
      </c>
      <c r="I346" s="560">
        <v>270.94</v>
      </c>
      <c r="J346" s="560">
        <v>106.82</v>
      </c>
      <c r="K346" s="560">
        <v>210.69</v>
      </c>
    </row>
    <row r="347" spans="2:11">
      <c r="B347" s="1178">
        <v>41597</v>
      </c>
      <c r="C347" s="560">
        <v>174.14</v>
      </c>
      <c r="D347" s="560">
        <v>165.83</v>
      </c>
      <c r="E347" s="560">
        <v>341.5</v>
      </c>
      <c r="F347" s="560">
        <v>85.41</v>
      </c>
      <c r="G347" s="560">
        <v>117.22</v>
      </c>
      <c r="H347" s="560">
        <v>59.5</v>
      </c>
      <c r="I347" s="560">
        <v>268.12</v>
      </c>
      <c r="J347" s="560">
        <v>108.78</v>
      </c>
      <c r="K347" s="560">
        <v>204.48</v>
      </c>
    </row>
    <row r="348" spans="2:11">
      <c r="B348" s="1178">
        <v>41596</v>
      </c>
      <c r="C348" s="560">
        <v>170.83</v>
      </c>
      <c r="D348" s="560">
        <v>163.5</v>
      </c>
      <c r="E348" s="560">
        <v>337.5</v>
      </c>
      <c r="F348" s="560">
        <v>84.74</v>
      </c>
      <c r="G348" s="560">
        <v>116.54</v>
      </c>
      <c r="H348" s="560">
        <v>59.52</v>
      </c>
      <c r="I348" s="560">
        <v>269.06</v>
      </c>
      <c r="J348" s="560">
        <v>108.78</v>
      </c>
      <c r="K348" s="560">
        <v>205.94</v>
      </c>
    </row>
    <row r="349" spans="2:11">
      <c r="B349" s="1178">
        <v>41593</v>
      </c>
      <c r="C349" s="560">
        <v>174.22</v>
      </c>
      <c r="D349" s="560">
        <v>167.25</v>
      </c>
      <c r="E349" s="560">
        <v>348</v>
      </c>
      <c r="F349" s="560">
        <v>85.62</v>
      </c>
      <c r="G349" s="560">
        <v>119.3</v>
      </c>
      <c r="H349" s="560">
        <v>59.51</v>
      </c>
      <c r="I349" s="560">
        <v>273.02</v>
      </c>
      <c r="J349" s="560">
        <v>111.7</v>
      </c>
      <c r="K349" s="560">
        <v>214.1</v>
      </c>
    </row>
    <row r="350" spans="2:11">
      <c r="B350" s="1178">
        <v>41592</v>
      </c>
      <c r="C350" s="560">
        <v>176.09</v>
      </c>
      <c r="D350" s="560">
        <v>167.83</v>
      </c>
      <c r="E350" s="560">
        <v>356</v>
      </c>
      <c r="F350" s="560">
        <v>85.08</v>
      </c>
      <c r="G350" s="560">
        <v>121.17</v>
      </c>
      <c r="H350" s="560">
        <v>59.54</v>
      </c>
      <c r="I350" s="560">
        <v>280.33999999999997</v>
      </c>
      <c r="J350" s="560">
        <v>113.66</v>
      </c>
      <c r="K350" s="560">
        <v>222.74</v>
      </c>
    </row>
    <row r="351" spans="2:11">
      <c r="B351" s="1178">
        <v>41591</v>
      </c>
      <c r="C351" s="560">
        <v>178.75</v>
      </c>
      <c r="D351" s="560">
        <v>168</v>
      </c>
      <c r="E351" s="560">
        <v>357.5</v>
      </c>
      <c r="F351" s="560">
        <v>85.08</v>
      </c>
      <c r="G351" s="560">
        <v>121.18</v>
      </c>
      <c r="H351" s="560">
        <v>59.52</v>
      </c>
      <c r="I351" s="560">
        <v>280.33999999999997</v>
      </c>
      <c r="J351" s="560">
        <v>114.63</v>
      </c>
      <c r="K351" s="560">
        <v>234.61</v>
      </c>
    </row>
    <row r="352" spans="2:11">
      <c r="B352" s="1178">
        <v>41590</v>
      </c>
      <c r="C352" s="560">
        <v>180.42</v>
      </c>
      <c r="D352" s="560">
        <v>171</v>
      </c>
      <c r="E352" s="560">
        <v>349.5</v>
      </c>
      <c r="F352" s="560">
        <v>85.41</v>
      </c>
      <c r="G352" s="560">
        <v>121.18</v>
      </c>
      <c r="H352" s="560">
        <v>59.51</v>
      </c>
      <c r="I352" s="560">
        <v>282.85000000000002</v>
      </c>
      <c r="J352" s="560">
        <v>111.7</v>
      </c>
      <c r="K352" s="560">
        <v>228.9</v>
      </c>
    </row>
    <row r="353" spans="2:11">
      <c r="B353" s="1178">
        <v>41589</v>
      </c>
      <c r="C353" s="560">
        <v>181.08</v>
      </c>
      <c r="D353" s="560">
        <v>170.83</v>
      </c>
      <c r="E353" s="560">
        <v>346.5</v>
      </c>
      <c r="F353" s="560">
        <v>85.07</v>
      </c>
      <c r="G353" s="560">
        <v>120.51</v>
      </c>
      <c r="H353" s="560">
        <v>58.78</v>
      </c>
      <c r="I353" s="560">
        <v>277.88</v>
      </c>
      <c r="J353" s="560">
        <v>110.72</v>
      </c>
      <c r="K353" s="560">
        <v>220.18</v>
      </c>
    </row>
    <row r="354" spans="2:11">
      <c r="B354" s="1178">
        <v>41586</v>
      </c>
      <c r="C354" s="560">
        <v>181.13</v>
      </c>
      <c r="D354" s="560">
        <v>170.83</v>
      </c>
      <c r="E354" s="560">
        <v>341.5</v>
      </c>
      <c r="F354" s="560">
        <v>85.41</v>
      </c>
      <c r="G354" s="560">
        <v>120.52</v>
      </c>
      <c r="H354" s="560">
        <v>58.74</v>
      </c>
      <c r="I354" s="560">
        <v>277.88</v>
      </c>
      <c r="J354" s="560">
        <v>109.75</v>
      </c>
      <c r="K354" s="560">
        <v>216.43</v>
      </c>
    </row>
    <row r="355" spans="2:11">
      <c r="B355" s="1178">
        <v>41585</v>
      </c>
      <c r="C355" s="560">
        <v>176.11</v>
      </c>
      <c r="D355" s="560">
        <v>167.66</v>
      </c>
      <c r="E355" s="560">
        <v>340</v>
      </c>
      <c r="F355" s="560">
        <v>84.41</v>
      </c>
      <c r="G355" s="560">
        <v>120.17</v>
      </c>
      <c r="H355" s="560">
        <v>58.79</v>
      </c>
      <c r="I355" s="560">
        <v>275.41000000000003</v>
      </c>
      <c r="J355" s="560">
        <v>109.75</v>
      </c>
      <c r="K355" s="560">
        <v>214.99</v>
      </c>
    </row>
    <row r="356" spans="2:11">
      <c r="B356" s="1178">
        <v>41584</v>
      </c>
      <c r="C356" s="560">
        <v>178.73</v>
      </c>
      <c r="D356" s="560">
        <v>170.16</v>
      </c>
      <c r="E356" s="560">
        <v>346</v>
      </c>
      <c r="F356" s="560">
        <v>84.75</v>
      </c>
      <c r="G356" s="560">
        <v>120.17</v>
      </c>
      <c r="H356" s="560">
        <v>58.79</v>
      </c>
      <c r="I356" s="560">
        <v>268.05</v>
      </c>
      <c r="J356" s="560">
        <v>113.17</v>
      </c>
      <c r="K356" s="560">
        <v>221.67</v>
      </c>
    </row>
    <row r="357" spans="2:11">
      <c r="B357" s="1178">
        <v>41583</v>
      </c>
      <c r="C357" s="560">
        <v>181.74</v>
      </c>
      <c r="D357" s="560">
        <v>172.5</v>
      </c>
      <c r="E357" s="560">
        <v>347.5</v>
      </c>
      <c r="F357" s="560">
        <v>84.75</v>
      </c>
      <c r="G357" s="560">
        <v>120.18</v>
      </c>
      <c r="H357" s="560">
        <v>58.76</v>
      </c>
      <c r="I357" s="560">
        <v>268.05</v>
      </c>
      <c r="J357" s="560">
        <v>109.27</v>
      </c>
      <c r="K357" s="560">
        <v>213.52</v>
      </c>
    </row>
    <row r="358" spans="2:11">
      <c r="B358" s="1178">
        <v>41582</v>
      </c>
      <c r="C358" s="560">
        <v>178.75</v>
      </c>
      <c r="D358" s="560">
        <v>169.5</v>
      </c>
      <c r="E358" s="560">
        <v>338</v>
      </c>
      <c r="F358" s="560">
        <v>84.75</v>
      </c>
      <c r="G358" s="560">
        <v>120.18</v>
      </c>
      <c r="H358" s="560">
        <v>59.28</v>
      </c>
      <c r="I358" s="560">
        <v>263.10000000000002</v>
      </c>
      <c r="J358" s="560">
        <v>109.27</v>
      </c>
      <c r="K358" s="560">
        <v>219.65</v>
      </c>
    </row>
    <row r="359" spans="2:11">
      <c r="B359" s="1178">
        <v>41579</v>
      </c>
      <c r="C359" s="560">
        <v>182.65</v>
      </c>
      <c r="D359" s="560">
        <v>170.75</v>
      </c>
      <c r="E359" s="560">
        <v>339</v>
      </c>
      <c r="F359" s="560">
        <v>85.12</v>
      </c>
      <c r="G359" s="560">
        <v>119.78</v>
      </c>
      <c r="H359" s="560">
        <v>59.76</v>
      </c>
      <c r="I359" s="560">
        <v>263.10000000000002</v>
      </c>
      <c r="J359" s="560">
        <v>104.39</v>
      </c>
      <c r="K359" s="560">
        <v>198.27</v>
      </c>
    </row>
    <row r="360" spans="2:11">
      <c r="B360" s="1178">
        <v>41578</v>
      </c>
      <c r="C360" s="560">
        <v>174.46</v>
      </c>
      <c r="D360" s="560">
        <v>167.16</v>
      </c>
      <c r="E360" s="560">
        <v>342</v>
      </c>
      <c r="F360" s="560">
        <v>84.09</v>
      </c>
      <c r="G360" s="560">
        <v>120.19</v>
      </c>
      <c r="H360" s="560">
        <v>59.76</v>
      </c>
      <c r="I360" s="560">
        <v>260.58999999999997</v>
      </c>
      <c r="J360" s="560">
        <v>103.91</v>
      </c>
      <c r="K360" s="560">
        <v>191.58</v>
      </c>
    </row>
    <row r="361" spans="2:11">
      <c r="B361" s="1178">
        <v>41577</v>
      </c>
      <c r="C361" s="560">
        <v>174.44</v>
      </c>
      <c r="D361" s="560">
        <v>167.16</v>
      </c>
      <c r="E361" s="560">
        <v>342</v>
      </c>
      <c r="F361" s="560">
        <v>84.75</v>
      </c>
      <c r="G361" s="560">
        <v>120.51</v>
      </c>
      <c r="H361" s="560">
        <v>59.78</v>
      </c>
      <c r="I361" s="560">
        <v>262.08999999999997</v>
      </c>
      <c r="J361" s="560">
        <v>104.4</v>
      </c>
      <c r="K361" s="560">
        <v>192.52</v>
      </c>
    </row>
    <row r="362" spans="2:11">
      <c r="B362" s="1178">
        <v>41576</v>
      </c>
      <c r="C362" s="560">
        <v>175.11</v>
      </c>
      <c r="D362" s="560">
        <v>167.5</v>
      </c>
      <c r="E362" s="560">
        <v>339</v>
      </c>
      <c r="F362" s="560">
        <v>84.75</v>
      </c>
      <c r="G362" s="560">
        <v>120.51</v>
      </c>
      <c r="H362" s="560">
        <v>60.27</v>
      </c>
      <c r="I362" s="560">
        <v>260.62</v>
      </c>
      <c r="J362" s="560">
        <v>107.8</v>
      </c>
      <c r="K362" s="560">
        <v>194.9</v>
      </c>
    </row>
    <row r="363" spans="2:11">
      <c r="B363" s="1178">
        <v>41575</v>
      </c>
      <c r="C363" s="560">
        <v>171.47</v>
      </c>
      <c r="D363" s="560">
        <v>164.83</v>
      </c>
      <c r="E363" s="560">
        <v>348</v>
      </c>
      <c r="F363" s="560">
        <v>83.76</v>
      </c>
      <c r="G363" s="560">
        <v>120.18</v>
      </c>
      <c r="H363" s="560">
        <v>60.26</v>
      </c>
      <c r="I363" s="560">
        <v>259.64</v>
      </c>
      <c r="J363" s="560">
        <v>108.29</v>
      </c>
      <c r="K363" s="560">
        <v>183.4</v>
      </c>
    </row>
    <row r="364" spans="2:11">
      <c r="B364" s="1178">
        <v>41572</v>
      </c>
      <c r="C364" s="560">
        <v>169.8</v>
      </c>
      <c r="D364" s="560">
        <v>164.5</v>
      </c>
      <c r="E364" s="560">
        <v>357</v>
      </c>
      <c r="F364" s="560">
        <v>83.76</v>
      </c>
      <c r="G364" s="560">
        <v>120.18</v>
      </c>
      <c r="H364" s="560">
        <v>60.27</v>
      </c>
      <c r="I364" s="560">
        <v>258.64</v>
      </c>
      <c r="J364" s="560">
        <v>108.78</v>
      </c>
      <c r="K364" s="560">
        <v>181.96</v>
      </c>
    </row>
    <row r="365" spans="2:11">
      <c r="B365" s="1178">
        <v>41571</v>
      </c>
      <c r="C365" s="560">
        <v>169.48</v>
      </c>
      <c r="D365" s="560">
        <v>164.5</v>
      </c>
      <c r="E365" s="560">
        <v>345.5</v>
      </c>
      <c r="F365" s="560">
        <v>83.76</v>
      </c>
      <c r="G365" s="560">
        <v>120.18</v>
      </c>
      <c r="H365" s="560">
        <v>60.26</v>
      </c>
      <c r="I365" s="560">
        <v>250.73</v>
      </c>
      <c r="J365" s="560">
        <v>109.75</v>
      </c>
      <c r="K365" s="560">
        <v>185.29</v>
      </c>
    </row>
    <row r="366" spans="2:11">
      <c r="B366" s="1178">
        <v>41570</v>
      </c>
      <c r="C366" s="560">
        <v>166.81</v>
      </c>
      <c r="D366" s="560">
        <v>162.16</v>
      </c>
      <c r="E366" s="560">
        <v>355</v>
      </c>
      <c r="F366" s="560">
        <v>83.76</v>
      </c>
      <c r="G366" s="560">
        <v>120.5</v>
      </c>
      <c r="H366" s="560">
        <v>60.27</v>
      </c>
      <c r="I366" s="560">
        <v>251.7</v>
      </c>
      <c r="J366" s="560">
        <v>109.76</v>
      </c>
      <c r="K366" s="560">
        <v>187.77</v>
      </c>
    </row>
    <row r="367" spans="2:11">
      <c r="B367" s="1178">
        <v>41569</v>
      </c>
      <c r="C367" s="560">
        <v>163.16999999999999</v>
      </c>
      <c r="D367" s="560">
        <v>158.83000000000001</v>
      </c>
      <c r="E367" s="560">
        <v>354.5</v>
      </c>
      <c r="F367" s="560">
        <v>83.43</v>
      </c>
      <c r="G367" s="560">
        <v>120.5</v>
      </c>
      <c r="H367" s="560">
        <v>60.29</v>
      </c>
      <c r="I367" s="560">
        <v>254.16</v>
      </c>
      <c r="J367" s="560">
        <v>111.7</v>
      </c>
      <c r="K367" s="560">
        <v>193.88</v>
      </c>
    </row>
    <row r="368" spans="2:11">
      <c r="B368" s="1178">
        <v>41568</v>
      </c>
      <c r="C368" s="560">
        <v>164.51</v>
      </c>
      <c r="D368" s="560">
        <v>159.83000000000001</v>
      </c>
      <c r="E368" s="560">
        <v>362</v>
      </c>
      <c r="F368" s="560">
        <v>83.43</v>
      </c>
      <c r="G368" s="560">
        <v>120.51</v>
      </c>
      <c r="H368" s="560">
        <v>60.26</v>
      </c>
      <c r="I368" s="560">
        <v>254.62</v>
      </c>
      <c r="J368" s="560">
        <v>111.7</v>
      </c>
      <c r="K368" s="560">
        <v>192.93</v>
      </c>
    </row>
    <row r="369" spans="2:11">
      <c r="B369" s="1178">
        <v>41565</v>
      </c>
      <c r="C369" s="560">
        <v>163.53</v>
      </c>
      <c r="D369" s="560">
        <v>158.83000000000001</v>
      </c>
      <c r="E369" s="560">
        <v>355</v>
      </c>
      <c r="F369" s="560">
        <v>83.43</v>
      </c>
      <c r="G369" s="560">
        <v>120.51</v>
      </c>
      <c r="H369" s="560">
        <v>60.27</v>
      </c>
      <c r="I369" s="560">
        <v>254.62</v>
      </c>
      <c r="J369" s="560">
        <v>112.68</v>
      </c>
      <c r="K369" s="560">
        <v>193.83</v>
      </c>
    </row>
    <row r="370" spans="2:11">
      <c r="B370" s="1178">
        <v>41564</v>
      </c>
      <c r="C370" s="560">
        <v>165.81</v>
      </c>
      <c r="D370" s="560">
        <v>161.5</v>
      </c>
      <c r="E370" s="560">
        <v>344.5</v>
      </c>
      <c r="F370" s="560">
        <v>84.43</v>
      </c>
      <c r="G370" s="560">
        <v>120.83</v>
      </c>
      <c r="H370" s="560">
        <v>60.29</v>
      </c>
      <c r="I370" s="560">
        <v>256.56</v>
      </c>
      <c r="J370" s="560">
        <v>111.7</v>
      </c>
      <c r="K370" s="560">
        <v>192.81</v>
      </c>
    </row>
    <row r="371" spans="2:11">
      <c r="B371" s="1178">
        <v>41563</v>
      </c>
      <c r="C371" s="560">
        <v>163.5</v>
      </c>
      <c r="D371" s="560">
        <v>157.16</v>
      </c>
      <c r="E371" s="560">
        <v>361.5</v>
      </c>
      <c r="F371" s="560">
        <v>83.76</v>
      </c>
      <c r="G371" s="560">
        <v>121.17</v>
      </c>
      <c r="H371" s="560">
        <v>60.27</v>
      </c>
      <c r="I371" s="560">
        <v>255.64</v>
      </c>
      <c r="J371" s="560">
        <v>115.59</v>
      </c>
      <c r="K371" s="560">
        <v>203.3</v>
      </c>
    </row>
    <row r="372" spans="2:11">
      <c r="B372" s="1178">
        <v>41562</v>
      </c>
      <c r="C372" s="560">
        <v>165.83</v>
      </c>
      <c r="D372" s="560">
        <v>158.5</v>
      </c>
      <c r="E372" s="560">
        <v>353.5</v>
      </c>
      <c r="F372" s="560">
        <v>84.75</v>
      </c>
      <c r="G372" s="560">
        <v>122.16</v>
      </c>
      <c r="H372" s="560">
        <v>60.27</v>
      </c>
      <c r="I372" s="560">
        <v>259.13</v>
      </c>
      <c r="J372" s="560">
        <v>116.56</v>
      </c>
      <c r="K372" s="560">
        <v>214.19</v>
      </c>
    </row>
    <row r="373" spans="2:11">
      <c r="B373" s="1178">
        <v>41561</v>
      </c>
      <c r="C373" s="560">
        <v>172.74</v>
      </c>
      <c r="D373" s="560">
        <v>162.5</v>
      </c>
      <c r="E373" s="560">
        <v>365</v>
      </c>
      <c r="F373" s="560">
        <v>85.08</v>
      </c>
      <c r="G373" s="560">
        <v>122.83</v>
      </c>
      <c r="H373" s="560">
        <v>60.29</v>
      </c>
      <c r="I373" s="560">
        <v>263.05</v>
      </c>
      <c r="J373" s="560">
        <v>118.51</v>
      </c>
      <c r="K373" s="560">
        <v>218.96</v>
      </c>
    </row>
    <row r="374" spans="2:11">
      <c r="B374" s="1178">
        <v>41558</v>
      </c>
      <c r="C374" s="560">
        <v>172.75</v>
      </c>
      <c r="D374" s="560">
        <v>162.5</v>
      </c>
      <c r="E374" s="560">
        <v>368</v>
      </c>
      <c r="F374" s="560">
        <v>85.08</v>
      </c>
      <c r="G374" s="560">
        <v>122.83</v>
      </c>
      <c r="H374" s="560">
        <v>60.28</v>
      </c>
      <c r="I374" s="560">
        <v>263.05</v>
      </c>
      <c r="J374" s="560">
        <v>118.51</v>
      </c>
      <c r="K374" s="560">
        <v>218.97</v>
      </c>
    </row>
    <row r="375" spans="2:11">
      <c r="B375" s="1178">
        <v>41557</v>
      </c>
      <c r="C375" s="560">
        <v>178.05</v>
      </c>
      <c r="D375" s="560">
        <v>166.5</v>
      </c>
      <c r="E375" s="560">
        <v>358</v>
      </c>
      <c r="F375" s="560">
        <v>86.42</v>
      </c>
      <c r="G375" s="560">
        <v>123.16</v>
      </c>
      <c r="H375" s="560">
        <v>60.27</v>
      </c>
      <c r="I375" s="560">
        <v>267.02999999999997</v>
      </c>
      <c r="J375" s="560">
        <v>121.41</v>
      </c>
      <c r="K375" s="560">
        <v>229.37</v>
      </c>
    </row>
    <row r="376" spans="2:11">
      <c r="B376" s="1178">
        <v>41556</v>
      </c>
      <c r="C376" s="560">
        <v>183.65</v>
      </c>
      <c r="D376" s="560">
        <v>170.83</v>
      </c>
      <c r="E376" s="560">
        <v>370</v>
      </c>
      <c r="F376" s="560">
        <v>87.41</v>
      </c>
      <c r="G376" s="560">
        <v>123.82</v>
      </c>
      <c r="H376" s="560">
        <v>60.29</v>
      </c>
      <c r="I376" s="560">
        <v>270.35000000000002</v>
      </c>
      <c r="J376" s="560">
        <v>126.27</v>
      </c>
      <c r="K376" s="560">
        <v>231.71</v>
      </c>
    </row>
    <row r="377" spans="2:11">
      <c r="B377" s="1178">
        <v>41555</v>
      </c>
      <c r="C377" s="560">
        <v>183.67</v>
      </c>
      <c r="D377" s="560">
        <v>171.83</v>
      </c>
      <c r="E377" s="560">
        <v>368</v>
      </c>
      <c r="F377" s="560">
        <v>87.73</v>
      </c>
      <c r="G377" s="560">
        <v>123.82</v>
      </c>
      <c r="H377" s="560">
        <v>60.28</v>
      </c>
      <c r="I377" s="560">
        <v>272.93</v>
      </c>
      <c r="J377" s="560">
        <v>126.25</v>
      </c>
      <c r="K377" s="560">
        <v>234.1</v>
      </c>
    </row>
    <row r="378" spans="2:11">
      <c r="B378" s="1178">
        <v>41554</v>
      </c>
      <c r="C378" s="560">
        <v>182.66</v>
      </c>
      <c r="D378" s="560">
        <v>171.5</v>
      </c>
      <c r="E378" s="560">
        <v>367.5</v>
      </c>
      <c r="F378" s="560">
        <v>87.74</v>
      </c>
      <c r="G378" s="560">
        <v>125.13</v>
      </c>
      <c r="H378" s="560">
        <v>60.29</v>
      </c>
      <c r="I378" s="560">
        <v>275.35000000000002</v>
      </c>
      <c r="J378" s="560">
        <v>125.76</v>
      </c>
      <c r="K378" s="560">
        <v>238.81</v>
      </c>
    </row>
    <row r="379" spans="2:11">
      <c r="B379" s="1178">
        <v>41551</v>
      </c>
      <c r="C379" s="560">
        <v>183.36</v>
      </c>
      <c r="D379" s="560">
        <v>173.16</v>
      </c>
      <c r="E379" s="560">
        <v>362</v>
      </c>
      <c r="F379" s="560">
        <v>87.73</v>
      </c>
      <c r="G379" s="560">
        <v>125.14</v>
      </c>
      <c r="H379" s="560">
        <v>60.27</v>
      </c>
      <c r="I379" s="560">
        <v>275.38</v>
      </c>
      <c r="J379" s="560">
        <v>129.66999999999999</v>
      </c>
      <c r="K379" s="560">
        <v>242.7</v>
      </c>
    </row>
    <row r="380" spans="2:11">
      <c r="B380" s="1178">
        <v>41550</v>
      </c>
      <c r="C380" s="560">
        <v>184.97</v>
      </c>
      <c r="D380" s="560">
        <v>174</v>
      </c>
      <c r="E380" s="560">
        <v>366</v>
      </c>
      <c r="F380" s="560">
        <v>88.1</v>
      </c>
      <c r="G380" s="560">
        <v>125.21</v>
      </c>
      <c r="H380" s="560">
        <v>60.28</v>
      </c>
      <c r="I380" s="560">
        <v>275.37</v>
      </c>
      <c r="J380" s="560">
        <v>130.15</v>
      </c>
      <c r="K380" s="560">
        <v>245.56</v>
      </c>
    </row>
    <row r="381" spans="2:11">
      <c r="B381" s="1178">
        <v>41549</v>
      </c>
      <c r="C381" s="560">
        <v>183.65</v>
      </c>
      <c r="D381" s="560">
        <v>172.83</v>
      </c>
      <c r="E381" s="560">
        <v>378</v>
      </c>
      <c r="F381" s="560">
        <v>87.74</v>
      </c>
      <c r="G381" s="560">
        <v>126.13</v>
      </c>
      <c r="H381" s="560">
        <v>60.29</v>
      </c>
      <c r="I381" s="560">
        <v>275.43</v>
      </c>
      <c r="J381" s="560">
        <v>130.63</v>
      </c>
      <c r="K381" s="560">
        <v>248.82</v>
      </c>
    </row>
    <row r="382" spans="2:11">
      <c r="B382" s="1178">
        <v>41548</v>
      </c>
      <c r="C382" s="560">
        <v>184.35</v>
      </c>
      <c r="D382" s="560">
        <v>172.83</v>
      </c>
      <c r="E382" s="560">
        <v>360</v>
      </c>
      <c r="F382" s="560">
        <v>87.4</v>
      </c>
      <c r="G382" s="560">
        <v>127.14</v>
      </c>
      <c r="H382" s="560">
        <v>60.27</v>
      </c>
      <c r="I382" s="560">
        <v>275.43</v>
      </c>
      <c r="J382" s="560">
        <v>129.66</v>
      </c>
      <c r="K382" s="560">
        <v>255.37</v>
      </c>
    </row>
    <row r="383" spans="2:11">
      <c r="B383" s="1178">
        <v>41547</v>
      </c>
      <c r="C383" s="560">
        <v>188.3</v>
      </c>
      <c r="D383" s="560">
        <v>176.16</v>
      </c>
      <c r="E383" s="560">
        <v>377</v>
      </c>
      <c r="F383" s="560">
        <v>88.06</v>
      </c>
      <c r="G383" s="560">
        <v>127.14</v>
      </c>
      <c r="H383" s="560">
        <v>60.27</v>
      </c>
      <c r="I383" s="560">
        <v>276.83</v>
      </c>
      <c r="J383" s="560">
        <v>129.66</v>
      </c>
      <c r="K383" s="560">
        <v>255.36</v>
      </c>
    </row>
    <row r="384" spans="2:11">
      <c r="B384" s="1178">
        <v>41544</v>
      </c>
      <c r="C384" s="560">
        <v>184.65</v>
      </c>
      <c r="D384" s="560">
        <v>173.5</v>
      </c>
      <c r="E384" s="560">
        <v>369</v>
      </c>
      <c r="F384" s="560">
        <v>87.4</v>
      </c>
      <c r="G384" s="560">
        <v>126.81</v>
      </c>
      <c r="H384" s="560">
        <v>60.28</v>
      </c>
      <c r="I384" s="560">
        <v>279.33</v>
      </c>
      <c r="J384" s="560">
        <v>121.42</v>
      </c>
      <c r="K384" s="560">
        <v>241.31</v>
      </c>
    </row>
    <row r="385" spans="2:11">
      <c r="B385" s="1178">
        <v>41543</v>
      </c>
      <c r="C385" s="560">
        <v>175.76</v>
      </c>
      <c r="D385" s="560">
        <v>168.16</v>
      </c>
      <c r="E385" s="560">
        <v>361</v>
      </c>
      <c r="F385" s="560">
        <v>85.75</v>
      </c>
      <c r="G385" s="560">
        <v>125.49</v>
      </c>
      <c r="H385" s="560">
        <v>59.77</v>
      </c>
      <c r="I385" s="560">
        <v>277.86</v>
      </c>
      <c r="J385" s="560">
        <v>120.94</v>
      </c>
      <c r="K385" s="560">
        <v>234.12</v>
      </c>
    </row>
    <row r="386" spans="2:11">
      <c r="B386" s="1178">
        <v>41542</v>
      </c>
      <c r="C386" s="560">
        <v>175.08</v>
      </c>
      <c r="D386" s="560">
        <v>167.5</v>
      </c>
      <c r="E386" s="560">
        <v>358.5</v>
      </c>
      <c r="F386" s="560">
        <v>85.1</v>
      </c>
      <c r="G386" s="560">
        <v>125.49</v>
      </c>
      <c r="H386" s="560">
        <v>59.79</v>
      </c>
      <c r="I386" s="560">
        <v>277.83999999999997</v>
      </c>
      <c r="J386" s="560">
        <v>119.98</v>
      </c>
      <c r="K386" s="560">
        <v>234.08</v>
      </c>
    </row>
    <row r="387" spans="2:11">
      <c r="B387" s="1178">
        <v>41541</v>
      </c>
      <c r="C387" s="560">
        <v>177.39</v>
      </c>
      <c r="D387" s="560">
        <v>168.5</v>
      </c>
      <c r="E387" s="560">
        <v>363</v>
      </c>
      <c r="F387" s="560">
        <v>86.09</v>
      </c>
      <c r="G387" s="560">
        <v>126.46</v>
      </c>
      <c r="H387" s="560">
        <v>59.79</v>
      </c>
      <c r="I387" s="560">
        <v>279.33999999999997</v>
      </c>
      <c r="J387" s="560">
        <v>114.14</v>
      </c>
      <c r="K387" s="560">
        <v>236.42</v>
      </c>
    </row>
    <row r="388" spans="2:11">
      <c r="B388" s="1178">
        <v>41540</v>
      </c>
      <c r="C388" s="560">
        <v>166.76</v>
      </c>
      <c r="D388" s="560">
        <v>163.5</v>
      </c>
      <c r="E388" s="560">
        <v>361</v>
      </c>
      <c r="F388" s="560">
        <v>85.43</v>
      </c>
      <c r="G388" s="560">
        <v>124.47</v>
      </c>
      <c r="H388" s="560">
        <v>59.3</v>
      </c>
      <c r="I388" s="560">
        <v>272.93</v>
      </c>
      <c r="J388" s="560">
        <v>105.38</v>
      </c>
      <c r="K388" s="560">
        <v>217.55</v>
      </c>
    </row>
    <row r="389" spans="2:11">
      <c r="B389" s="1178">
        <v>41537</v>
      </c>
      <c r="C389" s="560">
        <v>164.47</v>
      </c>
      <c r="D389" s="560">
        <v>155</v>
      </c>
      <c r="E389" s="560">
        <v>351</v>
      </c>
      <c r="F389" s="560">
        <v>84.76</v>
      </c>
      <c r="G389" s="560">
        <v>124.82</v>
      </c>
      <c r="H389" s="560">
        <v>59.28</v>
      </c>
      <c r="I389" s="560">
        <v>271.95999999999998</v>
      </c>
      <c r="J389" s="560">
        <v>99</v>
      </c>
      <c r="K389" s="560">
        <v>205.61</v>
      </c>
    </row>
    <row r="390" spans="2:11">
      <c r="B390" s="1178">
        <v>41536</v>
      </c>
      <c r="C390" s="560">
        <v>156.33500000000001</v>
      </c>
      <c r="D390" s="560">
        <v>140.5</v>
      </c>
      <c r="E390" s="560">
        <v>332</v>
      </c>
      <c r="F390" s="560">
        <v>85.584999999999994</v>
      </c>
      <c r="G390" s="560">
        <v>121.848</v>
      </c>
      <c r="H390" s="560">
        <v>59.256</v>
      </c>
      <c r="I390" s="560">
        <v>265.73</v>
      </c>
      <c r="J390" s="560">
        <v>96.58</v>
      </c>
      <c r="K390" s="560">
        <v>201.09200000000001</v>
      </c>
    </row>
    <row r="391" spans="2:11">
      <c r="B391" s="1178">
        <v>41535</v>
      </c>
      <c r="C391" s="560">
        <v>163.91</v>
      </c>
      <c r="D391" s="560">
        <v>159.16</v>
      </c>
      <c r="E391" s="560">
        <v>342</v>
      </c>
      <c r="F391" s="560">
        <v>88.4</v>
      </c>
      <c r="G391" s="560">
        <v>127.12</v>
      </c>
      <c r="H391" s="560">
        <v>60.24</v>
      </c>
      <c r="I391" s="560">
        <v>278.01</v>
      </c>
      <c r="J391" s="560">
        <v>117.57</v>
      </c>
      <c r="K391" s="560">
        <v>224.94</v>
      </c>
    </row>
    <row r="392" spans="2:11">
      <c r="B392" s="1178">
        <v>41534</v>
      </c>
      <c r="C392" s="560">
        <v>168.52</v>
      </c>
      <c r="D392" s="560">
        <v>161.83000000000001</v>
      </c>
      <c r="E392" s="560">
        <v>342.5</v>
      </c>
      <c r="F392" s="560">
        <v>91.71</v>
      </c>
      <c r="G392" s="560">
        <v>128.78</v>
      </c>
      <c r="H392" s="560">
        <v>60.26</v>
      </c>
      <c r="I392" s="560">
        <v>276.37</v>
      </c>
      <c r="J392" s="560">
        <v>121.45</v>
      </c>
      <c r="K392" s="560">
        <v>239.21</v>
      </c>
    </row>
    <row r="393" spans="2:11">
      <c r="B393" s="1178">
        <v>41533</v>
      </c>
      <c r="C393" s="560">
        <v>169.47</v>
      </c>
      <c r="D393" s="560">
        <v>161.83000000000001</v>
      </c>
      <c r="E393" s="560">
        <v>347</v>
      </c>
      <c r="F393" s="560">
        <v>91.72</v>
      </c>
      <c r="G393" s="560">
        <v>128.75</v>
      </c>
      <c r="H393" s="560">
        <v>60.31</v>
      </c>
      <c r="I393" s="560">
        <v>278.87</v>
      </c>
      <c r="J393" s="560">
        <v>118.53</v>
      </c>
      <c r="K393" s="560">
        <v>227.3</v>
      </c>
    </row>
    <row r="394" spans="2:11">
      <c r="B394" s="1178">
        <v>41530</v>
      </c>
      <c r="C394" s="560">
        <v>178.44</v>
      </c>
      <c r="D394" s="560">
        <v>169.16</v>
      </c>
      <c r="E394" s="560">
        <v>356</v>
      </c>
      <c r="F394" s="560">
        <v>93.05</v>
      </c>
      <c r="G394" s="560">
        <v>133.75</v>
      </c>
      <c r="H394" s="560">
        <v>60.26</v>
      </c>
      <c r="I394" s="560">
        <v>284.45</v>
      </c>
      <c r="J394" s="560">
        <v>123.89</v>
      </c>
      <c r="K394" s="560">
        <v>246.51</v>
      </c>
    </row>
    <row r="395" spans="2:11">
      <c r="B395" s="1178">
        <v>41529</v>
      </c>
      <c r="C395" s="560">
        <v>181.08</v>
      </c>
      <c r="D395" s="560">
        <v>170.16</v>
      </c>
      <c r="E395" s="560">
        <v>356</v>
      </c>
      <c r="F395" s="560">
        <v>92.38</v>
      </c>
      <c r="G395" s="560">
        <v>134.08000000000001</v>
      </c>
      <c r="H395" s="560">
        <v>60.27</v>
      </c>
      <c r="I395" s="560">
        <v>286.95</v>
      </c>
      <c r="J395" s="560">
        <v>122.42</v>
      </c>
      <c r="K395" s="560">
        <v>231.99</v>
      </c>
    </row>
    <row r="396" spans="2:11">
      <c r="B396" s="1178">
        <v>41528</v>
      </c>
      <c r="C396" s="560">
        <v>193.69</v>
      </c>
      <c r="D396" s="560">
        <v>176.5</v>
      </c>
      <c r="E396" s="560">
        <v>355</v>
      </c>
      <c r="F396" s="560">
        <v>93.38</v>
      </c>
      <c r="G396" s="560">
        <v>137.07</v>
      </c>
      <c r="H396" s="560">
        <v>62.25</v>
      </c>
      <c r="I396" s="560">
        <v>295.29000000000002</v>
      </c>
      <c r="J396" s="560">
        <v>123.39</v>
      </c>
      <c r="K396" s="560">
        <v>247.33</v>
      </c>
    </row>
    <row r="397" spans="2:11">
      <c r="B397" s="1178">
        <v>41527</v>
      </c>
      <c r="C397" s="560">
        <v>202.62</v>
      </c>
      <c r="D397" s="560">
        <v>183.83</v>
      </c>
      <c r="E397" s="560">
        <v>347.5</v>
      </c>
      <c r="F397" s="560">
        <v>93.04</v>
      </c>
      <c r="G397" s="560">
        <v>138.41</v>
      </c>
      <c r="H397" s="560">
        <v>62.22</v>
      </c>
      <c r="I397" s="560">
        <v>302.83</v>
      </c>
      <c r="J397" s="560">
        <v>123.42</v>
      </c>
      <c r="K397" s="560">
        <v>246.52</v>
      </c>
    </row>
    <row r="398" spans="2:11">
      <c r="B398" s="1178">
        <v>41526</v>
      </c>
      <c r="C398" s="560">
        <v>205.53</v>
      </c>
      <c r="D398" s="560">
        <v>186.16</v>
      </c>
      <c r="E398" s="560">
        <v>370</v>
      </c>
      <c r="F398" s="560">
        <v>94.04</v>
      </c>
      <c r="G398" s="560">
        <v>138.72999999999999</v>
      </c>
      <c r="H398" s="560">
        <v>64.239999999999995</v>
      </c>
      <c r="I398" s="560">
        <v>306.64999999999998</v>
      </c>
      <c r="J398" s="560">
        <v>128.22</v>
      </c>
      <c r="K398" s="560">
        <v>258.33</v>
      </c>
    </row>
    <row r="399" spans="2:11">
      <c r="B399" s="1178">
        <v>41523</v>
      </c>
      <c r="C399" s="560">
        <v>207.87</v>
      </c>
      <c r="D399" s="560">
        <v>188.16</v>
      </c>
      <c r="E399" s="560">
        <v>377</v>
      </c>
      <c r="F399" s="560">
        <v>94.36</v>
      </c>
      <c r="G399" s="560">
        <v>139.05000000000001</v>
      </c>
      <c r="H399" s="560">
        <v>64.239999999999995</v>
      </c>
      <c r="I399" s="560">
        <v>314.14999999999998</v>
      </c>
      <c r="J399" s="560">
        <v>136.93</v>
      </c>
      <c r="K399" s="560">
        <v>274.57</v>
      </c>
    </row>
    <row r="400" spans="2:11">
      <c r="B400" s="1178">
        <v>41522</v>
      </c>
      <c r="C400" s="560">
        <v>211.25</v>
      </c>
      <c r="D400" s="560">
        <v>191.5</v>
      </c>
      <c r="E400" s="560">
        <v>374</v>
      </c>
      <c r="F400" s="560">
        <v>94.69</v>
      </c>
      <c r="G400" s="560">
        <v>139.72999999999999</v>
      </c>
      <c r="H400" s="560">
        <v>64.739999999999995</v>
      </c>
      <c r="I400" s="560">
        <v>317.64999999999998</v>
      </c>
      <c r="J400" s="560">
        <v>140.84</v>
      </c>
      <c r="K400" s="560">
        <v>279.5</v>
      </c>
    </row>
    <row r="401" spans="2:11">
      <c r="B401" s="1178">
        <v>41521</v>
      </c>
      <c r="C401" s="560">
        <v>213.52</v>
      </c>
      <c r="D401" s="560">
        <v>193.16</v>
      </c>
      <c r="E401" s="560">
        <v>372</v>
      </c>
      <c r="F401" s="560">
        <v>93.37</v>
      </c>
      <c r="G401" s="560">
        <v>139.71</v>
      </c>
      <c r="H401" s="560">
        <v>64.739999999999995</v>
      </c>
      <c r="I401" s="560">
        <v>323.48</v>
      </c>
      <c r="J401" s="560">
        <v>146.15</v>
      </c>
      <c r="K401" s="560">
        <v>288.92</v>
      </c>
    </row>
    <row r="402" spans="2:11">
      <c r="B402" s="1178">
        <v>41520</v>
      </c>
      <c r="C402" s="560">
        <v>213.23</v>
      </c>
      <c r="D402" s="560">
        <v>191.5</v>
      </c>
      <c r="E402" s="560">
        <v>350.5</v>
      </c>
      <c r="F402" s="560">
        <v>92.37</v>
      </c>
      <c r="G402" s="560">
        <v>139.71</v>
      </c>
      <c r="H402" s="560">
        <v>64.260000000000005</v>
      </c>
      <c r="I402" s="560">
        <v>323.39</v>
      </c>
      <c r="J402" s="560">
        <v>142.24</v>
      </c>
      <c r="K402" s="560">
        <v>286.52</v>
      </c>
    </row>
    <row r="403" spans="2:11">
      <c r="B403" s="1178">
        <v>41519</v>
      </c>
      <c r="C403" s="560">
        <v>209.53</v>
      </c>
      <c r="D403" s="560">
        <v>199</v>
      </c>
      <c r="E403" s="560">
        <v>378.5</v>
      </c>
      <c r="F403" s="560">
        <v>92.05</v>
      </c>
      <c r="G403" s="560">
        <v>139.69999999999999</v>
      </c>
      <c r="H403" s="560">
        <v>64.260000000000005</v>
      </c>
      <c r="I403" s="560">
        <v>324.39</v>
      </c>
      <c r="J403" s="560">
        <v>149.51</v>
      </c>
      <c r="K403" s="560">
        <v>274.43</v>
      </c>
    </row>
    <row r="404" spans="2:11">
      <c r="B404" s="1178">
        <v>41516</v>
      </c>
      <c r="C404" s="560">
        <v>212.83</v>
      </c>
      <c r="D404" s="560">
        <v>192.5</v>
      </c>
      <c r="E404" s="560">
        <v>389</v>
      </c>
      <c r="F404" s="560">
        <v>93.04</v>
      </c>
      <c r="G404" s="560">
        <v>141.04</v>
      </c>
      <c r="H404" s="560">
        <v>65.239999999999995</v>
      </c>
      <c r="I404" s="560">
        <v>325.89</v>
      </c>
      <c r="J404" s="560">
        <v>150.47999999999999</v>
      </c>
      <c r="K404" s="560">
        <v>268.92</v>
      </c>
    </row>
    <row r="405" spans="2:11">
      <c r="B405" s="1178">
        <v>41515</v>
      </c>
      <c r="C405" s="560">
        <v>211.86</v>
      </c>
      <c r="D405" s="560">
        <v>189.83</v>
      </c>
      <c r="E405" s="560">
        <v>394</v>
      </c>
      <c r="F405" s="560">
        <v>93.04</v>
      </c>
      <c r="G405" s="560">
        <v>140.37</v>
      </c>
      <c r="H405" s="560">
        <v>65.239999999999995</v>
      </c>
      <c r="I405" s="560">
        <v>325.98</v>
      </c>
      <c r="J405" s="560">
        <v>151.94</v>
      </c>
      <c r="K405" s="560">
        <v>260.20999999999998</v>
      </c>
    </row>
    <row r="406" spans="2:11">
      <c r="B406" s="1178">
        <v>41514</v>
      </c>
      <c r="C406" s="560">
        <v>216.16</v>
      </c>
      <c r="D406" s="560">
        <v>195.5</v>
      </c>
      <c r="E406" s="560">
        <v>398</v>
      </c>
      <c r="F406" s="560">
        <v>93.7</v>
      </c>
      <c r="G406" s="560">
        <v>140.37</v>
      </c>
      <c r="H406" s="560">
        <v>65.239999999999995</v>
      </c>
      <c r="I406" s="560">
        <v>327.33</v>
      </c>
      <c r="J406" s="560">
        <v>155.85</v>
      </c>
      <c r="K406" s="560">
        <v>287.22000000000003</v>
      </c>
    </row>
    <row r="407" spans="2:11">
      <c r="B407" s="1178">
        <v>41513</v>
      </c>
      <c r="C407" s="560">
        <v>218.77</v>
      </c>
      <c r="D407" s="560">
        <v>196.5</v>
      </c>
      <c r="E407" s="560">
        <v>392.5</v>
      </c>
      <c r="F407" s="560">
        <v>93.04</v>
      </c>
      <c r="G407" s="560">
        <v>139.72</v>
      </c>
      <c r="H407" s="560">
        <v>65.239999999999995</v>
      </c>
      <c r="I407" s="560">
        <v>326.83</v>
      </c>
      <c r="J407" s="560">
        <v>149.52000000000001</v>
      </c>
      <c r="K407" s="560">
        <v>276.39999999999998</v>
      </c>
    </row>
    <row r="408" spans="2:11">
      <c r="B408" s="1178">
        <v>41512</v>
      </c>
      <c r="C408" s="560">
        <v>210.19</v>
      </c>
      <c r="D408" s="560">
        <v>190.16</v>
      </c>
      <c r="E408" s="560"/>
      <c r="F408" s="560">
        <v>90.72</v>
      </c>
      <c r="G408" s="560">
        <v>138.05000000000001</v>
      </c>
      <c r="H408" s="560">
        <v>65.239999999999995</v>
      </c>
      <c r="I408" s="560">
        <v>324.86</v>
      </c>
      <c r="J408" s="560">
        <v>147.63999999999999</v>
      </c>
      <c r="K408" s="560">
        <v>266.13</v>
      </c>
    </row>
    <row r="409" spans="2:11">
      <c r="B409" s="1178">
        <v>41509</v>
      </c>
      <c r="C409" s="560">
        <v>210.19</v>
      </c>
      <c r="D409" s="560">
        <v>190.16</v>
      </c>
      <c r="E409" s="560">
        <v>386.5</v>
      </c>
      <c r="F409" s="560">
        <v>90.72</v>
      </c>
      <c r="G409" s="560">
        <v>138.05000000000001</v>
      </c>
      <c r="H409" s="560">
        <v>65.239999999999995</v>
      </c>
      <c r="I409" s="560">
        <v>324.77</v>
      </c>
      <c r="J409" s="560">
        <v>151.47999999999999</v>
      </c>
      <c r="K409" s="560">
        <v>270.88</v>
      </c>
    </row>
    <row r="410" spans="2:11">
      <c r="B410" s="1178">
        <v>41508</v>
      </c>
      <c r="C410" s="560">
        <v>216.17</v>
      </c>
      <c r="D410" s="560">
        <v>194.83</v>
      </c>
      <c r="E410" s="560">
        <v>390.5</v>
      </c>
      <c r="F410" s="560">
        <v>94.04</v>
      </c>
      <c r="G410" s="560">
        <v>138.04</v>
      </c>
      <c r="H410" s="560">
        <v>65.25</v>
      </c>
      <c r="I410" s="560">
        <v>327.32</v>
      </c>
      <c r="J410" s="560">
        <v>157.29</v>
      </c>
      <c r="K410" s="560">
        <v>277.08999999999997</v>
      </c>
    </row>
    <row r="411" spans="2:11">
      <c r="B411" s="1178">
        <v>41507</v>
      </c>
      <c r="C411" s="560">
        <v>213.79</v>
      </c>
      <c r="D411" s="560">
        <v>195.16</v>
      </c>
      <c r="E411" s="560">
        <v>390</v>
      </c>
      <c r="F411" s="560">
        <v>91.04</v>
      </c>
      <c r="G411" s="560">
        <v>138.04</v>
      </c>
      <c r="H411" s="560">
        <v>65.25</v>
      </c>
      <c r="I411" s="560">
        <v>325.85000000000002</v>
      </c>
      <c r="J411" s="560">
        <v>144.66999999999999</v>
      </c>
      <c r="K411" s="560">
        <v>274.79000000000002</v>
      </c>
    </row>
    <row r="412" spans="2:11">
      <c r="B412" s="1178">
        <v>41506</v>
      </c>
      <c r="C412" s="560">
        <v>210.45</v>
      </c>
      <c r="D412" s="560">
        <v>192.5</v>
      </c>
      <c r="E412" s="560">
        <v>387</v>
      </c>
      <c r="F412" s="560">
        <v>88.73</v>
      </c>
      <c r="G412" s="560">
        <v>134.71</v>
      </c>
      <c r="H412" s="560">
        <v>65.239999999999995</v>
      </c>
      <c r="I412" s="560">
        <v>325.85000000000002</v>
      </c>
      <c r="J412" s="560">
        <v>138.88999999999999</v>
      </c>
      <c r="K412" s="560">
        <v>277.33999999999997</v>
      </c>
    </row>
    <row r="413" spans="2:11">
      <c r="B413" s="1178">
        <v>41505</v>
      </c>
      <c r="C413" s="560">
        <v>208.85</v>
      </c>
      <c r="D413" s="560">
        <v>191.16</v>
      </c>
      <c r="E413" s="560">
        <v>390</v>
      </c>
      <c r="F413" s="560">
        <v>86.41</v>
      </c>
      <c r="G413" s="560">
        <v>133.71</v>
      </c>
      <c r="H413" s="560">
        <v>65.239999999999995</v>
      </c>
      <c r="I413" s="560">
        <v>325.85000000000002</v>
      </c>
      <c r="J413" s="560">
        <v>126.07</v>
      </c>
      <c r="K413" s="560">
        <v>263.06</v>
      </c>
    </row>
    <row r="414" spans="2:11">
      <c r="B414" s="1178">
        <v>41502</v>
      </c>
      <c r="C414" s="560">
        <v>200.92</v>
      </c>
      <c r="D414" s="560">
        <v>184.16</v>
      </c>
      <c r="E414" s="560">
        <v>391.5</v>
      </c>
      <c r="F414" s="560">
        <v>85.09</v>
      </c>
      <c r="G414" s="560">
        <v>131.74</v>
      </c>
      <c r="H414" s="560">
        <v>64.75</v>
      </c>
      <c r="I414" s="560">
        <v>320.93</v>
      </c>
      <c r="J414" s="560">
        <v>118.52</v>
      </c>
      <c r="K414" s="560">
        <v>228.83</v>
      </c>
    </row>
    <row r="415" spans="2:11">
      <c r="B415" s="1178">
        <v>41501</v>
      </c>
      <c r="C415" s="560">
        <v>198.59</v>
      </c>
      <c r="D415" s="560">
        <v>183.5</v>
      </c>
      <c r="E415" s="560">
        <v>391</v>
      </c>
      <c r="F415" s="560">
        <v>84.09</v>
      </c>
      <c r="G415" s="560">
        <v>131.74</v>
      </c>
      <c r="H415" s="560">
        <v>64.739999999999995</v>
      </c>
      <c r="I415" s="560">
        <v>320.93</v>
      </c>
      <c r="J415" s="560">
        <v>114.62</v>
      </c>
      <c r="K415" s="560">
        <v>215.48</v>
      </c>
    </row>
    <row r="416" spans="2:11">
      <c r="B416" s="1178">
        <v>41500</v>
      </c>
      <c r="C416" s="560">
        <v>194.3</v>
      </c>
      <c r="D416" s="560">
        <v>179.16</v>
      </c>
      <c r="E416" s="560">
        <v>377</v>
      </c>
      <c r="F416" s="560">
        <v>83.44</v>
      </c>
      <c r="G416" s="560">
        <v>130.44</v>
      </c>
      <c r="H416" s="560">
        <v>64.739999999999995</v>
      </c>
      <c r="I416" s="560">
        <v>317.97000000000003</v>
      </c>
      <c r="J416" s="560">
        <v>116.1</v>
      </c>
      <c r="K416" s="560">
        <v>210.28</v>
      </c>
    </row>
    <row r="417" spans="2:11">
      <c r="B417" s="1178">
        <v>41499</v>
      </c>
      <c r="C417" s="560">
        <v>194.31</v>
      </c>
      <c r="D417" s="560">
        <v>178.83</v>
      </c>
      <c r="E417" s="560">
        <v>322.5</v>
      </c>
      <c r="F417" s="560">
        <v>83.44</v>
      </c>
      <c r="G417" s="560">
        <v>130.44</v>
      </c>
      <c r="H417" s="560">
        <v>65.239999999999995</v>
      </c>
      <c r="I417" s="560">
        <v>317.97000000000003</v>
      </c>
      <c r="J417" s="560">
        <v>117.07</v>
      </c>
      <c r="K417" s="560">
        <v>209.82</v>
      </c>
    </row>
    <row r="418" spans="2:11">
      <c r="B418" s="1178">
        <v>41498</v>
      </c>
      <c r="C418" s="560">
        <v>196.3</v>
      </c>
      <c r="D418" s="560">
        <v>180.16</v>
      </c>
      <c r="E418" s="560">
        <v>414.5</v>
      </c>
      <c r="F418" s="560">
        <v>83.44</v>
      </c>
      <c r="G418" s="560">
        <v>131.1</v>
      </c>
      <c r="H418" s="560">
        <v>65.239999999999995</v>
      </c>
      <c r="I418" s="560">
        <v>318.47000000000003</v>
      </c>
      <c r="J418" s="560">
        <v>119.99</v>
      </c>
      <c r="K418" s="560">
        <v>214.55</v>
      </c>
    </row>
    <row r="419" spans="2:11">
      <c r="B419" s="1178">
        <v>41495</v>
      </c>
      <c r="C419" s="560">
        <v>197.6</v>
      </c>
      <c r="D419" s="560">
        <v>180.16</v>
      </c>
      <c r="E419" s="560">
        <v>394</v>
      </c>
      <c r="F419" s="560">
        <v>83.44</v>
      </c>
      <c r="G419" s="560">
        <v>131.1</v>
      </c>
      <c r="H419" s="560">
        <v>65.239999999999995</v>
      </c>
      <c r="I419" s="560">
        <v>318.48</v>
      </c>
      <c r="J419" s="560">
        <v>120.47</v>
      </c>
      <c r="K419" s="560">
        <v>215.47</v>
      </c>
    </row>
    <row r="420" spans="2:11">
      <c r="B420" s="1178">
        <v>41494</v>
      </c>
      <c r="C420" s="560">
        <v>198.27</v>
      </c>
      <c r="D420" s="560">
        <v>181.83</v>
      </c>
      <c r="E420" s="560">
        <v>378.5</v>
      </c>
      <c r="F420" s="560">
        <v>84.44</v>
      </c>
      <c r="G420" s="560">
        <v>131.1</v>
      </c>
      <c r="H420" s="560">
        <v>65.239999999999995</v>
      </c>
      <c r="I420" s="560">
        <v>318.42</v>
      </c>
      <c r="J420" s="560">
        <v>121.43</v>
      </c>
      <c r="K420" s="560">
        <v>216.4</v>
      </c>
    </row>
    <row r="421" spans="2:11">
      <c r="B421" s="1178">
        <v>41493</v>
      </c>
      <c r="C421" s="560">
        <v>202.55</v>
      </c>
      <c r="D421" s="560">
        <v>186.16</v>
      </c>
      <c r="E421" s="560">
        <v>385.5</v>
      </c>
      <c r="F421" s="560">
        <v>84.44</v>
      </c>
      <c r="G421" s="560">
        <v>131.1</v>
      </c>
      <c r="H421" s="560">
        <v>65.239999999999995</v>
      </c>
      <c r="I421" s="560">
        <v>318.42</v>
      </c>
      <c r="J421" s="560">
        <v>120.45</v>
      </c>
      <c r="K421" s="560">
        <v>213.52</v>
      </c>
    </row>
    <row r="422" spans="2:11">
      <c r="B422" s="1178">
        <v>41492</v>
      </c>
      <c r="C422" s="560">
        <v>199.59</v>
      </c>
      <c r="D422" s="560">
        <v>182</v>
      </c>
      <c r="E422" s="560">
        <v>396.5</v>
      </c>
      <c r="F422" s="560">
        <v>85.44</v>
      </c>
      <c r="G422" s="560">
        <v>131.1</v>
      </c>
      <c r="H422" s="560">
        <v>65.239999999999995</v>
      </c>
      <c r="I422" s="560">
        <v>314.02</v>
      </c>
      <c r="J422" s="560">
        <v>119.49</v>
      </c>
      <c r="K422" s="560">
        <v>209.73</v>
      </c>
    </row>
    <row r="423" spans="2:11">
      <c r="B423" s="1178">
        <v>41491</v>
      </c>
      <c r="C423" s="560">
        <v>196.3</v>
      </c>
      <c r="D423" s="560">
        <v>179.5</v>
      </c>
      <c r="E423" s="560">
        <v>395</v>
      </c>
      <c r="F423" s="560">
        <v>85.1</v>
      </c>
      <c r="G423" s="560">
        <v>131.1</v>
      </c>
      <c r="H423" s="560">
        <v>65.239999999999995</v>
      </c>
      <c r="I423" s="560">
        <v>314.02</v>
      </c>
      <c r="J423" s="560">
        <v>122.45</v>
      </c>
      <c r="K423" s="560">
        <v>211.57</v>
      </c>
    </row>
    <row r="424" spans="2:11">
      <c r="B424" s="1178">
        <v>41488</v>
      </c>
      <c r="C424" s="560">
        <v>197.95</v>
      </c>
      <c r="D424" s="560">
        <v>180.83</v>
      </c>
      <c r="E424" s="560">
        <v>386.5</v>
      </c>
      <c r="F424" s="560">
        <v>85.43</v>
      </c>
      <c r="G424" s="560">
        <v>131.1</v>
      </c>
      <c r="H424" s="560">
        <v>65.239999999999995</v>
      </c>
      <c r="I424" s="560">
        <v>314.02999999999997</v>
      </c>
      <c r="J424" s="560">
        <v>123.87</v>
      </c>
      <c r="K424" s="560">
        <v>213.51</v>
      </c>
    </row>
    <row r="425" spans="2:11">
      <c r="B425" s="1178">
        <v>41487</v>
      </c>
      <c r="C425" s="560">
        <v>199.6</v>
      </c>
      <c r="D425" s="560">
        <v>182.16</v>
      </c>
      <c r="E425" s="560">
        <v>385</v>
      </c>
      <c r="F425" s="560">
        <v>86.42</v>
      </c>
      <c r="G425" s="560">
        <v>131.1</v>
      </c>
      <c r="H425" s="560">
        <v>65.239999999999995</v>
      </c>
      <c r="I425" s="560">
        <v>314.02999999999997</v>
      </c>
      <c r="J425" s="560">
        <v>124.36</v>
      </c>
      <c r="K425" s="560">
        <v>213.14</v>
      </c>
    </row>
    <row r="426" spans="2:11">
      <c r="B426" s="1178">
        <v>41486</v>
      </c>
      <c r="C426" s="560">
        <v>201.58</v>
      </c>
      <c r="D426" s="560">
        <v>184.83</v>
      </c>
      <c r="E426" s="560">
        <v>392</v>
      </c>
      <c r="F426" s="560">
        <v>88.41</v>
      </c>
      <c r="G426" s="560">
        <v>131.76</v>
      </c>
      <c r="H426" s="560">
        <v>65.239999999999995</v>
      </c>
      <c r="I426" s="560">
        <v>316.49</v>
      </c>
      <c r="J426" s="560">
        <v>125.81</v>
      </c>
      <c r="K426" s="560">
        <v>215</v>
      </c>
    </row>
    <row r="427" spans="2:11">
      <c r="B427" s="1178">
        <v>41485</v>
      </c>
      <c r="C427" s="560">
        <v>194.93</v>
      </c>
      <c r="D427" s="560">
        <v>181.83</v>
      </c>
      <c r="E427" s="560">
        <v>393.5</v>
      </c>
      <c r="F427" s="560">
        <v>87.41</v>
      </c>
      <c r="G427" s="560">
        <v>130.43</v>
      </c>
      <c r="H427" s="560">
        <v>62.24</v>
      </c>
      <c r="I427" s="560">
        <v>313.98</v>
      </c>
      <c r="J427" s="560">
        <v>112.69</v>
      </c>
      <c r="K427" s="560">
        <v>207.8</v>
      </c>
    </row>
    <row r="428" spans="2:11">
      <c r="B428" s="1178">
        <v>41484</v>
      </c>
      <c r="C428" s="560">
        <v>193.27</v>
      </c>
      <c r="D428" s="560">
        <v>181.5</v>
      </c>
      <c r="E428" s="560">
        <v>395</v>
      </c>
      <c r="F428" s="560">
        <v>88.41</v>
      </c>
      <c r="G428" s="560">
        <v>130.1</v>
      </c>
      <c r="H428" s="560">
        <v>62.25</v>
      </c>
      <c r="I428" s="560">
        <v>313.98</v>
      </c>
      <c r="J428" s="560">
        <v>109.27</v>
      </c>
      <c r="K428" s="560">
        <v>203.04</v>
      </c>
    </row>
    <row r="429" spans="2:11">
      <c r="B429" s="1178">
        <v>41481</v>
      </c>
      <c r="C429" s="560">
        <v>192.94</v>
      </c>
      <c r="D429" s="560">
        <v>181.16</v>
      </c>
      <c r="E429" s="560">
        <v>395</v>
      </c>
      <c r="F429" s="560">
        <v>89.07</v>
      </c>
      <c r="G429" s="560">
        <v>130.1</v>
      </c>
      <c r="H429" s="560">
        <v>62.23</v>
      </c>
      <c r="I429" s="560">
        <v>314.01</v>
      </c>
      <c r="J429" s="560">
        <v>108.55</v>
      </c>
      <c r="K429" s="560">
        <v>203.58</v>
      </c>
    </row>
    <row r="430" spans="2:11">
      <c r="B430" s="1178">
        <v>41480</v>
      </c>
      <c r="C430" s="560">
        <v>188.64</v>
      </c>
      <c r="D430" s="560">
        <v>178.16</v>
      </c>
      <c r="E430" s="560">
        <v>396.5</v>
      </c>
      <c r="F430" s="560">
        <v>90.06</v>
      </c>
      <c r="G430" s="560">
        <v>130.1</v>
      </c>
      <c r="H430" s="560">
        <v>62.24</v>
      </c>
      <c r="I430" s="560">
        <v>313.51</v>
      </c>
      <c r="J430" s="560">
        <v>107.3</v>
      </c>
      <c r="K430" s="560">
        <v>207.77</v>
      </c>
    </row>
    <row r="431" spans="2:11">
      <c r="B431" s="1178">
        <v>41479</v>
      </c>
      <c r="C431" s="560">
        <v>183.04</v>
      </c>
      <c r="D431" s="560"/>
      <c r="E431" s="560">
        <v>370.5</v>
      </c>
      <c r="F431" s="560"/>
      <c r="G431" s="560">
        <v>128.79</v>
      </c>
      <c r="H431" s="560">
        <v>61.75</v>
      </c>
      <c r="I431" s="560">
        <v>305.12</v>
      </c>
      <c r="J431" s="560">
        <v>104.39</v>
      </c>
      <c r="K431" s="560">
        <v>193</v>
      </c>
    </row>
    <row r="432" spans="2:11">
      <c r="B432" s="1178">
        <v>41478</v>
      </c>
      <c r="C432" s="560">
        <v>174.78</v>
      </c>
      <c r="D432" s="560">
        <v>166.16</v>
      </c>
      <c r="E432" s="560">
        <v>378</v>
      </c>
      <c r="F432" s="560">
        <v>87.41</v>
      </c>
      <c r="G432" s="560">
        <v>125.8</v>
      </c>
      <c r="H432" s="560">
        <v>61.75</v>
      </c>
      <c r="I432" s="560">
        <v>295.22000000000003</v>
      </c>
      <c r="J432" s="560">
        <v>100.98</v>
      </c>
      <c r="K432" s="560">
        <v>184.43</v>
      </c>
    </row>
    <row r="433" spans="2:11">
      <c r="B433" s="1178">
        <v>41477</v>
      </c>
      <c r="C433" s="560">
        <v>171.8</v>
      </c>
      <c r="D433" s="560">
        <v>163.83000000000001</v>
      </c>
      <c r="E433" s="560">
        <v>375</v>
      </c>
      <c r="F433" s="560">
        <v>87.07</v>
      </c>
      <c r="G433" s="560">
        <v>125.13</v>
      </c>
      <c r="H433" s="560">
        <v>61.75</v>
      </c>
      <c r="I433" s="560">
        <v>293.20999999999998</v>
      </c>
      <c r="J433" s="560">
        <v>101.96</v>
      </c>
      <c r="K433" s="560">
        <v>188.74</v>
      </c>
    </row>
    <row r="434" spans="2:11">
      <c r="B434" s="1178">
        <v>41474</v>
      </c>
      <c r="C434" s="560">
        <v>175.76</v>
      </c>
      <c r="D434" s="560">
        <v>167.16</v>
      </c>
      <c r="E434" s="560">
        <v>387</v>
      </c>
      <c r="F434" s="560">
        <v>87.73</v>
      </c>
      <c r="G434" s="560">
        <v>125.13</v>
      </c>
      <c r="H434" s="560">
        <v>61.75</v>
      </c>
      <c r="I434" s="560">
        <v>292.66000000000003</v>
      </c>
      <c r="J434" s="560">
        <v>105.37</v>
      </c>
      <c r="K434" s="560">
        <v>194.86</v>
      </c>
    </row>
    <row r="435" spans="2:11">
      <c r="B435" s="1178">
        <v>41473</v>
      </c>
      <c r="C435" s="560">
        <v>175.76</v>
      </c>
      <c r="D435" s="560">
        <v>167.16</v>
      </c>
      <c r="E435" s="560">
        <v>393</v>
      </c>
      <c r="F435" s="560">
        <v>88.07</v>
      </c>
      <c r="G435" s="560">
        <v>125.47</v>
      </c>
      <c r="H435" s="560">
        <v>61.75</v>
      </c>
      <c r="I435" s="560">
        <v>291.75</v>
      </c>
      <c r="J435" s="560">
        <v>103.44</v>
      </c>
      <c r="K435" s="560">
        <v>193.99</v>
      </c>
    </row>
    <row r="436" spans="2:11">
      <c r="B436" s="1178">
        <v>41472</v>
      </c>
      <c r="C436" s="560">
        <v>183.39</v>
      </c>
      <c r="D436" s="560">
        <v>169.5</v>
      </c>
      <c r="E436" s="560">
        <v>399.5</v>
      </c>
      <c r="F436" s="560">
        <v>88.41</v>
      </c>
      <c r="G436" s="560">
        <v>126.8</v>
      </c>
      <c r="H436" s="560">
        <v>62.74</v>
      </c>
      <c r="I436" s="560">
        <v>292.68</v>
      </c>
      <c r="J436" s="560">
        <v>108.79</v>
      </c>
      <c r="K436" s="560">
        <v>203.48</v>
      </c>
    </row>
    <row r="437" spans="2:11">
      <c r="B437" s="1178">
        <v>41471</v>
      </c>
      <c r="C437" s="560">
        <v>187.34</v>
      </c>
      <c r="D437" s="560">
        <v>173.5</v>
      </c>
      <c r="E437" s="560">
        <v>407.5</v>
      </c>
      <c r="F437" s="560">
        <v>89.08</v>
      </c>
      <c r="G437" s="560">
        <v>127.13</v>
      </c>
      <c r="H437" s="560">
        <v>62.75</v>
      </c>
      <c r="I437" s="560">
        <v>290.18</v>
      </c>
      <c r="J437" s="560">
        <v>108.3</v>
      </c>
      <c r="K437" s="560">
        <v>198.22</v>
      </c>
    </row>
    <row r="438" spans="2:11">
      <c r="B438" s="1178">
        <v>41470</v>
      </c>
      <c r="C438" s="560">
        <v>192.96</v>
      </c>
      <c r="D438" s="560">
        <v>178.16</v>
      </c>
      <c r="E438" s="560">
        <v>407</v>
      </c>
      <c r="F438" s="560">
        <v>90.06</v>
      </c>
      <c r="G438" s="560">
        <v>128.13</v>
      </c>
      <c r="H438" s="560">
        <v>63.23</v>
      </c>
      <c r="I438" s="560">
        <v>295.18</v>
      </c>
      <c r="J438" s="560">
        <v>113.66</v>
      </c>
      <c r="K438" s="560">
        <v>207.74</v>
      </c>
    </row>
    <row r="439" spans="2:11">
      <c r="B439" s="1178">
        <v>41467</v>
      </c>
      <c r="C439" s="560">
        <v>199.92</v>
      </c>
      <c r="D439" s="560">
        <v>184.83</v>
      </c>
      <c r="E439" s="560">
        <v>420.5</v>
      </c>
      <c r="F439" s="560">
        <v>91.72</v>
      </c>
      <c r="G439" s="560">
        <v>130.44999999999999</v>
      </c>
      <c r="H439" s="560">
        <v>63.23</v>
      </c>
      <c r="I439" s="560">
        <v>297.64</v>
      </c>
      <c r="J439" s="560">
        <v>115.13</v>
      </c>
      <c r="K439" s="560">
        <v>210.62</v>
      </c>
    </row>
    <row r="440" spans="2:11">
      <c r="B440" s="1178">
        <v>41466</v>
      </c>
      <c r="C440" s="560">
        <v>205.14</v>
      </c>
      <c r="D440" s="560">
        <v>189.16</v>
      </c>
      <c r="E440" s="560">
        <v>416</v>
      </c>
      <c r="F440" s="560">
        <v>92.71</v>
      </c>
      <c r="G440" s="560">
        <v>130.44999999999999</v>
      </c>
      <c r="H440" s="560">
        <v>63.23</v>
      </c>
      <c r="I440" s="560">
        <v>305.08999999999997</v>
      </c>
      <c r="J440" s="560">
        <v>118.52</v>
      </c>
      <c r="K440" s="560">
        <v>206.77</v>
      </c>
    </row>
    <row r="441" spans="2:11">
      <c r="B441" s="1178">
        <v>41465</v>
      </c>
      <c r="C441" s="560">
        <v>208.5</v>
      </c>
      <c r="D441" s="560">
        <v>193.33</v>
      </c>
      <c r="E441" s="560">
        <v>426.5</v>
      </c>
      <c r="F441" s="560">
        <v>94.7</v>
      </c>
      <c r="G441" s="560">
        <v>130.44999999999999</v>
      </c>
      <c r="H441" s="560">
        <v>66.23</v>
      </c>
      <c r="I441" s="560">
        <v>305.07</v>
      </c>
      <c r="J441" s="560">
        <v>124.87</v>
      </c>
      <c r="K441" s="560">
        <v>229.73</v>
      </c>
    </row>
    <row r="442" spans="2:11">
      <c r="B442" s="1178">
        <v>41464</v>
      </c>
      <c r="C442" s="560">
        <v>202.55</v>
      </c>
      <c r="D442" s="560">
        <v>189.16</v>
      </c>
      <c r="E442" s="560">
        <v>430</v>
      </c>
      <c r="F442" s="560">
        <v>94.05</v>
      </c>
      <c r="G442" s="560">
        <v>130.44</v>
      </c>
      <c r="H442" s="560">
        <v>66.239999999999995</v>
      </c>
      <c r="I442" s="560">
        <v>305.07</v>
      </c>
      <c r="J442" s="560">
        <v>120.99</v>
      </c>
      <c r="K442" s="560">
        <v>209.73</v>
      </c>
    </row>
    <row r="443" spans="2:11">
      <c r="B443" s="1178">
        <v>41463</v>
      </c>
      <c r="C443" s="560">
        <v>206.13</v>
      </c>
      <c r="D443" s="560">
        <v>191.5</v>
      </c>
      <c r="E443" s="560">
        <v>440.5</v>
      </c>
      <c r="F443" s="560">
        <v>95.39</v>
      </c>
      <c r="G443" s="560">
        <v>130.75</v>
      </c>
      <c r="H443" s="560">
        <v>66.260000000000005</v>
      </c>
      <c r="I443" s="560">
        <v>309.95999999999998</v>
      </c>
      <c r="J443" s="560">
        <v>124.84</v>
      </c>
      <c r="K443" s="560">
        <v>217.7</v>
      </c>
    </row>
    <row r="444" spans="2:11">
      <c r="B444" s="1178">
        <v>41460</v>
      </c>
      <c r="C444" s="560">
        <v>205.18</v>
      </c>
      <c r="D444" s="560">
        <v>191.16</v>
      </c>
      <c r="E444" s="560">
        <v>440.5</v>
      </c>
      <c r="F444" s="560">
        <v>95.38</v>
      </c>
      <c r="G444" s="560">
        <v>132.13999999999999</v>
      </c>
      <c r="H444" s="560">
        <v>66.25</v>
      </c>
      <c r="I444" s="560">
        <v>310.02</v>
      </c>
      <c r="J444" s="560">
        <v>121.95</v>
      </c>
      <c r="K444" s="560">
        <v>209.19</v>
      </c>
    </row>
    <row r="445" spans="2:11">
      <c r="B445" s="1178">
        <v>41459</v>
      </c>
      <c r="C445" s="560">
        <v>199.34</v>
      </c>
      <c r="D445" s="560">
        <v>183.25</v>
      </c>
      <c r="E445" s="560">
        <v>445.5</v>
      </c>
      <c r="F445" s="560">
        <v>99.01</v>
      </c>
      <c r="G445" s="560">
        <v>129.32</v>
      </c>
      <c r="H445" s="560">
        <v>70.25</v>
      </c>
      <c r="I445" s="560">
        <v>309.95</v>
      </c>
      <c r="J445" s="560">
        <v>125.34</v>
      </c>
      <c r="K445" s="560">
        <v>208.12</v>
      </c>
    </row>
    <row r="446" spans="2:11">
      <c r="B446" s="1178">
        <v>41458</v>
      </c>
      <c r="C446" s="560">
        <v>200.56</v>
      </c>
      <c r="D446" s="560">
        <v>185.83</v>
      </c>
      <c r="E446" s="560">
        <v>465</v>
      </c>
      <c r="F446" s="560">
        <v>98.01</v>
      </c>
      <c r="G446" s="560">
        <v>131.15</v>
      </c>
      <c r="H446" s="560">
        <v>70.25</v>
      </c>
      <c r="I446" s="560">
        <v>309.94</v>
      </c>
      <c r="J446" s="560">
        <v>125.34</v>
      </c>
      <c r="K446" s="560">
        <v>208.12</v>
      </c>
    </row>
    <row r="447" spans="2:11">
      <c r="B447" s="1178">
        <v>41457</v>
      </c>
      <c r="C447" s="560">
        <v>195.95</v>
      </c>
      <c r="D447" s="560">
        <v>179.83</v>
      </c>
      <c r="E447" s="560">
        <v>436.5</v>
      </c>
      <c r="F447" s="560">
        <v>101.66</v>
      </c>
      <c r="G447" s="560">
        <v>128.19</v>
      </c>
      <c r="H447" s="560">
        <v>65.510000000000005</v>
      </c>
      <c r="I447" s="560">
        <v>309.94</v>
      </c>
      <c r="J447" s="560">
        <v>114.64</v>
      </c>
      <c r="K447" s="560">
        <v>187.14</v>
      </c>
    </row>
    <row r="448" spans="2:11">
      <c r="B448" s="1178">
        <v>41456</v>
      </c>
      <c r="C448" s="560">
        <v>203.6</v>
      </c>
      <c r="D448" s="560">
        <v>181.83</v>
      </c>
      <c r="E448" s="560">
        <v>455.5</v>
      </c>
      <c r="F448" s="560">
        <v>102.98</v>
      </c>
      <c r="G448" s="560">
        <v>130.68</v>
      </c>
      <c r="H448" s="560">
        <v>71.22</v>
      </c>
      <c r="I448" s="560">
        <v>315.01</v>
      </c>
      <c r="J448" s="560">
        <v>119.02</v>
      </c>
      <c r="K448" s="560">
        <v>196.16</v>
      </c>
    </row>
    <row r="449" spans="2:11">
      <c r="B449" s="1178">
        <v>41453</v>
      </c>
      <c r="C449" s="560">
        <v>211.46</v>
      </c>
      <c r="D449" s="560">
        <v>191.16</v>
      </c>
      <c r="E449" s="560">
        <v>446</v>
      </c>
      <c r="F449" s="560">
        <v>105.3</v>
      </c>
      <c r="G449" s="560">
        <v>131.63999999999999</v>
      </c>
      <c r="H449" s="560">
        <v>72.709999999999994</v>
      </c>
      <c r="I449" s="560">
        <v>319.83</v>
      </c>
      <c r="J449" s="560">
        <v>120.47</v>
      </c>
      <c r="K449" s="560">
        <v>200.84</v>
      </c>
    </row>
    <row r="450" spans="2:11">
      <c r="B450" s="1178">
        <v>41452</v>
      </c>
      <c r="C450" s="560">
        <v>210.13</v>
      </c>
      <c r="D450" s="560">
        <v>187.83</v>
      </c>
      <c r="E450" s="560">
        <v>446.5</v>
      </c>
      <c r="F450" s="560">
        <v>104.63</v>
      </c>
      <c r="G450" s="560">
        <v>131.63999999999999</v>
      </c>
      <c r="H450" s="560">
        <v>72.709999999999994</v>
      </c>
      <c r="I450" s="560">
        <v>319.83</v>
      </c>
      <c r="J450" s="560">
        <v>120.48</v>
      </c>
      <c r="K450" s="560">
        <v>208.19</v>
      </c>
    </row>
    <row r="451" spans="2:11">
      <c r="B451" s="1178">
        <v>41451</v>
      </c>
      <c r="C451" s="560">
        <v>216.03</v>
      </c>
      <c r="D451" s="560">
        <v>193.83</v>
      </c>
      <c r="E451" s="560">
        <v>455</v>
      </c>
      <c r="F451" s="560">
        <v>108.6</v>
      </c>
      <c r="G451" s="560">
        <v>134.56</v>
      </c>
      <c r="H451" s="560">
        <v>74.2</v>
      </c>
      <c r="I451" s="560">
        <v>327.20999999999998</v>
      </c>
      <c r="J451" s="560">
        <v>125.83</v>
      </c>
      <c r="K451" s="560">
        <v>222.14</v>
      </c>
    </row>
    <row r="452" spans="2:11">
      <c r="B452" s="1178">
        <v>41450</v>
      </c>
      <c r="C452" s="560">
        <v>236.42</v>
      </c>
      <c r="D452" s="560">
        <v>215.5</v>
      </c>
      <c r="E452" s="560">
        <v>469.5</v>
      </c>
      <c r="F452" s="560">
        <v>118.49</v>
      </c>
      <c r="G452" s="560">
        <v>136.97999999999999</v>
      </c>
      <c r="H452" s="560">
        <v>75.2</v>
      </c>
      <c r="I452" s="560">
        <v>341.8</v>
      </c>
      <c r="J452" s="560">
        <v>136.52000000000001</v>
      </c>
      <c r="K452" s="560">
        <v>250.52</v>
      </c>
    </row>
    <row r="453" spans="2:11">
      <c r="B453" s="1178">
        <v>41449</v>
      </c>
      <c r="C453" s="560">
        <v>253.83</v>
      </c>
      <c r="D453" s="560">
        <v>242.5</v>
      </c>
      <c r="E453" s="560">
        <v>494</v>
      </c>
      <c r="F453" s="560">
        <v>133.12</v>
      </c>
      <c r="G453" s="560">
        <v>143.47999999999999</v>
      </c>
      <c r="H453" s="560">
        <v>75.180000000000007</v>
      </c>
      <c r="I453" s="560">
        <v>364.32</v>
      </c>
      <c r="J453" s="560">
        <v>139.5</v>
      </c>
      <c r="K453" s="560">
        <v>261.72000000000003</v>
      </c>
    </row>
    <row r="454" spans="2:11">
      <c r="B454" s="1178">
        <v>41446</v>
      </c>
      <c r="C454" s="560">
        <v>229.99</v>
      </c>
      <c r="D454" s="560">
        <v>221</v>
      </c>
      <c r="E454" s="560">
        <v>454.5</v>
      </c>
      <c r="F454" s="560">
        <v>110.23</v>
      </c>
      <c r="G454" s="560">
        <v>135.57</v>
      </c>
      <c r="H454" s="560">
        <v>70.17</v>
      </c>
      <c r="I454" s="560">
        <v>346.95</v>
      </c>
      <c r="J454" s="560">
        <v>121.94</v>
      </c>
      <c r="K454" s="560">
        <v>236.61</v>
      </c>
    </row>
    <row r="455" spans="2:11">
      <c r="B455" s="1178">
        <v>41445</v>
      </c>
      <c r="C455" s="560">
        <v>216.41</v>
      </c>
      <c r="D455" s="560">
        <v>201.83</v>
      </c>
      <c r="E455" s="560">
        <v>445.5</v>
      </c>
      <c r="F455" s="560">
        <v>98</v>
      </c>
      <c r="G455" s="560">
        <v>133.13</v>
      </c>
      <c r="H455" s="560">
        <v>70.16</v>
      </c>
      <c r="I455" s="560">
        <v>339.67</v>
      </c>
      <c r="J455" s="560">
        <v>122.42</v>
      </c>
      <c r="K455" s="560">
        <v>242.82</v>
      </c>
    </row>
    <row r="456" spans="2:11">
      <c r="B456" s="1178">
        <v>41444</v>
      </c>
      <c r="C456" s="560">
        <v>186.61</v>
      </c>
      <c r="D456" s="560">
        <v>173</v>
      </c>
      <c r="E456" s="560">
        <v>387.5</v>
      </c>
      <c r="F456" s="560">
        <v>84.14</v>
      </c>
      <c r="G456" s="560">
        <v>122.54</v>
      </c>
      <c r="H456" s="560">
        <v>63.74</v>
      </c>
      <c r="I456" s="560">
        <v>307.77999999999997</v>
      </c>
      <c r="J456" s="560">
        <v>102.44</v>
      </c>
      <c r="K456" s="560">
        <v>200.46</v>
      </c>
    </row>
    <row r="457" spans="2:11">
      <c r="B457" s="1178">
        <v>41443</v>
      </c>
      <c r="C457" s="560">
        <v>182.09</v>
      </c>
      <c r="D457" s="560">
        <v>173.16</v>
      </c>
      <c r="E457" s="560">
        <v>373</v>
      </c>
      <c r="F457" s="560">
        <v>83.43</v>
      </c>
      <c r="G457" s="560">
        <v>120.77</v>
      </c>
      <c r="H457" s="560">
        <v>63.74</v>
      </c>
      <c r="I457" s="560">
        <v>297.95999999999998</v>
      </c>
      <c r="J457" s="560">
        <v>94.6</v>
      </c>
      <c r="K457" s="560">
        <v>197.1</v>
      </c>
    </row>
    <row r="458" spans="2:11">
      <c r="B458" s="1178">
        <v>41442</v>
      </c>
      <c r="C458" s="560">
        <v>181.82</v>
      </c>
      <c r="D458" s="560">
        <v>167.83</v>
      </c>
      <c r="E458" s="560">
        <v>371</v>
      </c>
      <c r="F458" s="560">
        <v>81.44</v>
      </c>
      <c r="G458" s="560">
        <v>120.26</v>
      </c>
      <c r="H458" s="560">
        <v>63.74</v>
      </c>
      <c r="I458" s="560">
        <v>283.10000000000002</v>
      </c>
      <c r="J458" s="560">
        <v>95.1</v>
      </c>
      <c r="K458" s="560">
        <v>190.86</v>
      </c>
    </row>
    <row r="459" spans="2:11">
      <c r="B459" s="1178">
        <v>41439</v>
      </c>
      <c r="C459" s="560">
        <v>184.75</v>
      </c>
      <c r="D459" s="560">
        <v>168.16</v>
      </c>
      <c r="E459" s="560">
        <v>408.5</v>
      </c>
      <c r="F459" s="560">
        <v>81.44</v>
      </c>
      <c r="G459" s="560">
        <v>120.26</v>
      </c>
      <c r="H459" s="560">
        <v>63.75</v>
      </c>
      <c r="I459" s="560">
        <v>285.51</v>
      </c>
      <c r="J459" s="560">
        <v>102.93</v>
      </c>
      <c r="K459" s="560">
        <v>198.88</v>
      </c>
    </row>
    <row r="460" spans="2:11">
      <c r="B460" s="1178">
        <v>41438</v>
      </c>
      <c r="C460" s="560">
        <v>191.66</v>
      </c>
      <c r="D460" s="560">
        <v>177.83</v>
      </c>
      <c r="E460" s="560">
        <v>380</v>
      </c>
      <c r="F460" s="560">
        <v>86.41</v>
      </c>
      <c r="G460" s="560">
        <v>123.74</v>
      </c>
      <c r="H460" s="560">
        <v>64.239999999999995</v>
      </c>
      <c r="I460" s="560">
        <v>295.3</v>
      </c>
      <c r="J460" s="560">
        <v>111.24</v>
      </c>
      <c r="K460" s="560">
        <v>223.77</v>
      </c>
    </row>
    <row r="461" spans="2:11">
      <c r="B461" s="1178">
        <v>41437</v>
      </c>
      <c r="C461" s="560">
        <v>198.28</v>
      </c>
      <c r="D461" s="560">
        <v>183.16</v>
      </c>
      <c r="E461" s="560">
        <v>405</v>
      </c>
      <c r="F461" s="560">
        <v>89.72</v>
      </c>
      <c r="G461" s="560">
        <v>123.74</v>
      </c>
      <c r="H461" s="560">
        <v>64.239999999999995</v>
      </c>
      <c r="I461" s="560">
        <v>312.72000000000003</v>
      </c>
      <c r="J461" s="560">
        <v>104.38</v>
      </c>
      <c r="K461" s="560">
        <v>215.38</v>
      </c>
    </row>
    <row r="462" spans="2:11">
      <c r="B462" s="1178">
        <v>41436</v>
      </c>
      <c r="C462" s="560">
        <v>200.91</v>
      </c>
      <c r="D462" s="560">
        <v>186.166</v>
      </c>
      <c r="E462" s="560">
        <v>455</v>
      </c>
      <c r="F462" s="560">
        <v>90.055999999999997</v>
      </c>
      <c r="G462" s="560">
        <v>124.252</v>
      </c>
      <c r="H462" s="560">
        <v>64.244</v>
      </c>
      <c r="I462" s="560">
        <v>326.11799999999999</v>
      </c>
      <c r="J462" s="560">
        <v>104.384</v>
      </c>
      <c r="K462" s="560">
        <v>215.38200000000001</v>
      </c>
    </row>
    <row r="463" spans="2:11">
      <c r="B463" s="1178">
        <v>41435</v>
      </c>
      <c r="C463" s="560">
        <v>185.339</v>
      </c>
      <c r="D463" s="560">
        <v>179.833</v>
      </c>
      <c r="E463" s="560">
        <v>423.5</v>
      </c>
      <c r="F463" s="560">
        <v>81.436000000000007</v>
      </c>
      <c r="G463" s="560">
        <v>121.265</v>
      </c>
      <c r="H463" s="560">
        <v>62.744999999999997</v>
      </c>
      <c r="I463" s="560">
        <v>307.18400000000003</v>
      </c>
      <c r="J463" s="560">
        <v>94.105999999999995</v>
      </c>
      <c r="K463" s="560">
        <v>190.93199999999999</v>
      </c>
    </row>
    <row r="464" spans="2:11">
      <c r="B464" s="1178">
        <v>41432</v>
      </c>
      <c r="C464" s="560">
        <v>175.74</v>
      </c>
      <c r="D464" s="560">
        <v>173.5</v>
      </c>
      <c r="E464" s="560">
        <v>404</v>
      </c>
      <c r="F464" s="560">
        <v>78.451999999999998</v>
      </c>
      <c r="G464" s="560">
        <v>120.28700000000001</v>
      </c>
      <c r="H464" s="560">
        <v>62.741</v>
      </c>
      <c r="I464" s="560">
        <v>306.69600000000003</v>
      </c>
      <c r="J464" s="560">
        <v>94.591999999999999</v>
      </c>
      <c r="K464" s="560">
        <v>185.67400000000001</v>
      </c>
    </row>
    <row r="465" spans="2:11">
      <c r="B465" s="1178">
        <v>41431</v>
      </c>
      <c r="C465" s="560">
        <v>175.43199999999999</v>
      </c>
      <c r="D465" s="560">
        <v>175.166</v>
      </c>
      <c r="E465" s="560">
        <v>438</v>
      </c>
      <c r="F465" s="560">
        <v>77.950999999999993</v>
      </c>
      <c r="G465" s="560">
        <v>122.247</v>
      </c>
      <c r="H465" s="560">
        <v>60.765999999999998</v>
      </c>
      <c r="I465" s="560">
        <v>297.791</v>
      </c>
      <c r="J465" s="560">
        <v>93.132000000000005</v>
      </c>
      <c r="K465" s="560">
        <v>180.37</v>
      </c>
    </row>
    <row r="466" spans="2:11">
      <c r="B466" s="1178">
        <v>41430</v>
      </c>
      <c r="C466" s="560">
        <v>172.74299999999999</v>
      </c>
      <c r="D466" s="560">
        <v>168.666</v>
      </c>
      <c r="E466" s="560">
        <v>384.5</v>
      </c>
      <c r="F466" s="560">
        <v>76.298000000000002</v>
      </c>
      <c r="G466" s="560">
        <v>121.26600000000001</v>
      </c>
      <c r="H466" s="560">
        <v>59.277999999999999</v>
      </c>
      <c r="I466" s="560">
        <v>288.92</v>
      </c>
      <c r="J466" s="560">
        <v>90.186999999999998</v>
      </c>
      <c r="K466" s="560">
        <v>178.90600000000001</v>
      </c>
    </row>
    <row r="467" spans="2:11">
      <c r="B467" s="1178">
        <v>41429</v>
      </c>
      <c r="C467" s="560">
        <v>166.17099999999999</v>
      </c>
      <c r="D467" s="560">
        <v>162.5</v>
      </c>
      <c r="E467" s="560">
        <v>377.5</v>
      </c>
      <c r="F467" s="560">
        <v>75.629000000000005</v>
      </c>
      <c r="G467" s="560">
        <v>118.79900000000001</v>
      </c>
      <c r="H467" s="560">
        <v>59.27</v>
      </c>
      <c r="I467" s="560">
        <v>287.96899999999999</v>
      </c>
      <c r="J467" s="560">
        <v>89.703999999999994</v>
      </c>
      <c r="K467" s="560">
        <v>176.994</v>
      </c>
    </row>
    <row r="468" spans="2:11">
      <c r="B468" s="1178">
        <v>41428</v>
      </c>
      <c r="C468" s="560">
        <v>167.50700000000001</v>
      </c>
      <c r="D468" s="560">
        <v>165.166</v>
      </c>
      <c r="E468" s="560">
        <v>363</v>
      </c>
      <c r="F468" s="560">
        <v>76.462999999999994</v>
      </c>
      <c r="G468" s="560">
        <v>118.797</v>
      </c>
      <c r="H468" s="560">
        <v>59.267000000000003</v>
      </c>
      <c r="I468" s="560">
        <v>290.41800000000001</v>
      </c>
      <c r="J468" s="560">
        <v>91.161000000000001</v>
      </c>
      <c r="K468" s="560">
        <v>179.39500000000001</v>
      </c>
    </row>
    <row r="469" spans="2:11">
      <c r="B469" s="1178">
        <v>41425</v>
      </c>
      <c r="C469" s="560">
        <v>164.51900000000001</v>
      </c>
      <c r="D469" s="560">
        <v>161.833</v>
      </c>
      <c r="E469" s="560">
        <v>367</v>
      </c>
      <c r="F469" s="560">
        <v>76.14</v>
      </c>
      <c r="G469" s="560">
        <v>117.32899999999999</v>
      </c>
      <c r="H469" s="560">
        <v>58.776000000000003</v>
      </c>
      <c r="I469" s="560">
        <v>285.5</v>
      </c>
      <c r="J469" s="560">
        <v>87.24</v>
      </c>
      <c r="K469" s="560">
        <v>170.72800000000001</v>
      </c>
    </row>
    <row r="470" spans="2:11">
      <c r="B470" s="1178">
        <v>41424</v>
      </c>
      <c r="C470" s="560">
        <v>160.56800000000001</v>
      </c>
      <c r="D470" s="560">
        <v>161.166</v>
      </c>
      <c r="E470" s="560">
        <v>339</v>
      </c>
      <c r="F470" s="560">
        <v>76.472999999999999</v>
      </c>
      <c r="G470" s="560">
        <v>116.32899999999999</v>
      </c>
      <c r="H470" s="560">
        <v>58.774999999999999</v>
      </c>
      <c r="I470" s="560">
        <v>283.00599999999997</v>
      </c>
      <c r="J470" s="560"/>
      <c r="K470" s="560">
        <v>164.011</v>
      </c>
    </row>
    <row r="471" spans="2:11">
      <c r="B471" s="1178">
        <v>41423</v>
      </c>
      <c r="C471" s="560">
        <v>156.24700000000001</v>
      </c>
      <c r="D471" s="560">
        <v>151</v>
      </c>
      <c r="E471" s="560">
        <v>364</v>
      </c>
      <c r="F471" s="560">
        <v>76.134</v>
      </c>
      <c r="G471" s="560">
        <v>116.327</v>
      </c>
      <c r="H471" s="560">
        <v>57.279000000000003</v>
      </c>
      <c r="I471" s="560">
        <v>275.60500000000002</v>
      </c>
      <c r="J471" s="560">
        <v>84.293999999999997</v>
      </c>
      <c r="K471" s="560">
        <v>158.65100000000001</v>
      </c>
    </row>
    <row r="472" spans="2:11">
      <c r="B472" s="1178">
        <v>41422</v>
      </c>
      <c r="C472" s="560">
        <v>150.63499999999999</v>
      </c>
      <c r="D472" s="560">
        <v>142</v>
      </c>
      <c r="E472" s="560">
        <v>349</v>
      </c>
      <c r="F472" s="560">
        <v>76.456000000000003</v>
      </c>
      <c r="G472" s="560">
        <v>116.33</v>
      </c>
      <c r="H472" s="560">
        <v>56.271000000000001</v>
      </c>
      <c r="I472" s="560">
        <v>275.67399999999998</v>
      </c>
      <c r="J472" s="560">
        <v>82.317999999999998</v>
      </c>
      <c r="K472" s="560">
        <v>150.99600000000001</v>
      </c>
    </row>
    <row r="473" spans="2:11">
      <c r="B473" s="1178">
        <v>41421</v>
      </c>
      <c r="C473" s="560">
        <v>152.40899999999999</v>
      </c>
      <c r="D473" s="560">
        <v>142</v>
      </c>
      <c r="E473" s="560"/>
      <c r="F473" s="560">
        <v>77.683000000000007</v>
      </c>
      <c r="G473" s="560">
        <v>116.66</v>
      </c>
      <c r="H473" s="560">
        <v>56.271999999999998</v>
      </c>
      <c r="I473" s="560">
        <v>282.97000000000003</v>
      </c>
      <c r="J473" s="560">
        <v>82.32</v>
      </c>
      <c r="K473" s="560">
        <v>150.46700000000001</v>
      </c>
    </row>
    <row r="474" spans="2:11">
      <c r="B474" s="1178">
        <v>41418</v>
      </c>
      <c r="C474" s="560">
        <v>152.94399999999999</v>
      </c>
      <c r="D474" s="560">
        <v>144</v>
      </c>
      <c r="E474" s="560">
        <v>353</v>
      </c>
      <c r="F474" s="560">
        <v>76.786000000000001</v>
      </c>
      <c r="G474" s="560">
        <v>116.33199999999999</v>
      </c>
      <c r="H474" s="560">
        <v>56.268000000000001</v>
      </c>
      <c r="I474" s="560">
        <v>282.99599999999998</v>
      </c>
      <c r="J474" s="560">
        <v>81.344999999999999</v>
      </c>
      <c r="K474" s="560">
        <v>148.55199999999999</v>
      </c>
    </row>
    <row r="475" spans="2:11">
      <c r="B475" s="1178">
        <v>41417</v>
      </c>
      <c r="C475" s="560">
        <v>149.63300000000001</v>
      </c>
      <c r="D475" s="560">
        <v>142.25</v>
      </c>
      <c r="E475" s="560">
        <v>351</v>
      </c>
      <c r="F475" s="560">
        <v>76.793000000000006</v>
      </c>
      <c r="G475" s="560">
        <v>115.348</v>
      </c>
      <c r="H475" s="560">
        <v>56.268000000000001</v>
      </c>
      <c r="I475" s="560">
        <v>278.048</v>
      </c>
      <c r="J475" s="560">
        <v>81.102999999999994</v>
      </c>
      <c r="K475" s="560">
        <v>146.107</v>
      </c>
    </row>
    <row r="476" spans="2:11">
      <c r="B476" s="1178">
        <v>41416</v>
      </c>
      <c r="C476" s="560">
        <v>145.172</v>
      </c>
      <c r="D476" s="560">
        <v>136</v>
      </c>
      <c r="E476" s="560">
        <v>333.5</v>
      </c>
      <c r="F476" s="560">
        <v>76.733999999999995</v>
      </c>
      <c r="G476" s="560">
        <v>112.64100000000001</v>
      </c>
      <c r="H476" s="560">
        <v>55.921999999999997</v>
      </c>
      <c r="I476" s="560">
        <v>270.03199999999998</v>
      </c>
      <c r="J476" s="560">
        <v>76.584999999999994</v>
      </c>
      <c r="K476" s="560">
        <v>137.554</v>
      </c>
    </row>
    <row r="477" spans="2:11">
      <c r="B477" s="1178">
        <v>41415</v>
      </c>
      <c r="C477" s="560">
        <v>144.81800000000001</v>
      </c>
      <c r="D477" s="560">
        <v>139</v>
      </c>
      <c r="E477" s="560">
        <v>345</v>
      </c>
      <c r="F477" s="560">
        <v>77.055000000000007</v>
      </c>
      <c r="G477" s="560">
        <v>112.613</v>
      </c>
      <c r="H477" s="560">
        <v>55.912999999999997</v>
      </c>
      <c r="I477" s="560">
        <v>269.99400000000003</v>
      </c>
      <c r="J477" s="560">
        <v>76.072000000000003</v>
      </c>
      <c r="K477" s="560">
        <v>136.56399999999999</v>
      </c>
    </row>
    <row r="478" spans="2:11">
      <c r="B478" s="1178">
        <v>41414</v>
      </c>
      <c r="C478" s="560">
        <v>144.13300000000001</v>
      </c>
      <c r="D478" s="560">
        <v>136.25</v>
      </c>
      <c r="E478" s="560">
        <v>337</v>
      </c>
      <c r="F478" s="560">
        <v>78.356999999999999</v>
      </c>
      <c r="G478" s="560">
        <v>113.06699999999999</v>
      </c>
      <c r="H478" s="560">
        <v>57.4</v>
      </c>
      <c r="I478" s="560">
        <v>273.88299999999998</v>
      </c>
      <c r="J478" s="560">
        <v>75.816999999999993</v>
      </c>
      <c r="K478" s="560">
        <v>136.03299999999999</v>
      </c>
    </row>
    <row r="479" spans="2:11">
      <c r="B479" s="1178">
        <v>41411</v>
      </c>
      <c r="C479" s="560">
        <v>143.411</v>
      </c>
      <c r="D479" s="560">
        <v>134.5</v>
      </c>
      <c r="E479" s="560">
        <v>341.5</v>
      </c>
      <c r="F479" s="560">
        <v>78.314999999999998</v>
      </c>
      <c r="G479" s="560">
        <v>112.986</v>
      </c>
      <c r="H479" s="560">
        <v>57.363999999999997</v>
      </c>
      <c r="I479" s="560">
        <v>273.80599999999998</v>
      </c>
      <c r="J479" s="560">
        <v>75.725999999999999</v>
      </c>
      <c r="K479" s="560">
        <v>134.934</v>
      </c>
    </row>
    <row r="480" spans="2:11">
      <c r="B480" s="1178">
        <v>41410</v>
      </c>
      <c r="C480" s="560">
        <v>142.05000000000001</v>
      </c>
      <c r="D480" s="560">
        <v>135.25</v>
      </c>
      <c r="E480" s="560">
        <v>345.5</v>
      </c>
      <c r="F480" s="560">
        <v>78.301000000000002</v>
      </c>
      <c r="G480" s="560">
        <v>112.96</v>
      </c>
      <c r="H480" s="560">
        <v>57.35</v>
      </c>
      <c r="I480" s="560">
        <v>276.762</v>
      </c>
      <c r="J480" s="560">
        <v>75.725999999999999</v>
      </c>
      <c r="K480" s="560">
        <v>134.934</v>
      </c>
    </row>
    <row r="481" spans="2:11">
      <c r="B481" s="1178">
        <v>41409</v>
      </c>
      <c r="C481" s="560">
        <v>138.08099999999999</v>
      </c>
      <c r="D481" s="560">
        <v>132</v>
      </c>
      <c r="E481" s="560">
        <v>344</v>
      </c>
      <c r="F481" s="560">
        <v>76.631</v>
      </c>
      <c r="G481" s="560">
        <v>112.44199999999999</v>
      </c>
      <c r="H481" s="560">
        <v>57.34</v>
      </c>
      <c r="I481" s="560">
        <v>278.202</v>
      </c>
      <c r="J481" s="560">
        <v>76.688000000000002</v>
      </c>
      <c r="K481" s="560">
        <v>134.398</v>
      </c>
    </row>
    <row r="482" spans="2:11">
      <c r="B482" s="1178">
        <v>41408</v>
      </c>
      <c r="C482" s="560">
        <v>135.43199999999999</v>
      </c>
      <c r="D482" s="560">
        <v>129</v>
      </c>
      <c r="E482" s="560">
        <v>355</v>
      </c>
      <c r="F482" s="560">
        <v>76.616</v>
      </c>
      <c r="G482" s="560">
        <v>112.416</v>
      </c>
      <c r="H482" s="560">
        <v>57.325000000000003</v>
      </c>
      <c r="I482" s="560">
        <v>276.64699999999999</v>
      </c>
      <c r="J482" s="560">
        <v>76.662000000000006</v>
      </c>
      <c r="K482" s="560">
        <v>128.566</v>
      </c>
    </row>
    <row r="483" spans="2:11">
      <c r="B483" s="1178">
        <v>41407</v>
      </c>
      <c r="C483" s="560">
        <v>135.74799999999999</v>
      </c>
      <c r="D483" s="560">
        <v>130</v>
      </c>
      <c r="E483" s="560">
        <v>385</v>
      </c>
      <c r="F483" s="560">
        <v>75.933999999999997</v>
      </c>
      <c r="G483" s="560">
        <v>112.39</v>
      </c>
      <c r="H483" s="560">
        <v>57.31</v>
      </c>
      <c r="I483" s="560">
        <v>274.197</v>
      </c>
      <c r="J483" s="560">
        <v>75.665000000000006</v>
      </c>
      <c r="K483" s="560">
        <v>127.06100000000001</v>
      </c>
    </row>
    <row r="484" spans="2:11">
      <c r="B484" s="1178">
        <v>41404</v>
      </c>
      <c r="C484" s="560">
        <v>134.35599999999999</v>
      </c>
      <c r="D484" s="560">
        <v>126.5</v>
      </c>
      <c r="E484" s="560">
        <v>347</v>
      </c>
      <c r="F484" s="560">
        <v>76.222999999999999</v>
      </c>
      <c r="G484" s="560">
        <v>112.31</v>
      </c>
      <c r="H484" s="560">
        <v>57.276000000000003</v>
      </c>
      <c r="I484" s="560">
        <v>268.154</v>
      </c>
      <c r="J484" s="560">
        <v>74.597999999999999</v>
      </c>
      <c r="K484" s="560">
        <v>125.992</v>
      </c>
    </row>
    <row r="485" spans="2:11">
      <c r="B485" s="1178">
        <v>41403</v>
      </c>
      <c r="C485" s="560">
        <v>134.00299999999999</v>
      </c>
      <c r="D485" s="560">
        <v>126.5</v>
      </c>
      <c r="E485" s="560">
        <v>381</v>
      </c>
      <c r="F485" s="560">
        <v>76.540000000000006</v>
      </c>
      <c r="G485" s="560">
        <v>112.76900000000001</v>
      </c>
      <c r="H485" s="560">
        <v>57.265999999999998</v>
      </c>
      <c r="I485" s="560">
        <v>270.52300000000002</v>
      </c>
      <c r="J485" s="560">
        <v>74.58</v>
      </c>
      <c r="K485" s="560">
        <v>124.004</v>
      </c>
    </row>
    <row r="486" spans="2:11">
      <c r="B486" s="1178">
        <v>41402</v>
      </c>
      <c r="C486" s="560">
        <v>136.62899999999999</v>
      </c>
      <c r="D486" s="560">
        <v>130</v>
      </c>
      <c r="E486" s="560">
        <v>381</v>
      </c>
      <c r="F486" s="560">
        <v>78.186999999999998</v>
      </c>
      <c r="G486" s="560">
        <v>114.233</v>
      </c>
      <c r="H486" s="560">
        <v>57.252000000000002</v>
      </c>
      <c r="I486" s="560">
        <v>274.46600000000001</v>
      </c>
      <c r="J486" s="560">
        <v>74.581000000000003</v>
      </c>
      <c r="K486" s="560">
        <v>123.009</v>
      </c>
    </row>
    <row r="487" spans="2:11">
      <c r="B487" s="1178">
        <v>41401</v>
      </c>
      <c r="C487" s="560">
        <v>135.94399999999999</v>
      </c>
      <c r="D487" s="560">
        <v>130</v>
      </c>
      <c r="E487" s="560">
        <v>385.5</v>
      </c>
      <c r="F487" s="560">
        <v>78.832999999999998</v>
      </c>
      <c r="G487" s="560">
        <v>115.206</v>
      </c>
      <c r="H487" s="560">
        <v>57.238999999999997</v>
      </c>
      <c r="I487" s="560">
        <v>274.43900000000002</v>
      </c>
      <c r="J487" s="560">
        <v>75.072999999999993</v>
      </c>
      <c r="K487" s="560">
        <v>123.46599999999999</v>
      </c>
    </row>
    <row r="488" spans="2:11">
      <c r="B488" s="1178">
        <v>41400</v>
      </c>
      <c r="C488" s="560">
        <v>138.57599999999999</v>
      </c>
      <c r="D488" s="560">
        <v>131.5</v>
      </c>
      <c r="E488" s="560"/>
      <c r="F488" s="560">
        <v>78.819999999999993</v>
      </c>
      <c r="G488" s="560">
        <v>115.17700000000001</v>
      </c>
      <c r="H488" s="560">
        <v>58.23</v>
      </c>
      <c r="I488" s="560">
        <v>281.84300000000002</v>
      </c>
      <c r="J488" s="560">
        <v>75.069000000000003</v>
      </c>
      <c r="K488" s="560">
        <v>125.306</v>
      </c>
    </row>
    <row r="489" spans="2:11">
      <c r="B489" s="1178">
        <v>41397</v>
      </c>
      <c r="C489" s="560">
        <v>138.524</v>
      </c>
      <c r="D489" s="560">
        <v>131.5</v>
      </c>
      <c r="E489" s="560">
        <v>410</v>
      </c>
      <c r="F489" s="560">
        <v>78.774000000000001</v>
      </c>
      <c r="G489" s="560">
        <v>115.09699999999999</v>
      </c>
      <c r="H489" s="560">
        <v>58.185000000000002</v>
      </c>
      <c r="I489" s="560">
        <v>281.78899999999999</v>
      </c>
      <c r="J489" s="560">
        <v>81.878</v>
      </c>
      <c r="K489" s="560">
        <v>127.164</v>
      </c>
    </row>
    <row r="490" spans="2:11">
      <c r="B490" s="1178">
        <v>41396</v>
      </c>
      <c r="C490" s="560">
        <v>141.149</v>
      </c>
      <c r="D490" s="560">
        <v>133.5</v>
      </c>
      <c r="E490" s="560">
        <v>421</v>
      </c>
      <c r="F490" s="560">
        <v>80.087999999999994</v>
      </c>
      <c r="G490" s="560">
        <v>115.56</v>
      </c>
      <c r="H490" s="560">
        <v>58.173000000000002</v>
      </c>
      <c r="I490" s="560">
        <v>291.702</v>
      </c>
      <c r="J490" s="560">
        <v>81.855999999999995</v>
      </c>
      <c r="K490" s="560">
        <v>129.07599999999999</v>
      </c>
    </row>
    <row r="491" spans="2:11">
      <c r="B491" s="1178">
        <v>41395</v>
      </c>
      <c r="C491" s="560">
        <v>143.114</v>
      </c>
      <c r="D491" s="560">
        <v>137.5</v>
      </c>
      <c r="E491" s="560">
        <v>411</v>
      </c>
      <c r="F491" s="560">
        <v>80.402000000000001</v>
      </c>
      <c r="G491" s="560">
        <v>116.021</v>
      </c>
      <c r="H491" s="560">
        <v>58.164000000000001</v>
      </c>
      <c r="I491" s="560">
        <v>295.57</v>
      </c>
      <c r="J491" s="560">
        <v>80.832999999999998</v>
      </c>
      <c r="K491" s="560">
        <v>127.541</v>
      </c>
    </row>
    <row r="492" spans="2:11">
      <c r="B492" s="1178">
        <v>41394</v>
      </c>
      <c r="C492" s="560">
        <v>142.76300000000001</v>
      </c>
      <c r="D492" s="560">
        <v>137</v>
      </c>
      <c r="E492" s="560">
        <v>412.5</v>
      </c>
      <c r="F492" s="560">
        <v>80.387</v>
      </c>
      <c r="G492" s="560">
        <v>116.48399999999999</v>
      </c>
      <c r="H492" s="560">
        <v>58.149000000000001</v>
      </c>
      <c r="I492" s="560">
        <v>295.54700000000003</v>
      </c>
      <c r="J492" s="560">
        <v>80.832999999999998</v>
      </c>
      <c r="K492" s="560">
        <v>127.541</v>
      </c>
    </row>
    <row r="493" spans="2:11">
      <c r="B493" s="1178">
        <v>41393</v>
      </c>
      <c r="C493" s="560">
        <v>143.74199999999999</v>
      </c>
      <c r="D493" s="560">
        <v>138</v>
      </c>
      <c r="E493" s="560">
        <v>418.5</v>
      </c>
      <c r="F493" s="560">
        <v>81.373000000000005</v>
      </c>
      <c r="G493" s="560">
        <v>116.947</v>
      </c>
      <c r="H493" s="560">
        <v>58.137999999999998</v>
      </c>
      <c r="I493" s="560">
        <v>298.99099999999999</v>
      </c>
      <c r="J493" s="560">
        <v>81.742000000000004</v>
      </c>
      <c r="K493" s="560">
        <v>131.39599999999999</v>
      </c>
    </row>
    <row r="494" spans="2:11">
      <c r="B494" s="1178">
        <v>41390</v>
      </c>
      <c r="C494" s="560">
        <v>145.328</v>
      </c>
      <c r="D494" s="560">
        <v>140</v>
      </c>
      <c r="E494" s="560">
        <v>425</v>
      </c>
      <c r="F494" s="560">
        <v>81.33</v>
      </c>
      <c r="G494" s="560">
        <v>116.863</v>
      </c>
      <c r="H494" s="560">
        <v>58.100999999999999</v>
      </c>
      <c r="I494" s="560">
        <v>303.84699999999998</v>
      </c>
      <c r="J494" s="560">
        <v>81.186999999999998</v>
      </c>
      <c r="K494" s="560">
        <v>136.149</v>
      </c>
    </row>
    <row r="495" spans="2:11">
      <c r="B495" s="1178">
        <v>41389</v>
      </c>
      <c r="C495" s="560">
        <v>145.30199999999999</v>
      </c>
      <c r="D495" s="560">
        <v>138</v>
      </c>
      <c r="E495" s="560">
        <v>432.5</v>
      </c>
      <c r="F495" s="560">
        <v>81.314999999999998</v>
      </c>
      <c r="G495" s="560">
        <v>117.337</v>
      </c>
      <c r="H495" s="560">
        <v>58.085999999999999</v>
      </c>
      <c r="I495" s="560">
        <v>303.839</v>
      </c>
      <c r="J495" s="560">
        <v>81.167000000000002</v>
      </c>
      <c r="K495" s="560">
        <v>137.554</v>
      </c>
    </row>
    <row r="496" spans="2:11">
      <c r="B496" s="1178">
        <v>41388</v>
      </c>
      <c r="C496" s="560">
        <v>147.59700000000001</v>
      </c>
      <c r="D496" s="560">
        <v>140.5</v>
      </c>
      <c r="E496" s="560">
        <v>434</v>
      </c>
      <c r="F496" s="560">
        <v>81.301000000000002</v>
      </c>
      <c r="G496" s="560">
        <v>117.30800000000001</v>
      </c>
      <c r="H496" s="560">
        <v>58.076000000000001</v>
      </c>
      <c r="I496" s="560">
        <v>306.24</v>
      </c>
      <c r="J496" s="560">
        <v>81.149000000000001</v>
      </c>
      <c r="K496" s="560">
        <v>137.52199999999999</v>
      </c>
    </row>
    <row r="497" spans="2:11">
      <c r="B497" s="1178">
        <v>41387</v>
      </c>
      <c r="C497" s="560">
        <v>151.21600000000001</v>
      </c>
      <c r="D497" s="560">
        <v>143</v>
      </c>
      <c r="E497" s="560">
        <v>438</v>
      </c>
      <c r="F497" s="560">
        <v>81.286000000000001</v>
      </c>
      <c r="G497" s="560">
        <v>117.771</v>
      </c>
      <c r="H497" s="560">
        <v>58.063000000000002</v>
      </c>
      <c r="I497" s="560">
        <v>308.613</v>
      </c>
      <c r="J497" s="560">
        <v>81.123000000000005</v>
      </c>
      <c r="K497" s="560">
        <v>137.97800000000001</v>
      </c>
    </row>
    <row r="498" spans="2:11">
      <c r="B498" s="1178">
        <v>41386</v>
      </c>
      <c r="C498" s="560">
        <v>156.49700000000001</v>
      </c>
      <c r="D498" s="560">
        <v>156.833</v>
      </c>
      <c r="E498" s="560">
        <v>444</v>
      </c>
      <c r="F498" s="560">
        <v>81.605000000000004</v>
      </c>
      <c r="G498" s="560">
        <v>118.242</v>
      </c>
      <c r="H498" s="560">
        <v>58.052</v>
      </c>
      <c r="I498" s="560">
        <v>328.91500000000002</v>
      </c>
      <c r="J498" s="560">
        <v>80.548000000000002</v>
      </c>
      <c r="K498" s="560">
        <v>138.91200000000001</v>
      </c>
    </row>
    <row r="499" spans="2:11">
      <c r="B499" s="1178">
        <v>41383</v>
      </c>
      <c r="C499" s="560">
        <v>157.09399999999999</v>
      </c>
      <c r="D499" s="560">
        <v>158.5</v>
      </c>
      <c r="E499" s="560">
        <v>453.5</v>
      </c>
      <c r="F499" s="560">
        <v>81.894000000000005</v>
      </c>
      <c r="G499" s="560">
        <v>118.661</v>
      </c>
      <c r="H499" s="560">
        <v>58.512999999999998</v>
      </c>
      <c r="I499" s="560">
        <v>328.85500000000002</v>
      </c>
      <c r="J499" s="560">
        <v>80.968999999999994</v>
      </c>
      <c r="K499" s="560">
        <v>139.303</v>
      </c>
    </row>
    <row r="500" spans="2:11">
      <c r="B500" s="1178">
        <v>41382</v>
      </c>
      <c r="C500" s="560">
        <v>157.40600000000001</v>
      </c>
      <c r="D500" s="560">
        <v>157.833</v>
      </c>
      <c r="E500" s="560">
        <v>459</v>
      </c>
      <c r="F500" s="560">
        <v>81.212999999999994</v>
      </c>
      <c r="G500" s="560">
        <v>119.64</v>
      </c>
      <c r="H500" s="560">
        <v>58.500999999999998</v>
      </c>
      <c r="I500" s="560">
        <v>325.82400000000001</v>
      </c>
      <c r="J500" s="560">
        <v>83.406999999999996</v>
      </c>
      <c r="K500" s="560">
        <v>141.52600000000001</v>
      </c>
    </row>
    <row r="501" spans="2:11">
      <c r="B501" s="1178">
        <v>41381</v>
      </c>
      <c r="C501" s="560">
        <v>155.06800000000001</v>
      </c>
      <c r="D501" s="560">
        <v>148</v>
      </c>
      <c r="E501" s="560">
        <v>477</v>
      </c>
      <c r="F501" s="560">
        <v>82.21</v>
      </c>
      <c r="G501" s="560">
        <v>116.14100000000001</v>
      </c>
      <c r="H501" s="560">
        <v>58.491</v>
      </c>
      <c r="I501" s="560">
        <v>310.83199999999999</v>
      </c>
      <c r="J501" s="560">
        <v>81.911000000000001</v>
      </c>
      <c r="K501" s="560">
        <v>137.614</v>
      </c>
    </row>
    <row r="502" spans="2:11">
      <c r="B502" s="1178">
        <v>41380</v>
      </c>
      <c r="C502" s="560">
        <v>152.39699999999999</v>
      </c>
      <c r="D502" s="560">
        <v>144</v>
      </c>
      <c r="E502" s="560">
        <v>455</v>
      </c>
      <c r="F502" s="560">
        <v>82.194000000000003</v>
      </c>
      <c r="G502" s="560">
        <v>116.114</v>
      </c>
      <c r="H502" s="560">
        <v>57.975000000000001</v>
      </c>
      <c r="I502" s="560">
        <v>310.822</v>
      </c>
      <c r="J502" s="560">
        <v>84.340999999999994</v>
      </c>
      <c r="K502" s="560">
        <v>138.80500000000001</v>
      </c>
    </row>
    <row r="503" spans="2:11">
      <c r="B503" s="1178">
        <v>41379</v>
      </c>
      <c r="C503" s="560">
        <v>151.041</v>
      </c>
      <c r="D503" s="560">
        <v>143.5</v>
      </c>
      <c r="E503" s="560">
        <v>443.5</v>
      </c>
      <c r="F503" s="560">
        <v>81.846999999999994</v>
      </c>
      <c r="G503" s="560">
        <v>115.58499999999999</v>
      </c>
      <c r="H503" s="560">
        <v>57.966000000000001</v>
      </c>
      <c r="I503" s="560">
        <v>308.322</v>
      </c>
      <c r="J503" s="560">
        <v>83.331999999999994</v>
      </c>
      <c r="K503" s="560">
        <v>138.03800000000001</v>
      </c>
    </row>
    <row r="504" spans="2:11">
      <c r="B504" s="1178">
        <v>41376</v>
      </c>
      <c r="C504" s="560">
        <v>148.97900000000001</v>
      </c>
      <c r="D504" s="560">
        <v>141</v>
      </c>
      <c r="E504" s="560">
        <v>438</v>
      </c>
      <c r="F504" s="560">
        <v>81.804000000000002</v>
      </c>
      <c r="G504" s="560">
        <v>114.011</v>
      </c>
      <c r="H504" s="560">
        <v>57.924999999999997</v>
      </c>
      <c r="I504" s="560">
        <v>304.73399999999998</v>
      </c>
      <c r="J504" s="560">
        <v>83.265000000000001</v>
      </c>
      <c r="K504" s="560">
        <v>138.89699999999999</v>
      </c>
    </row>
    <row r="505" spans="2:11">
      <c r="B505" s="1178">
        <v>41375</v>
      </c>
      <c r="C505" s="560">
        <v>147.00700000000001</v>
      </c>
      <c r="D505" s="560">
        <v>136.5</v>
      </c>
      <c r="E505" s="560">
        <v>437.5</v>
      </c>
      <c r="F505" s="560">
        <v>80.793000000000006</v>
      </c>
      <c r="G505" s="560">
        <v>113.483</v>
      </c>
      <c r="H505" s="560">
        <v>57.914000000000001</v>
      </c>
      <c r="I505" s="560">
        <v>305.75900000000001</v>
      </c>
      <c r="J505" s="560">
        <v>83.739000000000004</v>
      </c>
      <c r="K505" s="560">
        <v>140.31</v>
      </c>
    </row>
    <row r="506" spans="2:11">
      <c r="B506" s="1178">
        <v>41374</v>
      </c>
      <c r="C506" s="560">
        <v>149.95099999999999</v>
      </c>
      <c r="D506" s="560">
        <v>141</v>
      </c>
      <c r="E506" s="560">
        <v>447.5</v>
      </c>
      <c r="F506" s="560">
        <v>83.078000000000003</v>
      </c>
      <c r="G506" s="560">
        <v>113.95399999999999</v>
      </c>
      <c r="H506" s="560">
        <v>60.369</v>
      </c>
      <c r="I506" s="560">
        <v>313.06099999999998</v>
      </c>
      <c r="J506" s="560">
        <v>86.635000000000005</v>
      </c>
      <c r="K506" s="560">
        <v>146.03899999999999</v>
      </c>
    </row>
    <row r="507" spans="2:11">
      <c r="B507" s="1178">
        <v>41373</v>
      </c>
      <c r="C507" s="560">
        <v>153.08099999999999</v>
      </c>
      <c r="D507" s="560">
        <v>144.5</v>
      </c>
      <c r="E507" s="560">
        <v>532.5</v>
      </c>
      <c r="F507" s="560">
        <v>83.713999999999999</v>
      </c>
      <c r="G507" s="560">
        <v>113.899</v>
      </c>
      <c r="H507" s="560">
        <v>60.344999999999999</v>
      </c>
      <c r="I507" s="560">
        <v>327.90800000000002</v>
      </c>
      <c r="J507" s="560">
        <v>87.587999999999994</v>
      </c>
      <c r="K507" s="560">
        <v>147.91999999999999</v>
      </c>
    </row>
    <row r="508" spans="2:11">
      <c r="B508" s="1178">
        <v>41372</v>
      </c>
      <c r="C508" s="560">
        <v>152.74799999999999</v>
      </c>
      <c r="D508" s="560">
        <v>144</v>
      </c>
      <c r="E508" s="560">
        <v>518</v>
      </c>
      <c r="F508" s="560">
        <v>84.046999999999997</v>
      </c>
      <c r="G508" s="560">
        <v>114.399</v>
      </c>
      <c r="H508" s="560">
        <v>60.344999999999999</v>
      </c>
      <c r="I508" s="560">
        <v>327.90800000000002</v>
      </c>
      <c r="J508" s="560">
        <v>88.572000000000003</v>
      </c>
      <c r="K508" s="560">
        <v>150.38</v>
      </c>
    </row>
    <row r="509" spans="2:11">
      <c r="B509" s="1178">
        <v>41369</v>
      </c>
      <c r="C509" s="560">
        <v>158.16499999999999</v>
      </c>
      <c r="D509" s="560">
        <v>158.166</v>
      </c>
      <c r="E509" s="560">
        <v>560.5</v>
      </c>
      <c r="F509" s="560">
        <v>84.998000000000005</v>
      </c>
      <c r="G509" s="560">
        <v>113.843</v>
      </c>
      <c r="H509" s="560">
        <v>62.308</v>
      </c>
      <c r="I509" s="560">
        <v>345.58100000000002</v>
      </c>
      <c r="J509" s="560">
        <v>88.498000000000005</v>
      </c>
      <c r="K509" s="560">
        <v>155.096</v>
      </c>
    </row>
    <row r="510" spans="2:11">
      <c r="B510" s="1178">
        <v>41368</v>
      </c>
      <c r="C510" s="560">
        <v>161.441</v>
      </c>
      <c r="D510" s="560">
        <v>162.166</v>
      </c>
      <c r="E510" s="560">
        <v>459</v>
      </c>
      <c r="F510" s="560">
        <v>89.3</v>
      </c>
      <c r="G510" s="560">
        <v>114.794</v>
      </c>
      <c r="H510" s="560">
        <v>62.292999999999999</v>
      </c>
      <c r="I510" s="560">
        <v>363.04599999999999</v>
      </c>
      <c r="J510" s="560">
        <v>87.47</v>
      </c>
      <c r="K510" s="560">
        <v>155.96799999999999</v>
      </c>
    </row>
    <row r="511" spans="2:11">
      <c r="B511" s="1178">
        <v>41367</v>
      </c>
      <c r="C511" s="560">
        <v>164.38499999999999</v>
      </c>
      <c r="D511" s="560">
        <v>164.833</v>
      </c>
      <c r="E511" s="560">
        <v>464</v>
      </c>
      <c r="F511" s="560">
        <v>89.953000000000003</v>
      </c>
      <c r="G511" s="560">
        <v>116.23399999999999</v>
      </c>
      <c r="H511" s="560">
        <v>62.283000000000001</v>
      </c>
      <c r="I511" s="560">
        <v>365.42700000000002</v>
      </c>
      <c r="J511" s="560">
        <v>87.47</v>
      </c>
      <c r="K511" s="560">
        <v>155.96799999999999</v>
      </c>
    </row>
    <row r="512" spans="2:11">
      <c r="B512" s="1178">
        <v>41366</v>
      </c>
      <c r="C512" s="560">
        <v>163.71</v>
      </c>
      <c r="D512" s="560">
        <v>164.5</v>
      </c>
      <c r="E512" s="560">
        <v>468</v>
      </c>
      <c r="F512" s="560">
        <v>95.891999999999996</v>
      </c>
      <c r="G512" s="560">
        <v>123.136</v>
      </c>
      <c r="H512" s="560">
        <v>62.268999999999998</v>
      </c>
      <c r="I512" s="560">
        <v>402.85</v>
      </c>
      <c r="J512" s="560">
        <v>86.465000000000003</v>
      </c>
      <c r="K512" s="560">
        <v>157.41800000000001</v>
      </c>
    </row>
    <row r="513" spans="2:11">
      <c r="B513" s="1178">
        <v>41365</v>
      </c>
      <c r="C513" s="560">
        <v>167.49799999999999</v>
      </c>
      <c r="D513" s="560">
        <v>168.25</v>
      </c>
      <c r="E513" s="560"/>
      <c r="F513" s="560">
        <v>97.3</v>
      </c>
      <c r="G513" s="560">
        <v>120.212</v>
      </c>
      <c r="H513" s="560">
        <v>62.258000000000003</v>
      </c>
      <c r="I513" s="560">
        <v>412.66</v>
      </c>
      <c r="J513" s="560">
        <v>85.450999999999993</v>
      </c>
      <c r="K513" s="560">
        <v>157.67500000000001</v>
      </c>
    </row>
    <row r="514" spans="2:11">
      <c r="B514" s="1178">
        <v>41362</v>
      </c>
      <c r="C514" s="560">
        <v>167.40899999999999</v>
      </c>
      <c r="D514" s="560">
        <v>162</v>
      </c>
      <c r="E514" s="560"/>
      <c r="F514" s="560">
        <v>97.209000000000003</v>
      </c>
      <c r="G514" s="560">
        <v>120.041</v>
      </c>
      <c r="H514" s="560">
        <v>62.219000000000001</v>
      </c>
      <c r="I514" s="560">
        <v>386.37200000000001</v>
      </c>
      <c r="J514" s="560">
        <v>85.450999999999993</v>
      </c>
      <c r="K514" s="560">
        <v>157.67500000000001</v>
      </c>
    </row>
    <row r="515" spans="2:11">
      <c r="B515" s="1178">
        <v>41361</v>
      </c>
      <c r="C515" s="560">
        <v>168.917</v>
      </c>
      <c r="D515" s="560">
        <v>166.166</v>
      </c>
      <c r="E515" s="560">
        <v>487</v>
      </c>
      <c r="F515" s="560">
        <v>97.471999999999994</v>
      </c>
      <c r="G515" s="560">
        <v>123.989</v>
      </c>
      <c r="H515" s="560">
        <v>62.21</v>
      </c>
      <c r="I515" s="560">
        <v>385.87200000000001</v>
      </c>
      <c r="J515" s="560">
        <v>84.468999999999994</v>
      </c>
      <c r="K515" s="560">
        <v>155.71899999999999</v>
      </c>
    </row>
    <row r="516" spans="2:11">
      <c r="B516" s="1178">
        <v>41360</v>
      </c>
      <c r="C516" s="560">
        <v>170.55799999999999</v>
      </c>
      <c r="D516" s="560">
        <v>167.5</v>
      </c>
      <c r="E516" s="560">
        <v>487.5</v>
      </c>
      <c r="F516" s="560">
        <v>97.123999999999995</v>
      </c>
      <c r="G516" s="560">
        <v>122.462</v>
      </c>
      <c r="H516" s="560">
        <v>62.192999999999998</v>
      </c>
      <c r="I516" s="560">
        <v>377.459</v>
      </c>
      <c r="J516" s="560">
        <v>82.489000000000004</v>
      </c>
      <c r="K516" s="560">
        <v>153.291</v>
      </c>
    </row>
    <row r="517" spans="2:11">
      <c r="B517" s="1178">
        <v>41359</v>
      </c>
      <c r="C517" s="560">
        <v>161.26</v>
      </c>
      <c r="D517" s="560">
        <v>163.5</v>
      </c>
      <c r="E517" s="560">
        <v>460.5</v>
      </c>
      <c r="F517" s="560">
        <v>87.840999999999994</v>
      </c>
      <c r="G517" s="560">
        <v>119.958</v>
      </c>
      <c r="H517" s="560">
        <v>61.679000000000002</v>
      </c>
      <c r="I517" s="560">
        <v>369.084</v>
      </c>
      <c r="J517" s="560">
        <v>83.442999999999998</v>
      </c>
      <c r="K517" s="560">
        <v>152.779</v>
      </c>
    </row>
    <row r="518" spans="2:11">
      <c r="B518" s="1178">
        <v>41358</v>
      </c>
      <c r="C518" s="560">
        <v>161.57300000000001</v>
      </c>
      <c r="D518" s="560">
        <v>163.833</v>
      </c>
      <c r="E518" s="560">
        <v>476.5</v>
      </c>
      <c r="F518" s="560">
        <v>86.837999999999994</v>
      </c>
      <c r="G518" s="560">
        <v>120.41800000000001</v>
      </c>
      <c r="H518" s="560">
        <v>59.682000000000002</v>
      </c>
      <c r="I518" s="560">
        <v>369.04599999999999</v>
      </c>
      <c r="J518" s="560">
        <v>81.95</v>
      </c>
      <c r="K518" s="560">
        <v>144.49700000000001</v>
      </c>
    </row>
    <row r="519" spans="2:11">
      <c r="B519" s="1178">
        <v>41355</v>
      </c>
      <c r="C519" s="560">
        <v>161.792</v>
      </c>
      <c r="D519" s="560">
        <v>163.5</v>
      </c>
      <c r="E519" s="560">
        <v>470</v>
      </c>
      <c r="F519" s="560">
        <v>88.114999999999995</v>
      </c>
      <c r="G519" s="560">
        <v>121.309</v>
      </c>
      <c r="H519" s="560">
        <v>59.636000000000003</v>
      </c>
      <c r="I519" s="560">
        <v>371.36900000000003</v>
      </c>
      <c r="J519" s="560">
        <v>81.879000000000005</v>
      </c>
      <c r="K519" s="560">
        <v>139.52600000000001</v>
      </c>
    </row>
    <row r="520" spans="2:11">
      <c r="B520" s="1178">
        <v>41354</v>
      </c>
      <c r="C520" s="560">
        <v>162.45599999999999</v>
      </c>
      <c r="D520" s="560">
        <v>163.5</v>
      </c>
      <c r="E520" s="560">
        <v>442</v>
      </c>
      <c r="F520" s="560">
        <v>86.445999999999998</v>
      </c>
      <c r="G520" s="560">
        <v>120.29900000000001</v>
      </c>
      <c r="H520" s="560">
        <v>59.63</v>
      </c>
      <c r="I520" s="560">
        <v>341.63600000000002</v>
      </c>
      <c r="J520" s="560">
        <v>80.385000000000005</v>
      </c>
      <c r="K520" s="560">
        <v>138.04599999999999</v>
      </c>
    </row>
    <row r="521" spans="2:11">
      <c r="B521" s="1178">
        <v>41353</v>
      </c>
      <c r="C521" s="560">
        <v>161.44200000000001</v>
      </c>
      <c r="D521" s="560">
        <v>163.166</v>
      </c>
      <c r="E521" s="560">
        <v>435</v>
      </c>
      <c r="F521" s="560">
        <v>86.762</v>
      </c>
      <c r="G521" s="560">
        <v>120.27200000000001</v>
      </c>
      <c r="H521" s="560">
        <v>59.610999999999997</v>
      </c>
      <c r="I521" s="560">
        <v>339.19200000000001</v>
      </c>
      <c r="J521" s="560">
        <v>81.831999999999994</v>
      </c>
      <c r="K521" s="560">
        <v>138.49700000000001</v>
      </c>
    </row>
    <row r="522" spans="2:11">
      <c r="B522" s="1178">
        <v>41352</v>
      </c>
      <c r="C522" s="560">
        <v>154.93299999999999</v>
      </c>
      <c r="D522" s="560">
        <v>148.5</v>
      </c>
      <c r="E522" s="560">
        <v>432.5</v>
      </c>
      <c r="F522" s="560">
        <v>87.742000000000004</v>
      </c>
      <c r="G522" s="560">
        <v>120.803</v>
      </c>
      <c r="H522" s="560">
        <v>59.759</v>
      </c>
      <c r="I522" s="560">
        <v>342.05599999999998</v>
      </c>
      <c r="J522" s="560">
        <v>79.376999999999995</v>
      </c>
      <c r="K522" s="560">
        <v>132.57300000000001</v>
      </c>
    </row>
    <row r="523" spans="2:11">
      <c r="B523" s="1178">
        <v>41351</v>
      </c>
      <c r="C523" s="560">
        <v>150.279</v>
      </c>
      <c r="D523" s="560">
        <v>144</v>
      </c>
      <c r="E523" s="560">
        <v>480</v>
      </c>
      <c r="F523" s="560">
        <v>87.728999999999999</v>
      </c>
      <c r="G523" s="560">
        <v>116.298</v>
      </c>
      <c r="H523" s="560">
        <v>59.747</v>
      </c>
      <c r="I523" s="560">
        <v>338.55900000000003</v>
      </c>
      <c r="J523" s="560">
        <v>80.322999999999993</v>
      </c>
      <c r="K523" s="560">
        <v>134.01400000000001</v>
      </c>
    </row>
    <row r="524" spans="2:11">
      <c r="B524" s="1178">
        <v>41348</v>
      </c>
      <c r="C524" s="560">
        <v>147.91999999999999</v>
      </c>
      <c r="D524" s="560">
        <v>139.5</v>
      </c>
      <c r="E524" s="560">
        <v>513.5</v>
      </c>
      <c r="F524" s="560">
        <v>87.021000000000001</v>
      </c>
      <c r="G524" s="560">
        <v>116.22</v>
      </c>
      <c r="H524" s="560">
        <v>59.710999999999999</v>
      </c>
      <c r="I524" s="560">
        <v>336.07499999999999</v>
      </c>
      <c r="J524" s="560">
        <v>77.317999999999998</v>
      </c>
      <c r="K524" s="560">
        <v>129.047</v>
      </c>
    </row>
    <row r="525" spans="2:11">
      <c r="B525" s="1178">
        <v>41347</v>
      </c>
      <c r="C525" s="560">
        <v>148.56800000000001</v>
      </c>
      <c r="D525" s="560">
        <v>140.5</v>
      </c>
      <c r="E525" s="560">
        <v>471</v>
      </c>
      <c r="F525" s="560">
        <v>87.671999999999997</v>
      </c>
      <c r="G525" s="560">
        <v>116.694</v>
      </c>
      <c r="H525" s="560">
        <v>59.7</v>
      </c>
      <c r="I525" s="560">
        <v>334.58600000000001</v>
      </c>
      <c r="J525" s="560">
        <v>77.78</v>
      </c>
      <c r="K525" s="560">
        <v>130.959</v>
      </c>
    </row>
    <row r="526" spans="2:11">
      <c r="B526" s="1178">
        <v>41346</v>
      </c>
      <c r="C526" s="560">
        <v>148.54900000000001</v>
      </c>
      <c r="D526" s="560">
        <v>140.5</v>
      </c>
      <c r="E526" s="560">
        <v>475</v>
      </c>
      <c r="F526" s="560">
        <v>88.65</v>
      </c>
      <c r="G526" s="560">
        <v>116.66800000000001</v>
      </c>
      <c r="H526" s="560">
        <v>59.688000000000002</v>
      </c>
      <c r="I526" s="560">
        <v>334.48700000000002</v>
      </c>
      <c r="J526" s="560">
        <v>75.802000000000007</v>
      </c>
      <c r="K526" s="560">
        <v>129.94200000000001</v>
      </c>
    </row>
    <row r="527" spans="2:11">
      <c r="B527" s="1178">
        <v>41345</v>
      </c>
      <c r="C527" s="560">
        <v>148.85400000000001</v>
      </c>
      <c r="D527" s="560">
        <v>141</v>
      </c>
      <c r="E527" s="560">
        <v>424</v>
      </c>
      <c r="F527" s="560">
        <v>88.635999999999996</v>
      </c>
      <c r="G527" s="560">
        <v>116.642</v>
      </c>
      <c r="H527" s="560">
        <v>59.677999999999997</v>
      </c>
      <c r="I527" s="560">
        <v>334.42599999999999</v>
      </c>
      <c r="J527" s="560">
        <v>74.796000000000006</v>
      </c>
      <c r="K527" s="560">
        <v>129.423</v>
      </c>
    </row>
    <row r="528" spans="2:11">
      <c r="B528" s="1178">
        <v>41344</v>
      </c>
      <c r="C528" s="560">
        <v>147.85300000000001</v>
      </c>
      <c r="D528" s="560">
        <v>140</v>
      </c>
      <c r="E528" s="560">
        <v>442.5</v>
      </c>
      <c r="F528" s="560">
        <v>88.956000000000003</v>
      </c>
      <c r="G528" s="560">
        <v>116.616</v>
      </c>
      <c r="H528" s="560">
        <v>59.664999999999999</v>
      </c>
      <c r="I528" s="560">
        <v>316.61599999999999</v>
      </c>
      <c r="J528" s="560">
        <v>74.292000000000002</v>
      </c>
      <c r="K528" s="560">
        <v>129.37799999999999</v>
      </c>
    </row>
    <row r="529" spans="2:11">
      <c r="B529" s="1178">
        <v>41341</v>
      </c>
      <c r="C529" s="560">
        <v>148.767</v>
      </c>
      <c r="D529" s="560">
        <v>139</v>
      </c>
      <c r="E529" s="560">
        <v>434.5</v>
      </c>
      <c r="F529" s="560">
        <v>89.884</v>
      </c>
      <c r="G529" s="560">
        <v>116.511</v>
      </c>
      <c r="H529" s="560">
        <v>59.116</v>
      </c>
      <c r="I529" s="560">
        <v>307.16800000000001</v>
      </c>
      <c r="J529" s="560">
        <v>73.716999999999999</v>
      </c>
      <c r="K529" s="560">
        <v>131.65600000000001</v>
      </c>
    </row>
    <row r="530" spans="2:11">
      <c r="B530" s="1178">
        <v>41340</v>
      </c>
      <c r="C530" s="560">
        <v>150.434</v>
      </c>
      <c r="D530" s="560">
        <v>140</v>
      </c>
      <c r="E530" s="560">
        <v>438</v>
      </c>
      <c r="F530" s="560">
        <v>92.551000000000002</v>
      </c>
      <c r="G530" s="560">
        <v>116.511</v>
      </c>
      <c r="H530" s="560">
        <v>59.116</v>
      </c>
      <c r="I530" s="560">
        <v>308.16800000000001</v>
      </c>
      <c r="J530" s="560">
        <v>74.200999999999993</v>
      </c>
      <c r="K530" s="560">
        <v>133.136</v>
      </c>
    </row>
    <row r="531" spans="2:11">
      <c r="B531" s="1178">
        <v>41339</v>
      </c>
      <c r="C531" s="560">
        <v>152.73400000000001</v>
      </c>
      <c r="D531" s="560">
        <v>144.477</v>
      </c>
      <c r="E531" s="560">
        <v>467.5</v>
      </c>
      <c r="F531" s="560">
        <v>92.864999999999995</v>
      </c>
      <c r="G531" s="560">
        <v>117.46599999999999</v>
      </c>
      <c r="H531" s="560">
        <v>59.106000000000002</v>
      </c>
      <c r="I531" s="560">
        <v>308.154</v>
      </c>
      <c r="J531" s="560">
        <v>74.183999999999997</v>
      </c>
      <c r="K531" s="560">
        <v>133.57499999999999</v>
      </c>
    </row>
    <row r="532" spans="2:11">
      <c r="B532" s="1178">
        <v>41338</v>
      </c>
      <c r="C532" s="560">
        <v>152.386</v>
      </c>
      <c r="D532" s="560">
        <v>143.47200000000001</v>
      </c>
      <c r="E532" s="560">
        <v>482.5</v>
      </c>
      <c r="F532" s="560">
        <v>93.183999999999997</v>
      </c>
      <c r="G532" s="560">
        <v>117.94</v>
      </c>
      <c r="H532" s="560">
        <v>59.093000000000004</v>
      </c>
      <c r="I532" s="560">
        <v>310.56400000000002</v>
      </c>
      <c r="J532" s="560">
        <v>76.13</v>
      </c>
      <c r="K532" s="560">
        <v>136.95699999999999</v>
      </c>
    </row>
    <row r="533" spans="2:11">
      <c r="B533" s="1178">
        <v>41337</v>
      </c>
      <c r="C533" s="560">
        <v>156.994</v>
      </c>
      <c r="D533" s="560">
        <v>155.18799999999999</v>
      </c>
      <c r="E533" s="560">
        <v>513</v>
      </c>
      <c r="F533" s="560">
        <v>95.820999999999998</v>
      </c>
      <c r="G533" s="560">
        <v>118.41200000000001</v>
      </c>
      <c r="H533" s="560">
        <v>59.084000000000003</v>
      </c>
      <c r="I533" s="560">
        <v>315.44</v>
      </c>
      <c r="J533" s="560">
        <v>78.075999999999993</v>
      </c>
      <c r="K533" s="560">
        <v>137.875</v>
      </c>
    </row>
    <row r="534" spans="2:11">
      <c r="B534" s="1178">
        <v>41334</v>
      </c>
      <c r="C534" s="560">
        <v>156.60499999999999</v>
      </c>
      <c r="D534" s="560">
        <v>154.89599999999999</v>
      </c>
      <c r="E534" s="560">
        <v>513</v>
      </c>
      <c r="F534" s="560">
        <v>95.778999999999996</v>
      </c>
      <c r="G534" s="560">
        <v>118.334</v>
      </c>
      <c r="H534" s="560">
        <v>59.046999999999997</v>
      </c>
      <c r="I534" s="560">
        <v>315.34800000000001</v>
      </c>
      <c r="J534" s="560">
        <v>76.536000000000001</v>
      </c>
      <c r="K534" s="560">
        <v>136.31</v>
      </c>
    </row>
    <row r="535" spans="2:11">
      <c r="B535" s="1178">
        <v>41333</v>
      </c>
      <c r="C535" s="560">
        <v>156.59899999999999</v>
      </c>
      <c r="D535" s="560">
        <v>153.14099999999999</v>
      </c>
      <c r="E535" s="560">
        <v>497.5</v>
      </c>
      <c r="F535" s="560">
        <v>95.76</v>
      </c>
      <c r="G535" s="560">
        <v>118.306</v>
      </c>
      <c r="H535" s="560">
        <v>59.037999999999997</v>
      </c>
      <c r="I535" s="560">
        <v>312.86799999999999</v>
      </c>
      <c r="J535" s="560">
        <v>76.527000000000001</v>
      </c>
      <c r="K535" s="560">
        <v>136.75899999999999</v>
      </c>
    </row>
    <row r="536" spans="2:11">
      <c r="B536" s="1178">
        <v>41332</v>
      </c>
      <c r="C536" s="560">
        <v>159.209</v>
      </c>
      <c r="D536" s="560">
        <v>155.61600000000001</v>
      </c>
      <c r="E536" s="560">
        <v>540</v>
      </c>
      <c r="F536" s="560">
        <v>96.741</v>
      </c>
      <c r="G536" s="560">
        <v>118.279</v>
      </c>
      <c r="H536" s="560">
        <v>60.529000000000003</v>
      </c>
      <c r="I536" s="560">
        <v>313.738</v>
      </c>
      <c r="J536" s="560">
        <v>78.477999999999994</v>
      </c>
      <c r="K536" s="560">
        <v>137.69399999999999</v>
      </c>
    </row>
    <row r="537" spans="2:11">
      <c r="B537" s="1178">
        <v>41331</v>
      </c>
      <c r="C537" s="560">
        <v>162.5</v>
      </c>
      <c r="D537" s="560">
        <v>156.59</v>
      </c>
      <c r="E537" s="560">
        <v>527</v>
      </c>
      <c r="F537" s="560">
        <v>98.054000000000002</v>
      </c>
      <c r="G537" s="560">
        <v>118.25700000000001</v>
      </c>
      <c r="H537" s="560">
        <v>61.456000000000003</v>
      </c>
      <c r="I537" s="560">
        <v>312.76900000000001</v>
      </c>
      <c r="J537" s="560">
        <v>80.403000000000006</v>
      </c>
      <c r="K537" s="560">
        <v>138.65199999999999</v>
      </c>
    </row>
    <row r="538" spans="2:11">
      <c r="B538" s="1178">
        <v>41330</v>
      </c>
      <c r="C538" s="560">
        <v>157.845</v>
      </c>
      <c r="D538" s="560">
        <v>153.85300000000001</v>
      </c>
      <c r="E538" s="560">
        <v>540</v>
      </c>
      <c r="F538" s="560">
        <v>94.341999999999999</v>
      </c>
      <c r="G538" s="560">
        <v>115.258</v>
      </c>
      <c r="H538" s="560">
        <v>59.947000000000003</v>
      </c>
      <c r="I538" s="560">
        <v>306.334</v>
      </c>
      <c r="J538" s="560">
        <v>78.915999999999997</v>
      </c>
      <c r="K538" s="560">
        <v>137.16499999999999</v>
      </c>
    </row>
    <row r="539" spans="2:11">
      <c r="B539" s="1178">
        <v>41327</v>
      </c>
      <c r="C539" s="560">
        <v>157.79</v>
      </c>
      <c r="D539" s="560">
        <v>155.29599999999999</v>
      </c>
      <c r="E539" s="560">
        <v>570.5</v>
      </c>
      <c r="F539" s="560">
        <v>94.009</v>
      </c>
      <c r="G539" s="560">
        <v>115.68</v>
      </c>
      <c r="H539" s="560">
        <v>59.901000000000003</v>
      </c>
      <c r="I539" s="560">
        <v>306.24700000000001</v>
      </c>
      <c r="J539" s="560">
        <v>79.347999999999999</v>
      </c>
      <c r="K539" s="560">
        <v>137.52000000000001</v>
      </c>
    </row>
    <row r="540" spans="2:11">
      <c r="B540" s="1178">
        <v>41326</v>
      </c>
      <c r="C540" s="560">
        <v>155.43100000000001</v>
      </c>
      <c r="D540" s="560">
        <v>148.21700000000001</v>
      </c>
      <c r="E540" s="560">
        <v>578</v>
      </c>
      <c r="F540" s="560">
        <v>93.010999999999996</v>
      </c>
      <c r="G540" s="560">
        <v>114.672</v>
      </c>
      <c r="H540" s="560">
        <v>59.395000000000003</v>
      </c>
      <c r="I540" s="560">
        <v>296.33999999999997</v>
      </c>
      <c r="J540" s="560">
        <v>76.346000000000004</v>
      </c>
      <c r="K540" s="560">
        <v>137.494</v>
      </c>
    </row>
    <row r="541" spans="2:11">
      <c r="B541" s="1178">
        <v>41325</v>
      </c>
      <c r="C541" s="560">
        <v>149.792</v>
      </c>
      <c r="D541" s="560">
        <v>142.89500000000001</v>
      </c>
      <c r="E541" s="560">
        <v>547</v>
      </c>
      <c r="F541" s="560">
        <v>92.331000000000003</v>
      </c>
      <c r="G541" s="560">
        <v>114.64400000000001</v>
      </c>
      <c r="H541" s="560">
        <v>59.384999999999998</v>
      </c>
      <c r="I541" s="560">
        <v>285.41899999999998</v>
      </c>
      <c r="J541" s="560">
        <v>75.349999999999994</v>
      </c>
      <c r="K541" s="560">
        <v>135.244</v>
      </c>
    </row>
    <row r="542" spans="2:11">
      <c r="B542" s="1178">
        <v>41324</v>
      </c>
      <c r="C542" s="560">
        <v>150.1</v>
      </c>
      <c r="D542" s="560">
        <v>143.87</v>
      </c>
      <c r="E542" s="560">
        <v>559</v>
      </c>
      <c r="F542" s="560">
        <v>91.65</v>
      </c>
      <c r="G542" s="560">
        <v>114.61</v>
      </c>
      <c r="H542" s="560">
        <v>59.37</v>
      </c>
      <c r="I542" s="560">
        <v>284.39999999999998</v>
      </c>
      <c r="J542" s="560">
        <v>80.239999999999995</v>
      </c>
      <c r="K542" s="560">
        <v>137.13999999999999</v>
      </c>
    </row>
    <row r="543" spans="2:11">
      <c r="B543" s="1178">
        <v>41323</v>
      </c>
      <c r="C543" s="560">
        <v>147.154</v>
      </c>
      <c r="D543" s="560">
        <v>139.30600000000001</v>
      </c>
      <c r="E543" s="560">
        <v>554.5</v>
      </c>
      <c r="F543" s="560">
        <v>90.954999999999998</v>
      </c>
      <c r="G543" s="560">
        <v>113.182</v>
      </c>
      <c r="H543" s="560">
        <v>59.356999999999999</v>
      </c>
      <c r="I543" s="560">
        <v>284.37599999999998</v>
      </c>
      <c r="J543" s="560">
        <v>86.613</v>
      </c>
      <c r="K543" s="560">
        <v>138.08600000000001</v>
      </c>
    </row>
    <row r="544" spans="2:11">
      <c r="B544" s="1178">
        <v>41320</v>
      </c>
      <c r="C544" s="560">
        <v>149.047</v>
      </c>
      <c r="D544" s="560">
        <v>140.48099999999999</v>
      </c>
      <c r="E544" s="560">
        <v>546</v>
      </c>
      <c r="F544" s="560">
        <v>91.260999999999996</v>
      </c>
      <c r="G544" s="560">
        <v>114.511</v>
      </c>
      <c r="H544" s="560">
        <v>59.311</v>
      </c>
      <c r="I544" s="560">
        <v>284.28500000000003</v>
      </c>
      <c r="J544" s="560">
        <v>87.034999999999997</v>
      </c>
      <c r="K544" s="560">
        <v>137.97900000000001</v>
      </c>
    </row>
    <row r="545" spans="2:11">
      <c r="B545" s="1178">
        <v>41319</v>
      </c>
      <c r="C545" s="560">
        <v>147.71</v>
      </c>
      <c r="D545" s="560">
        <v>139.464</v>
      </c>
      <c r="E545" s="560">
        <v>546</v>
      </c>
      <c r="F545" s="560">
        <v>91.247</v>
      </c>
      <c r="G545" s="560">
        <v>114.483</v>
      </c>
      <c r="H545" s="560">
        <v>59.3</v>
      </c>
      <c r="I545" s="560">
        <v>286.2</v>
      </c>
      <c r="J545" s="560">
        <v>89.97</v>
      </c>
      <c r="K545" s="560">
        <v>138.42699999999999</v>
      </c>
    </row>
    <row r="546" spans="2:11">
      <c r="B546" s="1178">
        <v>41318</v>
      </c>
      <c r="C546" s="560">
        <v>149.96600000000001</v>
      </c>
      <c r="D546" s="560">
        <v>139.11199999999999</v>
      </c>
      <c r="E546" s="560">
        <v>556.5</v>
      </c>
      <c r="F546" s="560">
        <v>90.566000000000003</v>
      </c>
      <c r="G546" s="560">
        <v>114.45699999999999</v>
      </c>
      <c r="H546" s="560">
        <v>59.283999999999999</v>
      </c>
      <c r="I546" s="560">
        <v>286.18599999999998</v>
      </c>
      <c r="J546" s="560">
        <v>91.795000000000002</v>
      </c>
      <c r="K546" s="560">
        <v>141.60900000000001</v>
      </c>
    </row>
    <row r="547" spans="2:11">
      <c r="B547" s="1178">
        <v>41317</v>
      </c>
      <c r="C547" s="560">
        <v>151.27600000000001</v>
      </c>
      <c r="D547" s="560">
        <v>140.59200000000001</v>
      </c>
      <c r="E547" s="560">
        <v>575</v>
      </c>
      <c r="F547" s="560">
        <v>91.218999999999994</v>
      </c>
      <c r="G547" s="560">
        <v>114.428</v>
      </c>
      <c r="H547" s="560">
        <v>59.271000000000001</v>
      </c>
      <c r="I547" s="560">
        <v>288.108</v>
      </c>
      <c r="J547" s="560">
        <v>91.795000000000002</v>
      </c>
      <c r="K547" s="560">
        <v>141.60900000000001</v>
      </c>
    </row>
    <row r="548" spans="2:11">
      <c r="B548" s="1178">
        <v>41316</v>
      </c>
      <c r="C548" s="560">
        <v>152.26</v>
      </c>
      <c r="D548" s="560">
        <v>141.23400000000001</v>
      </c>
      <c r="E548" s="560">
        <v>573</v>
      </c>
      <c r="F548" s="560">
        <v>91.203999999999994</v>
      </c>
      <c r="G548" s="560">
        <v>114.402</v>
      </c>
      <c r="H548" s="560">
        <v>58.762999999999998</v>
      </c>
      <c r="I548" s="560">
        <v>291.59500000000003</v>
      </c>
      <c r="J548" s="560">
        <v>91.795000000000002</v>
      </c>
      <c r="K548" s="560">
        <v>141.60900000000001</v>
      </c>
    </row>
    <row r="549" spans="2:11">
      <c r="B549" s="1178">
        <v>41313</v>
      </c>
      <c r="C549" s="560">
        <v>152.18100000000001</v>
      </c>
      <c r="D549" s="560">
        <v>141.31399999999999</v>
      </c>
      <c r="E549" s="560">
        <v>585</v>
      </c>
      <c r="F549" s="560">
        <v>91.147000000000006</v>
      </c>
      <c r="G549" s="560">
        <v>114.29300000000001</v>
      </c>
      <c r="H549" s="560">
        <v>61.207999999999998</v>
      </c>
      <c r="I549" s="560">
        <v>293.90800000000002</v>
      </c>
      <c r="J549" s="560">
        <v>92.748000000000005</v>
      </c>
      <c r="K549" s="560">
        <v>142.529</v>
      </c>
    </row>
    <row r="550" spans="2:11">
      <c r="B550" s="1178">
        <v>41312</v>
      </c>
      <c r="C550" s="560">
        <v>152.51400000000001</v>
      </c>
      <c r="D550" s="560">
        <v>141.64699999999999</v>
      </c>
      <c r="E550" s="560">
        <v>585</v>
      </c>
      <c r="F550" s="560">
        <v>91.147000000000006</v>
      </c>
      <c r="G550" s="560">
        <v>114.29300000000001</v>
      </c>
      <c r="H550" s="560">
        <v>61.207999999999998</v>
      </c>
      <c r="I550" s="560">
        <v>295.90800000000002</v>
      </c>
      <c r="J550" s="560">
        <v>92.748999999999995</v>
      </c>
      <c r="K550" s="560">
        <v>143.505</v>
      </c>
    </row>
    <row r="551" spans="2:11">
      <c r="B551" s="1178">
        <v>41311</v>
      </c>
      <c r="C551" s="560">
        <v>153.161</v>
      </c>
      <c r="D551" s="560">
        <v>141.303</v>
      </c>
      <c r="E551" s="560">
        <v>529</v>
      </c>
      <c r="F551" s="560">
        <v>92.132999999999996</v>
      </c>
      <c r="G551" s="560">
        <v>114.265</v>
      </c>
      <c r="H551" s="560">
        <v>57.392000000000003</v>
      </c>
      <c r="I551" s="560">
        <v>298.298</v>
      </c>
      <c r="J551" s="560">
        <v>91.75</v>
      </c>
      <c r="K551" s="560">
        <v>143.96199999999999</v>
      </c>
    </row>
    <row r="552" spans="2:11">
      <c r="B552" s="1178">
        <v>41310</v>
      </c>
      <c r="C552" s="560">
        <v>153.14599999999999</v>
      </c>
      <c r="D552" s="560">
        <v>142.28700000000001</v>
      </c>
      <c r="E552" s="560">
        <v>528</v>
      </c>
      <c r="F552" s="560">
        <v>92.117999999999995</v>
      </c>
      <c r="G552" s="560">
        <v>114.239</v>
      </c>
      <c r="H552" s="560">
        <v>61.174999999999997</v>
      </c>
      <c r="I552" s="560">
        <v>298.29300000000001</v>
      </c>
      <c r="J552" s="560">
        <v>94.733999999999995</v>
      </c>
      <c r="K552" s="560">
        <v>145.869</v>
      </c>
    </row>
    <row r="553" spans="2:11">
      <c r="B553" s="1178">
        <v>41309</v>
      </c>
      <c r="C553" s="560">
        <v>154.78200000000001</v>
      </c>
      <c r="D553" s="560">
        <v>144.251</v>
      </c>
      <c r="E553" s="560">
        <v>547</v>
      </c>
      <c r="F553" s="560">
        <v>92.77</v>
      </c>
      <c r="G553" s="560">
        <v>116.18300000000001</v>
      </c>
      <c r="H553" s="560">
        <v>65.111000000000004</v>
      </c>
      <c r="I553" s="560">
        <v>298.76499999999999</v>
      </c>
      <c r="J553" s="560">
        <v>94.212999999999994</v>
      </c>
      <c r="K553" s="560">
        <v>143.88999999999999</v>
      </c>
    </row>
    <row r="554" spans="2:11">
      <c r="B554" s="1178">
        <v>41306</v>
      </c>
      <c r="C554" s="560">
        <v>149.76400000000001</v>
      </c>
      <c r="D554" s="560">
        <v>138.55799999999999</v>
      </c>
      <c r="E554" s="560">
        <v>523</v>
      </c>
      <c r="F554" s="560">
        <v>89.41</v>
      </c>
      <c r="G554" s="560">
        <v>114.131</v>
      </c>
      <c r="H554" s="560">
        <v>64.575000000000003</v>
      </c>
      <c r="I554" s="560">
        <v>291.238</v>
      </c>
      <c r="J554" s="560">
        <v>93.174000000000007</v>
      </c>
      <c r="K554" s="560">
        <v>142.82300000000001</v>
      </c>
    </row>
    <row r="555" spans="2:11">
      <c r="B555" s="1178">
        <v>41305</v>
      </c>
      <c r="C555" s="560">
        <v>153.71299999999999</v>
      </c>
      <c r="D555" s="560">
        <v>145.149</v>
      </c>
      <c r="E555" s="560">
        <v>525</v>
      </c>
      <c r="F555" s="560">
        <v>89.73</v>
      </c>
      <c r="G555" s="560">
        <v>114.104</v>
      </c>
      <c r="H555" s="560">
        <v>64.558000000000007</v>
      </c>
      <c r="I555" s="560">
        <v>288.72800000000001</v>
      </c>
      <c r="J555" s="560">
        <v>96.103999999999999</v>
      </c>
      <c r="K555" s="560">
        <v>144.24600000000001</v>
      </c>
    </row>
    <row r="556" spans="2:11">
      <c r="B556" s="1178">
        <v>41304</v>
      </c>
      <c r="C556" s="560">
        <v>151.727</v>
      </c>
      <c r="D556" s="560">
        <v>143.15899999999999</v>
      </c>
      <c r="E556" s="560">
        <v>510</v>
      </c>
      <c r="F556" s="560">
        <v>91.691999999999993</v>
      </c>
      <c r="G556" s="560">
        <v>113.078</v>
      </c>
      <c r="H556" s="560">
        <v>61.545999999999999</v>
      </c>
      <c r="I556" s="560">
        <v>291.19499999999999</v>
      </c>
      <c r="J556" s="560">
        <v>91.167000000000002</v>
      </c>
      <c r="K556" s="560">
        <v>138.88399999999999</v>
      </c>
    </row>
    <row r="557" spans="2:11">
      <c r="B557" s="1178">
        <v>41303</v>
      </c>
      <c r="C557" s="560">
        <v>144.43899999999999</v>
      </c>
      <c r="D557" s="560">
        <v>136.179</v>
      </c>
      <c r="E557" s="560">
        <v>534.5</v>
      </c>
      <c r="F557" s="560">
        <v>86.384</v>
      </c>
      <c r="G557" s="560">
        <v>111.069</v>
      </c>
      <c r="H557" s="560">
        <v>61.529000000000003</v>
      </c>
      <c r="I557" s="560">
        <v>276.30900000000003</v>
      </c>
      <c r="J557" s="560">
        <v>85.742999999999995</v>
      </c>
      <c r="K557" s="560">
        <v>135.422</v>
      </c>
    </row>
    <row r="558" spans="2:11">
      <c r="B558" s="1178">
        <v>41302</v>
      </c>
      <c r="C558" s="560">
        <v>143.11000000000001</v>
      </c>
      <c r="D558" s="560">
        <v>133.51599999999999</v>
      </c>
      <c r="E558" s="560">
        <v>475</v>
      </c>
      <c r="F558" s="560">
        <v>84.385999999999996</v>
      </c>
      <c r="G558" s="560">
        <v>109.041</v>
      </c>
      <c r="H558" s="560">
        <v>61.515000000000001</v>
      </c>
      <c r="I558" s="560">
        <v>272.38900000000001</v>
      </c>
      <c r="J558" s="560">
        <v>84.222999999999999</v>
      </c>
      <c r="K558" s="560">
        <v>132.44200000000001</v>
      </c>
    </row>
    <row r="559" spans="2:11">
      <c r="B559" s="1178">
        <v>41299</v>
      </c>
      <c r="C559" s="560">
        <v>141.72</v>
      </c>
      <c r="D559" s="560">
        <v>131.47</v>
      </c>
      <c r="E559" s="560">
        <v>470</v>
      </c>
      <c r="F559" s="560">
        <v>83.34</v>
      </c>
      <c r="G559" s="560">
        <v>108.95</v>
      </c>
      <c r="H559" s="560">
        <v>61.96</v>
      </c>
      <c r="I559" s="560">
        <v>272.3</v>
      </c>
      <c r="J559" s="560">
        <v>84.15</v>
      </c>
      <c r="K559" s="560">
        <v>133.32</v>
      </c>
    </row>
    <row r="560" spans="2:11">
      <c r="B560" s="1178">
        <v>41298</v>
      </c>
      <c r="C560" s="560">
        <v>140.71</v>
      </c>
      <c r="D560" s="560">
        <v>130.46</v>
      </c>
      <c r="E560" s="560">
        <v>507</v>
      </c>
      <c r="F560" s="560">
        <v>83.33</v>
      </c>
      <c r="G560" s="560">
        <v>108.93</v>
      </c>
      <c r="H560" s="560">
        <v>61.95</v>
      </c>
      <c r="I560" s="560">
        <v>272.27999999999997</v>
      </c>
      <c r="J560" s="560">
        <v>83.63</v>
      </c>
      <c r="K560" s="560">
        <v>134.76</v>
      </c>
    </row>
    <row r="561" spans="2:11">
      <c r="B561" s="1178">
        <v>41297</v>
      </c>
      <c r="C561" s="560">
        <v>142.99</v>
      </c>
      <c r="D561" s="560">
        <v>131.76</v>
      </c>
      <c r="E561" s="560">
        <v>468</v>
      </c>
      <c r="F561" s="560">
        <v>83.31</v>
      </c>
      <c r="G561" s="560">
        <v>108.9</v>
      </c>
      <c r="H561" s="560">
        <v>61.94</v>
      </c>
      <c r="I561" s="560">
        <v>272.24</v>
      </c>
      <c r="J561" s="560">
        <v>83.18</v>
      </c>
      <c r="K561" s="560">
        <v>133.27000000000001</v>
      </c>
    </row>
    <row r="562" spans="2:11">
      <c r="B562" s="1178">
        <v>41296</v>
      </c>
      <c r="C562" s="560">
        <v>141.97</v>
      </c>
      <c r="D562" s="560">
        <v>133.07</v>
      </c>
      <c r="E562" s="560">
        <v>536</v>
      </c>
      <c r="F562" s="560">
        <v>82.63</v>
      </c>
      <c r="G562" s="560">
        <v>108.87</v>
      </c>
      <c r="H562" s="560">
        <v>62.9</v>
      </c>
      <c r="I562" s="560">
        <v>272.73</v>
      </c>
      <c r="J562" s="560">
        <v>82.67</v>
      </c>
      <c r="K562" s="560">
        <v>133.22</v>
      </c>
    </row>
    <row r="563" spans="2:11">
      <c r="B563" s="1178">
        <v>41295</v>
      </c>
      <c r="C563" s="560">
        <v>140.43299999999999</v>
      </c>
      <c r="D563" s="560">
        <v>131.07400000000001</v>
      </c>
      <c r="E563" s="560">
        <v>549.5</v>
      </c>
      <c r="F563" s="560">
        <v>82.933999999999997</v>
      </c>
      <c r="G563" s="560">
        <v>109.696</v>
      </c>
      <c r="H563" s="560">
        <v>62.893999999999998</v>
      </c>
      <c r="I563" s="560">
        <v>272.70400000000001</v>
      </c>
      <c r="J563" s="560">
        <v>83.156999999999996</v>
      </c>
      <c r="K563" s="560">
        <v>135.60300000000001</v>
      </c>
    </row>
    <row r="564" spans="2:11">
      <c r="B564" s="1178">
        <v>41292</v>
      </c>
      <c r="C564" s="560">
        <v>142.22999999999999</v>
      </c>
      <c r="D564" s="560">
        <v>132.65</v>
      </c>
      <c r="E564" s="560">
        <v>507.5</v>
      </c>
      <c r="F564" s="560">
        <v>83.24</v>
      </c>
      <c r="G564" s="560">
        <v>108.76</v>
      </c>
      <c r="H564" s="560">
        <v>62.85</v>
      </c>
      <c r="I564" s="560">
        <v>272.62</v>
      </c>
      <c r="J564" s="560">
        <v>83.09</v>
      </c>
      <c r="K564" s="560">
        <v>136.44999999999999</v>
      </c>
    </row>
    <row r="565" spans="2:11">
      <c r="B565" s="1178">
        <v>41291</v>
      </c>
      <c r="C565" s="560">
        <v>137.26</v>
      </c>
      <c r="D565" s="560">
        <v>128.66999999999999</v>
      </c>
      <c r="E565" s="560">
        <v>484</v>
      </c>
      <c r="F565" s="560">
        <v>81.56</v>
      </c>
      <c r="G565" s="560">
        <v>108.73</v>
      </c>
      <c r="H565" s="560">
        <v>62.82</v>
      </c>
      <c r="I565" s="560">
        <v>275.05</v>
      </c>
      <c r="J565" s="560">
        <v>85.51</v>
      </c>
      <c r="K565" s="560">
        <v>140.79</v>
      </c>
    </row>
    <row r="566" spans="2:11">
      <c r="B566" s="1178">
        <v>41290</v>
      </c>
      <c r="C566" s="560">
        <v>136.57</v>
      </c>
      <c r="D566" s="560">
        <v>126.66</v>
      </c>
      <c r="E566" s="560">
        <v>465</v>
      </c>
      <c r="F566" s="560">
        <v>81.22</v>
      </c>
      <c r="G566" s="560">
        <v>108.7</v>
      </c>
      <c r="H566" s="560">
        <v>62.82</v>
      </c>
      <c r="I566" s="560">
        <v>278.43</v>
      </c>
      <c r="J566" s="560">
        <v>84.51</v>
      </c>
      <c r="K566" s="560">
        <v>138.32</v>
      </c>
    </row>
    <row r="567" spans="2:11">
      <c r="B567" s="1178">
        <v>41289</v>
      </c>
      <c r="C567" s="560">
        <v>135.88999999999999</v>
      </c>
      <c r="D567" s="560">
        <v>125.64</v>
      </c>
      <c r="E567" s="560">
        <v>462.5</v>
      </c>
      <c r="F567" s="560">
        <v>79.209999999999994</v>
      </c>
      <c r="G567" s="560">
        <v>108.67</v>
      </c>
      <c r="H567" s="560">
        <v>60.33</v>
      </c>
      <c r="I567" s="560">
        <v>276.37</v>
      </c>
      <c r="J567" s="560">
        <v>82.52</v>
      </c>
      <c r="K567" s="560">
        <v>136.85</v>
      </c>
    </row>
    <row r="568" spans="2:11">
      <c r="B568" s="1178">
        <v>41288</v>
      </c>
      <c r="C568" s="560">
        <v>133.58000000000001</v>
      </c>
      <c r="D568" s="560">
        <v>124.97</v>
      </c>
      <c r="E568" s="560">
        <v>489.5</v>
      </c>
      <c r="F568" s="560">
        <v>77.86</v>
      </c>
      <c r="G568" s="560">
        <v>108.16</v>
      </c>
      <c r="H568" s="560">
        <v>60.31</v>
      </c>
      <c r="I568" s="560">
        <v>270.99</v>
      </c>
      <c r="J568" s="560">
        <v>77.58</v>
      </c>
      <c r="K568" s="560">
        <v>136.36000000000001</v>
      </c>
    </row>
    <row r="569" spans="2:11">
      <c r="B569" s="1178">
        <v>41285</v>
      </c>
      <c r="C569" s="560">
        <v>134.524</v>
      </c>
      <c r="D569" s="560">
        <v>124.91500000000001</v>
      </c>
      <c r="E569" s="560">
        <v>463.5</v>
      </c>
      <c r="F569" s="560">
        <v>78.822000000000003</v>
      </c>
      <c r="G569" s="560">
        <v>108.08</v>
      </c>
      <c r="H569" s="560">
        <v>60.273000000000003</v>
      </c>
      <c r="I569" s="560">
        <v>270.91699999999997</v>
      </c>
      <c r="J569" s="560">
        <v>77.52</v>
      </c>
      <c r="K569" s="560">
        <v>141.06</v>
      </c>
    </row>
    <row r="570" spans="2:11">
      <c r="B570" s="1178">
        <v>41284</v>
      </c>
      <c r="C570" s="560">
        <v>129.185</v>
      </c>
      <c r="D570" s="560">
        <v>117.94</v>
      </c>
      <c r="E570" s="560">
        <v>462</v>
      </c>
      <c r="F570" s="560">
        <v>74.83</v>
      </c>
      <c r="G570" s="560">
        <v>108.04900000000001</v>
      </c>
      <c r="H570" s="560">
        <v>60.259</v>
      </c>
      <c r="I570" s="560">
        <v>258.39400000000001</v>
      </c>
      <c r="J570" s="560">
        <v>76.024000000000001</v>
      </c>
      <c r="K570" s="560">
        <v>129.85400000000001</v>
      </c>
    </row>
    <row r="571" spans="2:11">
      <c r="B571" s="1178">
        <v>41283</v>
      </c>
      <c r="C571" s="560">
        <v>129.905</v>
      </c>
      <c r="D571" s="560">
        <v>119.575</v>
      </c>
      <c r="E571" s="560">
        <v>480</v>
      </c>
      <c r="F571" s="560">
        <v>76.138000000000005</v>
      </c>
      <c r="G571" s="560">
        <v>108.021</v>
      </c>
      <c r="H571" s="560">
        <v>60.241</v>
      </c>
      <c r="I571" s="560">
        <v>259.33499999999998</v>
      </c>
      <c r="J571" s="560">
        <v>75.998000000000005</v>
      </c>
      <c r="K571" s="560">
        <v>128.863</v>
      </c>
    </row>
    <row r="572" spans="2:11">
      <c r="B572" s="1178">
        <v>41282</v>
      </c>
      <c r="C572" s="560">
        <v>130.214</v>
      </c>
      <c r="D572" s="560">
        <v>120.167</v>
      </c>
      <c r="E572" s="560">
        <v>532.5</v>
      </c>
      <c r="F572" s="560">
        <v>76.123999999999995</v>
      </c>
      <c r="G572" s="560">
        <v>107.99299999999999</v>
      </c>
      <c r="H572" s="560">
        <v>60.226999999999997</v>
      </c>
      <c r="I572" s="560">
        <v>259.29000000000002</v>
      </c>
      <c r="J572" s="560">
        <v>70.573999999999998</v>
      </c>
      <c r="K572" s="560">
        <v>123.947</v>
      </c>
    </row>
    <row r="573" spans="2:11">
      <c r="B573" s="1178">
        <v>41281</v>
      </c>
      <c r="C573" s="560">
        <v>129.524</v>
      </c>
      <c r="D573" s="560">
        <v>119.152</v>
      </c>
      <c r="E573" s="560">
        <v>494</v>
      </c>
      <c r="F573" s="560">
        <v>75.12</v>
      </c>
      <c r="G573" s="560">
        <v>107.965</v>
      </c>
      <c r="H573" s="560">
        <v>60.212000000000003</v>
      </c>
      <c r="I573" s="560">
        <v>257.29399999999998</v>
      </c>
      <c r="J573" s="560">
        <v>67.093000000000004</v>
      </c>
      <c r="K573" s="560">
        <v>121.004</v>
      </c>
    </row>
    <row r="574" spans="2:11">
      <c r="B574" s="1178">
        <v>41278</v>
      </c>
      <c r="C574" s="560">
        <v>129.785</v>
      </c>
      <c r="D574" s="560">
        <v>118.07899999999999</v>
      </c>
      <c r="E574" s="560">
        <v>512.5</v>
      </c>
      <c r="F574" s="560">
        <v>74.403999999999996</v>
      </c>
      <c r="G574" s="560">
        <v>107.879</v>
      </c>
      <c r="H574" s="560">
        <v>60.156999999999996</v>
      </c>
      <c r="I574" s="560">
        <v>255.738</v>
      </c>
      <c r="J574" s="560">
        <v>68.027000000000001</v>
      </c>
      <c r="K574" s="560">
        <v>121.877</v>
      </c>
    </row>
    <row r="575" spans="2:11">
      <c r="B575" s="1178">
        <v>41277</v>
      </c>
      <c r="C575" s="560">
        <v>129.09399999999999</v>
      </c>
      <c r="D575" s="560">
        <v>116.414</v>
      </c>
      <c r="E575" s="560">
        <v>503</v>
      </c>
      <c r="F575" s="560">
        <v>73.733999999999995</v>
      </c>
      <c r="G575" s="560">
        <v>107.85</v>
      </c>
      <c r="H575" s="560">
        <v>60.161000000000001</v>
      </c>
      <c r="I575" s="560">
        <v>258.19900000000001</v>
      </c>
      <c r="J575" s="560">
        <v>68.989000000000004</v>
      </c>
      <c r="K575" s="560">
        <v>122.785</v>
      </c>
    </row>
    <row r="576" spans="2:11">
      <c r="B576" s="1178">
        <v>41276</v>
      </c>
      <c r="C576" s="560">
        <v>135.678</v>
      </c>
      <c r="D576" s="560">
        <v>126.34</v>
      </c>
      <c r="E576" s="560">
        <v>525</v>
      </c>
      <c r="F576" s="560">
        <v>77.028999999999996</v>
      </c>
      <c r="G576" s="560">
        <v>110.322</v>
      </c>
      <c r="H576" s="560">
        <v>63.136000000000003</v>
      </c>
      <c r="I576" s="560">
        <v>265.07400000000001</v>
      </c>
      <c r="J576" s="560">
        <v>72.408000000000001</v>
      </c>
      <c r="K576" s="560">
        <v>126.649</v>
      </c>
    </row>
    <row r="577" spans="2:11">
      <c r="B577" s="1178">
        <v>41275</v>
      </c>
      <c r="C577" s="560">
        <v>137.91999999999999</v>
      </c>
      <c r="D577" s="560">
        <v>131.88999999999999</v>
      </c>
      <c r="E577" s="560"/>
      <c r="F577" s="560">
        <v>80.34</v>
      </c>
      <c r="G577" s="560">
        <v>110.51</v>
      </c>
      <c r="H577" s="560">
        <v>63.12</v>
      </c>
      <c r="I577" s="560">
        <v>269.45</v>
      </c>
      <c r="J577" s="560">
        <v>74.27</v>
      </c>
      <c r="K577" s="560">
        <v>128.4</v>
      </c>
    </row>
  </sheetData>
  <hyperlinks>
    <hyperlink ref="M43" location="Содержание!B95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zoomScale="80" zoomScaleNormal="80" workbookViewId="0">
      <selection activeCell="B40" sqref="B40"/>
    </sheetView>
  </sheetViews>
  <sheetFormatPr defaultRowHeight="12.75"/>
  <cols>
    <col min="1" max="1" width="9.140625" style="294"/>
    <col min="2" max="2" width="15.85546875" style="294" customWidth="1"/>
    <col min="3" max="3" width="12" style="294" bestFit="1" customWidth="1"/>
    <col min="4" max="16384" width="9.140625" style="294"/>
  </cols>
  <sheetData>
    <row r="2" spans="1:3">
      <c r="A2" s="294" t="s">
        <v>123</v>
      </c>
      <c r="B2" s="2" t="s">
        <v>762</v>
      </c>
    </row>
    <row r="4" spans="1:3">
      <c r="B4" s="561" t="s">
        <v>269</v>
      </c>
      <c r="C4" s="562" t="s">
        <v>945</v>
      </c>
    </row>
    <row r="5" spans="1:3">
      <c r="B5" s="1292" t="s">
        <v>946</v>
      </c>
      <c r="C5" s="563">
        <v>0.47099999999999997</v>
      </c>
    </row>
    <row r="6" spans="1:3">
      <c r="B6" s="1292" t="s">
        <v>947</v>
      </c>
      <c r="C6" s="563">
        <v>1.0940000000000001</v>
      </c>
    </row>
    <row r="7" spans="1:3">
      <c r="B7" s="1292" t="s">
        <v>948</v>
      </c>
      <c r="C7" s="563">
        <v>0.47199999999999998</v>
      </c>
    </row>
    <row r="8" spans="1:3">
      <c r="B8" s="1292" t="s">
        <v>914</v>
      </c>
      <c r="C8" s="563">
        <v>0.26228468288064366</v>
      </c>
    </row>
    <row r="9" spans="1:3">
      <c r="B9" s="1292" t="s">
        <v>525</v>
      </c>
      <c r="C9" s="563">
        <v>0.90937903042229917</v>
      </c>
    </row>
    <row r="10" spans="1:3">
      <c r="B10" s="1292" t="s">
        <v>520</v>
      </c>
      <c r="C10" s="563">
        <v>0.50998282802316641</v>
      </c>
    </row>
    <row r="11" spans="1:3">
      <c r="B11" s="1292" t="s">
        <v>915</v>
      </c>
      <c r="C11" s="563">
        <v>0.66023180114364444</v>
      </c>
    </row>
    <row r="12" spans="1:3">
      <c r="B12" s="1292" t="s">
        <v>527</v>
      </c>
      <c r="C12" s="563">
        <v>1.6297383635183424</v>
      </c>
    </row>
    <row r="13" spans="1:3">
      <c r="B13" s="1292" t="s">
        <v>518</v>
      </c>
      <c r="C13" s="563">
        <v>1.964653890893413</v>
      </c>
    </row>
    <row r="14" spans="1:3">
      <c r="B14" s="1292" t="s">
        <v>519</v>
      </c>
      <c r="C14" s="563">
        <v>0.88869369259843434</v>
      </c>
    </row>
    <row r="15" spans="1:3">
      <c r="B15" s="1292" t="s">
        <v>521</v>
      </c>
      <c r="C15" s="563">
        <v>1.2464221576202577</v>
      </c>
    </row>
    <row r="18" spans="2:2">
      <c r="B18" s="2" t="s">
        <v>762</v>
      </c>
    </row>
    <row r="37" spans="2:8">
      <c r="B37" s="1431" t="s">
        <v>1052</v>
      </c>
      <c r="C37" s="1431"/>
      <c r="D37" s="1431"/>
      <c r="E37" s="1431"/>
      <c r="F37" s="1431"/>
      <c r="G37" s="1431"/>
      <c r="H37" s="1431"/>
    </row>
    <row r="38" spans="2:8">
      <c r="B38" s="1431" t="s">
        <v>949</v>
      </c>
      <c r="C38" s="1431"/>
      <c r="D38" s="1431"/>
      <c r="E38" s="1431"/>
      <c r="F38" s="1431"/>
      <c r="G38" s="1431"/>
      <c r="H38" s="1431"/>
    </row>
    <row r="40" spans="2:8">
      <c r="B40" s="1310" t="s">
        <v>129</v>
      </c>
    </row>
  </sheetData>
  <mergeCells count="2">
    <mergeCell ref="B37:H37"/>
    <mergeCell ref="B38:H38"/>
  </mergeCells>
  <hyperlinks>
    <hyperlink ref="B40" location="Содержание!B96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0"/>
  <sheetViews>
    <sheetView zoomScale="80" zoomScaleNormal="80" workbookViewId="0">
      <selection activeCell="B40" sqref="B40"/>
    </sheetView>
  </sheetViews>
  <sheetFormatPr defaultRowHeight="12.75"/>
  <cols>
    <col min="1" max="1" width="9.140625" style="294"/>
    <col min="2" max="2" width="11.42578125" style="294" customWidth="1"/>
    <col min="3" max="3" width="13.140625" style="294" customWidth="1"/>
    <col min="4" max="4" width="13.42578125" style="294" customWidth="1"/>
    <col min="5" max="16384" width="9.140625" style="294"/>
  </cols>
  <sheetData>
    <row r="2" spans="1:4">
      <c r="A2" s="294" t="s">
        <v>123</v>
      </c>
      <c r="B2" s="2" t="s">
        <v>950</v>
      </c>
    </row>
    <row r="4" spans="1:4" ht="25.5">
      <c r="B4" s="561" t="s">
        <v>269</v>
      </c>
      <c r="C4" s="564" t="s">
        <v>951</v>
      </c>
      <c r="D4" s="564" t="s">
        <v>952</v>
      </c>
    </row>
    <row r="5" spans="1:4">
      <c r="B5" s="1292" t="s">
        <v>946</v>
      </c>
      <c r="C5" s="565">
        <v>0.36599999999999999</v>
      </c>
      <c r="D5" s="565">
        <v>0.29299999999999998</v>
      </c>
    </row>
    <row r="6" spans="1:4">
      <c r="B6" s="1292" t="s">
        <v>947</v>
      </c>
      <c r="C6" s="565">
        <v>0.57576666976631474</v>
      </c>
      <c r="D6" s="565">
        <v>0.61374158516001232</v>
      </c>
    </row>
    <row r="7" spans="1:4">
      <c r="B7" s="1292" t="s">
        <v>948</v>
      </c>
      <c r="C7" s="565">
        <v>0.41590739611962407</v>
      </c>
      <c r="D7" s="565">
        <v>0.35766694589478781</v>
      </c>
    </row>
    <row r="8" spans="1:4">
      <c r="B8" s="1292" t="s">
        <v>914</v>
      </c>
      <c r="C8" s="565">
        <v>0.126626162124549</v>
      </c>
      <c r="D8" s="565">
        <v>0.19051431826383067</v>
      </c>
    </row>
    <row r="9" spans="1:4">
      <c r="B9" s="1292" t="s">
        <v>525</v>
      </c>
      <c r="C9" s="565">
        <v>0.54588926130134618</v>
      </c>
      <c r="D9" s="565" t="s">
        <v>953</v>
      </c>
    </row>
    <row r="10" spans="1:4">
      <c r="B10" s="1292" t="s">
        <v>520</v>
      </c>
      <c r="C10" s="565">
        <v>0.35478070206552054</v>
      </c>
      <c r="D10" s="565">
        <v>0.34987640103655954</v>
      </c>
    </row>
    <row r="11" spans="1:4">
      <c r="B11" s="1292" t="s">
        <v>915</v>
      </c>
      <c r="C11" s="565">
        <v>0.43320943053912142</v>
      </c>
      <c r="D11" s="565">
        <v>0.40835761309375557</v>
      </c>
    </row>
    <row r="12" spans="1:4">
      <c r="B12" s="1292" t="s">
        <v>527</v>
      </c>
      <c r="C12" s="565">
        <v>1.290077064000714</v>
      </c>
      <c r="D12" s="565">
        <v>1.1802400434477203</v>
      </c>
    </row>
    <row r="13" spans="1:4">
      <c r="B13" s="1292" t="s">
        <v>518</v>
      </c>
      <c r="C13" s="565">
        <v>1.173810074291104</v>
      </c>
      <c r="D13" s="565" t="s">
        <v>953</v>
      </c>
    </row>
    <row r="14" spans="1:4">
      <c r="B14" s="1292" t="s">
        <v>519</v>
      </c>
      <c r="C14" s="565">
        <v>0.6667682930629848</v>
      </c>
      <c r="D14" s="565">
        <v>0.5303152998088343</v>
      </c>
    </row>
    <row r="15" spans="1:4">
      <c r="B15" s="1292" t="s">
        <v>521</v>
      </c>
      <c r="C15" s="565">
        <v>0.93940957218965271</v>
      </c>
      <c r="D15" s="565">
        <v>0.8733014485846754</v>
      </c>
    </row>
    <row r="18" spans="2:2">
      <c r="B18" s="2" t="s">
        <v>950</v>
      </c>
    </row>
    <row r="37" spans="2:8">
      <c r="B37" s="1431" t="s">
        <v>1052</v>
      </c>
      <c r="C37" s="1431"/>
      <c r="D37" s="1431"/>
      <c r="E37" s="1431"/>
      <c r="F37" s="1431"/>
      <c r="G37" s="1431"/>
      <c r="H37" s="1431"/>
    </row>
    <row r="38" spans="2:8">
      <c r="B38" s="1431" t="s">
        <v>949</v>
      </c>
      <c r="C38" s="1431"/>
      <c r="D38" s="1431"/>
      <c r="E38" s="1431"/>
      <c r="F38" s="1431"/>
      <c r="G38" s="1431"/>
      <c r="H38" s="1431"/>
    </row>
    <row r="40" spans="2:8">
      <c r="B40" s="1310" t="s">
        <v>129</v>
      </c>
    </row>
  </sheetData>
  <mergeCells count="2">
    <mergeCell ref="B37:H37"/>
    <mergeCell ref="B38:H38"/>
  </mergeCells>
  <hyperlinks>
    <hyperlink ref="B40" location="Содержание!B97" display="к содержанию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9"/>
  <sheetViews>
    <sheetView zoomScale="80" zoomScaleNormal="80" workbookViewId="0">
      <selection activeCell="B35" sqref="B35"/>
    </sheetView>
  </sheetViews>
  <sheetFormatPr defaultRowHeight="12.75"/>
  <cols>
    <col min="1" max="1" width="9.140625" style="716"/>
    <col min="2" max="2" width="22.42578125" style="12" customWidth="1"/>
    <col min="3" max="3" width="5.85546875" style="716" customWidth="1"/>
    <col min="4" max="4" width="6.42578125" style="716" customWidth="1"/>
    <col min="5" max="5" width="5.85546875" style="716" customWidth="1"/>
    <col min="6" max="257" width="9.140625" style="716"/>
    <col min="258" max="258" width="22.42578125" style="716" customWidth="1"/>
    <col min="259" max="259" width="5.85546875" style="716" customWidth="1"/>
    <col min="260" max="260" width="6.42578125" style="716" customWidth="1"/>
    <col min="261" max="261" width="5.85546875" style="716" customWidth="1"/>
    <col min="262" max="513" width="9.140625" style="716"/>
    <col min="514" max="514" width="22.42578125" style="716" customWidth="1"/>
    <col min="515" max="515" width="5.85546875" style="716" customWidth="1"/>
    <col min="516" max="516" width="6.42578125" style="716" customWidth="1"/>
    <col min="517" max="517" width="5.85546875" style="716" customWidth="1"/>
    <col min="518" max="769" width="9.140625" style="716"/>
    <col min="770" max="770" width="22.42578125" style="716" customWidth="1"/>
    <col min="771" max="771" width="5.85546875" style="716" customWidth="1"/>
    <col min="772" max="772" width="6.42578125" style="716" customWidth="1"/>
    <col min="773" max="773" width="5.85546875" style="716" customWidth="1"/>
    <col min="774" max="1025" width="9.140625" style="716"/>
    <col min="1026" max="1026" width="22.42578125" style="716" customWidth="1"/>
    <col min="1027" max="1027" width="5.85546875" style="716" customWidth="1"/>
    <col min="1028" max="1028" width="6.42578125" style="716" customWidth="1"/>
    <col min="1029" max="1029" width="5.85546875" style="716" customWidth="1"/>
    <col min="1030" max="1281" width="9.140625" style="716"/>
    <col min="1282" max="1282" width="22.42578125" style="716" customWidth="1"/>
    <col min="1283" max="1283" width="5.85546875" style="716" customWidth="1"/>
    <col min="1284" max="1284" width="6.42578125" style="716" customWidth="1"/>
    <col min="1285" max="1285" width="5.85546875" style="716" customWidth="1"/>
    <col min="1286" max="1537" width="9.140625" style="716"/>
    <col min="1538" max="1538" width="22.42578125" style="716" customWidth="1"/>
    <col min="1539" max="1539" width="5.85546875" style="716" customWidth="1"/>
    <col min="1540" max="1540" width="6.42578125" style="716" customWidth="1"/>
    <col min="1541" max="1541" width="5.85546875" style="716" customWidth="1"/>
    <col min="1542" max="1793" width="9.140625" style="716"/>
    <col min="1794" max="1794" width="22.42578125" style="716" customWidth="1"/>
    <col min="1795" max="1795" width="5.85546875" style="716" customWidth="1"/>
    <col min="1796" max="1796" width="6.42578125" style="716" customWidth="1"/>
    <col min="1797" max="1797" width="5.85546875" style="716" customWidth="1"/>
    <col min="1798" max="2049" width="9.140625" style="716"/>
    <col min="2050" max="2050" width="22.42578125" style="716" customWidth="1"/>
    <col min="2051" max="2051" width="5.85546875" style="716" customWidth="1"/>
    <col min="2052" max="2052" width="6.42578125" style="716" customWidth="1"/>
    <col min="2053" max="2053" width="5.85546875" style="716" customWidth="1"/>
    <col min="2054" max="2305" width="9.140625" style="716"/>
    <col min="2306" max="2306" width="22.42578125" style="716" customWidth="1"/>
    <col min="2307" max="2307" width="5.85546875" style="716" customWidth="1"/>
    <col min="2308" max="2308" width="6.42578125" style="716" customWidth="1"/>
    <col min="2309" max="2309" width="5.85546875" style="716" customWidth="1"/>
    <col min="2310" max="2561" width="9.140625" style="716"/>
    <col min="2562" max="2562" width="22.42578125" style="716" customWidth="1"/>
    <col min="2563" max="2563" width="5.85546875" style="716" customWidth="1"/>
    <col min="2564" max="2564" width="6.42578125" style="716" customWidth="1"/>
    <col min="2565" max="2565" width="5.85546875" style="716" customWidth="1"/>
    <col min="2566" max="2817" width="9.140625" style="716"/>
    <col min="2818" max="2818" width="22.42578125" style="716" customWidth="1"/>
    <col min="2819" max="2819" width="5.85546875" style="716" customWidth="1"/>
    <col min="2820" max="2820" width="6.42578125" style="716" customWidth="1"/>
    <col min="2821" max="2821" width="5.85546875" style="716" customWidth="1"/>
    <col min="2822" max="3073" width="9.140625" style="716"/>
    <col min="3074" max="3074" width="22.42578125" style="716" customWidth="1"/>
    <col min="3075" max="3075" width="5.85546875" style="716" customWidth="1"/>
    <col min="3076" max="3076" width="6.42578125" style="716" customWidth="1"/>
    <col min="3077" max="3077" width="5.85546875" style="716" customWidth="1"/>
    <col min="3078" max="3329" width="9.140625" style="716"/>
    <col min="3330" max="3330" width="22.42578125" style="716" customWidth="1"/>
    <col min="3331" max="3331" width="5.85546875" style="716" customWidth="1"/>
    <col min="3332" max="3332" width="6.42578125" style="716" customWidth="1"/>
    <col min="3333" max="3333" width="5.85546875" style="716" customWidth="1"/>
    <col min="3334" max="3585" width="9.140625" style="716"/>
    <col min="3586" max="3586" width="22.42578125" style="716" customWidth="1"/>
    <col min="3587" max="3587" width="5.85546875" style="716" customWidth="1"/>
    <col min="3588" max="3588" width="6.42578125" style="716" customWidth="1"/>
    <col min="3589" max="3589" width="5.85546875" style="716" customWidth="1"/>
    <col min="3590" max="3841" width="9.140625" style="716"/>
    <col min="3842" max="3842" width="22.42578125" style="716" customWidth="1"/>
    <col min="3843" max="3843" width="5.85546875" style="716" customWidth="1"/>
    <col min="3844" max="3844" width="6.42578125" style="716" customWidth="1"/>
    <col min="3845" max="3845" width="5.85546875" style="716" customWidth="1"/>
    <col min="3846" max="4097" width="9.140625" style="716"/>
    <col min="4098" max="4098" width="22.42578125" style="716" customWidth="1"/>
    <col min="4099" max="4099" width="5.85546875" style="716" customWidth="1"/>
    <col min="4100" max="4100" width="6.42578125" style="716" customWidth="1"/>
    <col min="4101" max="4101" width="5.85546875" style="716" customWidth="1"/>
    <col min="4102" max="4353" width="9.140625" style="716"/>
    <col min="4354" max="4354" width="22.42578125" style="716" customWidth="1"/>
    <col min="4355" max="4355" width="5.85546875" style="716" customWidth="1"/>
    <col min="4356" max="4356" width="6.42578125" style="716" customWidth="1"/>
    <col min="4357" max="4357" width="5.85546875" style="716" customWidth="1"/>
    <col min="4358" max="4609" width="9.140625" style="716"/>
    <col min="4610" max="4610" width="22.42578125" style="716" customWidth="1"/>
    <col min="4611" max="4611" width="5.85546875" style="716" customWidth="1"/>
    <col min="4612" max="4612" width="6.42578125" style="716" customWidth="1"/>
    <col min="4613" max="4613" width="5.85546875" style="716" customWidth="1"/>
    <col min="4614" max="4865" width="9.140625" style="716"/>
    <col min="4866" max="4866" width="22.42578125" style="716" customWidth="1"/>
    <col min="4867" max="4867" width="5.85546875" style="716" customWidth="1"/>
    <col min="4868" max="4868" width="6.42578125" style="716" customWidth="1"/>
    <col min="4869" max="4869" width="5.85546875" style="716" customWidth="1"/>
    <col min="4870" max="5121" width="9.140625" style="716"/>
    <col min="5122" max="5122" width="22.42578125" style="716" customWidth="1"/>
    <col min="5123" max="5123" width="5.85546875" style="716" customWidth="1"/>
    <col min="5124" max="5124" width="6.42578125" style="716" customWidth="1"/>
    <col min="5125" max="5125" width="5.85546875" style="716" customWidth="1"/>
    <col min="5126" max="5377" width="9.140625" style="716"/>
    <col min="5378" max="5378" width="22.42578125" style="716" customWidth="1"/>
    <col min="5379" max="5379" width="5.85546875" style="716" customWidth="1"/>
    <col min="5380" max="5380" width="6.42578125" style="716" customWidth="1"/>
    <col min="5381" max="5381" width="5.85546875" style="716" customWidth="1"/>
    <col min="5382" max="5633" width="9.140625" style="716"/>
    <col min="5634" max="5634" width="22.42578125" style="716" customWidth="1"/>
    <col min="5635" max="5635" width="5.85546875" style="716" customWidth="1"/>
    <col min="5636" max="5636" width="6.42578125" style="716" customWidth="1"/>
    <col min="5637" max="5637" width="5.85546875" style="716" customWidth="1"/>
    <col min="5638" max="5889" width="9.140625" style="716"/>
    <col min="5890" max="5890" width="22.42578125" style="716" customWidth="1"/>
    <col min="5891" max="5891" width="5.85546875" style="716" customWidth="1"/>
    <col min="5892" max="5892" width="6.42578125" style="716" customWidth="1"/>
    <col min="5893" max="5893" width="5.85546875" style="716" customWidth="1"/>
    <col min="5894" max="6145" width="9.140625" style="716"/>
    <col min="6146" max="6146" width="22.42578125" style="716" customWidth="1"/>
    <col min="6147" max="6147" width="5.85546875" style="716" customWidth="1"/>
    <col min="6148" max="6148" width="6.42578125" style="716" customWidth="1"/>
    <col min="6149" max="6149" width="5.85546875" style="716" customWidth="1"/>
    <col min="6150" max="6401" width="9.140625" style="716"/>
    <col min="6402" max="6402" width="22.42578125" style="716" customWidth="1"/>
    <col min="6403" max="6403" width="5.85546875" style="716" customWidth="1"/>
    <col min="6404" max="6404" width="6.42578125" style="716" customWidth="1"/>
    <col min="6405" max="6405" width="5.85546875" style="716" customWidth="1"/>
    <col min="6406" max="6657" width="9.140625" style="716"/>
    <col min="6658" max="6658" width="22.42578125" style="716" customWidth="1"/>
    <col min="6659" max="6659" width="5.85546875" style="716" customWidth="1"/>
    <col min="6660" max="6660" width="6.42578125" style="716" customWidth="1"/>
    <col min="6661" max="6661" width="5.85546875" style="716" customWidth="1"/>
    <col min="6662" max="6913" width="9.140625" style="716"/>
    <col min="6914" max="6914" width="22.42578125" style="716" customWidth="1"/>
    <col min="6915" max="6915" width="5.85546875" style="716" customWidth="1"/>
    <col min="6916" max="6916" width="6.42578125" style="716" customWidth="1"/>
    <col min="6917" max="6917" width="5.85546875" style="716" customWidth="1"/>
    <col min="6918" max="7169" width="9.140625" style="716"/>
    <col min="7170" max="7170" width="22.42578125" style="716" customWidth="1"/>
    <col min="7171" max="7171" width="5.85546875" style="716" customWidth="1"/>
    <col min="7172" max="7172" width="6.42578125" style="716" customWidth="1"/>
    <col min="7173" max="7173" width="5.85546875" style="716" customWidth="1"/>
    <col min="7174" max="7425" width="9.140625" style="716"/>
    <col min="7426" max="7426" width="22.42578125" style="716" customWidth="1"/>
    <col min="7427" max="7427" width="5.85546875" style="716" customWidth="1"/>
    <col min="7428" max="7428" width="6.42578125" style="716" customWidth="1"/>
    <col min="7429" max="7429" width="5.85546875" style="716" customWidth="1"/>
    <col min="7430" max="7681" width="9.140625" style="716"/>
    <col min="7682" max="7682" width="22.42578125" style="716" customWidth="1"/>
    <col min="7683" max="7683" width="5.85546875" style="716" customWidth="1"/>
    <col min="7684" max="7684" width="6.42578125" style="716" customWidth="1"/>
    <col min="7685" max="7685" width="5.85546875" style="716" customWidth="1"/>
    <col min="7686" max="7937" width="9.140625" style="716"/>
    <col min="7938" max="7938" width="22.42578125" style="716" customWidth="1"/>
    <col min="7939" max="7939" width="5.85546875" style="716" customWidth="1"/>
    <col min="7940" max="7940" width="6.42578125" style="716" customWidth="1"/>
    <col min="7941" max="7941" width="5.85546875" style="716" customWidth="1"/>
    <col min="7942" max="8193" width="9.140625" style="716"/>
    <col min="8194" max="8194" width="22.42578125" style="716" customWidth="1"/>
    <col min="8195" max="8195" width="5.85546875" style="716" customWidth="1"/>
    <col min="8196" max="8196" width="6.42578125" style="716" customWidth="1"/>
    <col min="8197" max="8197" width="5.85546875" style="716" customWidth="1"/>
    <col min="8198" max="8449" width="9.140625" style="716"/>
    <col min="8450" max="8450" width="22.42578125" style="716" customWidth="1"/>
    <col min="8451" max="8451" width="5.85546875" style="716" customWidth="1"/>
    <col min="8452" max="8452" width="6.42578125" style="716" customWidth="1"/>
    <col min="8453" max="8453" width="5.85546875" style="716" customWidth="1"/>
    <col min="8454" max="8705" width="9.140625" style="716"/>
    <col min="8706" max="8706" width="22.42578125" style="716" customWidth="1"/>
    <col min="8707" max="8707" width="5.85546875" style="716" customWidth="1"/>
    <col min="8708" max="8708" width="6.42578125" style="716" customWidth="1"/>
    <col min="8709" max="8709" width="5.85546875" style="716" customWidth="1"/>
    <col min="8710" max="8961" width="9.140625" style="716"/>
    <col min="8962" max="8962" width="22.42578125" style="716" customWidth="1"/>
    <col min="8963" max="8963" width="5.85546875" style="716" customWidth="1"/>
    <col min="8964" max="8964" width="6.42578125" style="716" customWidth="1"/>
    <col min="8965" max="8965" width="5.85546875" style="716" customWidth="1"/>
    <col min="8966" max="9217" width="9.140625" style="716"/>
    <col min="9218" max="9218" width="22.42578125" style="716" customWidth="1"/>
    <col min="9219" max="9219" width="5.85546875" style="716" customWidth="1"/>
    <col min="9220" max="9220" width="6.42578125" style="716" customWidth="1"/>
    <col min="9221" max="9221" width="5.85546875" style="716" customWidth="1"/>
    <col min="9222" max="9473" width="9.140625" style="716"/>
    <col min="9474" max="9474" width="22.42578125" style="716" customWidth="1"/>
    <col min="9475" max="9475" width="5.85546875" style="716" customWidth="1"/>
    <col min="9476" max="9476" width="6.42578125" style="716" customWidth="1"/>
    <col min="9477" max="9477" width="5.85546875" style="716" customWidth="1"/>
    <col min="9478" max="9729" width="9.140625" style="716"/>
    <col min="9730" max="9730" width="22.42578125" style="716" customWidth="1"/>
    <col min="9731" max="9731" width="5.85546875" style="716" customWidth="1"/>
    <col min="9732" max="9732" width="6.42578125" style="716" customWidth="1"/>
    <col min="9733" max="9733" width="5.85546875" style="716" customWidth="1"/>
    <col min="9734" max="9985" width="9.140625" style="716"/>
    <col min="9986" max="9986" width="22.42578125" style="716" customWidth="1"/>
    <col min="9987" max="9987" width="5.85546875" style="716" customWidth="1"/>
    <col min="9988" max="9988" width="6.42578125" style="716" customWidth="1"/>
    <col min="9989" max="9989" width="5.85546875" style="716" customWidth="1"/>
    <col min="9990" max="10241" width="9.140625" style="716"/>
    <col min="10242" max="10242" width="22.42578125" style="716" customWidth="1"/>
    <col min="10243" max="10243" width="5.85546875" style="716" customWidth="1"/>
    <col min="10244" max="10244" width="6.42578125" style="716" customWidth="1"/>
    <col min="10245" max="10245" width="5.85546875" style="716" customWidth="1"/>
    <col min="10246" max="10497" width="9.140625" style="716"/>
    <col min="10498" max="10498" width="22.42578125" style="716" customWidth="1"/>
    <col min="10499" max="10499" width="5.85546875" style="716" customWidth="1"/>
    <col min="10500" max="10500" width="6.42578125" style="716" customWidth="1"/>
    <col min="10501" max="10501" width="5.85546875" style="716" customWidth="1"/>
    <col min="10502" max="10753" width="9.140625" style="716"/>
    <col min="10754" max="10754" width="22.42578125" style="716" customWidth="1"/>
    <col min="10755" max="10755" width="5.85546875" style="716" customWidth="1"/>
    <col min="10756" max="10756" width="6.42578125" style="716" customWidth="1"/>
    <col min="10757" max="10757" width="5.85546875" style="716" customWidth="1"/>
    <col min="10758" max="11009" width="9.140625" style="716"/>
    <col min="11010" max="11010" width="22.42578125" style="716" customWidth="1"/>
    <col min="11011" max="11011" width="5.85546875" style="716" customWidth="1"/>
    <col min="11012" max="11012" width="6.42578125" style="716" customWidth="1"/>
    <col min="11013" max="11013" width="5.85546875" style="716" customWidth="1"/>
    <col min="11014" max="11265" width="9.140625" style="716"/>
    <col min="11266" max="11266" width="22.42578125" style="716" customWidth="1"/>
    <col min="11267" max="11267" width="5.85546875" style="716" customWidth="1"/>
    <col min="11268" max="11268" width="6.42578125" style="716" customWidth="1"/>
    <col min="11269" max="11269" width="5.85546875" style="716" customWidth="1"/>
    <col min="11270" max="11521" width="9.140625" style="716"/>
    <col min="11522" max="11522" width="22.42578125" style="716" customWidth="1"/>
    <col min="11523" max="11523" width="5.85546875" style="716" customWidth="1"/>
    <col min="11524" max="11524" width="6.42578125" style="716" customWidth="1"/>
    <col min="11525" max="11525" width="5.85546875" style="716" customWidth="1"/>
    <col min="11526" max="11777" width="9.140625" style="716"/>
    <col min="11778" max="11778" width="22.42578125" style="716" customWidth="1"/>
    <col min="11779" max="11779" width="5.85546875" style="716" customWidth="1"/>
    <col min="11780" max="11780" width="6.42578125" style="716" customWidth="1"/>
    <col min="11781" max="11781" width="5.85546875" style="716" customWidth="1"/>
    <col min="11782" max="12033" width="9.140625" style="716"/>
    <col min="12034" max="12034" width="22.42578125" style="716" customWidth="1"/>
    <col min="12035" max="12035" width="5.85546875" style="716" customWidth="1"/>
    <col min="12036" max="12036" width="6.42578125" style="716" customWidth="1"/>
    <col min="12037" max="12037" width="5.85546875" style="716" customWidth="1"/>
    <col min="12038" max="12289" width="9.140625" style="716"/>
    <col min="12290" max="12290" width="22.42578125" style="716" customWidth="1"/>
    <col min="12291" max="12291" width="5.85546875" style="716" customWidth="1"/>
    <col min="12292" max="12292" width="6.42578125" style="716" customWidth="1"/>
    <col min="12293" max="12293" width="5.85546875" style="716" customWidth="1"/>
    <col min="12294" max="12545" width="9.140625" style="716"/>
    <col min="12546" max="12546" width="22.42578125" style="716" customWidth="1"/>
    <col min="12547" max="12547" width="5.85546875" style="716" customWidth="1"/>
    <col min="12548" max="12548" width="6.42578125" style="716" customWidth="1"/>
    <col min="12549" max="12549" width="5.85546875" style="716" customWidth="1"/>
    <col min="12550" max="12801" width="9.140625" style="716"/>
    <col min="12802" max="12802" width="22.42578125" style="716" customWidth="1"/>
    <col min="12803" max="12803" width="5.85546875" style="716" customWidth="1"/>
    <col min="12804" max="12804" width="6.42578125" style="716" customWidth="1"/>
    <col min="12805" max="12805" width="5.85546875" style="716" customWidth="1"/>
    <col min="12806" max="13057" width="9.140625" style="716"/>
    <col min="13058" max="13058" width="22.42578125" style="716" customWidth="1"/>
    <col min="13059" max="13059" width="5.85546875" style="716" customWidth="1"/>
    <col min="13060" max="13060" width="6.42578125" style="716" customWidth="1"/>
    <col min="13061" max="13061" width="5.85546875" style="716" customWidth="1"/>
    <col min="13062" max="13313" width="9.140625" style="716"/>
    <col min="13314" max="13314" width="22.42578125" style="716" customWidth="1"/>
    <col min="13315" max="13315" width="5.85546875" style="716" customWidth="1"/>
    <col min="13316" max="13316" width="6.42578125" style="716" customWidth="1"/>
    <col min="13317" max="13317" width="5.85546875" style="716" customWidth="1"/>
    <col min="13318" max="13569" width="9.140625" style="716"/>
    <col min="13570" max="13570" width="22.42578125" style="716" customWidth="1"/>
    <col min="13571" max="13571" width="5.85546875" style="716" customWidth="1"/>
    <col min="13572" max="13572" width="6.42578125" style="716" customWidth="1"/>
    <col min="13573" max="13573" width="5.85546875" style="716" customWidth="1"/>
    <col min="13574" max="13825" width="9.140625" style="716"/>
    <col min="13826" max="13826" width="22.42578125" style="716" customWidth="1"/>
    <col min="13827" max="13827" width="5.85546875" style="716" customWidth="1"/>
    <col min="13828" max="13828" width="6.42578125" style="716" customWidth="1"/>
    <col min="13829" max="13829" width="5.85546875" style="716" customWidth="1"/>
    <col min="13830" max="14081" width="9.140625" style="716"/>
    <col min="14082" max="14082" width="22.42578125" style="716" customWidth="1"/>
    <col min="14083" max="14083" width="5.85546875" style="716" customWidth="1"/>
    <col min="14084" max="14084" width="6.42578125" style="716" customWidth="1"/>
    <col min="14085" max="14085" width="5.85546875" style="716" customWidth="1"/>
    <col min="14086" max="14337" width="9.140625" style="716"/>
    <col min="14338" max="14338" width="22.42578125" style="716" customWidth="1"/>
    <col min="14339" max="14339" width="5.85546875" style="716" customWidth="1"/>
    <col min="14340" max="14340" width="6.42578125" style="716" customWidth="1"/>
    <col min="14341" max="14341" width="5.85546875" style="716" customWidth="1"/>
    <col min="14342" max="14593" width="9.140625" style="716"/>
    <col min="14594" max="14594" width="22.42578125" style="716" customWidth="1"/>
    <col min="14595" max="14595" width="5.85546875" style="716" customWidth="1"/>
    <col min="14596" max="14596" width="6.42578125" style="716" customWidth="1"/>
    <col min="14597" max="14597" width="5.85546875" style="716" customWidth="1"/>
    <col min="14598" max="14849" width="9.140625" style="716"/>
    <col min="14850" max="14850" width="22.42578125" style="716" customWidth="1"/>
    <col min="14851" max="14851" width="5.85546875" style="716" customWidth="1"/>
    <col min="14852" max="14852" width="6.42578125" style="716" customWidth="1"/>
    <col min="14853" max="14853" width="5.85546875" style="716" customWidth="1"/>
    <col min="14854" max="15105" width="9.140625" style="716"/>
    <col min="15106" max="15106" width="22.42578125" style="716" customWidth="1"/>
    <col min="15107" max="15107" width="5.85546875" style="716" customWidth="1"/>
    <col min="15108" max="15108" width="6.42578125" style="716" customWidth="1"/>
    <col min="15109" max="15109" width="5.85546875" style="716" customWidth="1"/>
    <col min="15110" max="15361" width="9.140625" style="716"/>
    <col min="15362" max="15362" width="22.42578125" style="716" customWidth="1"/>
    <col min="15363" max="15363" width="5.85546875" style="716" customWidth="1"/>
    <col min="15364" max="15364" width="6.42578125" style="716" customWidth="1"/>
    <col min="15365" max="15365" width="5.85546875" style="716" customWidth="1"/>
    <col min="15366" max="15617" width="9.140625" style="716"/>
    <col min="15618" max="15618" width="22.42578125" style="716" customWidth="1"/>
    <col min="15619" max="15619" width="5.85546875" style="716" customWidth="1"/>
    <col min="15620" max="15620" width="6.42578125" style="716" customWidth="1"/>
    <col min="15621" max="15621" width="5.85546875" style="716" customWidth="1"/>
    <col min="15622" max="15873" width="9.140625" style="716"/>
    <col min="15874" max="15874" width="22.42578125" style="716" customWidth="1"/>
    <col min="15875" max="15875" width="5.85546875" style="716" customWidth="1"/>
    <col min="15876" max="15876" width="6.42578125" style="716" customWidth="1"/>
    <col min="15877" max="15877" width="5.85546875" style="716" customWidth="1"/>
    <col min="15878" max="16129" width="9.140625" style="716"/>
    <col min="16130" max="16130" width="22.42578125" style="716" customWidth="1"/>
    <col min="16131" max="16131" width="5.85546875" style="716" customWidth="1"/>
    <col min="16132" max="16132" width="6.42578125" style="716" customWidth="1"/>
    <col min="16133" max="16133" width="5.85546875" style="716" customWidth="1"/>
    <col min="16134" max="16384" width="9.140625" style="716"/>
  </cols>
  <sheetData>
    <row r="2" spans="1:5">
      <c r="A2" s="5" t="s">
        <v>123</v>
      </c>
      <c r="B2" s="13" t="s">
        <v>1892</v>
      </c>
    </row>
    <row r="3" spans="1:5">
      <c r="A3" s="5"/>
      <c r="B3" s="957"/>
      <c r="E3" s="662" t="s">
        <v>1760</v>
      </c>
    </row>
    <row r="4" spans="1:5">
      <c r="B4" s="41" t="s">
        <v>269</v>
      </c>
      <c r="C4" s="1184" t="s">
        <v>159</v>
      </c>
      <c r="D4" s="1184" t="s">
        <v>160</v>
      </c>
      <c r="E4" s="1184" t="s">
        <v>161</v>
      </c>
    </row>
    <row r="5" spans="1:5">
      <c r="B5" s="40" t="s">
        <v>341</v>
      </c>
      <c r="C5" s="1185">
        <v>-0.95870166223369757</v>
      </c>
      <c r="D5" s="1185">
        <v>-0.5939389362850318</v>
      </c>
      <c r="E5" s="1185">
        <v>-0.110298091608732</v>
      </c>
    </row>
    <row r="6" spans="1:5">
      <c r="B6" s="40" t="s">
        <v>162</v>
      </c>
      <c r="C6" s="1185">
        <v>-0.8451812061821391</v>
      </c>
      <c r="D6" s="1185">
        <v>-0.46006512731246357</v>
      </c>
      <c r="E6" s="1185">
        <v>7.6066706599096532E-4</v>
      </c>
    </row>
    <row r="7" spans="1:5">
      <c r="B7" s="40" t="s">
        <v>267</v>
      </c>
      <c r="C7" s="1185">
        <v>-0.76826435259041714</v>
      </c>
      <c r="D7" s="1185">
        <v>-0.57451164332124371</v>
      </c>
      <c r="E7" s="1185">
        <v>-0.34033353542219674</v>
      </c>
    </row>
    <row r="8" spans="1:5">
      <c r="B8" s="40" t="s">
        <v>163</v>
      </c>
      <c r="C8" s="1185">
        <v>-0.97450283608079169</v>
      </c>
      <c r="D8" s="1185">
        <v>-0.68944758860651867</v>
      </c>
      <c r="E8" s="1185">
        <v>-0.2529627802221972</v>
      </c>
    </row>
    <row r="9" spans="1:5">
      <c r="B9" s="40" t="s">
        <v>169</v>
      </c>
      <c r="C9" s="1185">
        <v>-1.6658371969297199</v>
      </c>
      <c r="D9" s="1185">
        <v>-1.2300960278540751</v>
      </c>
      <c r="E9" s="1185">
        <v>-0.5076402776789728</v>
      </c>
    </row>
    <row r="10" spans="1:5">
      <c r="B10" s="8"/>
      <c r="C10" s="8"/>
      <c r="D10" s="8"/>
      <c r="E10" s="8"/>
    </row>
    <row r="11" spans="1:5">
      <c r="B11" s="13" t="s">
        <v>1892</v>
      </c>
      <c r="C11" s="8"/>
      <c r="D11" s="8"/>
      <c r="E11" s="8"/>
    </row>
    <row r="12" spans="1:5">
      <c r="B12" s="8"/>
      <c r="C12" s="8"/>
      <c r="D12" s="8"/>
      <c r="E12" s="8"/>
    </row>
    <row r="13" spans="1:5">
      <c r="B13" s="8"/>
      <c r="C13" s="8"/>
      <c r="D13" s="8"/>
      <c r="E13" s="8"/>
    </row>
    <row r="14" spans="1:5">
      <c r="B14" s="8"/>
      <c r="C14" s="8"/>
      <c r="D14" s="8"/>
      <c r="E14" s="8"/>
    </row>
    <row r="15" spans="1:5">
      <c r="B15" s="8"/>
      <c r="C15" s="8"/>
      <c r="D15" s="8"/>
      <c r="E15" s="8"/>
    </row>
    <row r="16" spans="1:5">
      <c r="B16" s="8"/>
      <c r="C16" s="8"/>
      <c r="D16" s="8"/>
      <c r="E16" s="8"/>
    </row>
    <row r="17" spans="2:9">
      <c r="B17" s="8"/>
      <c r="C17" s="8"/>
      <c r="D17" s="8"/>
      <c r="E17" s="8"/>
    </row>
    <row r="18" spans="2:9">
      <c r="B18" s="8"/>
      <c r="C18" s="8"/>
      <c r="D18" s="8"/>
      <c r="E18" s="8"/>
    </row>
    <row r="19" spans="2:9">
      <c r="B19" s="8"/>
      <c r="C19" s="8"/>
      <c r="D19" s="8"/>
      <c r="E19" s="8"/>
    </row>
    <row r="20" spans="2:9">
      <c r="B20" s="8"/>
      <c r="C20" s="8"/>
      <c r="D20" s="8"/>
      <c r="E20" s="8"/>
    </row>
    <row r="21" spans="2:9">
      <c r="B21" s="8"/>
      <c r="C21" s="8"/>
      <c r="D21" s="8"/>
      <c r="E21" s="8"/>
    </row>
    <row r="22" spans="2:9">
      <c r="B22" s="8"/>
      <c r="C22" s="8"/>
      <c r="D22" s="8"/>
      <c r="E22" s="8"/>
    </row>
    <row r="23" spans="2:9">
      <c r="B23" s="8"/>
      <c r="C23" s="8"/>
      <c r="D23" s="8"/>
      <c r="E23" s="8"/>
    </row>
    <row r="24" spans="2:9">
      <c r="B24" s="10"/>
      <c r="C24" s="8"/>
      <c r="D24" s="8"/>
      <c r="E24" s="8"/>
    </row>
    <row r="25" spans="2:9">
      <c r="B25" s="716"/>
      <c r="C25" s="8"/>
      <c r="D25" s="8"/>
      <c r="E25" s="8"/>
    </row>
    <row r="26" spans="2:9">
      <c r="B26" s="716"/>
      <c r="C26" s="8"/>
      <c r="D26" s="8"/>
      <c r="E26" s="8"/>
    </row>
    <row r="27" spans="2:9">
      <c r="B27" s="716"/>
      <c r="C27" s="8"/>
      <c r="D27" s="8"/>
      <c r="E27" s="8"/>
    </row>
    <row r="28" spans="2:9">
      <c r="B28" s="716"/>
      <c r="C28" s="8"/>
      <c r="D28" s="8"/>
      <c r="E28" s="8"/>
    </row>
    <row r="31" spans="2:9" ht="36" customHeight="1">
      <c r="B31" s="1347" t="s">
        <v>168</v>
      </c>
      <c r="C31" s="1347"/>
      <c r="D31" s="1347"/>
      <c r="E31" s="1347"/>
      <c r="F31" s="1347"/>
      <c r="G31" s="1347"/>
      <c r="H31" s="1347"/>
      <c r="I31" s="1347"/>
    </row>
    <row r="32" spans="2:9" ht="24.75" customHeight="1">
      <c r="B32" s="1347" t="s">
        <v>268</v>
      </c>
      <c r="C32" s="1347"/>
      <c r="D32" s="1347"/>
      <c r="E32" s="1347"/>
      <c r="F32" s="1347"/>
      <c r="G32" s="1347"/>
      <c r="H32" s="1347"/>
      <c r="I32" s="1347"/>
    </row>
    <row r="33" spans="2:2">
      <c r="B33" s="10" t="s">
        <v>1894</v>
      </c>
    </row>
    <row r="34" spans="2:2">
      <c r="B34" s="8"/>
    </row>
    <row r="35" spans="2:2">
      <c r="B35" s="11" t="s">
        <v>129</v>
      </c>
    </row>
    <row r="36" spans="2:2">
      <c r="B36" s="716"/>
    </row>
    <row r="37" spans="2:2">
      <c r="B37" s="716"/>
    </row>
    <row r="38" spans="2:2">
      <c r="B38" s="716"/>
    </row>
    <row r="39" spans="2:2">
      <c r="B39" s="716"/>
    </row>
    <row r="40" spans="2:2">
      <c r="B40" s="716"/>
    </row>
    <row r="41" spans="2:2">
      <c r="B41" s="716"/>
    </row>
    <row r="42" spans="2:2">
      <c r="B42" s="716"/>
    </row>
    <row r="43" spans="2:2">
      <c r="B43" s="716"/>
    </row>
    <row r="44" spans="2:2">
      <c r="B44" s="716"/>
    </row>
    <row r="45" spans="2:2">
      <c r="B45" s="716"/>
    </row>
    <row r="46" spans="2:2">
      <c r="B46" s="716"/>
    </row>
    <row r="47" spans="2:2">
      <c r="B47" s="716"/>
    </row>
    <row r="48" spans="2:2">
      <c r="B48" s="716"/>
    </row>
    <row r="49" spans="2:2">
      <c r="B49" s="716"/>
    </row>
  </sheetData>
  <mergeCells count="2">
    <mergeCell ref="B31:I31"/>
    <mergeCell ref="B32:I32"/>
  </mergeCells>
  <hyperlinks>
    <hyperlink ref="B35" location="Содержание!B10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zoomScale="80" zoomScaleNormal="80" workbookViewId="0">
      <selection activeCell="B38" sqref="B38"/>
    </sheetView>
  </sheetViews>
  <sheetFormatPr defaultRowHeight="12.75"/>
  <cols>
    <col min="1" max="1" width="9.140625" style="294"/>
    <col min="2" max="2" width="21.5703125" style="294" customWidth="1"/>
    <col min="3" max="3" width="22.7109375" style="294" customWidth="1"/>
    <col min="4" max="16384" width="9.140625" style="294"/>
  </cols>
  <sheetData>
    <row r="2" spans="1:8">
      <c r="A2" s="294" t="s">
        <v>123</v>
      </c>
      <c r="B2" s="2" t="s">
        <v>764</v>
      </c>
    </row>
    <row r="4" spans="1:8" ht="38.25">
      <c r="B4" s="561" t="s">
        <v>269</v>
      </c>
      <c r="C4" s="562" t="s">
        <v>954</v>
      </c>
      <c r="D4" s="566"/>
      <c r="E4" s="567"/>
      <c r="F4" s="567"/>
    </row>
    <row r="5" spans="1:8">
      <c r="B5" s="1293" t="s">
        <v>955</v>
      </c>
      <c r="C5" s="563">
        <v>0.80605429181134969</v>
      </c>
      <c r="D5" s="568"/>
      <c r="E5" s="567"/>
      <c r="F5" s="567"/>
      <c r="G5" s="569"/>
      <c r="H5" s="569"/>
    </row>
    <row r="6" spans="1:8">
      <c r="B6" s="1293" t="s">
        <v>956</v>
      </c>
      <c r="C6" s="563">
        <v>0.93812556243227851</v>
      </c>
      <c r="D6" s="568"/>
      <c r="E6" s="567"/>
      <c r="F6" s="567"/>
      <c r="G6" s="569"/>
      <c r="H6" s="569"/>
    </row>
    <row r="7" spans="1:8">
      <c r="B7" s="1293" t="s">
        <v>957</v>
      </c>
      <c r="C7" s="563">
        <v>0.85996774578135893</v>
      </c>
      <c r="D7" s="568"/>
      <c r="E7" s="567"/>
      <c r="F7" s="567"/>
      <c r="G7" s="569"/>
      <c r="H7" s="569"/>
    </row>
    <row r="8" spans="1:8">
      <c r="B8" s="1293" t="s">
        <v>958</v>
      </c>
      <c r="C8" s="563">
        <v>1.3946608400635905</v>
      </c>
      <c r="D8" s="568"/>
      <c r="E8" s="567"/>
      <c r="F8" s="567"/>
      <c r="G8" s="569"/>
      <c r="H8" s="569"/>
    </row>
    <row r="9" spans="1:8">
      <c r="B9" s="1293" t="s">
        <v>959</v>
      </c>
      <c r="C9" s="563">
        <v>0.99789197388477568</v>
      </c>
      <c r="D9" s="568"/>
      <c r="E9" s="567"/>
      <c r="F9" s="567"/>
    </row>
    <row r="10" spans="1:8">
      <c r="B10" s="1293" t="s">
        <v>960</v>
      </c>
      <c r="C10" s="563">
        <v>0.94263324920134295</v>
      </c>
      <c r="D10" s="568"/>
      <c r="E10" s="567"/>
      <c r="F10" s="567"/>
      <c r="G10" s="569"/>
      <c r="H10" s="569"/>
    </row>
    <row r="11" spans="1:8">
      <c r="B11" s="1293" t="s">
        <v>961</v>
      </c>
      <c r="C11" s="563">
        <v>1.3592015206525681</v>
      </c>
      <c r="D11" s="568"/>
      <c r="E11" s="567"/>
      <c r="F11" s="567"/>
      <c r="G11" s="570"/>
      <c r="H11" s="570"/>
    </row>
    <row r="12" spans="1:8">
      <c r="B12" s="1293" t="s">
        <v>962</v>
      </c>
      <c r="C12" s="563">
        <v>0.88230160934195656</v>
      </c>
      <c r="D12" s="568"/>
      <c r="E12" s="567"/>
      <c r="F12" s="567"/>
      <c r="G12" s="570"/>
      <c r="H12" s="570"/>
    </row>
    <row r="13" spans="1:8">
      <c r="B13" s="1293" t="s">
        <v>963</v>
      </c>
      <c r="C13" s="563">
        <v>1.2530248677850957</v>
      </c>
      <c r="D13" s="568"/>
      <c r="E13" s="567"/>
      <c r="F13" s="567"/>
    </row>
    <row r="14" spans="1:8">
      <c r="G14" s="570"/>
      <c r="H14" s="570"/>
    </row>
    <row r="16" spans="1:8">
      <c r="B16" s="2" t="s">
        <v>764</v>
      </c>
    </row>
    <row r="34" spans="2:8">
      <c r="B34" s="1431" t="s">
        <v>1052</v>
      </c>
      <c r="C34" s="1431"/>
      <c r="D34" s="1431"/>
      <c r="E34" s="1431"/>
      <c r="F34" s="1431"/>
      <c r="G34" s="1431"/>
      <c r="H34" s="1431"/>
    </row>
    <row r="35" spans="2:8">
      <c r="B35" s="571" t="s">
        <v>964</v>
      </c>
      <c r="C35" s="571"/>
      <c r="D35" s="571"/>
      <c r="E35" s="571"/>
      <c r="F35" s="571"/>
      <c r="G35" s="571"/>
      <c r="H35" s="571"/>
    </row>
    <row r="36" spans="2:8">
      <c r="B36" s="1431" t="s">
        <v>965</v>
      </c>
      <c r="C36" s="1431"/>
      <c r="D36" s="1431"/>
      <c r="E36" s="1431"/>
      <c r="F36" s="1431"/>
      <c r="G36" s="1431"/>
    </row>
    <row r="38" spans="2:8">
      <c r="B38" s="1310" t="s">
        <v>129</v>
      </c>
    </row>
  </sheetData>
  <mergeCells count="2">
    <mergeCell ref="B34:H34"/>
    <mergeCell ref="B36:G36"/>
  </mergeCells>
  <hyperlinks>
    <hyperlink ref="B38" location="Содержание!B98" display="к содержанию"/>
  </hyperlinks>
  <pageMargins left="0.7" right="0.7" top="0.75" bottom="0.75" header="0.3" footer="0.3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1"/>
  <sheetViews>
    <sheetView zoomScale="80" zoomScaleNormal="80" workbookViewId="0">
      <selection activeCell="B31" sqref="B31"/>
    </sheetView>
  </sheetViews>
  <sheetFormatPr defaultRowHeight="12.75"/>
  <cols>
    <col min="1" max="2" width="9.140625" style="294"/>
    <col min="3" max="3" width="14.28515625" style="294" customWidth="1"/>
    <col min="4" max="4" width="19.42578125" style="294" customWidth="1"/>
    <col min="5" max="16384" width="9.140625" style="294"/>
  </cols>
  <sheetData>
    <row r="2" spans="1:4" ht="15">
      <c r="A2" s="572" t="s">
        <v>123</v>
      </c>
      <c r="B2" s="573" t="s">
        <v>765</v>
      </c>
      <c r="C2" s="574"/>
      <c r="D2" s="574"/>
    </row>
    <row r="3" spans="1:4" ht="15">
      <c r="A3" s="574"/>
      <c r="B3" s="572"/>
      <c r="C3" s="572"/>
      <c r="D3" s="574"/>
    </row>
    <row r="4" spans="1:4" ht="38.25">
      <c r="A4" s="574"/>
      <c r="B4" s="575" t="s">
        <v>418</v>
      </c>
      <c r="C4" s="576" t="s">
        <v>966</v>
      </c>
      <c r="D4" s="576" t="s">
        <v>967</v>
      </c>
    </row>
    <row r="5" spans="1:4" ht="15">
      <c r="A5" s="574"/>
      <c r="B5" s="577">
        <v>2008</v>
      </c>
      <c r="C5" s="578">
        <v>0.40323706382048169</v>
      </c>
      <c r="D5" s="578">
        <v>5.0670693715516076E-3</v>
      </c>
    </row>
    <row r="6" spans="1:4" ht="15">
      <c r="A6" s="574"/>
      <c r="B6" s="577">
        <v>2009</v>
      </c>
      <c r="C6" s="578">
        <v>0.33336214773346717</v>
      </c>
      <c r="D6" s="578">
        <v>0.23792412518494799</v>
      </c>
    </row>
    <row r="7" spans="1:4" ht="15">
      <c r="A7" s="574"/>
      <c r="B7" s="577">
        <v>2010</v>
      </c>
      <c r="C7" s="578">
        <v>0.340448726675809</v>
      </c>
      <c r="D7" s="578">
        <v>0.23078057723475878</v>
      </c>
    </row>
    <row r="8" spans="1:4" ht="15">
      <c r="A8" s="574"/>
      <c r="B8" s="577">
        <v>2011</v>
      </c>
      <c r="C8" s="578">
        <v>0.30755978912302301</v>
      </c>
      <c r="D8" s="578">
        <v>0.20388021844451901</v>
      </c>
    </row>
    <row r="9" spans="1:4" ht="15">
      <c r="A9" s="574"/>
      <c r="B9" s="577">
        <v>2012</v>
      </c>
      <c r="C9" s="578">
        <v>0.30145951678674354</v>
      </c>
      <c r="D9" s="578">
        <v>0.19394944891930838</v>
      </c>
    </row>
    <row r="10" spans="1:4" ht="15">
      <c r="A10" s="574"/>
      <c r="B10" s="577">
        <v>2013</v>
      </c>
      <c r="C10" s="578">
        <v>0.2553657007314849</v>
      </c>
      <c r="D10" s="578">
        <v>0.17700204835173364</v>
      </c>
    </row>
    <row r="11" spans="1:4" ht="15">
      <c r="A11" s="574"/>
      <c r="B11" s="577">
        <v>2014</v>
      </c>
      <c r="C11" s="578">
        <v>0.24663850039702631</v>
      </c>
      <c r="D11" s="578">
        <v>2.3196964398532856E-2</v>
      </c>
    </row>
    <row r="14" spans="1:4">
      <c r="B14" s="573" t="s">
        <v>765</v>
      </c>
    </row>
    <row r="29" spans="2:7">
      <c r="B29" s="1431" t="s">
        <v>184</v>
      </c>
      <c r="C29" s="1431"/>
      <c r="D29" s="1431"/>
      <c r="E29" s="1431"/>
      <c r="F29" s="1431"/>
      <c r="G29" s="1431"/>
    </row>
    <row r="31" spans="2:7">
      <c r="B31" s="1310" t="s">
        <v>129</v>
      </c>
    </row>
  </sheetData>
  <mergeCells count="1">
    <mergeCell ref="B29:G29"/>
  </mergeCells>
  <hyperlinks>
    <hyperlink ref="B31" location="Содержание!B99" display="к содержанию"/>
  </hyperlinks>
  <pageMargins left="0.7" right="0.7" top="0.75" bottom="0.75" header="0.3" footer="0.3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5"/>
  <sheetViews>
    <sheetView zoomScale="80" zoomScaleNormal="80" workbookViewId="0">
      <selection activeCell="B35" sqref="B35"/>
    </sheetView>
  </sheetViews>
  <sheetFormatPr defaultRowHeight="12.75"/>
  <cols>
    <col min="1" max="1" width="9.140625" style="294"/>
    <col min="2" max="2" width="41.140625" style="294" bestFit="1" customWidth="1"/>
    <col min="3" max="16384" width="9.140625" style="294"/>
  </cols>
  <sheetData>
    <row r="2" spans="1:8">
      <c r="A2" s="294" t="s">
        <v>123</v>
      </c>
      <c r="B2" s="2" t="s">
        <v>766</v>
      </c>
    </row>
    <row r="3" spans="1:8">
      <c r="B3" s="2"/>
    </row>
    <row r="4" spans="1:8" ht="13.5" customHeight="1">
      <c r="B4" s="579"/>
      <c r="C4" s="1433" t="s">
        <v>163</v>
      </c>
      <c r="D4" s="1433"/>
      <c r="E4" s="1433" t="s">
        <v>947</v>
      </c>
      <c r="F4" s="1433"/>
      <c r="G4" s="1433" t="s">
        <v>341</v>
      </c>
      <c r="H4" s="1433"/>
    </row>
    <row r="5" spans="1:8" ht="13.5" customHeight="1">
      <c r="B5" s="1434" t="s">
        <v>968</v>
      </c>
      <c r="C5" s="1434"/>
      <c r="D5" s="1434"/>
      <c r="E5" s="1434"/>
      <c r="F5" s="1434"/>
      <c r="G5" s="1434"/>
      <c r="H5" s="1434"/>
    </row>
    <row r="6" spans="1:8">
      <c r="B6" s="580"/>
      <c r="C6" s="581" t="s">
        <v>969</v>
      </c>
      <c r="D6" s="581" t="s">
        <v>970</v>
      </c>
      <c r="E6" s="581" t="s">
        <v>969</v>
      </c>
      <c r="F6" s="581" t="s">
        <v>970</v>
      </c>
      <c r="G6" s="581" t="s">
        <v>969</v>
      </c>
      <c r="H6" s="581" t="s">
        <v>970</v>
      </c>
    </row>
    <row r="7" spans="1:8">
      <c r="B7" s="1432" t="s">
        <v>971</v>
      </c>
      <c r="C7" s="1432"/>
      <c r="D7" s="1432"/>
      <c r="E7" s="1432"/>
      <c r="F7" s="1432"/>
      <c r="G7" s="1432"/>
      <c r="H7" s="1432"/>
    </row>
    <row r="8" spans="1:8">
      <c r="B8" s="580" t="s">
        <v>972</v>
      </c>
      <c r="C8" s="557">
        <v>5</v>
      </c>
      <c r="D8" s="582">
        <v>0.52400000000000002</v>
      </c>
      <c r="E8" s="557">
        <v>5</v>
      </c>
      <c r="F8" s="582">
        <v>0.54700000000000004</v>
      </c>
      <c r="G8" s="557">
        <v>5</v>
      </c>
      <c r="H8" s="582">
        <v>0.79</v>
      </c>
    </row>
    <row r="9" spans="1:8">
      <c r="B9" s="580" t="s">
        <v>973</v>
      </c>
      <c r="C9" s="557">
        <v>13</v>
      </c>
      <c r="D9" s="582">
        <v>0.39900000000000002</v>
      </c>
      <c r="E9" s="557">
        <v>20</v>
      </c>
      <c r="F9" s="582">
        <v>0.23799999999999999</v>
      </c>
      <c r="G9" s="557">
        <v>5</v>
      </c>
      <c r="H9" s="582">
        <v>0.151</v>
      </c>
    </row>
    <row r="10" spans="1:8">
      <c r="B10" s="580" t="s">
        <v>974</v>
      </c>
      <c r="C10" s="557">
        <v>20</v>
      </c>
      <c r="D10" s="582">
        <v>7.5999999999999998E-2</v>
      </c>
      <c r="E10" s="557">
        <v>18</v>
      </c>
      <c r="F10" s="582">
        <v>0.05</v>
      </c>
      <c r="G10" s="557">
        <v>21</v>
      </c>
      <c r="H10" s="582">
        <v>5.8999999999999997E-2</v>
      </c>
    </row>
    <row r="11" spans="1:8">
      <c r="B11" s="580" t="s">
        <v>975</v>
      </c>
      <c r="C11" s="581">
        <v>16</v>
      </c>
      <c r="D11" s="583">
        <v>0.247</v>
      </c>
      <c r="E11" s="581">
        <v>72</v>
      </c>
      <c r="F11" s="583">
        <v>9.1999999999999998E-2</v>
      </c>
      <c r="G11" s="581">
        <v>20</v>
      </c>
      <c r="H11" s="583">
        <v>0.35099999999999998</v>
      </c>
    </row>
    <row r="12" spans="1:8">
      <c r="B12" s="580" t="s">
        <v>976</v>
      </c>
      <c r="C12" s="557">
        <v>18</v>
      </c>
      <c r="D12" s="582">
        <v>0.92400000000000004</v>
      </c>
      <c r="E12" s="557">
        <v>25</v>
      </c>
      <c r="F12" s="582">
        <v>0.78500000000000003</v>
      </c>
      <c r="G12" s="557">
        <v>10</v>
      </c>
      <c r="H12" s="582">
        <v>0.94099999999999995</v>
      </c>
    </row>
    <row r="13" spans="1:8">
      <c r="B13" s="1432" t="s">
        <v>977</v>
      </c>
      <c r="C13" s="1432"/>
      <c r="D13" s="1432"/>
      <c r="E13" s="1432"/>
      <c r="F13" s="1432"/>
      <c r="G13" s="1432"/>
      <c r="H13" s="1432"/>
    </row>
    <row r="14" spans="1:8">
      <c r="B14" s="580" t="s">
        <v>972</v>
      </c>
      <c r="C14" s="557">
        <v>5</v>
      </c>
      <c r="D14" s="582">
        <v>0.55400000000000005</v>
      </c>
      <c r="E14" s="557">
        <v>5</v>
      </c>
      <c r="F14" s="582">
        <v>0.53400000000000003</v>
      </c>
      <c r="G14" s="557">
        <v>5</v>
      </c>
      <c r="H14" s="582">
        <v>0.79</v>
      </c>
    </row>
    <row r="15" spans="1:8">
      <c r="B15" s="580" t="s">
        <v>973</v>
      </c>
      <c r="C15" s="557">
        <v>13</v>
      </c>
      <c r="D15" s="582">
        <v>0.377</v>
      </c>
      <c r="E15" s="557">
        <v>19</v>
      </c>
      <c r="F15" s="582">
        <v>0.21199999999999999</v>
      </c>
      <c r="G15" s="557">
        <v>5</v>
      </c>
      <c r="H15" s="582">
        <v>0.152</v>
      </c>
    </row>
    <row r="16" spans="1:8">
      <c r="B16" s="580" t="s">
        <v>974</v>
      </c>
      <c r="C16" s="557">
        <v>20</v>
      </c>
      <c r="D16" s="582">
        <v>6.9000000000000006E-2</v>
      </c>
      <c r="E16" s="557">
        <v>20</v>
      </c>
      <c r="F16" s="582">
        <v>6.3E-2</v>
      </c>
      <c r="G16" s="557">
        <v>21</v>
      </c>
      <c r="H16" s="582">
        <v>5.8999999999999997E-2</v>
      </c>
    </row>
    <row r="17" spans="2:8">
      <c r="B17" s="580" t="s">
        <v>975</v>
      </c>
      <c r="C17" s="581">
        <v>17</v>
      </c>
      <c r="D17" s="583">
        <v>0.255</v>
      </c>
      <c r="E17" s="581">
        <v>82</v>
      </c>
      <c r="F17" s="583">
        <v>0.104</v>
      </c>
      <c r="G17" s="581">
        <v>20</v>
      </c>
      <c r="H17" s="583">
        <v>0.35199999999999998</v>
      </c>
    </row>
    <row r="18" spans="2:8">
      <c r="B18" s="580" t="s">
        <v>976</v>
      </c>
      <c r="C18" s="557">
        <v>18</v>
      </c>
      <c r="D18" s="582">
        <v>0.93100000000000005</v>
      </c>
      <c r="E18" s="557">
        <v>24</v>
      </c>
      <c r="F18" s="582">
        <v>0.746</v>
      </c>
      <c r="G18" s="557">
        <v>10</v>
      </c>
      <c r="H18" s="582">
        <v>0.94099999999999995</v>
      </c>
    </row>
    <row r="19" spans="2:8">
      <c r="B19" s="1432" t="s">
        <v>978</v>
      </c>
      <c r="C19" s="1432"/>
      <c r="D19" s="1432"/>
      <c r="E19" s="1432"/>
      <c r="F19" s="1432"/>
      <c r="G19" s="1432"/>
      <c r="H19" s="1432"/>
    </row>
    <row r="20" spans="2:8">
      <c r="B20" s="580" t="s">
        <v>972</v>
      </c>
      <c r="C20" s="557">
        <v>5</v>
      </c>
      <c r="D20" s="582">
        <v>0.6</v>
      </c>
      <c r="E20" s="557">
        <v>5</v>
      </c>
      <c r="F20" s="582">
        <v>0.50800000000000001</v>
      </c>
      <c r="G20" s="557">
        <v>5</v>
      </c>
      <c r="H20" s="582">
        <v>0.80700000000000005</v>
      </c>
    </row>
    <row r="21" spans="2:8">
      <c r="B21" s="580" t="s">
        <v>973</v>
      </c>
      <c r="C21" s="557">
        <v>11</v>
      </c>
      <c r="D21" s="582">
        <v>0.32200000000000001</v>
      </c>
      <c r="E21" s="557">
        <v>20</v>
      </c>
      <c r="F21" s="582">
        <v>0.224</v>
      </c>
      <c r="G21" s="557">
        <v>5</v>
      </c>
      <c r="H21" s="582">
        <v>0.129</v>
      </c>
    </row>
    <row r="22" spans="2:8">
      <c r="B22" s="580" t="s">
        <v>974</v>
      </c>
      <c r="C22" s="557">
        <v>22</v>
      </c>
      <c r="D22" s="582">
        <v>7.8E-2</v>
      </c>
      <c r="E22" s="557">
        <v>22</v>
      </c>
      <c r="F22" s="582">
        <v>6.6000000000000003E-2</v>
      </c>
      <c r="G22" s="557">
        <v>21</v>
      </c>
      <c r="H22" s="582">
        <v>6.5000000000000002E-2</v>
      </c>
    </row>
    <row r="23" spans="2:8">
      <c r="B23" s="580" t="s">
        <v>975</v>
      </c>
      <c r="C23" s="581">
        <v>19</v>
      </c>
      <c r="D23" s="583">
        <v>0.30199999999999999</v>
      </c>
      <c r="E23" s="581">
        <v>82</v>
      </c>
      <c r="F23" s="583">
        <v>0.11700000000000001</v>
      </c>
      <c r="G23" s="581">
        <v>20</v>
      </c>
      <c r="H23" s="583">
        <v>0.33700000000000002</v>
      </c>
    </row>
    <row r="24" spans="2:8">
      <c r="B24" s="580" t="s">
        <v>976</v>
      </c>
      <c r="C24" s="557">
        <v>18</v>
      </c>
      <c r="D24" s="582">
        <v>0.92200000000000004</v>
      </c>
      <c r="E24" s="557">
        <v>25</v>
      </c>
      <c r="F24" s="582">
        <v>0.73199999999999998</v>
      </c>
      <c r="G24" s="557">
        <v>10</v>
      </c>
      <c r="H24" s="582">
        <v>0.93500000000000005</v>
      </c>
    </row>
    <row r="25" spans="2:8">
      <c r="B25" s="319"/>
      <c r="C25" s="319"/>
      <c r="D25" s="319"/>
      <c r="E25" s="319"/>
      <c r="F25" s="319"/>
      <c r="G25" s="319"/>
      <c r="H25" s="319"/>
    </row>
    <row r="26" spans="2:8" ht="24" customHeight="1">
      <c r="B26" s="1437" t="s">
        <v>979</v>
      </c>
      <c r="C26" s="1437"/>
      <c r="D26" s="1437"/>
      <c r="E26" s="1437"/>
      <c r="F26" s="1437"/>
      <c r="G26" s="1437"/>
      <c r="H26" s="1437"/>
    </row>
    <row r="27" spans="2:8">
      <c r="B27" s="1435" t="s">
        <v>980</v>
      </c>
      <c r="C27" s="1435"/>
      <c r="D27" s="1435"/>
      <c r="E27" s="1435"/>
      <c r="F27" s="1435"/>
      <c r="G27" s="1435"/>
      <c r="H27" s="1435"/>
    </row>
    <row r="28" spans="2:8" ht="36.75" customHeight="1">
      <c r="B28" s="1435" t="s">
        <v>981</v>
      </c>
      <c r="C28" s="1435"/>
      <c r="D28" s="1435"/>
      <c r="E28" s="1435"/>
      <c r="F28" s="1435"/>
      <c r="G28" s="1435"/>
      <c r="H28" s="1435"/>
    </row>
    <row r="29" spans="2:8">
      <c r="B29" s="1435" t="s">
        <v>982</v>
      </c>
      <c r="C29" s="1435"/>
      <c r="D29" s="1435"/>
      <c r="E29" s="1435"/>
      <c r="F29" s="1435"/>
      <c r="G29" s="1435"/>
      <c r="H29" s="1435"/>
    </row>
    <row r="30" spans="2:8" ht="26.25" customHeight="1">
      <c r="B30" s="1435" t="s">
        <v>983</v>
      </c>
      <c r="C30" s="1435"/>
      <c r="D30" s="1435"/>
      <c r="E30" s="1435"/>
      <c r="F30" s="1435"/>
      <c r="G30" s="1435"/>
      <c r="H30" s="1435"/>
    </row>
    <row r="31" spans="2:8" ht="30" customHeight="1">
      <c r="B31" s="1435" t="s">
        <v>984</v>
      </c>
      <c r="C31" s="1435"/>
      <c r="D31" s="1435"/>
      <c r="E31" s="1435"/>
      <c r="F31" s="1435"/>
      <c r="G31" s="1435"/>
      <c r="H31" s="1435"/>
    </row>
    <row r="32" spans="2:8">
      <c r="B32" s="1435" t="s">
        <v>1746</v>
      </c>
      <c r="C32" s="1435"/>
      <c r="D32" s="1435"/>
      <c r="E32" s="1435"/>
      <c r="F32" s="1435"/>
      <c r="G32" s="1435"/>
      <c r="H32" s="1435"/>
    </row>
    <row r="33" spans="2:8">
      <c r="B33" s="1436" t="s">
        <v>985</v>
      </c>
      <c r="C33" s="1436"/>
      <c r="D33" s="1436"/>
      <c r="E33" s="1436"/>
      <c r="F33" s="1436"/>
      <c r="G33" s="1436"/>
      <c r="H33" s="1436"/>
    </row>
    <row r="34" spans="2:8" s="292" customFormat="1"/>
    <row r="35" spans="2:8">
      <c r="B35" s="206" t="s">
        <v>129</v>
      </c>
    </row>
  </sheetData>
  <mergeCells count="15">
    <mergeCell ref="B31:H31"/>
    <mergeCell ref="B33:H33"/>
    <mergeCell ref="B32:H32"/>
    <mergeCell ref="B19:H19"/>
    <mergeCell ref="B26:H26"/>
    <mergeCell ref="B27:H27"/>
    <mergeCell ref="B28:H28"/>
    <mergeCell ref="B29:H29"/>
    <mergeCell ref="B30:H30"/>
    <mergeCell ref="B13:H13"/>
    <mergeCell ref="C4:D4"/>
    <mergeCell ref="E4:F4"/>
    <mergeCell ref="G4:H4"/>
    <mergeCell ref="B5:H5"/>
    <mergeCell ref="B7:H7"/>
  </mergeCells>
  <hyperlinks>
    <hyperlink ref="B35" location="Содержание!B100" display="к содержанию"/>
  </hyperlinks>
  <pageMargins left="0.7" right="0.7" top="0.75" bottom="0.75" header="0.3" footer="0.3"/>
  <pageSetup paperSize="9" orientation="portrait" verticalDpi="0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38"/>
  <sheetViews>
    <sheetView zoomScale="80" zoomScaleNormal="80" workbookViewId="0">
      <selection activeCell="B38" sqref="B38"/>
    </sheetView>
  </sheetViews>
  <sheetFormatPr defaultRowHeight="12.75"/>
  <cols>
    <col min="1" max="1" width="9.140625" style="319"/>
    <col min="2" max="2" width="42.5703125" style="319" bestFit="1" customWidth="1"/>
    <col min="3" max="5" width="9.140625" style="319"/>
    <col min="6" max="6" width="4.140625" style="319" customWidth="1"/>
    <col min="7" max="9" width="9.140625" style="319"/>
    <col min="10" max="10" width="4.140625" style="319" customWidth="1"/>
    <col min="11" max="13" width="9.140625" style="319"/>
    <col min="14" max="14" width="4.140625" style="319" customWidth="1"/>
    <col min="15" max="17" width="9.140625" style="319"/>
    <col min="18" max="18" width="4.140625" style="319" customWidth="1"/>
    <col min="19" max="21" width="9.140625" style="319"/>
    <col min="22" max="22" width="4.140625" style="319" customWidth="1"/>
    <col min="23" max="25" width="9.140625" style="319"/>
    <col min="26" max="26" width="4.140625" style="319" customWidth="1"/>
    <col min="27" max="29" width="9.140625" style="319"/>
    <col min="30" max="30" width="4.140625" style="319" customWidth="1"/>
    <col min="31" max="33" width="9.140625" style="319"/>
    <col min="34" max="34" width="4.140625" style="319" customWidth="1"/>
    <col min="35" max="37" width="9.140625" style="319"/>
    <col min="38" max="38" width="4.140625" style="319" customWidth="1"/>
    <col min="39" max="41" width="9.140625" style="319"/>
    <col min="42" max="42" width="4.140625" style="319" customWidth="1"/>
    <col min="43" max="45" width="9.140625" style="319"/>
    <col min="46" max="46" width="4.140625" style="319" customWidth="1"/>
    <col min="47" max="16384" width="9.140625" style="319"/>
  </cols>
  <sheetData>
    <row r="2" spans="1:49">
      <c r="A2" s="294" t="s">
        <v>123</v>
      </c>
      <c r="B2" s="2" t="s">
        <v>767</v>
      </c>
    </row>
    <row r="4" spans="1:49" s="584" customFormat="1">
      <c r="B4" s="1438" t="s">
        <v>141</v>
      </c>
      <c r="C4" s="1441" t="s">
        <v>972</v>
      </c>
      <c r="D4" s="1442"/>
      <c r="E4" s="1442"/>
      <c r="F4" s="1442"/>
      <c r="G4" s="1442"/>
      <c r="H4" s="1442"/>
      <c r="I4" s="1442"/>
      <c r="J4" s="1442"/>
      <c r="K4" s="1442"/>
      <c r="L4" s="1442"/>
      <c r="M4" s="1443"/>
      <c r="N4" s="585"/>
      <c r="O4" s="1444" t="s">
        <v>973</v>
      </c>
      <c r="P4" s="1445"/>
      <c r="Q4" s="1445"/>
      <c r="R4" s="1445"/>
      <c r="S4" s="1445"/>
      <c r="T4" s="1445"/>
      <c r="U4" s="1445"/>
      <c r="V4" s="1445"/>
      <c r="W4" s="1445"/>
      <c r="X4" s="1445"/>
      <c r="Y4" s="1446"/>
      <c r="Z4" s="585"/>
      <c r="AA4" s="1444" t="s">
        <v>986</v>
      </c>
      <c r="AB4" s="1445"/>
      <c r="AC4" s="1445"/>
      <c r="AD4" s="1445"/>
      <c r="AE4" s="1445"/>
      <c r="AF4" s="1445"/>
      <c r="AG4" s="1445"/>
      <c r="AH4" s="1445"/>
      <c r="AI4" s="1445"/>
      <c r="AJ4" s="1445"/>
      <c r="AK4" s="1446"/>
      <c r="AL4" s="585"/>
      <c r="AM4" s="1444" t="s">
        <v>987</v>
      </c>
      <c r="AN4" s="1445"/>
      <c r="AO4" s="1446"/>
      <c r="AP4" s="585"/>
      <c r="AQ4" s="1444" t="s">
        <v>988</v>
      </c>
      <c r="AR4" s="1445"/>
      <c r="AS4" s="1446"/>
      <c r="AT4" s="585"/>
      <c r="AU4" s="1444" t="s">
        <v>987</v>
      </c>
      <c r="AV4" s="1445"/>
      <c r="AW4" s="1446"/>
    </row>
    <row r="5" spans="1:49" s="584" customFormat="1">
      <c r="B5" s="1439"/>
      <c r="C5" s="1447" t="s">
        <v>163</v>
      </c>
      <c r="D5" s="1448"/>
      <c r="E5" s="1448"/>
      <c r="F5" s="586"/>
      <c r="G5" s="1447" t="s">
        <v>169</v>
      </c>
      <c r="H5" s="1448"/>
      <c r="I5" s="1448"/>
      <c r="J5" s="586"/>
      <c r="K5" s="1447" t="s">
        <v>341</v>
      </c>
      <c r="L5" s="1448"/>
      <c r="M5" s="1448"/>
      <c r="N5" s="586"/>
      <c r="O5" s="1447" t="s">
        <v>163</v>
      </c>
      <c r="P5" s="1448"/>
      <c r="Q5" s="1448"/>
      <c r="R5" s="586"/>
      <c r="S5" s="1447" t="s">
        <v>169</v>
      </c>
      <c r="T5" s="1448"/>
      <c r="U5" s="1448"/>
      <c r="V5" s="586"/>
      <c r="W5" s="1447" t="s">
        <v>341</v>
      </c>
      <c r="X5" s="1448"/>
      <c r="Y5" s="1448"/>
      <c r="Z5" s="586"/>
      <c r="AA5" s="1447" t="s">
        <v>163</v>
      </c>
      <c r="AB5" s="1448"/>
      <c r="AC5" s="1448"/>
      <c r="AD5" s="586"/>
      <c r="AE5" s="1447" t="s">
        <v>169</v>
      </c>
      <c r="AF5" s="1448"/>
      <c r="AG5" s="1448"/>
      <c r="AH5" s="586"/>
      <c r="AI5" s="1447" t="s">
        <v>341</v>
      </c>
      <c r="AJ5" s="1448"/>
      <c r="AK5" s="1448"/>
      <c r="AL5" s="586"/>
      <c r="AM5" s="1447" t="s">
        <v>163</v>
      </c>
      <c r="AN5" s="1448"/>
      <c r="AO5" s="1448"/>
      <c r="AP5" s="586"/>
      <c r="AQ5" s="1447" t="s">
        <v>169</v>
      </c>
      <c r="AR5" s="1448"/>
      <c r="AS5" s="1448"/>
      <c r="AT5" s="586"/>
      <c r="AU5" s="1447" t="s">
        <v>341</v>
      </c>
      <c r="AV5" s="1448"/>
      <c r="AW5" s="1448"/>
    </row>
    <row r="6" spans="1:49" s="587" customFormat="1">
      <c r="B6" s="1440"/>
      <c r="C6" s="588" t="s">
        <v>149</v>
      </c>
      <c r="D6" s="588" t="s">
        <v>150</v>
      </c>
      <c r="E6" s="588" t="s">
        <v>140</v>
      </c>
      <c r="F6" s="588"/>
      <c r="G6" s="588" t="s">
        <v>149</v>
      </c>
      <c r="H6" s="588" t="s">
        <v>150</v>
      </c>
      <c r="I6" s="588" t="s">
        <v>140</v>
      </c>
      <c r="J6" s="588"/>
      <c r="K6" s="588" t="s">
        <v>149</v>
      </c>
      <c r="L6" s="588" t="s">
        <v>150</v>
      </c>
      <c r="M6" s="588" t="s">
        <v>140</v>
      </c>
      <c r="N6" s="588"/>
      <c r="O6" s="588" t="s">
        <v>149</v>
      </c>
      <c r="P6" s="588" t="s">
        <v>150</v>
      </c>
      <c r="Q6" s="588" t="s">
        <v>140</v>
      </c>
      <c r="R6" s="588"/>
      <c r="S6" s="588" t="s">
        <v>149</v>
      </c>
      <c r="T6" s="588" t="s">
        <v>150</v>
      </c>
      <c r="U6" s="588" t="s">
        <v>140</v>
      </c>
      <c r="V6" s="588"/>
      <c r="W6" s="588" t="s">
        <v>149</v>
      </c>
      <c r="X6" s="588" t="s">
        <v>150</v>
      </c>
      <c r="Y6" s="588" t="s">
        <v>140</v>
      </c>
      <c r="Z6" s="588"/>
      <c r="AA6" s="588" t="s">
        <v>149</v>
      </c>
      <c r="AB6" s="588" t="s">
        <v>150</v>
      </c>
      <c r="AC6" s="588" t="s">
        <v>140</v>
      </c>
      <c r="AD6" s="588"/>
      <c r="AE6" s="588" t="s">
        <v>149</v>
      </c>
      <c r="AF6" s="588" t="s">
        <v>150</v>
      </c>
      <c r="AG6" s="588" t="s">
        <v>140</v>
      </c>
      <c r="AH6" s="588"/>
      <c r="AI6" s="588" t="s">
        <v>149</v>
      </c>
      <c r="AJ6" s="588" t="s">
        <v>150</v>
      </c>
      <c r="AK6" s="588" t="s">
        <v>140</v>
      </c>
      <c r="AL6" s="588"/>
      <c r="AM6" s="588" t="s">
        <v>149</v>
      </c>
      <c r="AN6" s="588" t="s">
        <v>150</v>
      </c>
      <c r="AO6" s="588" t="s">
        <v>140</v>
      </c>
      <c r="AP6" s="588"/>
      <c r="AQ6" s="588" t="s">
        <v>149</v>
      </c>
      <c r="AR6" s="588" t="s">
        <v>150</v>
      </c>
      <c r="AS6" s="588" t="s">
        <v>140</v>
      </c>
      <c r="AT6" s="588"/>
      <c r="AU6" s="588" t="s">
        <v>149</v>
      </c>
      <c r="AV6" s="588" t="s">
        <v>150</v>
      </c>
      <c r="AW6" s="588" t="s">
        <v>140</v>
      </c>
    </row>
    <row r="7" spans="1:49">
      <c r="B7" s="644" t="s">
        <v>989</v>
      </c>
      <c r="C7" s="590">
        <v>5.933464883233236E-2</v>
      </c>
      <c r="D7" s="590">
        <v>6.2065839184587815E-2</v>
      </c>
      <c r="E7" s="590">
        <v>7.8571984081935942E-2</v>
      </c>
      <c r="F7" s="590"/>
      <c r="G7" s="590">
        <v>7.1115342687594146E-2</v>
      </c>
      <c r="H7" s="590">
        <v>5.8485888547982527E-2</v>
      </c>
      <c r="I7" s="590">
        <v>6.8203825464651965E-2</v>
      </c>
      <c r="J7" s="590"/>
      <c r="K7" s="590">
        <v>0.15147926313763441</v>
      </c>
      <c r="L7" s="590">
        <v>0.10475274404982388</v>
      </c>
      <c r="M7" s="590">
        <v>0.10075553330750589</v>
      </c>
      <c r="N7" s="590"/>
      <c r="O7" s="590">
        <v>8.7531368963049264E-2</v>
      </c>
      <c r="P7" s="590">
        <v>8.6132390626569952E-2</v>
      </c>
      <c r="Q7" s="590">
        <v>0.11838831616078012</v>
      </c>
      <c r="R7" s="590"/>
      <c r="S7" s="590">
        <v>7.2912136183107767E-2</v>
      </c>
      <c r="T7" s="590">
        <v>7.4961012564655691E-2</v>
      </c>
      <c r="U7" s="590">
        <v>8.9371242685824914E-2</v>
      </c>
      <c r="V7" s="590"/>
      <c r="W7" s="590">
        <v>0.20024586579545167</v>
      </c>
      <c r="X7" s="590">
        <v>0.18279766642947606</v>
      </c>
      <c r="Y7" s="590">
        <v>0.17731670927806306</v>
      </c>
      <c r="Z7" s="590"/>
      <c r="AA7" s="590">
        <v>0.10853198234388083</v>
      </c>
      <c r="AB7" s="590">
        <v>0.11660773424103052</v>
      </c>
      <c r="AC7" s="590">
        <v>0.17410049297542193</v>
      </c>
      <c r="AD7" s="590"/>
      <c r="AE7" s="590">
        <v>7.6450947680381298E-2</v>
      </c>
      <c r="AF7" s="590">
        <v>7.7871917248606703E-2</v>
      </c>
      <c r="AG7" s="590">
        <v>9.0945481025397762E-2</v>
      </c>
      <c r="AH7" s="590"/>
      <c r="AI7" s="590">
        <v>0.19091921839262962</v>
      </c>
      <c r="AJ7" s="590">
        <v>0.16111063294964811</v>
      </c>
      <c r="AK7" s="590">
        <v>0.15430868782032431</v>
      </c>
      <c r="AL7" s="590"/>
      <c r="AM7" s="590">
        <v>0.16350711106099675</v>
      </c>
      <c r="AN7" s="590">
        <v>0.18533919983495339</v>
      </c>
      <c r="AO7" s="590">
        <v>0.25881933700743553</v>
      </c>
      <c r="AP7" s="590"/>
      <c r="AQ7" s="590">
        <v>7.8874632766874883E-2</v>
      </c>
      <c r="AR7" s="590">
        <v>7.7046323456466906E-2</v>
      </c>
      <c r="AS7" s="590">
        <v>9.1430157026316836E-2</v>
      </c>
      <c r="AT7" s="590"/>
      <c r="AU7" s="590">
        <v>0.2226483420906365</v>
      </c>
      <c r="AV7" s="590">
        <v>0.2113763387403905</v>
      </c>
      <c r="AW7" s="590">
        <v>0.1657174725421281</v>
      </c>
    </row>
    <row r="8" spans="1:49">
      <c r="B8" s="644" t="s">
        <v>990</v>
      </c>
      <c r="C8" s="590">
        <v>8.436813675050045E-2</v>
      </c>
      <c r="D8" s="590">
        <v>8.745566222264034E-2</v>
      </c>
      <c r="E8" s="590">
        <v>5.4187140989351672E-2</v>
      </c>
      <c r="F8" s="590"/>
      <c r="G8" s="590">
        <v>9.881811724864685E-2</v>
      </c>
      <c r="H8" s="590">
        <v>0.11119360194209672</v>
      </c>
      <c r="I8" s="590">
        <v>0.10852182412753607</v>
      </c>
      <c r="J8" s="590"/>
      <c r="K8" s="590">
        <v>3.446139869324976E-2</v>
      </c>
      <c r="L8" s="590">
        <v>3.5339304207929439E-2</v>
      </c>
      <c r="M8" s="590">
        <v>2.7193633857981844E-2</v>
      </c>
      <c r="N8" s="590"/>
      <c r="O8" s="590">
        <v>6.4717099971554268E-2</v>
      </c>
      <c r="P8" s="590">
        <v>8.8000297165806457E-2</v>
      </c>
      <c r="Q8" s="590">
        <v>5.8042126313748367E-2</v>
      </c>
      <c r="R8" s="590"/>
      <c r="S8" s="590">
        <v>0.12905709577380003</v>
      </c>
      <c r="T8" s="590">
        <v>0.13952865764971537</v>
      </c>
      <c r="U8" s="590">
        <v>0.17833512247959307</v>
      </c>
      <c r="V8" s="590"/>
      <c r="W8" s="590">
        <v>7.6709850869918009E-2</v>
      </c>
      <c r="X8" s="590">
        <v>5.3732237247949559E-2</v>
      </c>
      <c r="Y8" s="590">
        <v>4.9860041225525426E-2</v>
      </c>
      <c r="Z8" s="590"/>
      <c r="AA8" s="590">
        <v>9.782449461672782E-2</v>
      </c>
      <c r="AB8" s="590">
        <v>0.13295362022254537</v>
      </c>
      <c r="AC8" s="590">
        <v>5.6526553113312651E-2</v>
      </c>
      <c r="AD8" s="590"/>
      <c r="AE8" s="590">
        <v>0.20282696901298533</v>
      </c>
      <c r="AF8" s="590">
        <v>0.18478242916330836</v>
      </c>
      <c r="AG8" s="590">
        <v>0.1571429008270287</v>
      </c>
      <c r="AH8" s="590"/>
      <c r="AI8" s="590">
        <v>8.4867939183397301E-2</v>
      </c>
      <c r="AJ8" s="590">
        <v>5.6239235434012033E-2</v>
      </c>
      <c r="AK8" s="590">
        <v>4.9426810698147056E-2</v>
      </c>
      <c r="AL8" s="590"/>
      <c r="AM8" s="590">
        <v>9.6627420805996636E-2</v>
      </c>
      <c r="AN8" s="590">
        <v>0.13975245813743156</v>
      </c>
      <c r="AO8" s="590">
        <v>8.1160548695902113E-2</v>
      </c>
      <c r="AP8" s="590"/>
      <c r="AQ8" s="590">
        <v>0.10479821104003582</v>
      </c>
      <c r="AR8" s="590">
        <v>8.5798223704335388E-2</v>
      </c>
      <c r="AS8" s="590">
        <v>6.3843156181230057E-2</v>
      </c>
      <c r="AT8" s="590"/>
      <c r="AU8" s="590">
        <v>0.15959351109054365</v>
      </c>
      <c r="AV8" s="590">
        <v>0.10600428678379226</v>
      </c>
      <c r="AW8" s="590">
        <v>0.11874983627378886</v>
      </c>
    </row>
    <row r="9" spans="1:49">
      <c r="B9" s="644" t="s">
        <v>991</v>
      </c>
      <c r="C9" s="590">
        <v>6.524625444310897E-2</v>
      </c>
      <c r="D9" s="590">
        <v>6.9278823914509222E-2</v>
      </c>
      <c r="E9" s="590">
        <v>6.5511177075644828E-2</v>
      </c>
      <c r="F9" s="590"/>
      <c r="G9" s="590">
        <v>0.11968224307326729</v>
      </c>
      <c r="H9" s="590">
        <v>0.11144709531963093</v>
      </c>
      <c r="I9" s="590">
        <v>0.10405651956910868</v>
      </c>
      <c r="J9" s="590"/>
      <c r="K9" s="590">
        <v>8.1538328336036345E-2</v>
      </c>
      <c r="L9" s="590">
        <v>9.4259993068134595E-2</v>
      </c>
      <c r="M9" s="590">
        <v>0.10471637971446217</v>
      </c>
      <c r="N9" s="590"/>
      <c r="O9" s="590">
        <v>0.12852237287217072</v>
      </c>
      <c r="P9" s="590">
        <v>9.7819576241156295E-2</v>
      </c>
      <c r="Q9" s="590">
        <v>8.7411657557782046E-2</v>
      </c>
      <c r="R9" s="590"/>
      <c r="S9" s="590">
        <v>0.15235456248558651</v>
      </c>
      <c r="T9" s="590">
        <v>0.1575780801809801</v>
      </c>
      <c r="U9" s="590">
        <v>0.10991620713776168</v>
      </c>
      <c r="V9" s="590"/>
      <c r="W9" s="590">
        <v>2.6877911854197876E-2</v>
      </c>
      <c r="X9" s="590">
        <v>4.6625219231554445E-2</v>
      </c>
      <c r="Y9" s="590">
        <v>7.3904365723059182E-2</v>
      </c>
      <c r="Z9" s="590"/>
      <c r="AA9" s="590">
        <v>7.3230801807173979E-2</v>
      </c>
      <c r="AB9" s="590">
        <v>6.9231840411663234E-2</v>
      </c>
      <c r="AC9" s="590">
        <v>5.6520378342435472E-2</v>
      </c>
      <c r="AD9" s="590"/>
      <c r="AE9" s="590">
        <v>0.12503231158854727</v>
      </c>
      <c r="AF9" s="590">
        <v>0.11223837176488548</v>
      </c>
      <c r="AG9" s="590">
        <v>7.0593203125744214E-2</v>
      </c>
      <c r="AH9" s="590"/>
      <c r="AI9" s="590">
        <v>4.7187983906221719E-2</v>
      </c>
      <c r="AJ9" s="590">
        <v>5.9295501991051852E-2</v>
      </c>
      <c r="AK9" s="590">
        <v>9.5298509465758033E-2</v>
      </c>
      <c r="AL9" s="590"/>
      <c r="AM9" s="590">
        <v>8.5887055913028559E-2</v>
      </c>
      <c r="AN9" s="590">
        <v>4.1101661913649473E-2</v>
      </c>
      <c r="AO9" s="590">
        <v>3.5848657614736296E-2</v>
      </c>
      <c r="AP9" s="590"/>
      <c r="AQ9" s="590">
        <v>0.15030811022876492</v>
      </c>
      <c r="AR9" s="590">
        <v>0.17602016443078602</v>
      </c>
      <c r="AS9" s="590">
        <v>0.17042847845153403</v>
      </c>
      <c r="AT9" s="590"/>
      <c r="AU9" s="590">
        <v>4.433955293401623E-2</v>
      </c>
      <c r="AV9" s="590">
        <v>6.7369310301475596E-2</v>
      </c>
      <c r="AW9" s="590">
        <v>0.13532332994092039</v>
      </c>
    </row>
    <row r="10" spans="1:49">
      <c r="B10" s="644" t="s">
        <v>992</v>
      </c>
      <c r="C10" s="590">
        <v>2.0831392847018446E-2</v>
      </c>
      <c r="D10" s="590">
        <v>2.2027985868746328E-2</v>
      </c>
      <c r="E10" s="590">
        <v>2.7199078684069528E-2</v>
      </c>
      <c r="F10" s="590"/>
      <c r="G10" s="590">
        <v>3.0840728310518345E-2</v>
      </c>
      <c r="H10" s="590">
        <v>2.6746316315537262E-2</v>
      </c>
      <c r="I10" s="590">
        <v>3.3769538565597841E-2</v>
      </c>
      <c r="J10" s="590"/>
      <c r="K10" s="590">
        <v>4.2929294070446749E-3</v>
      </c>
      <c r="L10" s="590">
        <v>4.8413939273632542E-3</v>
      </c>
      <c r="M10" s="590">
        <v>5.2566050428352641E-3</v>
      </c>
      <c r="N10" s="590"/>
      <c r="O10" s="590">
        <v>3.7995096464916423E-3</v>
      </c>
      <c r="P10" s="590">
        <v>4.5561774009697945E-3</v>
      </c>
      <c r="Q10" s="590">
        <v>1.1416196972860415E-2</v>
      </c>
      <c r="R10" s="590"/>
      <c r="S10" s="590">
        <v>1.2408923212566576E-2</v>
      </c>
      <c r="T10" s="590">
        <v>1.130622784713139E-2</v>
      </c>
      <c r="U10" s="590">
        <v>1.3394367163839844E-2</v>
      </c>
      <c r="V10" s="590"/>
      <c r="W10" s="590">
        <v>7.0695965570435068E-4</v>
      </c>
      <c r="X10" s="590">
        <v>4.82379249784534E-4</v>
      </c>
      <c r="Y10" s="590">
        <v>5.810399883062039E-4</v>
      </c>
      <c r="Z10" s="590"/>
      <c r="AA10" s="590">
        <v>4.247710818595052E-3</v>
      </c>
      <c r="AB10" s="590">
        <v>4.1391815520836544E-3</v>
      </c>
      <c r="AC10" s="590">
        <v>3.6761208005856227E-3</v>
      </c>
      <c r="AD10" s="590"/>
      <c r="AE10" s="590">
        <v>8.4598701354900337E-3</v>
      </c>
      <c r="AF10" s="590">
        <v>8.3098094940897808E-3</v>
      </c>
      <c r="AG10" s="590">
        <v>7.0258639135881585E-3</v>
      </c>
      <c r="AH10" s="590"/>
      <c r="AI10" s="590">
        <v>8.6747791562694087E-4</v>
      </c>
      <c r="AJ10" s="590">
        <v>7.6260800308237747E-4</v>
      </c>
      <c r="AK10" s="590">
        <v>7.9586228774250511E-4</v>
      </c>
      <c r="AL10" s="590"/>
      <c r="AM10" s="590">
        <v>1.1929358570280766E-4</v>
      </c>
      <c r="AN10" s="590">
        <v>1.8130391805316172E-5</v>
      </c>
      <c r="AO10" s="590">
        <v>1.5541488328966405E-5</v>
      </c>
      <c r="AP10" s="590"/>
      <c r="AQ10" s="590">
        <v>9.386852516982824E-3</v>
      </c>
      <c r="AR10" s="590">
        <v>8.5474259845328224E-3</v>
      </c>
      <c r="AS10" s="590">
        <v>9.4661297442299557E-3</v>
      </c>
      <c r="AT10" s="590"/>
      <c r="AU10" s="590">
        <v>7.4873065478608022E-5</v>
      </c>
      <c r="AV10" s="590">
        <v>1.6088535143197303E-4</v>
      </c>
      <c r="AW10" s="590">
        <v>2.8601895110510236E-4</v>
      </c>
    </row>
    <row r="11" spans="1:49">
      <c r="B11" s="644" t="s">
        <v>993</v>
      </c>
      <c r="C11" s="590">
        <v>0.60794970832664541</v>
      </c>
      <c r="D11" s="590">
        <v>0.59403311868063868</v>
      </c>
      <c r="E11" s="590">
        <v>0.62308430498582124</v>
      </c>
      <c r="F11" s="590"/>
      <c r="G11" s="590">
        <v>0.63012906977491667</v>
      </c>
      <c r="H11" s="590">
        <v>0.63439545478070258</v>
      </c>
      <c r="I11" s="590">
        <v>0.5901987366401894</v>
      </c>
      <c r="J11" s="590"/>
      <c r="K11" s="590">
        <v>0.66619812956150481</v>
      </c>
      <c r="L11" s="590">
        <v>0.69628327310275118</v>
      </c>
      <c r="M11" s="590">
        <v>0.70615702145381654</v>
      </c>
      <c r="N11" s="590"/>
      <c r="O11" s="590">
        <v>0.60876319396738243</v>
      </c>
      <c r="P11" s="590">
        <v>0.58373156935231307</v>
      </c>
      <c r="Q11" s="590">
        <v>0.59039880292624536</v>
      </c>
      <c r="R11" s="590"/>
      <c r="S11" s="590">
        <v>0.56546786432587304</v>
      </c>
      <c r="T11" s="590">
        <v>0.55341224943316136</v>
      </c>
      <c r="U11" s="590">
        <v>0.50242499496759918</v>
      </c>
      <c r="V11" s="590"/>
      <c r="W11" s="590">
        <v>0.58116044795597022</v>
      </c>
      <c r="X11" s="590">
        <v>0.60990419094721704</v>
      </c>
      <c r="Y11" s="590">
        <v>0.600900791707768</v>
      </c>
      <c r="Z11" s="590"/>
      <c r="AA11" s="590">
        <v>0.63589207184087737</v>
      </c>
      <c r="AB11" s="590">
        <v>0.60494150795679613</v>
      </c>
      <c r="AC11" s="590">
        <v>0.62431908572160388</v>
      </c>
      <c r="AD11" s="590"/>
      <c r="AE11" s="590">
        <v>0.52299649610879806</v>
      </c>
      <c r="AF11" s="590">
        <v>0.55406804334450077</v>
      </c>
      <c r="AG11" s="590">
        <v>0.5073791827425902</v>
      </c>
      <c r="AH11" s="590"/>
      <c r="AI11" s="590">
        <v>0.57595806781534631</v>
      </c>
      <c r="AJ11" s="590">
        <v>0.61603800124621788</v>
      </c>
      <c r="AK11" s="590">
        <v>0.61933553188650592</v>
      </c>
      <c r="AL11" s="590"/>
      <c r="AM11" s="590">
        <v>0.57196886490989918</v>
      </c>
      <c r="AN11" s="590">
        <v>0.54784883472575641</v>
      </c>
      <c r="AO11" s="590">
        <v>0.54812547513667775</v>
      </c>
      <c r="AP11" s="590"/>
      <c r="AQ11" s="590">
        <v>0.56844466687550532</v>
      </c>
      <c r="AR11" s="590">
        <v>0.57117119890279344</v>
      </c>
      <c r="AS11" s="590">
        <v>0.53207019223766172</v>
      </c>
      <c r="AT11" s="590"/>
      <c r="AU11" s="590">
        <v>0.45163117232035049</v>
      </c>
      <c r="AV11" s="590">
        <v>0.4779396550961067</v>
      </c>
      <c r="AW11" s="590">
        <v>0.45775334218018887</v>
      </c>
    </row>
    <row r="12" spans="1:49">
      <c r="B12" s="644" t="s">
        <v>994</v>
      </c>
      <c r="C12" s="590">
        <v>0.16226985880039427</v>
      </c>
      <c r="D12" s="590">
        <v>0.16513857012887762</v>
      </c>
      <c r="E12" s="590">
        <v>0.15144631418317686</v>
      </c>
      <c r="F12" s="590"/>
      <c r="G12" s="590">
        <v>4.9414498905056753E-2</v>
      </c>
      <c r="H12" s="590">
        <v>5.7731643094049927E-2</v>
      </c>
      <c r="I12" s="590">
        <v>9.5249555632916025E-2</v>
      </c>
      <c r="J12" s="590"/>
      <c r="K12" s="590">
        <v>6.2029950864530038E-2</v>
      </c>
      <c r="L12" s="590">
        <v>6.452329164399781E-2</v>
      </c>
      <c r="M12" s="590">
        <v>5.5920826623398277E-2</v>
      </c>
      <c r="N12" s="590"/>
      <c r="O12" s="590">
        <v>0.10666645457935174</v>
      </c>
      <c r="P12" s="590">
        <v>0.13975998921318439</v>
      </c>
      <c r="Q12" s="590">
        <v>0.13434290006858374</v>
      </c>
      <c r="R12" s="590"/>
      <c r="S12" s="590">
        <v>6.7799418019066082E-2</v>
      </c>
      <c r="T12" s="590">
        <v>6.321377232435603E-2</v>
      </c>
      <c r="U12" s="590">
        <v>0.10655806556538136</v>
      </c>
      <c r="V12" s="590"/>
      <c r="W12" s="590">
        <v>0.11429896386875793</v>
      </c>
      <c r="X12" s="590">
        <v>0.10645830689401833</v>
      </c>
      <c r="Y12" s="590">
        <v>9.7437052077278097E-2</v>
      </c>
      <c r="Z12" s="590"/>
      <c r="AA12" s="590">
        <v>8.0272938572744978E-2</v>
      </c>
      <c r="AB12" s="590">
        <v>7.2126115615881267E-2</v>
      </c>
      <c r="AC12" s="590">
        <v>8.4857369046640554E-2</v>
      </c>
      <c r="AD12" s="590"/>
      <c r="AE12" s="590">
        <v>6.4233405473798161E-2</v>
      </c>
      <c r="AF12" s="590">
        <v>6.2729428984608926E-2</v>
      </c>
      <c r="AG12" s="590">
        <v>0.16691336836565093</v>
      </c>
      <c r="AH12" s="590"/>
      <c r="AI12" s="590">
        <v>0.10019931278677817</v>
      </c>
      <c r="AJ12" s="590">
        <v>0.10655402037598778</v>
      </c>
      <c r="AK12" s="590">
        <v>8.0834597841522193E-2</v>
      </c>
      <c r="AL12" s="590"/>
      <c r="AM12" s="590">
        <v>8.1890253724376125E-2</v>
      </c>
      <c r="AN12" s="590">
        <v>8.5939714996403863E-2</v>
      </c>
      <c r="AO12" s="590">
        <v>7.6030440056919377E-2</v>
      </c>
      <c r="AP12" s="590"/>
      <c r="AQ12" s="590">
        <v>8.8187526571836289E-2</v>
      </c>
      <c r="AR12" s="590">
        <v>8.14166635210853E-2</v>
      </c>
      <c r="AS12" s="590">
        <v>0.13276188635902736</v>
      </c>
      <c r="AT12" s="590"/>
      <c r="AU12" s="590">
        <v>0.12171254849897459</v>
      </c>
      <c r="AV12" s="590">
        <v>0.13714952372680322</v>
      </c>
      <c r="AW12" s="590">
        <v>0.12217000011186861</v>
      </c>
    </row>
    <row r="13" spans="1:49" s="591" customFormat="1">
      <c r="B13" s="645" t="s">
        <v>995</v>
      </c>
      <c r="C13" s="592">
        <v>0.59995714211541329</v>
      </c>
      <c r="D13" s="592">
        <v>0.55413881833394107</v>
      </c>
      <c r="E13" s="592">
        <v>0.5240589372946447</v>
      </c>
      <c r="F13" s="592"/>
      <c r="G13" s="592">
        <v>0.50785318169788607</v>
      </c>
      <c r="H13" s="592">
        <v>0.53393339049457578</v>
      </c>
      <c r="I13" s="592">
        <v>0.54671389348657173</v>
      </c>
      <c r="J13" s="592"/>
      <c r="K13" s="592">
        <v>0.80660712268366741</v>
      </c>
      <c r="L13" s="592">
        <v>0.78963942729661551</v>
      </c>
      <c r="M13" s="592">
        <v>0.78961169619027693</v>
      </c>
      <c r="N13" s="592"/>
      <c r="O13" s="592">
        <v>0.32191408703754343</v>
      </c>
      <c r="P13" s="592">
        <v>0.37680977851578779</v>
      </c>
      <c r="Q13" s="592">
        <v>0.39947184899005073</v>
      </c>
      <c r="R13" s="592"/>
      <c r="S13" s="592">
        <v>0.22377639462596988</v>
      </c>
      <c r="T13" s="592">
        <v>0.21180930750243185</v>
      </c>
      <c r="U13" s="592">
        <v>0.23839142303975194</v>
      </c>
      <c r="V13" s="592"/>
      <c r="W13" s="592">
        <v>0.12871786358389214</v>
      </c>
      <c r="X13" s="592">
        <v>0.15176890380952551</v>
      </c>
      <c r="Y13" s="592">
        <v>0.15089927690781738</v>
      </c>
      <c r="Z13" s="592"/>
      <c r="AA13" s="592">
        <v>0.30155988710965609</v>
      </c>
      <c r="AB13" s="592">
        <v>0.25532701348987685</v>
      </c>
      <c r="AC13" s="592">
        <v>0.24665836562634547</v>
      </c>
      <c r="AD13" s="592"/>
      <c r="AE13" s="592">
        <v>0.11709650721767823</v>
      </c>
      <c r="AF13" s="592">
        <v>0.10368337251406835</v>
      </c>
      <c r="AG13" s="592">
        <v>9.2489243937521323E-2</v>
      </c>
      <c r="AH13" s="592"/>
      <c r="AI13" s="592">
        <v>0.33705704462938352</v>
      </c>
      <c r="AJ13" s="592">
        <v>0.35213065629428253</v>
      </c>
      <c r="AK13" s="592">
        <v>0.35146636671663689</v>
      </c>
      <c r="AL13" s="592"/>
      <c r="AM13" s="592">
        <v>7.8128770847043144E-2</v>
      </c>
      <c r="AN13" s="592">
        <v>6.9051403150271182E-2</v>
      </c>
      <c r="AO13" s="592">
        <v>7.6469213715304643E-2</v>
      </c>
      <c r="AP13" s="592"/>
      <c r="AQ13" s="592">
        <v>6.6406970683064573E-2</v>
      </c>
      <c r="AR13" s="592">
        <v>6.3332010856437693E-2</v>
      </c>
      <c r="AS13" s="592">
        <v>5.0239101173615415E-2</v>
      </c>
      <c r="AT13" s="592"/>
      <c r="AU13" s="592">
        <v>6.4675013732440459E-2</v>
      </c>
      <c r="AV13" s="592">
        <v>5.8591668893859243E-2</v>
      </c>
      <c r="AW13" s="592">
        <v>5.9489026901905634E-2</v>
      </c>
    </row>
    <row r="16" spans="1:49">
      <c r="B16" s="2" t="s">
        <v>767</v>
      </c>
    </row>
    <row r="36" spans="2:2">
      <c r="B36" s="295" t="s">
        <v>985</v>
      </c>
    </row>
    <row r="38" spans="2:2">
      <c r="B38" s="1310" t="s">
        <v>129</v>
      </c>
    </row>
  </sheetData>
  <mergeCells count="19">
    <mergeCell ref="AU5:AW5"/>
    <mergeCell ref="AU4:AW4"/>
    <mergeCell ref="C5:E5"/>
    <mergeCell ref="G5:I5"/>
    <mergeCell ref="K5:M5"/>
    <mergeCell ref="O5:Q5"/>
    <mergeCell ref="S5:U5"/>
    <mergeCell ref="W5:Y5"/>
    <mergeCell ref="AA5:AC5"/>
    <mergeCell ref="AE5:AG5"/>
    <mergeCell ref="AI5:AK5"/>
    <mergeCell ref="AQ4:AS4"/>
    <mergeCell ref="AQ5:AS5"/>
    <mergeCell ref="B4:B6"/>
    <mergeCell ref="C4:M4"/>
    <mergeCell ref="O4:Y4"/>
    <mergeCell ref="AA4:AK4"/>
    <mergeCell ref="AM4:AO4"/>
    <mergeCell ref="AM5:AO5"/>
  </mergeCells>
  <hyperlinks>
    <hyperlink ref="B38" location="Содержание!B101" display="к содержанию"/>
  </hyperlinks>
  <pageMargins left="0.7" right="0.7" top="0.75" bottom="0.75" header="0.3" footer="0.3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39"/>
  <sheetViews>
    <sheetView workbookViewId="0">
      <selection activeCell="B39" sqref="B39"/>
    </sheetView>
  </sheetViews>
  <sheetFormatPr defaultRowHeight="12.75"/>
  <cols>
    <col min="1" max="1" width="9.140625" style="319"/>
    <col min="2" max="2" width="53.42578125" style="319" customWidth="1"/>
    <col min="3" max="5" width="9.140625" style="319"/>
    <col min="6" max="6" width="3.28515625" style="319" customWidth="1"/>
    <col min="7" max="9" width="9.140625" style="319"/>
    <col min="10" max="10" width="3.28515625" style="319" customWidth="1"/>
    <col min="11" max="13" width="9.140625" style="319"/>
    <col min="14" max="14" width="3.28515625" style="319" customWidth="1"/>
    <col min="15" max="17" width="9.140625" style="319"/>
    <col min="18" max="18" width="3.28515625" style="319" customWidth="1"/>
    <col min="19" max="21" width="9.140625" style="319"/>
    <col min="22" max="22" width="3.28515625" style="319" customWidth="1"/>
    <col min="23" max="25" width="9.140625" style="319"/>
    <col min="26" max="26" width="3.28515625" style="319" customWidth="1"/>
    <col min="27" max="29" width="9.140625" style="319"/>
    <col min="30" max="30" width="3.28515625" style="319" customWidth="1"/>
    <col min="31" max="33" width="9.140625" style="319"/>
    <col min="34" max="34" width="3.28515625" style="319" customWidth="1"/>
    <col min="35" max="37" width="9.140625" style="319"/>
    <col min="38" max="38" width="3.28515625" style="319" customWidth="1"/>
    <col min="39" max="41" width="9.140625" style="319"/>
    <col min="42" max="42" width="3.28515625" style="319" customWidth="1"/>
    <col min="43" max="45" width="9.140625" style="319"/>
    <col min="46" max="46" width="3.28515625" style="319" customWidth="1"/>
    <col min="47" max="16384" width="9.140625" style="319"/>
  </cols>
  <sheetData>
    <row r="2" spans="1:49">
      <c r="A2" s="294" t="s">
        <v>123</v>
      </c>
      <c r="B2" s="2" t="s">
        <v>768</v>
      </c>
    </row>
    <row r="4" spans="1:49" s="584" customFormat="1">
      <c r="B4" s="1438" t="s">
        <v>141</v>
      </c>
      <c r="C4" s="1444" t="s">
        <v>972</v>
      </c>
      <c r="D4" s="1445"/>
      <c r="E4" s="1445"/>
      <c r="F4" s="1445"/>
      <c r="G4" s="1445"/>
      <c r="H4" s="1445"/>
      <c r="I4" s="1445"/>
      <c r="J4" s="1445"/>
      <c r="K4" s="1445"/>
      <c r="L4" s="1445"/>
      <c r="M4" s="1446"/>
      <c r="N4" s="585"/>
      <c r="O4" s="1444" t="s">
        <v>973</v>
      </c>
      <c r="P4" s="1445"/>
      <c r="Q4" s="1445"/>
      <c r="R4" s="1445"/>
      <c r="S4" s="1445"/>
      <c r="T4" s="1445"/>
      <c r="U4" s="1445"/>
      <c r="V4" s="1445"/>
      <c r="W4" s="1445"/>
      <c r="X4" s="1445"/>
      <c r="Y4" s="1446"/>
      <c r="Z4" s="585"/>
      <c r="AA4" s="1444" t="s">
        <v>986</v>
      </c>
      <c r="AB4" s="1445"/>
      <c r="AC4" s="1445"/>
      <c r="AD4" s="1445"/>
      <c r="AE4" s="1445"/>
      <c r="AF4" s="1445"/>
      <c r="AG4" s="1445"/>
      <c r="AH4" s="1445"/>
      <c r="AI4" s="1445"/>
      <c r="AJ4" s="1445"/>
      <c r="AK4" s="1446"/>
      <c r="AL4" s="585"/>
      <c r="AM4" s="1444" t="s">
        <v>987</v>
      </c>
      <c r="AN4" s="1445"/>
      <c r="AO4" s="1446"/>
      <c r="AP4" s="585"/>
      <c r="AQ4" s="1444" t="s">
        <v>988</v>
      </c>
      <c r="AR4" s="1445"/>
      <c r="AS4" s="1446"/>
      <c r="AT4" s="585"/>
      <c r="AU4" s="1444" t="s">
        <v>987</v>
      </c>
      <c r="AV4" s="1445"/>
      <c r="AW4" s="1446"/>
    </row>
    <row r="5" spans="1:49" s="584" customFormat="1">
      <c r="B5" s="1439"/>
      <c r="C5" s="1447" t="s">
        <v>163</v>
      </c>
      <c r="D5" s="1448"/>
      <c r="E5" s="1448"/>
      <c r="F5" s="586"/>
      <c r="G5" s="1447" t="s">
        <v>169</v>
      </c>
      <c r="H5" s="1448"/>
      <c r="I5" s="1448"/>
      <c r="J5" s="586"/>
      <c r="K5" s="1447" t="s">
        <v>341</v>
      </c>
      <c r="L5" s="1448"/>
      <c r="M5" s="1448"/>
      <c r="N5" s="586"/>
      <c r="O5" s="1447" t="s">
        <v>163</v>
      </c>
      <c r="P5" s="1448"/>
      <c r="Q5" s="1448"/>
      <c r="R5" s="586"/>
      <c r="S5" s="1447" t="s">
        <v>169</v>
      </c>
      <c r="T5" s="1448"/>
      <c r="U5" s="1448"/>
      <c r="V5" s="586"/>
      <c r="W5" s="1447" t="s">
        <v>341</v>
      </c>
      <c r="X5" s="1448"/>
      <c r="Y5" s="1448"/>
      <c r="Z5" s="586"/>
      <c r="AA5" s="1447" t="s">
        <v>163</v>
      </c>
      <c r="AB5" s="1448"/>
      <c r="AC5" s="1448"/>
      <c r="AD5" s="586"/>
      <c r="AE5" s="1447" t="s">
        <v>169</v>
      </c>
      <c r="AF5" s="1448"/>
      <c r="AG5" s="1448"/>
      <c r="AH5" s="586"/>
      <c r="AI5" s="1447" t="s">
        <v>341</v>
      </c>
      <c r="AJ5" s="1448"/>
      <c r="AK5" s="1448"/>
      <c r="AL5" s="586"/>
      <c r="AM5" s="1447" t="s">
        <v>163</v>
      </c>
      <c r="AN5" s="1448"/>
      <c r="AO5" s="1448"/>
      <c r="AP5" s="586"/>
      <c r="AQ5" s="1447" t="s">
        <v>169</v>
      </c>
      <c r="AR5" s="1448"/>
      <c r="AS5" s="1448"/>
      <c r="AT5" s="586"/>
      <c r="AU5" s="1447" t="s">
        <v>341</v>
      </c>
      <c r="AV5" s="1448"/>
      <c r="AW5" s="1448"/>
    </row>
    <row r="6" spans="1:49" s="587" customFormat="1">
      <c r="B6" s="1440"/>
      <c r="C6" s="588" t="s">
        <v>149</v>
      </c>
      <c r="D6" s="588" t="s">
        <v>150</v>
      </c>
      <c r="E6" s="588" t="s">
        <v>140</v>
      </c>
      <c r="F6" s="588"/>
      <c r="G6" s="588" t="s">
        <v>149</v>
      </c>
      <c r="H6" s="588" t="s">
        <v>150</v>
      </c>
      <c r="I6" s="588" t="s">
        <v>140</v>
      </c>
      <c r="J6" s="588"/>
      <c r="K6" s="588" t="s">
        <v>149</v>
      </c>
      <c r="L6" s="588" t="s">
        <v>150</v>
      </c>
      <c r="M6" s="588" t="s">
        <v>140</v>
      </c>
      <c r="N6" s="588"/>
      <c r="O6" s="588" t="s">
        <v>149</v>
      </c>
      <c r="P6" s="588" t="s">
        <v>150</v>
      </c>
      <c r="Q6" s="588" t="s">
        <v>140</v>
      </c>
      <c r="R6" s="588"/>
      <c r="S6" s="588" t="s">
        <v>149</v>
      </c>
      <c r="T6" s="588" t="s">
        <v>150</v>
      </c>
      <c r="U6" s="588" t="s">
        <v>140</v>
      </c>
      <c r="V6" s="588"/>
      <c r="W6" s="588" t="s">
        <v>149</v>
      </c>
      <c r="X6" s="588" t="s">
        <v>150</v>
      </c>
      <c r="Y6" s="588" t="s">
        <v>140</v>
      </c>
      <c r="Z6" s="588"/>
      <c r="AA6" s="588" t="s">
        <v>149</v>
      </c>
      <c r="AB6" s="588" t="s">
        <v>150</v>
      </c>
      <c r="AC6" s="588" t="s">
        <v>140</v>
      </c>
      <c r="AD6" s="588"/>
      <c r="AE6" s="588" t="s">
        <v>149</v>
      </c>
      <c r="AF6" s="588" t="s">
        <v>150</v>
      </c>
      <c r="AG6" s="588" t="s">
        <v>140</v>
      </c>
      <c r="AH6" s="588"/>
      <c r="AI6" s="588" t="s">
        <v>149</v>
      </c>
      <c r="AJ6" s="588" t="s">
        <v>150</v>
      </c>
      <c r="AK6" s="588" t="s">
        <v>140</v>
      </c>
      <c r="AL6" s="588"/>
      <c r="AM6" s="588" t="s">
        <v>149</v>
      </c>
      <c r="AN6" s="588" t="s">
        <v>150</v>
      </c>
      <c r="AO6" s="588" t="s">
        <v>140</v>
      </c>
      <c r="AP6" s="588"/>
      <c r="AQ6" s="588" t="s">
        <v>149</v>
      </c>
      <c r="AR6" s="588" t="s">
        <v>150</v>
      </c>
      <c r="AS6" s="588" t="s">
        <v>140</v>
      </c>
      <c r="AT6" s="588"/>
      <c r="AU6" s="588" t="s">
        <v>149</v>
      </c>
      <c r="AV6" s="588" t="s">
        <v>150</v>
      </c>
      <c r="AW6" s="588" t="s">
        <v>140</v>
      </c>
    </row>
    <row r="7" spans="1:49">
      <c r="B7" s="644" t="s">
        <v>996</v>
      </c>
      <c r="C7" s="590">
        <v>1.2222024866682486E-2</v>
      </c>
      <c r="D7" s="590">
        <v>3.2767464539893418E-6</v>
      </c>
      <c r="E7" s="590">
        <v>2.9372419486086047E-6</v>
      </c>
      <c r="F7" s="590"/>
      <c r="G7" s="590">
        <v>6.5364353829550095E-2</v>
      </c>
      <c r="H7" s="590">
        <v>0.10017940674716035</v>
      </c>
      <c r="I7" s="590">
        <v>0.16366861795708504</v>
      </c>
      <c r="J7" s="590"/>
      <c r="K7" s="590">
        <v>3.9997438376661136E-2</v>
      </c>
      <c r="L7" s="590">
        <v>3.5815405258591539E-2</v>
      </c>
      <c r="M7" s="590">
        <v>3.5004941860375262E-2</v>
      </c>
      <c r="N7" s="590"/>
      <c r="O7" s="590">
        <v>1.3287349507246164E-6</v>
      </c>
      <c r="P7" s="590">
        <v>1.0190289725133926E-6</v>
      </c>
      <c r="Q7" s="590">
        <v>4.1183296089099359E-3</v>
      </c>
      <c r="R7" s="590"/>
      <c r="S7" s="590">
        <v>6.0498619445070588E-2</v>
      </c>
      <c r="T7" s="590">
        <v>6.7805463647495581E-2</v>
      </c>
      <c r="U7" s="590">
        <v>9.086442431398857E-2</v>
      </c>
      <c r="V7" s="590"/>
      <c r="W7" s="590">
        <v>2.0353353692917152E-2</v>
      </c>
      <c r="X7" s="590">
        <v>1.6569844697995856E-2</v>
      </c>
      <c r="Y7" s="590">
        <v>1.441069863450211E-2</v>
      </c>
      <c r="Z7" s="590"/>
      <c r="AA7" s="590">
        <v>0</v>
      </c>
      <c r="AB7" s="590">
        <v>0</v>
      </c>
      <c r="AC7" s="590">
        <v>6.668459135145275E-3</v>
      </c>
      <c r="AD7" s="590"/>
      <c r="AE7" s="590">
        <v>5.8357110866244725E-2</v>
      </c>
      <c r="AF7" s="590">
        <v>5.6987508901333105E-2</v>
      </c>
      <c r="AG7" s="590">
        <v>5.0475650494733432E-2</v>
      </c>
      <c r="AH7" s="590"/>
      <c r="AI7" s="590">
        <v>3.055671766633054E-2</v>
      </c>
      <c r="AJ7" s="590">
        <v>2.0549263593151533E-2</v>
      </c>
      <c r="AK7" s="590">
        <v>2.8688751751664514E-2</v>
      </c>
      <c r="AL7" s="590"/>
      <c r="AM7" s="590">
        <v>0</v>
      </c>
      <c r="AN7" s="590">
        <v>0</v>
      </c>
      <c r="AO7" s="590">
        <v>0</v>
      </c>
      <c r="AP7" s="590"/>
      <c r="AQ7" s="590">
        <v>5.8632276124704424E-2</v>
      </c>
      <c r="AR7" s="590">
        <v>7.7133374926695877E-2</v>
      </c>
      <c r="AS7" s="590">
        <v>0.10338905327596505</v>
      </c>
      <c r="AT7" s="590"/>
      <c r="AU7" s="590">
        <v>3.4454926078762743E-2</v>
      </c>
      <c r="AV7" s="590">
        <v>2.495071006004727E-2</v>
      </c>
      <c r="AW7" s="590">
        <v>3.9405808604436175E-2</v>
      </c>
    </row>
    <row r="8" spans="1:49">
      <c r="B8" s="644" t="s">
        <v>997</v>
      </c>
      <c r="C8" s="590">
        <v>7.2921756777816843E-2</v>
      </c>
      <c r="D8" s="590">
        <v>8.7502056400581479E-2</v>
      </c>
      <c r="E8" s="590">
        <v>9.525853834740021E-2</v>
      </c>
      <c r="F8" s="590"/>
      <c r="G8" s="590">
        <v>0.10454935171372881</v>
      </c>
      <c r="H8" s="590">
        <v>8.9478068260856969E-2</v>
      </c>
      <c r="I8" s="590">
        <v>8.2521461301252111E-2</v>
      </c>
      <c r="J8" s="590"/>
      <c r="K8" s="590">
        <v>0.17299434545913017</v>
      </c>
      <c r="L8" s="590">
        <v>0.19416292927541265</v>
      </c>
      <c r="M8" s="590">
        <v>0.18990815394504659</v>
      </c>
      <c r="N8" s="590"/>
      <c r="O8" s="590">
        <v>6.9374696219874243E-2</v>
      </c>
      <c r="P8" s="590">
        <v>6.2149148299017576E-2</v>
      </c>
      <c r="Q8" s="590">
        <v>8.7744763128773801E-2</v>
      </c>
      <c r="R8" s="590"/>
      <c r="S8" s="590">
        <v>0.12821630334833162</v>
      </c>
      <c r="T8" s="590">
        <v>0.1114050644156442</v>
      </c>
      <c r="U8" s="590">
        <v>0.12965172825764781</v>
      </c>
      <c r="V8" s="590"/>
      <c r="W8" s="590">
        <v>0.19976446954168273</v>
      </c>
      <c r="X8" s="590">
        <v>0.25172686568796393</v>
      </c>
      <c r="Y8" s="590">
        <v>0.23197262536852276</v>
      </c>
      <c r="Z8" s="590"/>
      <c r="AA8" s="590">
        <v>8.961826002471697E-2</v>
      </c>
      <c r="AB8" s="590">
        <v>7.3968272618385261E-2</v>
      </c>
      <c r="AC8" s="590">
        <v>7.5246390079160494E-2</v>
      </c>
      <c r="AD8" s="590"/>
      <c r="AE8" s="590">
        <v>0.18386864423174548</v>
      </c>
      <c r="AF8" s="590">
        <v>0.15189295916155029</v>
      </c>
      <c r="AG8" s="590">
        <v>0.14058616588811501</v>
      </c>
      <c r="AH8" s="590"/>
      <c r="AI8" s="590">
        <v>0.28106043339390901</v>
      </c>
      <c r="AJ8" s="590">
        <v>0.33418780131543546</v>
      </c>
      <c r="AK8" s="590">
        <v>0.31387770240212454</v>
      </c>
      <c r="AL8" s="590"/>
      <c r="AM8" s="590">
        <v>6.4471497043355544E-2</v>
      </c>
      <c r="AN8" s="590">
        <v>8.7836621171440823E-2</v>
      </c>
      <c r="AO8" s="590">
        <v>8.4185637451147238E-2</v>
      </c>
      <c r="AP8" s="590"/>
      <c r="AQ8" s="590">
        <v>8.2342392818446061E-2</v>
      </c>
      <c r="AR8" s="590">
        <v>5.7253042180772061E-2</v>
      </c>
      <c r="AS8" s="590">
        <v>4.0564984181854849E-2</v>
      </c>
      <c r="AT8" s="590"/>
      <c r="AU8" s="590">
        <v>0.17128002659843261</v>
      </c>
      <c r="AV8" s="590">
        <v>0.20859320023058511</v>
      </c>
      <c r="AW8" s="590">
        <v>0.19789081713994164</v>
      </c>
    </row>
    <row r="9" spans="1:49">
      <c r="B9" s="644" t="s">
        <v>998</v>
      </c>
      <c r="C9" s="590">
        <v>0.58920276844114861</v>
      </c>
      <c r="D9" s="590">
        <v>0.6245917545214843</v>
      </c>
      <c r="E9" s="590">
        <v>0.60609579785394663</v>
      </c>
      <c r="F9" s="590"/>
      <c r="G9" s="590">
        <v>0.63703485207268018</v>
      </c>
      <c r="H9" s="590">
        <v>0.63443738817720818</v>
      </c>
      <c r="I9" s="590">
        <v>0.59884737597034832</v>
      </c>
      <c r="J9" s="590"/>
      <c r="K9" s="590">
        <v>0.56043802494719641</v>
      </c>
      <c r="L9" s="590">
        <v>0.56827603828252138</v>
      </c>
      <c r="M9" s="590">
        <v>0.59060552703303559</v>
      </c>
      <c r="N9" s="590"/>
      <c r="O9" s="590">
        <v>0.6703342573497626</v>
      </c>
      <c r="P9" s="590">
        <v>0.66751955072049651</v>
      </c>
      <c r="Q9" s="590">
        <v>0.64765788018563875</v>
      </c>
      <c r="R9" s="590"/>
      <c r="S9" s="590">
        <v>0.62385160567085218</v>
      </c>
      <c r="T9" s="590">
        <v>0.6173155712130437</v>
      </c>
      <c r="U9" s="590">
        <v>0.53274596702832744</v>
      </c>
      <c r="V9" s="590"/>
      <c r="W9" s="590">
        <v>0.60704377190857806</v>
      </c>
      <c r="X9" s="590">
        <v>0.55576680124894662</v>
      </c>
      <c r="Y9" s="590">
        <v>0.56565370987216779</v>
      </c>
      <c r="Z9" s="590"/>
      <c r="AA9" s="590">
        <v>0.64786777088510439</v>
      </c>
      <c r="AB9" s="590">
        <v>0.67941504606828751</v>
      </c>
      <c r="AC9" s="590">
        <v>0.65663476011024813</v>
      </c>
      <c r="AD9" s="590"/>
      <c r="AE9" s="590">
        <v>0.54034484804554261</v>
      </c>
      <c r="AF9" s="590">
        <v>0.56372838023079175</v>
      </c>
      <c r="AG9" s="590">
        <v>0.52805495635911781</v>
      </c>
      <c r="AH9" s="590"/>
      <c r="AI9" s="590">
        <v>0.52113915272358946</v>
      </c>
      <c r="AJ9" s="590">
        <v>0.47727449869445138</v>
      </c>
      <c r="AK9" s="590">
        <v>0.48884894728350325</v>
      </c>
      <c r="AL9" s="590"/>
      <c r="AM9" s="590">
        <v>0.5816745371892772</v>
      </c>
      <c r="AN9" s="590">
        <v>0.56610093347127888</v>
      </c>
      <c r="AO9" s="590">
        <v>0.60154645107837568</v>
      </c>
      <c r="AP9" s="590"/>
      <c r="AQ9" s="590">
        <v>0.65855731150153607</v>
      </c>
      <c r="AR9" s="590">
        <v>0.66995583561882277</v>
      </c>
      <c r="AS9" s="590">
        <v>0.65725281944087188</v>
      </c>
      <c r="AT9" s="590"/>
      <c r="AU9" s="590">
        <v>0.53693089620012668</v>
      </c>
      <c r="AV9" s="590">
        <v>0.49733713219388842</v>
      </c>
      <c r="AW9" s="590">
        <v>0.49008663435475452</v>
      </c>
    </row>
    <row r="10" spans="1:49">
      <c r="B10" s="644" t="s">
        <v>999</v>
      </c>
      <c r="C10" s="590">
        <v>0.12605858837388287</v>
      </c>
      <c r="D10" s="590">
        <v>9.2588604134777097E-2</v>
      </c>
      <c r="E10" s="590">
        <v>0.10222886269929603</v>
      </c>
      <c r="F10" s="590"/>
      <c r="G10" s="590">
        <v>5.2572388386037443E-2</v>
      </c>
      <c r="H10" s="590">
        <v>4.125433798897804E-2</v>
      </c>
      <c r="I10" s="590">
        <v>2.8070518449254404E-2</v>
      </c>
      <c r="J10" s="590"/>
      <c r="K10" s="590">
        <v>7.3458209294556015E-2</v>
      </c>
      <c r="L10" s="590">
        <v>5.5161145923063377E-2</v>
      </c>
      <c r="M10" s="590">
        <v>5.2801787259558905E-2</v>
      </c>
      <c r="N10" s="590"/>
      <c r="O10" s="590">
        <v>7.2703259855774402E-2</v>
      </c>
      <c r="P10" s="590">
        <v>9.9187423276447015E-2</v>
      </c>
      <c r="Q10" s="590">
        <v>8.5247769735987494E-2</v>
      </c>
      <c r="R10" s="590"/>
      <c r="S10" s="590">
        <v>5.0298977285750258E-2</v>
      </c>
      <c r="T10" s="590">
        <v>5.2277143857333438E-2</v>
      </c>
      <c r="U10" s="590">
        <v>4.7424509732962972E-2</v>
      </c>
      <c r="V10" s="590"/>
      <c r="W10" s="590">
        <v>1.9712682127242646E-2</v>
      </c>
      <c r="X10" s="590">
        <v>3.0784221120715216E-2</v>
      </c>
      <c r="Y10" s="590">
        <v>2.2149557353788388E-2</v>
      </c>
      <c r="Z10" s="590"/>
      <c r="AA10" s="590">
        <v>9.5061766779349938E-2</v>
      </c>
      <c r="AB10" s="590">
        <v>6.9300932568192364E-2</v>
      </c>
      <c r="AC10" s="590">
        <v>7.4253918193591492E-2</v>
      </c>
      <c r="AD10" s="590"/>
      <c r="AE10" s="590">
        <v>4.4208333942416418E-2</v>
      </c>
      <c r="AF10" s="590">
        <v>4.6714629930053701E-2</v>
      </c>
      <c r="AG10" s="590">
        <v>3.7005917156537338E-2</v>
      </c>
      <c r="AH10" s="590"/>
      <c r="AI10" s="590">
        <v>2.4061698802220595E-2</v>
      </c>
      <c r="AJ10" s="590">
        <v>1.9786221936616631E-2</v>
      </c>
      <c r="AK10" s="590">
        <v>1.5872449156632662E-2</v>
      </c>
      <c r="AL10" s="590"/>
      <c r="AM10" s="590">
        <v>4.0881988819651896E-2</v>
      </c>
      <c r="AN10" s="590">
        <v>4.6418071255088594E-2</v>
      </c>
      <c r="AO10" s="590">
        <v>3.0672528216855115E-2</v>
      </c>
      <c r="AP10" s="590"/>
      <c r="AQ10" s="590">
        <v>6.509353207181065E-2</v>
      </c>
      <c r="AR10" s="590">
        <v>6.4811860400593307E-2</v>
      </c>
      <c r="AS10" s="590">
        <v>6.2823305976090885E-2</v>
      </c>
      <c r="AT10" s="590"/>
      <c r="AU10" s="590">
        <v>1.928581530261202E-2</v>
      </c>
      <c r="AV10" s="590">
        <v>8.241000309253942E-3</v>
      </c>
      <c r="AW10" s="590">
        <v>1.3911827118587364E-2</v>
      </c>
    </row>
    <row r="11" spans="1:49">
      <c r="B11" s="644" t="s">
        <v>1000</v>
      </c>
      <c r="C11" s="590">
        <v>6.4010962201771715E-2</v>
      </c>
      <c r="D11" s="590">
        <v>5.8453871939447656E-2</v>
      </c>
      <c r="E11" s="590">
        <v>7.3107491244206249E-2</v>
      </c>
      <c r="F11" s="590"/>
      <c r="G11" s="590">
        <v>1.8247745572322092E-2</v>
      </c>
      <c r="H11" s="590">
        <v>1.852998568383863E-2</v>
      </c>
      <c r="I11" s="590">
        <v>3.8590643260654076E-2</v>
      </c>
      <c r="J11" s="590"/>
      <c r="K11" s="590">
        <v>8.7780121738735145E-3</v>
      </c>
      <c r="L11" s="590">
        <v>9.202040165206345E-3</v>
      </c>
      <c r="M11" s="590">
        <v>7.972219360956434E-3</v>
      </c>
      <c r="N11" s="590"/>
      <c r="O11" s="590">
        <v>5.0458774209833641E-2</v>
      </c>
      <c r="P11" s="590">
        <v>6.1153169600520467E-2</v>
      </c>
      <c r="Q11" s="590">
        <v>5.2428953835930776E-2</v>
      </c>
      <c r="R11" s="590"/>
      <c r="S11" s="590">
        <v>2.4685844149947938E-2</v>
      </c>
      <c r="T11" s="590">
        <v>4.1226751056551762E-2</v>
      </c>
      <c r="U11" s="590">
        <v>0.11531477355469194</v>
      </c>
      <c r="V11" s="590"/>
      <c r="W11" s="590">
        <v>1.2945968366776644E-2</v>
      </c>
      <c r="X11" s="590">
        <v>1.423818035766632E-2</v>
      </c>
      <c r="Y11" s="590">
        <v>1.6308742319534913E-2</v>
      </c>
      <c r="Z11" s="590"/>
      <c r="AA11" s="590">
        <v>4.1734659699477747E-2</v>
      </c>
      <c r="AB11" s="590">
        <v>4.5065150245620036E-2</v>
      </c>
      <c r="AC11" s="590">
        <v>6.5511740535943691E-2</v>
      </c>
      <c r="AD11" s="590"/>
      <c r="AE11" s="590">
        <v>2.9677770264416987E-2</v>
      </c>
      <c r="AF11" s="590">
        <v>3.3438610838359535E-2</v>
      </c>
      <c r="AG11" s="590">
        <v>0.12201089795679906</v>
      </c>
      <c r="AH11" s="590"/>
      <c r="AI11" s="590">
        <v>1.3113956607602254E-2</v>
      </c>
      <c r="AJ11" s="590">
        <v>1.7019691980339546E-2</v>
      </c>
      <c r="AK11" s="590">
        <v>1.5310684263496972E-2</v>
      </c>
      <c r="AL11" s="590"/>
      <c r="AM11" s="590">
        <v>6.9923015187230306E-2</v>
      </c>
      <c r="AN11" s="590">
        <v>5.217603717083056E-2</v>
      </c>
      <c r="AO11" s="590">
        <v>7.3964934959340964E-2</v>
      </c>
      <c r="AP11" s="590"/>
      <c r="AQ11" s="590">
        <v>2.0126732456897476E-2</v>
      </c>
      <c r="AR11" s="590">
        <v>2.1838288970872106E-2</v>
      </c>
      <c r="AS11" s="590">
        <v>3.7609762927740029E-2</v>
      </c>
      <c r="AT11" s="590"/>
      <c r="AU11" s="590">
        <v>1.5367881633353776E-2</v>
      </c>
      <c r="AV11" s="590">
        <v>2.0892944992354404E-2</v>
      </c>
      <c r="AW11" s="590">
        <v>2.1097860388174287E-2</v>
      </c>
    </row>
    <row r="12" spans="1:49">
      <c r="B12" s="644" t="s">
        <v>1001</v>
      </c>
      <c r="C12" s="590">
        <v>0.13558389933869755</v>
      </c>
      <c r="D12" s="590">
        <v>0.1368604362572553</v>
      </c>
      <c r="E12" s="590">
        <v>0.12330637261320218</v>
      </c>
      <c r="F12" s="590"/>
      <c r="G12" s="590">
        <v>0.12223130842568132</v>
      </c>
      <c r="H12" s="590">
        <v>0.11612081314195771</v>
      </c>
      <c r="I12" s="590">
        <v>8.8301383061406058E-2</v>
      </c>
      <c r="J12" s="590"/>
      <c r="K12" s="590">
        <v>0.14433396974858265</v>
      </c>
      <c r="L12" s="590">
        <v>0.13738244109520478</v>
      </c>
      <c r="M12" s="590">
        <v>0.12370737054102728</v>
      </c>
      <c r="N12" s="590"/>
      <c r="O12" s="590">
        <v>0.13712768362980443</v>
      </c>
      <c r="P12" s="590">
        <v>0.10998968907454587</v>
      </c>
      <c r="Q12" s="590">
        <v>0.12280230350475907</v>
      </c>
      <c r="R12" s="590"/>
      <c r="S12" s="590">
        <v>0.11244865010004741</v>
      </c>
      <c r="T12" s="590">
        <v>0.10997000580993142</v>
      </c>
      <c r="U12" s="590">
        <v>8.3998597112381293E-2</v>
      </c>
      <c r="V12" s="590"/>
      <c r="W12" s="590">
        <v>0.14017975436280272</v>
      </c>
      <c r="X12" s="590">
        <v>0.13091408688671191</v>
      </c>
      <c r="Y12" s="590">
        <v>0.14950466645148408</v>
      </c>
      <c r="Z12" s="590"/>
      <c r="AA12" s="590">
        <v>0.12571754261135096</v>
      </c>
      <c r="AB12" s="590">
        <v>0.13225059849951484</v>
      </c>
      <c r="AC12" s="590">
        <v>0.12168473194591094</v>
      </c>
      <c r="AD12" s="590"/>
      <c r="AE12" s="590">
        <v>0.14354329264963389</v>
      </c>
      <c r="AF12" s="590">
        <v>0.14723791093791166</v>
      </c>
      <c r="AG12" s="590">
        <v>0.12186641214469746</v>
      </c>
      <c r="AH12" s="590"/>
      <c r="AI12" s="590">
        <v>0.1300680408063479</v>
      </c>
      <c r="AJ12" s="590">
        <v>0.13118252248000528</v>
      </c>
      <c r="AK12" s="590">
        <v>0.13740146514257801</v>
      </c>
      <c r="AL12" s="590"/>
      <c r="AM12" s="590">
        <v>0.24304896176048518</v>
      </c>
      <c r="AN12" s="590">
        <v>0.24746833693136114</v>
      </c>
      <c r="AO12" s="590">
        <v>0.20963044829428104</v>
      </c>
      <c r="AP12" s="590"/>
      <c r="AQ12" s="590">
        <v>0.11524775502660541</v>
      </c>
      <c r="AR12" s="590">
        <v>0.1090075979022439</v>
      </c>
      <c r="AS12" s="590">
        <v>9.8360074197477346E-2</v>
      </c>
      <c r="AT12" s="590"/>
      <c r="AU12" s="590">
        <v>0.22268045418671206</v>
      </c>
      <c r="AV12" s="590">
        <v>0.23998501221387089</v>
      </c>
      <c r="AW12" s="590">
        <v>0.2376070523941059</v>
      </c>
    </row>
    <row r="13" spans="1:49" s="591" customFormat="1">
      <c r="B13" s="645" t="s">
        <v>1002</v>
      </c>
      <c r="C13" s="592">
        <v>0.60619363863890408</v>
      </c>
      <c r="D13" s="592">
        <v>0.55254640435108782</v>
      </c>
      <c r="E13" s="592">
        <v>0.5279126449828061</v>
      </c>
      <c r="F13" s="592"/>
      <c r="G13" s="592">
        <v>0.50735922932972899</v>
      </c>
      <c r="H13" s="592">
        <v>0.53513186748288777</v>
      </c>
      <c r="I13" s="592">
        <v>0.54837196293292845</v>
      </c>
      <c r="J13" s="592"/>
      <c r="K13" s="592">
        <v>0.81090235424488133</v>
      </c>
      <c r="L13" s="592">
        <v>0.79427085551633292</v>
      </c>
      <c r="M13" s="592">
        <v>0.79900000000000004</v>
      </c>
      <c r="N13" s="592"/>
      <c r="O13" s="592">
        <v>0.32467946153279625</v>
      </c>
      <c r="P13" s="592">
        <v>0.38742385807215862</v>
      </c>
      <c r="Q13" s="592">
        <v>0.40264076770296681</v>
      </c>
      <c r="R13" s="592"/>
      <c r="S13" s="592">
        <v>0.22611216079563173</v>
      </c>
      <c r="T13" s="592">
        <v>0.2137807647673941</v>
      </c>
      <c r="U13" s="592">
        <v>0.24023469691095081</v>
      </c>
      <c r="V13" s="592"/>
      <c r="W13" s="592">
        <v>0.13003154042866902</v>
      </c>
      <c r="X13" s="592">
        <v>0.15380378243367546</v>
      </c>
      <c r="Y13" s="592">
        <v>0.14826197367805796</v>
      </c>
      <c r="Z13" s="592"/>
      <c r="AA13" s="592">
        <v>0.30817232560884894</v>
      </c>
      <c r="AB13" s="592">
        <v>0.25595301355354316</v>
      </c>
      <c r="AC13" s="592">
        <v>0.24893179168671822</v>
      </c>
      <c r="AD13" s="592"/>
      <c r="AE13" s="592">
        <v>0.11417355265510833</v>
      </c>
      <c r="AF13" s="592">
        <v>0.10026915771403824</v>
      </c>
      <c r="AG13" s="592">
        <v>8.9356674290549096E-2</v>
      </c>
      <c r="AH13" s="592"/>
      <c r="AI13" s="592">
        <v>0.34450133738361816</v>
      </c>
      <c r="AJ13" s="592">
        <v>0.35674171274387972</v>
      </c>
      <c r="AK13" s="592">
        <v>0.35023792517958618</v>
      </c>
      <c r="AL13" s="592"/>
      <c r="AM13" s="592">
        <v>6.9126899828299851E-2</v>
      </c>
      <c r="AN13" s="592">
        <v>6.0029737576753568E-2</v>
      </c>
      <c r="AO13" s="592">
        <v>6.9446587314227259E-2</v>
      </c>
      <c r="AP13" s="592"/>
      <c r="AQ13" s="592">
        <v>6.6888506883740081E-2</v>
      </c>
      <c r="AR13" s="592">
        <v>6.3984476741924104E-2</v>
      </c>
      <c r="AS13" s="592">
        <v>4.9836777954506507E-2</v>
      </c>
      <c r="AT13" s="592"/>
      <c r="AU13" s="592">
        <v>5.9066105326449667E-2</v>
      </c>
      <c r="AV13" s="592">
        <v>5.1925362049991645E-2</v>
      </c>
      <c r="AW13" s="592">
        <v>5.2394586670809776E-2</v>
      </c>
    </row>
    <row r="14" spans="1:49" s="591" customFormat="1">
      <c r="B14" s="645" t="s">
        <v>1003</v>
      </c>
      <c r="C14" s="592">
        <v>0.68161938213597828</v>
      </c>
      <c r="D14" s="592">
        <v>0.72362776630598469</v>
      </c>
      <c r="E14" s="592">
        <v>0.69134276664079908</v>
      </c>
      <c r="F14" s="592"/>
      <c r="G14" s="592">
        <v>0.7257434198639835</v>
      </c>
      <c r="H14" s="592">
        <v>0.71778745060449489</v>
      </c>
      <c r="I14" s="592">
        <v>0.65684795923155681</v>
      </c>
      <c r="J14" s="592"/>
      <c r="K14" s="592">
        <v>0.65497285755579771</v>
      </c>
      <c r="L14" s="592">
        <v>0.65878097705780692</v>
      </c>
      <c r="M14" s="592">
        <v>0.67400000000000004</v>
      </c>
      <c r="N14" s="592"/>
      <c r="O14" s="592">
        <v>0.77686378926794886</v>
      </c>
      <c r="P14" s="592">
        <v>0.75001327796572792</v>
      </c>
      <c r="Q14" s="592">
        <v>0.73832601564424261</v>
      </c>
      <c r="R14" s="592"/>
      <c r="S14" s="592">
        <v>0.7028907180876629</v>
      </c>
      <c r="T14" s="592">
        <v>0.69358962646512123</v>
      </c>
      <c r="U14" s="592">
        <v>0.5815995099449518</v>
      </c>
      <c r="V14" s="592"/>
      <c r="W14" s="592">
        <v>0.70601241944321613</v>
      </c>
      <c r="X14" s="592">
        <v>0.63948430513393995</v>
      </c>
      <c r="Y14" s="592">
        <v>0.66508737621415825</v>
      </c>
      <c r="Z14" s="592"/>
      <c r="AA14" s="592">
        <v>0.74102798862073538</v>
      </c>
      <c r="AB14" s="592">
        <v>0.78296227562181464</v>
      </c>
      <c r="AC14" s="592">
        <v>0.74760713378582722</v>
      </c>
      <c r="AD14" s="592"/>
      <c r="AE14" s="592">
        <v>0.63090736917364587</v>
      </c>
      <c r="AF14" s="592">
        <v>0.66106172807331209</v>
      </c>
      <c r="AG14" s="592">
        <v>0.60133784160198855</v>
      </c>
      <c r="AH14" s="592"/>
      <c r="AI14" s="592">
        <v>0.59905737134503967</v>
      </c>
      <c r="AJ14" s="592">
        <v>0.54933804975564327</v>
      </c>
      <c r="AK14" s="592">
        <v>0.56671664456780535</v>
      </c>
      <c r="AL14" s="592"/>
      <c r="AM14" s="592">
        <v>0.76844407075801302</v>
      </c>
      <c r="AN14" s="592">
        <v>0.75226194624536935</v>
      </c>
      <c r="AO14" s="592">
        <v>0.76109517349214828</v>
      </c>
      <c r="AP14" s="592"/>
      <c r="AQ14" s="592">
        <v>0.74434093300474136</v>
      </c>
      <c r="AR14" s="592">
        <v>0.75192093001183413</v>
      </c>
      <c r="AS14" s="592">
        <v>0.72895265685564092</v>
      </c>
      <c r="AT14" s="592"/>
      <c r="AU14" s="592">
        <v>0.69074668081110813</v>
      </c>
      <c r="AV14" s="592">
        <v>0.654378058573025</v>
      </c>
      <c r="AW14" s="592">
        <v>0.64282682033425154</v>
      </c>
    </row>
    <row r="15" spans="1:49" s="591" customFormat="1">
      <c r="B15" s="593"/>
      <c r="C15" s="594"/>
      <c r="D15" s="594"/>
      <c r="E15" s="594"/>
      <c r="F15" s="594"/>
      <c r="G15" s="594"/>
      <c r="H15" s="594"/>
      <c r="I15" s="594"/>
      <c r="J15" s="594"/>
      <c r="K15" s="594"/>
      <c r="L15" s="594"/>
      <c r="M15" s="594"/>
      <c r="N15" s="594"/>
      <c r="O15" s="594"/>
      <c r="P15" s="594"/>
      <c r="Q15" s="594"/>
      <c r="R15" s="594"/>
      <c r="S15" s="594"/>
      <c r="T15" s="594"/>
      <c r="U15" s="594"/>
      <c r="V15" s="594"/>
      <c r="W15" s="594"/>
      <c r="X15" s="594"/>
      <c r="Y15" s="594"/>
      <c r="Z15" s="594"/>
      <c r="AA15" s="594"/>
      <c r="AB15" s="594"/>
      <c r="AC15" s="594"/>
      <c r="AD15" s="594"/>
      <c r="AE15" s="594"/>
      <c r="AF15" s="594"/>
      <c r="AG15" s="594"/>
      <c r="AH15" s="594"/>
      <c r="AI15" s="594"/>
      <c r="AJ15" s="594"/>
      <c r="AK15" s="594"/>
      <c r="AL15" s="594"/>
      <c r="AM15" s="594"/>
      <c r="AN15" s="594"/>
      <c r="AO15" s="594"/>
      <c r="AP15" s="594"/>
      <c r="AQ15" s="594"/>
      <c r="AR15" s="594"/>
      <c r="AS15" s="594"/>
      <c r="AT15" s="594"/>
      <c r="AU15" s="594"/>
      <c r="AV15" s="594"/>
      <c r="AW15" s="594"/>
    </row>
    <row r="17" spans="2:2">
      <c r="B17" s="2" t="s">
        <v>768</v>
      </c>
    </row>
    <row r="37" spans="2:2">
      <c r="B37" s="295" t="s">
        <v>985</v>
      </c>
    </row>
    <row r="39" spans="2:2">
      <c r="B39" s="1310" t="s">
        <v>129</v>
      </c>
    </row>
  </sheetData>
  <mergeCells count="19">
    <mergeCell ref="AQ4:AS4"/>
    <mergeCell ref="AM5:AO5"/>
    <mergeCell ref="AU5:AW5"/>
    <mergeCell ref="B4:B6"/>
    <mergeCell ref="AQ5:AS5"/>
    <mergeCell ref="AU4:AW4"/>
    <mergeCell ref="C5:E5"/>
    <mergeCell ref="G5:I5"/>
    <mergeCell ref="K5:M5"/>
    <mergeCell ref="O5:Q5"/>
    <mergeCell ref="S5:U5"/>
    <mergeCell ref="W5:Y5"/>
    <mergeCell ref="AA5:AC5"/>
    <mergeCell ref="AE5:AG5"/>
    <mergeCell ref="AI5:AK5"/>
    <mergeCell ref="C4:M4"/>
    <mergeCell ref="O4:Y4"/>
    <mergeCell ref="AA4:AK4"/>
    <mergeCell ref="AM4:AO4"/>
  </mergeCells>
  <hyperlinks>
    <hyperlink ref="B39" location="Содержание!B102" display="к содержанию"/>
  </hyperlinks>
  <pageMargins left="0.7" right="0.7" top="0.75" bottom="0.75" header="0.3" footer="0.3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0"/>
  <sheetViews>
    <sheetView zoomScale="80" zoomScaleNormal="80" workbookViewId="0">
      <selection activeCell="Q38" sqref="Q38"/>
    </sheetView>
  </sheetViews>
  <sheetFormatPr defaultRowHeight="12.75"/>
  <cols>
    <col min="1" max="1" width="9.140625" style="319"/>
    <col min="2" max="2" width="11" style="2" customWidth="1"/>
    <col min="3" max="3" width="10" style="294" customWidth="1"/>
    <col min="4" max="4" width="8.28515625" style="294" customWidth="1"/>
    <col min="5" max="5" width="10.42578125" style="294" customWidth="1"/>
    <col min="6" max="6" width="10" style="294" customWidth="1"/>
    <col min="7" max="7" width="7.5703125" style="294" customWidth="1"/>
    <col min="8" max="8" width="10" style="294" customWidth="1"/>
    <col min="9" max="9" width="9.140625" style="294" customWidth="1"/>
    <col min="10" max="10" width="7.7109375" style="294" customWidth="1"/>
    <col min="11" max="16384" width="9.140625" style="319"/>
  </cols>
  <sheetData>
    <row r="2" spans="1:12">
      <c r="A2" s="294" t="s">
        <v>123</v>
      </c>
      <c r="B2" s="2" t="s">
        <v>1864</v>
      </c>
      <c r="L2" s="2" t="s">
        <v>1864</v>
      </c>
    </row>
    <row r="3" spans="1:12">
      <c r="A3" s="294"/>
    </row>
    <row r="4" spans="1:12">
      <c r="B4" s="595" t="s">
        <v>248</v>
      </c>
      <c r="C4" s="596" t="s">
        <v>914</v>
      </c>
      <c r="D4" s="596" t="s">
        <v>525</v>
      </c>
      <c r="E4" s="596" t="s">
        <v>520</v>
      </c>
      <c r="F4" s="596" t="s">
        <v>915</v>
      </c>
      <c r="G4" s="596" t="s">
        <v>527</v>
      </c>
      <c r="H4" s="596" t="s">
        <v>518</v>
      </c>
      <c r="I4" s="596" t="s">
        <v>519</v>
      </c>
      <c r="J4" s="596" t="s">
        <v>521</v>
      </c>
      <c r="L4" s="2" t="s">
        <v>1889</v>
      </c>
    </row>
    <row r="5" spans="1:12">
      <c r="B5" s="1316">
        <v>42048</v>
      </c>
      <c r="C5" s="597">
        <v>0.75033950972493957</v>
      </c>
      <c r="D5" s="597">
        <v>0.80570768600275688</v>
      </c>
      <c r="E5" s="597">
        <v>0.94568764568764563</v>
      </c>
      <c r="F5" s="597">
        <v>0.79393901987408966</v>
      </c>
      <c r="G5" s="597">
        <v>0.82900882200311365</v>
      </c>
      <c r="H5" s="597">
        <v>0.90476453528518164</v>
      </c>
      <c r="I5" s="597">
        <v>0.82348134023426856</v>
      </c>
      <c r="J5" s="597">
        <v>0.83209226830431471</v>
      </c>
    </row>
    <row r="6" spans="1:12">
      <c r="B6" s="1316">
        <v>42047</v>
      </c>
      <c r="C6" s="597">
        <v>0.75088394163105943</v>
      </c>
      <c r="D6" s="597">
        <v>0.80406008328375966</v>
      </c>
      <c r="E6" s="597">
        <v>0.95100796999531179</v>
      </c>
      <c r="F6" s="597">
        <v>0.80915457519080769</v>
      </c>
      <c r="G6" s="597">
        <v>0.82844455968625408</v>
      </c>
      <c r="H6" s="597">
        <v>0.9151278111468083</v>
      </c>
      <c r="I6" s="597">
        <v>0.82287611944361272</v>
      </c>
      <c r="J6" s="597">
        <v>0.82070061066182542</v>
      </c>
    </row>
    <row r="7" spans="1:12">
      <c r="B7" s="1316">
        <v>42046</v>
      </c>
      <c r="C7" s="597">
        <v>0.75110020506439956</v>
      </c>
      <c r="D7" s="597">
        <v>0.80624836893710616</v>
      </c>
      <c r="E7" s="597">
        <v>0.95071082643336979</v>
      </c>
      <c r="F7" s="597">
        <v>0.807901017460118</v>
      </c>
      <c r="G7" s="597">
        <v>0.82947962809716214</v>
      </c>
      <c r="H7" s="597">
        <v>0.90878069080316282</v>
      </c>
      <c r="I7" s="597">
        <v>0.82728989354423788</v>
      </c>
      <c r="J7" s="597">
        <v>0.82037565578909155</v>
      </c>
    </row>
    <row r="8" spans="1:12">
      <c r="B8" s="1316">
        <v>42045</v>
      </c>
      <c r="C8" s="597">
        <v>0.75151578025220744</v>
      </c>
      <c r="D8" s="597">
        <v>0.79294540387929446</v>
      </c>
      <c r="E8" s="597">
        <v>0.95661400613062963</v>
      </c>
      <c r="F8" s="597">
        <v>0.79585472993874906</v>
      </c>
      <c r="G8" s="597">
        <v>0.82447623502088607</v>
      </c>
      <c r="H8" s="597">
        <v>0.9100936293168117</v>
      </c>
      <c r="I8" s="597">
        <v>0.81392531165019788</v>
      </c>
      <c r="J8" s="597">
        <v>0.81606738438310311</v>
      </c>
    </row>
    <row r="9" spans="1:12">
      <c r="B9" s="1316">
        <v>42044</v>
      </c>
      <c r="C9" s="597">
        <v>0.75183643345595452</v>
      </c>
      <c r="D9" s="597">
        <v>0.79306171843485274</v>
      </c>
      <c r="E9" s="597">
        <v>0.96061562746645623</v>
      </c>
      <c r="F9" s="597">
        <v>0.81003778337531485</v>
      </c>
      <c r="G9" s="597">
        <v>0.8234403440666227</v>
      </c>
      <c r="H9" s="597">
        <v>0.91520451497541344</v>
      </c>
      <c r="I9" s="597">
        <v>0.81458327719544077</v>
      </c>
      <c r="J9" s="597">
        <v>0.81386689580392402</v>
      </c>
    </row>
    <row r="10" spans="1:12">
      <c r="B10" s="1316">
        <v>42041</v>
      </c>
      <c r="C10" s="597">
        <v>0.75242645616221782</v>
      </c>
      <c r="D10" s="597">
        <v>0.79516123101812697</v>
      </c>
      <c r="E10" s="597">
        <v>0.96190626728839013</v>
      </c>
      <c r="F10" s="597">
        <v>0.81549151124015762</v>
      </c>
      <c r="G10" s="597">
        <v>0.82371898163067991</v>
      </c>
      <c r="H10" s="597">
        <v>0.92001123437719412</v>
      </c>
      <c r="I10" s="597">
        <v>0.81822118767931573</v>
      </c>
      <c r="J10" s="597">
        <v>0.81266317204410909</v>
      </c>
    </row>
    <row r="11" spans="1:12">
      <c r="B11" s="1316">
        <v>42040</v>
      </c>
      <c r="C11" s="597">
        <v>0.7529043582696261</v>
      </c>
      <c r="D11" s="597">
        <v>0.79977810650887571</v>
      </c>
      <c r="E11" s="597">
        <v>0.96434513905395758</v>
      </c>
      <c r="F11" s="597">
        <v>0.81022486300363228</v>
      </c>
      <c r="G11" s="597">
        <v>0.82310887836923974</v>
      </c>
      <c r="H11" s="597">
        <v>0.92351282774175358</v>
      </c>
      <c r="I11" s="597">
        <v>0.82301053605945929</v>
      </c>
      <c r="J11" s="597">
        <v>0.81273622489631625</v>
      </c>
    </row>
    <row r="12" spans="1:12">
      <c r="B12" s="1316">
        <v>42039</v>
      </c>
      <c r="C12" s="597">
        <v>0.75347864275147935</v>
      </c>
      <c r="D12" s="597">
        <v>0.80890218814288384</v>
      </c>
      <c r="E12" s="597">
        <v>0.96327661258409181</v>
      </c>
      <c r="F12" s="597">
        <v>0.81160852868061206</v>
      </c>
      <c r="G12" s="597">
        <v>0.83489849581080855</v>
      </c>
      <c r="H12" s="597">
        <v>0.91648480778915564</v>
      </c>
      <c r="I12" s="597">
        <v>0.83218631283378297</v>
      </c>
      <c r="J12" s="597">
        <v>0.82323458077760381</v>
      </c>
    </row>
    <row r="13" spans="1:12">
      <c r="B13" s="1316">
        <v>42038</v>
      </c>
      <c r="C13" s="597">
        <v>0.75353960310213697</v>
      </c>
      <c r="D13" s="597">
        <v>0.79387687676663843</v>
      </c>
      <c r="E13" s="597">
        <v>0.96365795724465553</v>
      </c>
      <c r="F13" s="597">
        <v>0.80678625188158559</v>
      </c>
      <c r="G13" s="597">
        <v>0.82519491840061987</v>
      </c>
      <c r="H13" s="597">
        <v>0.91949473684210536</v>
      </c>
      <c r="I13" s="597">
        <v>0.82240600685565057</v>
      </c>
      <c r="J13" s="597">
        <v>0.81339761834658286</v>
      </c>
    </row>
    <row r="14" spans="1:12">
      <c r="B14" s="1316">
        <v>42037</v>
      </c>
      <c r="C14" s="597">
        <v>0.75268705480321885</v>
      </c>
      <c r="D14" s="597">
        <v>0.80385087165000202</v>
      </c>
      <c r="E14" s="597">
        <v>0.96160227542071575</v>
      </c>
      <c r="F14" s="597">
        <v>0.81828244274809159</v>
      </c>
      <c r="G14" s="597">
        <v>0.83483032302315707</v>
      </c>
      <c r="H14" s="597">
        <v>0.90701924408140655</v>
      </c>
      <c r="I14" s="597">
        <v>0.83211759200638602</v>
      </c>
      <c r="J14" s="597">
        <v>0.82247546901425328</v>
      </c>
    </row>
    <row r="15" spans="1:12">
      <c r="B15" s="1316">
        <v>42034</v>
      </c>
      <c r="C15" s="597">
        <v>0.75351347602977203</v>
      </c>
      <c r="D15" s="597">
        <v>0.78921246624333985</v>
      </c>
      <c r="E15" s="597">
        <v>0.95940406747595763</v>
      </c>
      <c r="F15" s="597">
        <v>0.80152785912789892</v>
      </c>
      <c r="G15" s="597">
        <v>0.82492859332892265</v>
      </c>
      <c r="H15" s="597">
        <v>0.90147783251231517</v>
      </c>
      <c r="I15" s="597">
        <v>0.81886393802313295</v>
      </c>
      <c r="J15" s="597">
        <v>0.81193336517305703</v>
      </c>
    </row>
    <row r="16" spans="1:12">
      <c r="B16" s="1316">
        <v>42033</v>
      </c>
      <c r="C16" s="597">
        <v>0.75438535591965195</v>
      </c>
      <c r="D16" s="597">
        <v>0.78568574023614901</v>
      </c>
      <c r="E16" s="597">
        <v>0.96046401515151525</v>
      </c>
      <c r="F16" s="597">
        <v>0.79068233134314903</v>
      </c>
      <c r="G16" s="597">
        <v>0.82134995742219508</v>
      </c>
      <c r="H16" s="597">
        <v>0.90252100840336136</v>
      </c>
      <c r="I16" s="597">
        <v>0.81561623138355288</v>
      </c>
      <c r="J16" s="597">
        <v>0.8092707795087537</v>
      </c>
    </row>
    <row r="17" spans="2:12">
      <c r="B17" s="1316">
        <v>42032</v>
      </c>
      <c r="C17" s="597">
        <v>0.75472593621577821</v>
      </c>
      <c r="D17" s="597">
        <v>0.78708691221429605</v>
      </c>
      <c r="E17" s="597">
        <v>0.96733428707677627</v>
      </c>
      <c r="F17" s="597">
        <v>0.8000389755242</v>
      </c>
      <c r="G17" s="597">
        <v>0.8233607679546443</v>
      </c>
      <c r="H17" s="597">
        <v>0.9027697395618024</v>
      </c>
      <c r="I17" s="597">
        <v>0.8121541024125517</v>
      </c>
      <c r="J17" s="597">
        <v>0.81099649351708392</v>
      </c>
    </row>
    <row r="18" spans="2:12">
      <c r="B18" s="1316">
        <v>42031</v>
      </c>
      <c r="C18" s="597">
        <v>0.75533800614030022</v>
      </c>
      <c r="D18" s="597">
        <v>0.78072202166064975</v>
      </c>
      <c r="E18" s="597">
        <v>0.97469368142868595</v>
      </c>
      <c r="F18" s="597">
        <v>0.81651644026913806</v>
      </c>
      <c r="G18" s="597">
        <v>0.82092787975140924</v>
      </c>
      <c r="H18" s="597">
        <v>0.90526461240845657</v>
      </c>
      <c r="I18" s="597">
        <v>0.80379696349278096</v>
      </c>
      <c r="J18" s="597">
        <v>0.80919176427034212</v>
      </c>
    </row>
    <row r="19" spans="2:12">
      <c r="B19" s="1316">
        <v>42030</v>
      </c>
      <c r="C19" s="597">
        <v>0.75555684320315231</v>
      </c>
      <c r="D19" s="597">
        <v>0.7908575607972208</v>
      </c>
      <c r="E19" s="597">
        <v>0.97610072980992857</v>
      </c>
      <c r="F19" s="597">
        <v>0.81251421208216479</v>
      </c>
      <c r="G19" s="597">
        <v>0.82782743878740783</v>
      </c>
      <c r="H19" s="597">
        <v>0.91062493050150117</v>
      </c>
      <c r="I19" s="597">
        <v>0.81145648789391744</v>
      </c>
      <c r="J19" s="597">
        <v>0.81118501812783694</v>
      </c>
    </row>
    <row r="20" spans="2:12">
      <c r="B20" s="1316">
        <v>42027</v>
      </c>
      <c r="C20" s="597">
        <v>0.75590724637681161</v>
      </c>
      <c r="D20" s="597">
        <v>0.78165323309357715</v>
      </c>
      <c r="E20" s="597">
        <v>0.97313504437514997</v>
      </c>
      <c r="F20" s="597">
        <v>0.8073196040200501</v>
      </c>
      <c r="G20" s="597">
        <v>0.81735765793134318</v>
      </c>
      <c r="H20" s="597">
        <v>0.90488950276243096</v>
      </c>
      <c r="I20" s="597">
        <v>0.805982883195137</v>
      </c>
      <c r="J20" s="597">
        <v>0.80543666203690578</v>
      </c>
    </row>
    <row r="21" spans="2:12">
      <c r="B21" s="1316">
        <v>42026</v>
      </c>
      <c r="C21" s="597">
        <v>0.75575828532347256</v>
      </c>
      <c r="D21" s="597">
        <v>0.78221868557167129</v>
      </c>
      <c r="E21" s="597">
        <v>0.97688418011076328</v>
      </c>
      <c r="F21" s="597">
        <v>0.80749529190207159</v>
      </c>
      <c r="G21" s="597">
        <v>0.81516799285611785</v>
      </c>
      <c r="H21" s="597">
        <v>0.90979030690181917</v>
      </c>
      <c r="I21" s="597">
        <v>0.80557480147098015</v>
      </c>
      <c r="J21" s="597">
        <v>0.80399115591539105</v>
      </c>
    </row>
    <row r="22" spans="2:12">
      <c r="B22" s="1316">
        <v>42025</v>
      </c>
      <c r="C22" s="597">
        <v>0.75681103230524582</v>
      </c>
      <c r="D22" s="597">
        <v>0.7868291795524831</v>
      </c>
      <c r="E22" s="597">
        <v>0.97469368142868595</v>
      </c>
      <c r="F22" s="597">
        <v>0.81379243444776683</v>
      </c>
      <c r="G22" s="597">
        <v>0.82676974333263242</v>
      </c>
      <c r="H22" s="597">
        <v>0.90948718660632477</v>
      </c>
      <c r="I22" s="597">
        <v>0.8074252136752138</v>
      </c>
      <c r="J22" s="597">
        <v>0.81111224385768166</v>
      </c>
    </row>
    <row r="23" spans="2:12">
      <c r="B23" s="1316">
        <v>42024</v>
      </c>
      <c r="C23" s="597">
        <v>0.75663537084962917</v>
      </c>
      <c r="D23" s="597">
        <v>0.79630311510420493</v>
      </c>
      <c r="E23" s="597">
        <v>0.97516224661485451</v>
      </c>
      <c r="F23" s="597">
        <v>0.81206624439721387</v>
      </c>
      <c r="G23" s="597">
        <v>0.84445619135720884</v>
      </c>
      <c r="H23" s="597">
        <v>0.90558995908437467</v>
      </c>
      <c r="I23" s="597">
        <v>0.81614470842332631</v>
      </c>
      <c r="J23" s="597">
        <v>0.82594541173734837</v>
      </c>
      <c r="L23" s="295" t="s">
        <v>1004</v>
      </c>
    </row>
    <row r="24" spans="2:12">
      <c r="B24" s="1316">
        <v>42023</v>
      </c>
      <c r="C24" s="597">
        <v>0.75711863619472319</v>
      </c>
      <c r="D24" s="597">
        <v>0.78947176285912457</v>
      </c>
      <c r="E24" s="597">
        <v>0.96779580152671763</v>
      </c>
      <c r="F24" s="597">
        <v>0.81213460445735208</v>
      </c>
      <c r="G24" s="597">
        <v>0.84009860312243223</v>
      </c>
      <c r="H24" s="597">
        <v>0.90802494802494804</v>
      </c>
      <c r="I24" s="597">
        <v>0.80578952980061846</v>
      </c>
      <c r="J24" s="597">
        <v>0.82368799201593501</v>
      </c>
    </row>
    <row r="25" spans="2:12">
      <c r="B25" s="1316">
        <v>42020</v>
      </c>
      <c r="C25" s="597">
        <v>0.75769937010436283</v>
      </c>
      <c r="D25" s="597">
        <v>0.78505826405779211</v>
      </c>
      <c r="E25" s="597">
        <v>0.96457441749881123</v>
      </c>
      <c r="F25" s="597">
        <v>0.81949883202378426</v>
      </c>
      <c r="G25" s="597">
        <v>0.84414941048251269</v>
      </c>
      <c r="H25" s="597">
        <v>0.9171776564468711</v>
      </c>
      <c r="I25" s="597">
        <v>0.81036886124812368</v>
      </c>
      <c r="J25" s="597">
        <v>0.82613065744059611</v>
      </c>
      <c r="L25" s="1310" t="s">
        <v>129</v>
      </c>
    </row>
    <row r="26" spans="2:12">
      <c r="B26" s="1316">
        <v>42019</v>
      </c>
      <c r="C26" s="597">
        <v>0.75799007126829665</v>
      </c>
      <c r="D26" s="597">
        <v>0.78577138289368487</v>
      </c>
      <c r="E26" s="597">
        <v>0.96671961874503587</v>
      </c>
      <c r="F26" s="597">
        <v>0.81482685810810807</v>
      </c>
      <c r="G26" s="597">
        <v>0.84121838437361152</v>
      </c>
      <c r="H26" s="597">
        <v>0.92047657852586617</v>
      </c>
      <c r="I26" s="597">
        <v>0.81123872906826966</v>
      </c>
      <c r="J26" s="597">
        <v>0.82552034696715015</v>
      </c>
    </row>
    <row r="27" spans="2:12">
      <c r="B27" s="1316">
        <v>42018</v>
      </c>
      <c r="C27" s="597">
        <v>0.7585986223587452</v>
      </c>
      <c r="D27" s="597">
        <v>0.78029947681760781</v>
      </c>
      <c r="E27" s="597">
        <v>0.96941457586618873</v>
      </c>
      <c r="F27" s="597">
        <v>0.80009537236689343</v>
      </c>
      <c r="G27" s="597">
        <v>0.84581147934280843</v>
      </c>
      <c r="H27" s="597">
        <v>0.92047657852586617</v>
      </c>
      <c r="I27" s="597">
        <v>0.815088438308887</v>
      </c>
      <c r="J27" s="597">
        <v>0.82832905783582089</v>
      </c>
    </row>
    <row r="28" spans="2:12">
      <c r="B28" s="1316">
        <v>42017</v>
      </c>
      <c r="C28" s="597">
        <v>0.7585986223587452</v>
      </c>
      <c r="D28" s="597">
        <v>0.79771302102545183</v>
      </c>
      <c r="E28" s="597">
        <v>0.96488029173933731</v>
      </c>
      <c r="F28" s="597">
        <v>0.79537903458510228</v>
      </c>
      <c r="G28" s="597">
        <v>0.85743039248574304</v>
      </c>
      <c r="H28" s="597">
        <v>0.9114864488841895</v>
      </c>
      <c r="I28" s="597">
        <v>0.83725696560128515</v>
      </c>
      <c r="J28" s="597">
        <v>0.83626235022072737</v>
      </c>
    </row>
    <row r="29" spans="2:12">
      <c r="B29" s="1316">
        <v>42016</v>
      </c>
      <c r="C29" s="597">
        <v>0.75886351467746815</v>
      </c>
      <c r="D29" s="597">
        <v>0.7992460640106438</v>
      </c>
      <c r="E29" s="597">
        <v>0.96587572414887701</v>
      </c>
      <c r="F29" s="597">
        <v>0.79028076426859983</v>
      </c>
      <c r="G29" s="597">
        <v>0.85628140703517586</v>
      </c>
      <c r="H29" s="597">
        <v>0.91118219749652285</v>
      </c>
      <c r="I29" s="597">
        <v>0.831156690770119</v>
      </c>
      <c r="J29" s="597">
        <v>0.83321115444389049</v>
      </c>
    </row>
    <row r="30" spans="2:12">
      <c r="B30" s="1316">
        <v>42013</v>
      </c>
      <c r="C30" s="597">
        <v>0.75882818501361771</v>
      </c>
      <c r="D30" s="597">
        <v>0.80585780295125942</v>
      </c>
      <c r="E30" s="597">
        <v>0.96602904992459715</v>
      </c>
      <c r="F30" s="597">
        <v>0.7983078196110881</v>
      </c>
      <c r="G30" s="597">
        <v>0.86077995554657505</v>
      </c>
      <c r="H30" s="597">
        <v>0.91833473507148855</v>
      </c>
      <c r="I30" s="597">
        <v>0.83686294050881715</v>
      </c>
      <c r="J30" s="597">
        <v>0.8309867981283422</v>
      </c>
    </row>
    <row r="31" spans="2:12">
      <c r="B31" s="992">
        <v>42012</v>
      </c>
      <c r="C31" s="598">
        <v>0.75888118074308586</v>
      </c>
      <c r="D31" s="598">
        <v>0.80853927543275872</v>
      </c>
      <c r="E31" s="598">
        <v>0.96236261564007275</v>
      </c>
      <c r="F31" s="598">
        <v>0.79831772839547044</v>
      </c>
      <c r="G31" s="598">
        <v>0.86128755075564833</v>
      </c>
      <c r="H31" s="598">
        <v>0.91975291309841367</v>
      </c>
      <c r="I31" s="598">
        <v>0.83888333888333888</v>
      </c>
      <c r="J31" s="598">
        <v>0.83707531805116597</v>
      </c>
    </row>
    <row r="32" spans="2:12">
      <c r="B32" s="992">
        <v>42011</v>
      </c>
      <c r="C32" s="598">
        <v>0.75887234760746336</v>
      </c>
      <c r="D32" s="598">
        <v>0.8070306377579578</v>
      </c>
      <c r="E32" s="598">
        <v>0.96031245068644455</v>
      </c>
      <c r="F32" s="598">
        <v>0.80496871088861077</v>
      </c>
      <c r="G32" s="598">
        <v>0.85773251229047454</v>
      </c>
      <c r="H32" s="598">
        <v>0.9184634796018506</v>
      </c>
      <c r="I32" s="598">
        <v>0.83236962387796687</v>
      </c>
      <c r="J32" s="598">
        <v>0.84132053125793083</v>
      </c>
    </row>
    <row r="33" spans="2:10">
      <c r="B33" s="992">
        <v>42010</v>
      </c>
      <c r="C33" s="598">
        <v>0.75966815422439216</v>
      </c>
      <c r="D33" s="598">
        <v>0.80552761947331164</v>
      </c>
      <c r="E33" s="598">
        <v>0.95571260306242645</v>
      </c>
      <c r="F33" s="598">
        <v>0.79474020223654684</v>
      </c>
      <c r="G33" s="598">
        <v>0.86115696910481443</v>
      </c>
      <c r="H33" s="598">
        <v>0.91454017533083931</v>
      </c>
      <c r="I33" s="598">
        <v>0.83356311696906193</v>
      </c>
      <c r="J33" s="598">
        <v>0.84528560075814563</v>
      </c>
    </row>
    <row r="34" spans="2:10">
      <c r="B34" s="992">
        <v>42009</v>
      </c>
      <c r="C34" s="598">
        <v>0.76233293967704596</v>
      </c>
      <c r="D34" s="598">
        <v>0.80429931567985713</v>
      </c>
      <c r="E34" s="598">
        <v>0.96236261564007275</v>
      </c>
      <c r="F34" s="598">
        <v>0.78750045915181388</v>
      </c>
      <c r="G34" s="598">
        <v>0.864872180959954</v>
      </c>
      <c r="H34" s="598">
        <v>0.92099417999831301</v>
      </c>
      <c r="I34" s="598">
        <v>0.8323467055811008</v>
      </c>
      <c r="J34" s="598">
        <v>0.85488765107363285</v>
      </c>
    </row>
    <row r="35" spans="2:10">
      <c r="B35" s="992">
        <v>42006</v>
      </c>
      <c r="C35" s="598">
        <v>0.7614159250694883</v>
      </c>
      <c r="D35" s="598">
        <v>0.81181726040767299</v>
      </c>
      <c r="E35" s="598">
        <v>0.96488029173933731</v>
      </c>
      <c r="F35" s="598">
        <v>0.79416776424102731</v>
      </c>
      <c r="G35" s="598">
        <v>0.86795592305210789</v>
      </c>
      <c r="H35" s="598">
        <v>0.92696247665402676</v>
      </c>
      <c r="I35" s="598">
        <v>0.84091351637041367</v>
      </c>
      <c r="J35" s="598">
        <v>0.85709791957529691</v>
      </c>
    </row>
    <row r="36" spans="2:10">
      <c r="B36" s="992">
        <v>42004</v>
      </c>
      <c r="C36" s="598">
        <v>0.76206562014190038</v>
      </c>
      <c r="D36" s="598">
        <v>0.81666100222801252</v>
      </c>
      <c r="E36" s="598">
        <v>0.97018732562774024</v>
      </c>
      <c r="F36" s="598">
        <v>0.81276748104465035</v>
      </c>
      <c r="G36" s="598">
        <v>0.87301045153357482</v>
      </c>
      <c r="H36" s="598">
        <v>0.93152282098677686</v>
      </c>
      <c r="I36" s="598">
        <v>0.84295354414143109</v>
      </c>
      <c r="J36" s="598">
        <v>0.86266269392074468</v>
      </c>
    </row>
    <row r="37" spans="2:10">
      <c r="B37" s="992">
        <v>42003</v>
      </c>
      <c r="C37" s="598">
        <v>0.77019492025989378</v>
      </c>
      <c r="D37" s="598">
        <v>0.82655557254242473</v>
      </c>
      <c r="E37" s="598">
        <v>0.98248304811107512</v>
      </c>
      <c r="F37" s="598">
        <v>0.81190905992400608</v>
      </c>
      <c r="G37" s="598">
        <v>0.87996832664864955</v>
      </c>
      <c r="H37" s="598">
        <v>0.93663683412918541</v>
      </c>
      <c r="I37" s="598">
        <v>0.85308725589795686</v>
      </c>
      <c r="J37" s="598">
        <v>0.86999405147226061</v>
      </c>
    </row>
    <row r="38" spans="2:10">
      <c r="B38" s="992">
        <v>42002</v>
      </c>
      <c r="C38" s="598">
        <v>0.76243100383571905</v>
      </c>
      <c r="D38" s="598">
        <v>0.83536773794808405</v>
      </c>
      <c r="E38" s="598">
        <v>0.97884831912497994</v>
      </c>
      <c r="F38" s="598">
        <v>0.81118201997780248</v>
      </c>
      <c r="G38" s="598">
        <v>0.88418430884184307</v>
      </c>
      <c r="H38" s="598">
        <v>0.93658327376697637</v>
      </c>
      <c r="I38" s="598">
        <v>0.85929505400795914</v>
      </c>
      <c r="J38" s="598">
        <v>0.872708047227719</v>
      </c>
    </row>
    <row r="39" spans="2:10">
      <c r="B39" s="992">
        <v>41997</v>
      </c>
      <c r="C39" s="598">
        <v>0.76237751116723973</v>
      </c>
      <c r="D39" s="598">
        <v>0.83527094357112497</v>
      </c>
      <c r="E39" s="598">
        <v>0.97829756450446093</v>
      </c>
      <c r="F39" s="598">
        <v>0.8087645394530022</v>
      </c>
      <c r="G39" s="598">
        <v>0.88392440302249575</v>
      </c>
      <c r="H39" s="598">
        <v>0.93658327376697637</v>
      </c>
      <c r="I39" s="598">
        <v>0.85429265811337818</v>
      </c>
      <c r="J39" s="598">
        <v>0.87245922923739583</v>
      </c>
    </row>
    <row r="40" spans="2:10">
      <c r="B40" s="992">
        <v>41996</v>
      </c>
      <c r="C40" s="598">
        <v>0.76246666978528321</v>
      </c>
      <c r="D40" s="598">
        <v>0.83253772713273788</v>
      </c>
      <c r="E40" s="598">
        <v>0.97610072980992857</v>
      </c>
      <c r="F40" s="598">
        <v>0.81823733212333494</v>
      </c>
      <c r="G40" s="598">
        <v>0.88709957310936038</v>
      </c>
      <c r="H40" s="598">
        <v>0.93685113685113675</v>
      </c>
      <c r="I40" s="598">
        <v>0.84899036706265618</v>
      </c>
      <c r="J40" s="598">
        <v>0.87453833978192053</v>
      </c>
    </row>
    <row r="41" spans="2:10">
      <c r="B41" s="992">
        <v>41995</v>
      </c>
      <c r="C41" s="598">
        <v>0.76236859645225041</v>
      </c>
      <c r="D41" s="598">
        <v>0.83279420825631545</v>
      </c>
      <c r="E41" s="598">
        <v>0.97657064912139946</v>
      </c>
      <c r="F41" s="598">
        <v>0.82308200917137675</v>
      </c>
      <c r="G41" s="598">
        <v>0.88539411469248486</v>
      </c>
      <c r="H41" s="598">
        <v>0.93698512585812355</v>
      </c>
      <c r="I41" s="598">
        <v>0.85567097851623308</v>
      </c>
      <c r="J41" s="598">
        <v>0.87408868986671473</v>
      </c>
    </row>
    <row r="42" spans="2:10">
      <c r="B42" s="992">
        <v>41992</v>
      </c>
      <c r="C42" s="598">
        <v>0.76245775298506591</v>
      </c>
      <c r="D42" s="598">
        <v>0.8428888802276181</v>
      </c>
      <c r="E42" s="598">
        <v>0.97829756450446093</v>
      </c>
      <c r="F42" s="598">
        <v>0.82909442475024175</v>
      </c>
      <c r="G42" s="598">
        <v>0.88956948456478624</v>
      </c>
      <c r="H42" s="598">
        <v>0.93913417431192658</v>
      </c>
      <c r="I42" s="598">
        <v>0.86740696106281023</v>
      </c>
      <c r="J42" s="598">
        <v>0.88188218811240282</v>
      </c>
    </row>
    <row r="43" spans="2:10">
      <c r="B43" s="992">
        <v>41991</v>
      </c>
      <c r="C43" s="598">
        <v>0.76243100383571905</v>
      </c>
      <c r="D43" s="598">
        <v>0.83795722256664595</v>
      </c>
      <c r="E43" s="598">
        <v>0.97391373929743141</v>
      </c>
      <c r="F43" s="598">
        <v>0.84032402064325062</v>
      </c>
      <c r="G43" s="598">
        <v>0.88947661469933181</v>
      </c>
      <c r="H43" s="598">
        <v>0.94232207582992922</v>
      </c>
      <c r="I43" s="598">
        <v>0.86671062817167921</v>
      </c>
      <c r="J43" s="598">
        <v>0.88089016829052258</v>
      </c>
    </row>
    <row r="44" spans="2:10">
      <c r="B44" s="992">
        <v>41990</v>
      </c>
      <c r="C44" s="598">
        <v>0.76252909322697981</v>
      </c>
      <c r="D44" s="598">
        <v>0.8441391155002147</v>
      </c>
      <c r="E44" s="598">
        <v>0.96879726180052528</v>
      </c>
      <c r="F44" s="598">
        <v>0.83043968529963663</v>
      </c>
      <c r="G44" s="598">
        <v>0.8936594234568116</v>
      </c>
      <c r="H44" s="598">
        <v>0.94577739281074069</v>
      </c>
      <c r="I44" s="598">
        <v>0.87377518281931976</v>
      </c>
      <c r="J44" s="598">
        <v>0.88555324538869429</v>
      </c>
    </row>
    <row r="45" spans="2:10">
      <c r="B45" s="992">
        <v>41989</v>
      </c>
      <c r="C45" s="598">
        <v>0.76219925647080833</v>
      </c>
      <c r="D45" s="598">
        <v>0.84971120977564729</v>
      </c>
      <c r="E45" s="598">
        <v>0.96084313570695512</v>
      </c>
      <c r="F45" s="598">
        <v>0.80430432933996943</v>
      </c>
      <c r="G45" s="598">
        <v>0.89770831504082882</v>
      </c>
      <c r="H45" s="598">
        <v>0.93953821884411315</v>
      </c>
      <c r="I45" s="598">
        <v>0.88128972071599321</v>
      </c>
      <c r="J45" s="598">
        <v>0.8895095075398457</v>
      </c>
    </row>
    <row r="46" spans="2:10">
      <c r="B46" s="992">
        <v>41988</v>
      </c>
      <c r="C46" s="598">
        <v>0.76245775298506591</v>
      </c>
      <c r="D46" s="598">
        <v>0.86594057820132941</v>
      </c>
      <c r="E46" s="598">
        <v>0.95646365422396862</v>
      </c>
      <c r="F46" s="598">
        <v>0.79530363170975993</v>
      </c>
      <c r="G46" s="598">
        <v>0.90991616382762841</v>
      </c>
      <c r="H46" s="598">
        <v>0.93886500429922626</v>
      </c>
      <c r="I46" s="598">
        <v>0.89692618086873954</v>
      </c>
      <c r="J46" s="598">
        <v>0.90287013794637372</v>
      </c>
    </row>
    <row r="47" spans="2:10">
      <c r="B47" s="992">
        <v>41985</v>
      </c>
      <c r="C47" s="598">
        <v>0.76245775298506591</v>
      </c>
      <c r="D47" s="598">
        <v>0.87001649434766859</v>
      </c>
      <c r="E47" s="598">
        <v>0.9572911750825861</v>
      </c>
      <c r="F47" s="598">
        <v>0.79441299380365193</v>
      </c>
      <c r="G47" s="598">
        <v>0.90460264373307853</v>
      </c>
      <c r="H47" s="598">
        <v>0.93671718615956545</v>
      </c>
      <c r="I47" s="598">
        <v>0.89820537199904915</v>
      </c>
      <c r="J47" s="598">
        <v>0.89724158152333255</v>
      </c>
    </row>
    <row r="48" spans="2:10">
      <c r="B48" s="992">
        <v>41984</v>
      </c>
      <c r="C48" s="598">
        <v>0.76235076764771237</v>
      </c>
      <c r="D48" s="598">
        <v>0.87487357902827778</v>
      </c>
      <c r="E48" s="598">
        <v>0.97625731932301274</v>
      </c>
      <c r="F48" s="598">
        <v>0.80214430623919108</v>
      </c>
      <c r="G48" s="598">
        <v>0.90636690838814915</v>
      </c>
      <c r="H48" s="598">
        <v>0.9371191531969677</v>
      </c>
      <c r="I48" s="598">
        <v>0.90018462271454958</v>
      </c>
      <c r="J48" s="598">
        <v>0.89887158073598061</v>
      </c>
    </row>
    <row r="49" spans="2:10">
      <c r="B49" s="992">
        <v>41983</v>
      </c>
      <c r="C49" s="598">
        <v>0.76243100383571905</v>
      </c>
      <c r="D49" s="598">
        <v>0.87124325195391195</v>
      </c>
      <c r="E49" s="598">
        <v>0.98550607287449399</v>
      </c>
      <c r="F49" s="598">
        <v>0.80142465525834861</v>
      </c>
      <c r="G49" s="598">
        <v>0.90284523410042217</v>
      </c>
      <c r="H49" s="598">
        <v>0.93881118881118886</v>
      </c>
      <c r="I49" s="598">
        <v>0.89903345724907069</v>
      </c>
      <c r="J49" s="598">
        <v>0.89387470789142554</v>
      </c>
    </row>
    <row r="50" spans="2:10">
      <c r="B50" s="992">
        <v>41982</v>
      </c>
      <c r="C50" s="598">
        <v>0.76242208786968069</v>
      </c>
      <c r="D50" s="598">
        <v>0.87650468123049485</v>
      </c>
      <c r="E50" s="598">
        <v>0.98646458096936307</v>
      </c>
      <c r="F50" s="598">
        <v>0.80507282961083826</v>
      </c>
      <c r="G50" s="598">
        <v>0.90540373000832441</v>
      </c>
      <c r="H50" s="598">
        <v>0.94107676396230755</v>
      </c>
      <c r="I50" s="598">
        <v>0.90088210752175479</v>
      </c>
      <c r="J50" s="598">
        <v>0.89629145638067775</v>
      </c>
    </row>
    <row r="51" spans="2:10">
      <c r="B51" s="992">
        <v>41978</v>
      </c>
      <c r="C51" s="598">
        <v>0.76246666978528321</v>
      </c>
      <c r="D51" s="598">
        <v>0.87395433420893109</v>
      </c>
      <c r="E51" s="598">
        <v>0.9870245722163653</v>
      </c>
      <c r="F51" s="598">
        <v>0.8218724709289944</v>
      </c>
      <c r="G51" s="598">
        <v>0.90004753772206281</v>
      </c>
      <c r="H51" s="598">
        <v>0.94029336624852888</v>
      </c>
      <c r="I51" s="598">
        <v>0.8997827186951215</v>
      </c>
      <c r="J51" s="598">
        <v>0.89137907082005718</v>
      </c>
    </row>
    <row r="52" spans="2:10">
      <c r="B52" s="992">
        <v>41977</v>
      </c>
      <c r="C52" s="598">
        <v>0.76199436659225583</v>
      </c>
      <c r="D52" s="598">
        <v>0.86861870908141536</v>
      </c>
      <c r="E52" s="598">
        <v>0.98959264980892747</v>
      </c>
      <c r="F52" s="598">
        <v>0.83254659993096314</v>
      </c>
      <c r="G52" s="598">
        <v>0.89340953179887794</v>
      </c>
      <c r="H52" s="598">
        <v>0.94365223403335929</v>
      </c>
      <c r="I52" s="598">
        <v>0.89297846571943407</v>
      </c>
      <c r="J52" s="598">
        <v>0.88465917682953943</v>
      </c>
    </row>
    <row r="53" spans="2:10">
      <c r="B53" s="992">
        <v>41976</v>
      </c>
      <c r="C53" s="598">
        <v>0.76258260717001003</v>
      </c>
      <c r="D53" s="598">
        <v>0.87198096850933438</v>
      </c>
      <c r="E53" s="598">
        <v>0.98878869120155977</v>
      </c>
      <c r="F53" s="598">
        <v>0.84642481137041581</v>
      </c>
      <c r="G53" s="598">
        <v>0.9004121604960017</v>
      </c>
      <c r="H53" s="598">
        <v>0.95058038305281489</v>
      </c>
      <c r="I53" s="598">
        <v>0.900023818030249</v>
      </c>
      <c r="J53" s="598">
        <v>0.89171075047072534</v>
      </c>
    </row>
    <row r="54" spans="2:10">
      <c r="B54" s="992">
        <v>41975</v>
      </c>
      <c r="C54" s="598">
        <v>0.7631896238894027</v>
      </c>
      <c r="D54" s="598">
        <v>0.86670407181789033</v>
      </c>
      <c r="E54" s="598">
        <v>0.98943175351597423</v>
      </c>
      <c r="F54" s="598">
        <v>0.84372294372294376</v>
      </c>
      <c r="G54" s="598">
        <v>0.89542827115081447</v>
      </c>
      <c r="H54" s="598">
        <v>0.95127050965587345</v>
      </c>
      <c r="I54" s="598">
        <v>0.89615510034684132</v>
      </c>
      <c r="J54" s="598">
        <v>0.88682458792004959</v>
      </c>
    </row>
    <row r="55" spans="2:10">
      <c r="B55" s="992">
        <v>41974</v>
      </c>
      <c r="C55" s="598">
        <v>0.76351137707720962</v>
      </c>
      <c r="D55" s="598">
        <v>0.87173492421799403</v>
      </c>
      <c r="E55" s="598">
        <v>0.99185070491402505</v>
      </c>
      <c r="F55" s="598">
        <v>0.84016302430995515</v>
      </c>
      <c r="G55" s="598">
        <v>0.90066598541174814</v>
      </c>
      <c r="H55" s="598">
        <v>0.95612959719789847</v>
      </c>
      <c r="I55" s="598">
        <v>0.89948821709116888</v>
      </c>
      <c r="J55" s="598">
        <v>0.8911993476351775</v>
      </c>
    </row>
    <row r="56" spans="2:10">
      <c r="B56" s="992">
        <v>41971</v>
      </c>
      <c r="C56" s="598">
        <v>0.76425423172504348</v>
      </c>
      <c r="D56" s="598">
        <v>0.88078849835050699</v>
      </c>
      <c r="E56" s="598">
        <v>0.99104307466818664</v>
      </c>
      <c r="F56" s="598">
        <v>0.85188079470198685</v>
      </c>
      <c r="G56" s="598">
        <v>0.9070101666045669</v>
      </c>
      <c r="H56" s="598">
        <v>0.95390215492137453</v>
      </c>
      <c r="I56" s="598">
        <v>0.90263055746319909</v>
      </c>
      <c r="J56" s="598">
        <v>0.89892439101550137</v>
      </c>
    </row>
    <row r="57" spans="2:10">
      <c r="B57" s="992">
        <v>41970</v>
      </c>
      <c r="C57" s="598">
        <v>0.7649177558251401</v>
      </c>
      <c r="D57" s="598">
        <v>0.87842723100044684</v>
      </c>
      <c r="E57" s="598">
        <v>0.99713255775847953</v>
      </c>
      <c r="F57" s="598">
        <v>0.870305135202183</v>
      </c>
      <c r="G57" s="598">
        <v>0.90575665763036217</v>
      </c>
      <c r="H57" s="598">
        <v>0.968225348782218</v>
      </c>
      <c r="I57" s="598">
        <v>0.89988985800613219</v>
      </c>
      <c r="J57" s="598">
        <v>0.89648132039500072</v>
      </c>
    </row>
    <row r="58" spans="2:10">
      <c r="B58" s="992">
        <v>41969</v>
      </c>
      <c r="C58" s="598">
        <v>0.76504341703825396</v>
      </c>
      <c r="D58" s="598">
        <v>0.87757172422188856</v>
      </c>
      <c r="E58" s="598">
        <v>0.99950726779995058</v>
      </c>
      <c r="F58" s="598">
        <v>0.89225895953757228</v>
      </c>
      <c r="G58" s="598">
        <v>0.90686535391165513</v>
      </c>
      <c r="H58" s="598">
        <v>0.9788435679067683</v>
      </c>
      <c r="I58" s="598">
        <v>0.90184964200477336</v>
      </c>
      <c r="J58" s="598">
        <v>0.89810450079468274</v>
      </c>
    </row>
    <row r="59" spans="2:10">
      <c r="B59" s="992">
        <v>41968</v>
      </c>
      <c r="C59" s="598">
        <v>0.76499853329422118</v>
      </c>
      <c r="D59" s="598">
        <v>0.88111147327249018</v>
      </c>
      <c r="E59" s="598">
        <v>0.99942519297093124</v>
      </c>
      <c r="F59" s="598">
        <v>0.89197022928994096</v>
      </c>
      <c r="G59" s="598">
        <v>0.90965709913340576</v>
      </c>
      <c r="H59" s="598">
        <v>0.9770334357383601</v>
      </c>
      <c r="I59" s="598">
        <v>0.90465645199904243</v>
      </c>
      <c r="J59" s="598">
        <v>0.90222716138982129</v>
      </c>
    </row>
    <row r="60" spans="2:10">
      <c r="B60" s="992">
        <v>41964</v>
      </c>
      <c r="C60" s="598">
        <v>0.76522300469483573</v>
      </c>
      <c r="D60" s="598">
        <v>0.88114737399665888</v>
      </c>
      <c r="E60" s="598">
        <v>1.0005754685958566</v>
      </c>
      <c r="F60" s="598">
        <v>0.89377165514813506</v>
      </c>
      <c r="G60" s="598">
        <v>0.90736434796499765</v>
      </c>
      <c r="H60" s="598">
        <v>0.97709172259507837</v>
      </c>
      <c r="I60" s="598">
        <v>0.90306198655713221</v>
      </c>
      <c r="J60" s="598">
        <v>0.89975391964390727</v>
      </c>
    </row>
    <row r="61" spans="2:10">
      <c r="B61" s="992">
        <v>41963</v>
      </c>
      <c r="C61" s="598">
        <v>0.76560940380708564</v>
      </c>
      <c r="D61" s="598">
        <v>0.88064502993036609</v>
      </c>
      <c r="E61" s="598">
        <v>1.0019757964929612</v>
      </c>
      <c r="F61" s="598">
        <v>0.8989307927042326</v>
      </c>
      <c r="G61" s="598">
        <v>0.90122172663646138</v>
      </c>
      <c r="H61" s="598">
        <v>0.97621814930710782</v>
      </c>
      <c r="I61" s="598">
        <v>0.89184564550389422</v>
      </c>
      <c r="J61" s="598">
        <v>0.8906087688505212</v>
      </c>
    </row>
    <row r="62" spans="2:10">
      <c r="B62" s="992">
        <v>41962</v>
      </c>
      <c r="C62" s="598">
        <v>0.7656363764473777</v>
      </c>
      <c r="D62" s="598">
        <v>0.89036189221458273</v>
      </c>
      <c r="E62" s="598">
        <v>0.99967145790554424</v>
      </c>
      <c r="F62" s="598">
        <v>0.89490747182412689</v>
      </c>
      <c r="G62" s="598">
        <v>0.91209163737577392</v>
      </c>
      <c r="H62" s="598">
        <v>0.97302836774097734</v>
      </c>
      <c r="I62" s="598">
        <v>0.8995685165897932</v>
      </c>
      <c r="J62" s="598">
        <v>0.90118070280360285</v>
      </c>
    </row>
    <row r="63" spans="2:10">
      <c r="B63" s="992">
        <v>41961</v>
      </c>
      <c r="C63" s="598">
        <v>0.76576227390180895</v>
      </c>
      <c r="D63" s="598">
        <v>0.88999547306473503</v>
      </c>
      <c r="E63" s="598">
        <v>1.0023884038873332</v>
      </c>
      <c r="F63" s="598">
        <v>0.89345712168920166</v>
      </c>
      <c r="G63" s="598">
        <v>0.91315065556786112</v>
      </c>
      <c r="H63" s="598">
        <v>0.97491071428571441</v>
      </c>
      <c r="I63" s="598">
        <v>0.89930090733303591</v>
      </c>
      <c r="J63" s="598">
        <v>0.90201031231718765</v>
      </c>
    </row>
    <row r="64" spans="2:10">
      <c r="B64" s="992">
        <v>41960</v>
      </c>
      <c r="C64" s="598">
        <v>0.76589720998531585</v>
      </c>
      <c r="D64" s="598">
        <v>0.88667486674866747</v>
      </c>
      <c r="E64" s="598">
        <v>1.0028839815425181</v>
      </c>
      <c r="F64" s="598">
        <v>0.8975091285438519</v>
      </c>
      <c r="G64" s="598">
        <v>0.91175001783548548</v>
      </c>
      <c r="H64" s="598">
        <v>0.97592730522866089</v>
      </c>
      <c r="I64" s="598">
        <v>0.89876616619592686</v>
      </c>
      <c r="J64" s="598">
        <v>0.90008371608932725</v>
      </c>
    </row>
    <row r="65" spans="2:10">
      <c r="B65" s="992">
        <v>41957</v>
      </c>
      <c r="C65" s="598">
        <v>0.76598719379662816</v>
      </c>
      <c r="D65" s="598">
        <v>0.87853428664283384</v>
      </c>
      <c r="E65" s="598">
        <v>0.99713255775847953</v>
      </c>
      <c r="F65" s="598">
        <v>0.89354814807954119</v>
      </c>
      <c r="G65" s="598">
        <v>0.90556411755327637</v>
      </c>
      <c r="H65" s="598">
        <v>0.97869734090230065</v>
      </c>
      <c r="I65" s="598">
        <v>0.89129345166140872</v>
      </c>
      <c r="J65" s="598">
        <v>0.89497271054277461</v>
      </c>
    </row>
    <row r="66" spans="2:10">
      <c r="B66" s="992">
        <v>41956</v>
      </c>
      <c r="C66" s="598">
        <v>0.76605919607082851</v>
      </c>
      <c r="D66" s="598">
        <v>0.88471608574701355</v>
      </c>
      <c r="E66" s="598">
        <v>0.99647944981169156</v>
      </c>
      <c r="F66" s="598">
        <v>0.89419828437165461</v>
      </c>
      <c r="G66" s="598">
        <v>0.91103507271171946</v>
      </c>
      <c r="H66" s="598">
        <v>0.97869734090230065</v>
      </c>
      <c r="I66" s="598">
        <v>0.8953057900192507</v>
      </c>
      <c r="J66" s="598">
        <v>0.89971729051226956</v>
      </c>
    </row>
    <row r="67" spans="2:10">
      <c r="B67" s="992">
        <v>41955</v>
      </c>
      <c r="C67" s="598">
        <v>0.76623926099169093</v>
      </c>
      <c r="D67" s="598">
        <v>0.88265785069997138</v>
      </c>
      <c r="E67" s="598">
        <v>0.99721425645227357</v>
      </c>
      <c r="F67" s="598">
        <v>0.89884285354923465</v>
      </c>
      <c r="G67" s="598">
        <v>0.9074287742966185</v>
      </c>
      <c r="H67" s="598">
        <v>0.98104222821203957</v>
      </c>
      <c r="I67" s="598">
        <v>0.88982427221617166</v>
      </c>
      <c r="J67" s="598">
        <v>0.89810044565251745</v>
      </c>
    </row>
    <row r="68" spans="2:10">
      <c r="B68" s="992">
        <v>41954</v>
      </c>
      <c r="C68" s="598">
        <v>0.76618523262783078</v>
      </c>
      <c r="D68" s="598">
        <v>0.87757172422188856</v>
      </c>
      <c r="E68" s="598">
        <v>0.99803198031980322</v>
      </c>
      <c r="F68" s="598">
        <v>0.90900996396014411</v>
      </c>
      <c r="G68" s="598">
        <v>0.90471471046297602</v>
      </c>
      <c r="H68" s="598">
        <v>0.98207165342527358</v>
      </c>
      <c r="I68" s="598">
        <v>0.89124089743211765</v>
      </c>
      <c r="J68" s="598">
        <v>0.89363374966304243</v>
      </c>
    </row>
    <row r="69" spans="2:10">
      <c r="B69" s="992">
        <v>41953</v>
      </c>
      <c r="C69" s="598">
        <v>0.76629329697582294</v>
      </c>
      <c r="D69" s="598">
        <v>0.87703787817341228</v>
      </c>
      <c r="E69" s="598">
        <v>0.9958271968581246</v>
      </c>
      <c r="F69" s="598">
        <v>0.91619658119658121</v>
      </c>
      <c r="G69" s="598">
        <v>0.90734824281150162</v>
      </c>
      <c r="H69" s="598">
        <v>0.97875582646109716</v>
      </c>
      <c r="I69" s="598">
        <v>0.89443162317296876</v>
      </c>
      <c r="J69" s="598">
        <v>0.89898533366477595</v>
      </c>
    </row>
    <row r="70" spans="2:10">
      <c r="B70" s="992">
        <v>41950</v>
      </c>
      <c r="C70" s="598">
        <v>0.76623926099169093</v>
      </c>
      <c r="D70" s="598">
        <v>0.87430766120881342</v>
      </c>
      <c r="E70" s="598">
        <v>1.0002465483234715</v>
      </c>
      <c r="F70" s="598">
        <v>0.91509724784565549</v>
      </c>
      <c r="G70" s="598">
        <v>0.90343560016965918</v>
      </c>
      <c r="H70" s="598">
        <v>0.98354601411199527</v>
      </c>
      <c r="I70" s="598">
        <v>0.88979808088538292</v>
      </c>
      <c r="J70" s="598">
        <v>0.89504922872005332</v>
      </c>
    </row>
    <row r="71" spans="2:10">
      <c r="B71" s="992">
        <v>41949</v>
      </c>
      <c r="C71" s="598">
        <v>0.76637436524355851</v>
      </c>
      <c r="D71" s="598">
        <v>0.87096254530809492</v>
      </c>
      <c r="E71" s="598">
        <v>0.99942519297093124</v>
      </c>
      <c r="F71" s="598">
        <v>0.91928706191755749</v>
      </c>
      <c r="G71" s="598">
        <v>0.9059332246402495</v>
      </c>
      <c r="H71" s="598">
        <v>0.9789898386132696</v>
      </c>
      <c r="I71" s="598">
        <v>0.89053202144582577</v>
      </c>
      <c r="J71" s="598">
        <v>0.89346114282890809</v>
      </c>
    </row>
    <row r="72" spans="2:10">
      <c r="B72" s="992">
        <v>41948</v>
      </c>
      <c r="C72" s="598">
        <v>0.76670782618921607</v>
      </c>
      <c r="D72" s="598">
        <v>0.86459041298524764</v>
      </c>
      <c r="E72" s="598">
        <v>1.001810848629517</v>
      </c>
      <c r="F72" s="598">
        <v>0.91916444359756111</v>
      </c>
      <c r="G72" s="598">
        <v>0.90012677841949573</v>
      </c>
      <c r="H72" s="598">
        <v>0.9817773115540237</v>
      </c>
      <c r="I72" s="598">
        <v>0.8863543071600305</v>
      </c>
      <c r="J72" s="598">
        <v>0.88637011817971156</v>
      </c>
    </row>
    <row r="73" spans="2:10">
      <c r="B73" s="992">
        <v>41947</v>
      </c>
      <c r="C73" s="598">
        <v>0.76615822130299893</v>
      </c>
      <c r="D73" s="598">
        <v>0.86970160057910395</v>
      </c>
      <c r="E73" s="598">
        <v>1.0007400098667982</v>
      </c>
      <c r="F73" s="598">
        <v>0.92996052688654018</v>
      </c>
      <c r="G73" s="598">
        <v>0.90815420145674186</v>
      </c>
      <c r="H73" s="598">
        <v>0.979136153041399</v>
      </c>
      <c r="I73" s="598">
        <v>0.89276749062343119</v>
      </c>
      <c r="J73" s="598">
        <v>0.89387872496281207</v>
      </c>
    </row>
    <row r="74" spans="2:10">
      <c r="B74" s="992">
        <v>41946</v>
      </c>
      <c r="C74" s="598">
        <v>0.76637436524355851</v>
      </c>
      <c r="D74" s="598">
        <v>0.87835587506600044</v>
      </c>
      <c r="E74" s="598">
        <v>1.0050371593724194</v>
      </c>
      <c r="F74" s="598">
        <v>0.92939164780116568</v>
      </c>
      <c r="G74" s="598">
        <v>0.91258010960958291</v>
      </c>
      <c r="H74" s="598">
        <v>0.98398918594172424</v>
      </c>
      <c r="I74" s="598">
        <v>0.89727226855836861</v>
      </c>
      <c r="J74" s="598">
        <v>0.89843308896928964</v>
      </c>
    </row>
    <row r="75" spans="2:10">
      <c r="B75" s="992">
        <v>41943</v>
      </c>
      <c r="C75" s="598">
        <v>0.76638337388769395</v>
      </c>
      <c r="D75" s="598">
        <v>0.87370717517776342</v>
      </c>
      <c r="E75" s="598">
        <v>1.0051201585597489</v>
      </c>
      <c r="F75" s="598">
        <v>0.93493071034014918</v>
      </c>
      <c r="G75" s="598">
        <v>0.90783164624400625</v>
      </c>
      <c r="H75" s="598">
        <v>0.98725135623869797</v>
      </c>
      <c r="I75" s="598">
        <v>0.89329511539257112</v>
      </c>
      <c r="J75" s="598">
        <v>0.89416804901841784</v>
      </c>
    </row>
    <row r="76" spans="2:10">
      <c r="B76" s="992">
        <v>41942</v>
      </c>
      <c r="C76" s="598">
        <v>0.76690623786950229</v>
      </c>
      <c r="D76" s="598">
        <v>0.87910569105691061</v>
      </c>
      <c r="E76" s="598">
        <v>1.0071162598262309</v>
      </c>
      <c r="F76" s="598">
        <v>0.93774786158631418</v>
      </c>
      <c r="G76" s="598">
        <v>0.91077537058152791</v>
      </c>
      <c r="H76" s="598">
        <v>0.99580483356133165</v>
      </c>
      <c r="I76" s="598">
        <v>0.89551796664395544</v>
      </c>
      <c r="J76" s="598">
        <v>0.89610570988349558</v>
      </c>
    </row>
    <row r="77" spans="2:10">
      <c r="B77" s="992">
        <v>41941</v>
      </c>
      <c r="C77" s="598">
        <v>0.76694232375395543</v>
      </c>
      <c r="D77" s="598">
        <v>0.88583951173555064</v>
      </c>
      <c r="E77" s="598">
        <v>1.0026361314770573</v>
      </c>
      <c r="F77" s="598">
        <v>0.94118307001156032</v>
      </c>
      <c r="G77" s="598">
        <v>0.91744436468054547</v>
      </c>
      <c r="H77" s="598">
        <v>0.99641064638783261</v>
      </c>
      <c r="I77" s="598">
        <v>0.90514402060003596</v>
      </c>
      <c r="J77" s="598">
        <v>0.90416706441744288</v>
      </c>
    </row>
    <row r="78" spans="2:10">
      <c r="B78" s="992">
        <v>41940</v>
      </c>
      <c r="C78" s="598">
        <v>0.76684309574217835</v>
      </c>
      <c r="D78" s="598">
        <v>0.88244175133635283</v>
      </c>
      <c r="E78" s="598">
        <v>1.0072829595299182</v>
      </c>
      <c r="F78" s="598">
        <v>0.94334576779978396</v>
      </c>
      <c r="G78" s="598">
        <v>0.91879650598511808</v>
      </c>
      <c r="H78" s="598">
        <v>1.0009778456837282</v>
      </c>
      <c r="I78" s="598">
        <v>0.90408828543230557</v>
      </c>
      <c r="J78" s="598">
        <v>0.90522871355169321</v>
      </c>
    </row>
    <row r="79" spans="2:10">
      <c r="B79" s="992">
        <v>41939</v>
      </c>
      <c r="C79" s="598">
        <v>0.7668701553806887</v>
      </c>
      <c r="D79" s="598">
        <v>0.89230896187489672</v>
      </c>
      <c r="E79" s="598">
        <v>1.000164352042074</v>
      </c>
      <c r="F79" s="598">
        <v>0.93870134419195228</v>
      </c>
      <c r="G79" s="598">
        <v>0.92632189323379122</v>
      </c>
      <c r="H79" s="598">
        <v>1.0003664681630782</v>
      </c>
      <c r="I79" s="598">
        <v>0.91293449702533747</v>
      </c>
      <c r="J79" s="598">
        <v>0.91137981910321386</v>
      </c>
    </row>
    <row r="80" spans="2:10">
      <c r="B80" s="992">
        <v>41936</v>
      </c>
      <c r="C80" s="598">
        <v>0.76713183037605315</v>
      </c>
      <c r="D80" s="598">
        <v>0.88816789190521173</v>
      </c>
      <c r="E80" s="598">
        <v>1.0051201585597489</v>
      </c>
      <c r="F80" s="598">
        <v>0.93301837981073765</v>
      </c>
      <c r="G80" s="598">
        <v>0.92367736339982653</v>
      </c>
      <c r="H80" s="598">
        <v>0.99975583702121185</v>
      </c>
      <c r="I80" s="598">
        <v>0.90840795720896705</v>
      </c>
      <c r="J80" s="598">
        <v>0.91135893993612871</v>
      </c>
    </row>
    <row r="81" spans="2:10">
      <c r="B81" s="992">
        <v>41935</v>
      </c>
      <c r="C81" s="598">
        <v>0.7678184473337103</v>
      </c>
      <c r="D81" s="598">
        <v>0.88867885761249232</v>
      </c>
      <c r="E81" s="598">
        <v>1.0084514044245587</v>
      </c>
      <c r="F81" s="598">
        <v>0.93411599535243994</v>
      </c>
      <c r="G81" s="598">
        <v>0.92164569285688513</v>
      </c>
      <c r="H81" s="598">
        <v>0.99929835265405731</v>
      </c>
      <c r="I81" s="598">
        <v>0.90903623515260867</v>
      </c>
      <c r="J81" s="598">
        <v>0.91092904183115497</v>
      </c>
    </row>
    <row r="82" spans="2:10">
      <c r="B82" s="992">
        <v>41934</v>
      </c>
      <c r="C82" s="598">
        <v>0.76808077000106023</v>
      </c>
      <c r="D82" s="598">
        <v>0.88849630238290878</v>
      </c>
      <c r="E82" s="598">
        <v>1.0089529967669735</v>
      </c>
      <c r="F82" s="598">
        <v>0.93838178007110162</v>
      </c>
      <c r="G82" s="598">
        <v>0.92005327382023683</v>
      </c>
      <c r="H82" s="598">
        <v>1.000519242516799</v>
      </c>
      <c r="I82" s="598">
        <v>0.90395311285210223</v>
      </c>
      <c r="J82" s="598">
        <v>0.90832496118366979</v>
      </c>
    </row>
    <row r="83" spans="2:10">
      <c r="B83" s="992">
        <v>41933</v>
      </c>
      <c r="C83" s="598">
        <v>0.76815316642120768</v>
      </c>
      <c r="D83" s="598">
        <v>0.89146296219959598</v>
      </c>
      <c r="E83" s="598">
        <v>1.0130680872315632</v>
      </c>
      <c r="F83" s="598">
        <v>0.93996346364632799</v>
      </c>
      <c r="G83" s="598">
        <v>0.91995393031960859</v>
      </c>
      <c r="H83" s="598">
        <v>1.0041998773758429</v>
      </c>
      <c r="I83" s="598">
        <v>0.90341282648974963</v>
      </c>
      <c r="J83" s="598">
        <v>0.90848676127358496</v>
      </c>
    </row>
    <row r="84" spans="2:10">
      <c r="B84" s="992">
        <v>41932</v>
      </c>
      <c r="C84" s="598">
        <v>0.76801743432677583</v>
      </c>
      <c r="D84" s="598">
        <v>0.89790325929001447</v>
      </c>
      <c r="E84" s="598">
        <v>1.0141654862094824</v>
      </c>
      <c r="F84" s="598">
        <v>0.94412585017370454</v>
      </c>
      <c r="G84" s="598">
        <v>0.924930793030451</v>
      </c>
      <c r="H84" s="598">
        <v>1.0040459770114942</v>
      </c>
      <c r="I84" s="598">
        <v>0.91081651099728833</v>
      </c>
      <c r="J84" s="598">
        <v>0.9167649932707731</v>
      </c>
    </row>
    <row r="85" spans="2:10">
      <c r="B85" s="992">
        <v>41929</v>
      </c>
      <c r="C85" s="598">
        <v>0.76799029366378857</v>
      </c>
      <c r="D85" s="598">
        <v>0.90112088003666813</v>
      </c>
      <c r="E85" s="598">
        <v>1.0115525265957446</v>
      </c>
      <c r="F85" s="598">
        <v>0.93501679096340884</v>
      </c>
      <c r="G85" s="598">
        <v>0.93104578734564525</v>
      </c>
      <c r="H85" s="598">
        <v>1.0010696167715911</v>
      </c>
      <c r="I85" s="598">
        <v>0.91561667070511277</v>
      </c>
      <c r="J85" s="598">
        <v>0.92325009283327153</v>
      </c>
    </row>
    <row r="86" spans="2:10">
      <c r="B86" s="992">
        <v>41928</v>
      </c>
      <c r="C86" s="598">
        <v>0.7694495586083181</v>
      </c>
      <c r="D86" s="598">
        <v>0.90285141735899466</v>
      </c>
      <c r="E86" s="598">
        <v>1.0050371593724194</v>
      </c>
      <c r="F86" s="598">
        <v>0.93488541111487955</v>
      </c>
      <c r="G86" s="598">
        <v>0.92808772534993911</v>
      </c>
      <c r="H86" s="598">
        <v>1.000519242516799</v>
      </c>
      <c r="I86" s="598">
        <v>0.91442572370610131</v>
      </c>
      <c r="J86" s="598">
        <v>0.92295877647233504</v>
      </c>
    </row>
    <row r="87" spans="2:10">
      <c r="B87" s="992">
        <v>41927</v>
      </c>
      <c r="C87" s="598">
        <v>0.76946772099610528</v>
      </c>
      <c r="D87" s="598">
        <v>0.90149651923798413</v>
      </c>
      <c r="E87" s="598">
        <v>0.9927406199021207</v>
      </c>
      <c r="F87" s="598">
        <v>0.93268013031835173</v>
      </c>
      <c r="G87" s="598">
        <v>0.93172456530456005</v>
      </c>
      <c r="H87" s="598">
        <v>0.99762448606669707</v>
      </c>
      <c r="I87" s="598">
        <v>0.91550575408843127</v>
      </c>
      <c r="J87" s="598">
        <v>0.92637613931154605</v>
      </c>
    </row>
    <row r="88" spans="2:10">
      <c r="B88" s="992">
        <v>41926</v>
      </c>
      <c r="C88" s="598">
        <v>0.76934968079959409</v>
      </c>
      <c r="D88" s="598">
        <v>0.90292680890150723</v>
      </c>
      <c r="E88" s="598">
        <v>0.9954199721926883</v>
      </c>
      <c r="F88" s="598">
        <v>0.93290560272303547</v>
      </c>
      <c r="G88" s="598">
        <v>0.93374979450928819</v>
      </c>
      <c r="H88" s="598">
        <v>0.99945080091533189</v>
      </c>
      <c r="I88" s="598">
        <v>0.91945982115700464</v>
      </c>
      <c r="J88" s="598">
        <v>0.92701080320274409</v>
      </c>
    </row>
    <row r="89" spans="2:10">
      <c r="B89" s="992">
        <v>41922</v>
      </c>
      <c r="C89" s="598">
        <v>0.76951313071702565</v>
      </c>
      <c r="D89" s="598">
        <v>0.89415364260315877</v>
      </c>
      <c r="E89" s="598">
        <v>0.99713255775847953</v>
      </c>
      <c r="F89" s="598">
        <v>0.9416699609083321</v>
      </c>
      <c r="G89" s="598">
        <v>0.9207658639384716</v>
      </c>
      <c r="H89" s="598">
        <v>1.0025095638867636</v>
      </c>
      <c r="I89" s="598">
        <v>0.91043247801469696</v>
      </c>
      <c r="J89" s="598">
        <v>0.91322513257271409</v>
      </c>
    </row>
    <row r="90" spans="2:10">
      <c r="B90" s="992">
        <v>41921</v>
      </c>
      <c r="C90" s="598">
        <v>0.77003118061132914</v>
      </c>
      <c r="D90" s="598">
        <v>0.89382103740442242</v>
      </c>
      <c r="E90" s="598">
        <v>0.9958271968581246</v>
      </c>
      <c r="F90" s="598">
        <v>0.94159643566482354</v>
      </c>
      <c r="G90" s="598">
        <v>0.9185323606569159</v>
      </c>
      <c r="H90" s="598">
        <v>1.0054945054945055</v>
      </c>
      <c r="I90" s="598">
        <v>0.91133821711736152</v>
      </c>
      <c r="J90" s="598">
        <v>0.91299877443667676</v>
      </c>
    </row>
    <row r="91" spans="2:10">
      <c r="B91" s="992">
        <v>41920</v>
      </c>
      <c r="C91" s="598">
        <v>0.76943139707791453</v>
      </c>
      <c r="D91" s="598">
        <v>0.89648882808937536</v>
      </c>
      <c r="E91" s="598">
        <v>0.99876907927129488</v>
      </c>
      <c r="F91" s="598">
        <v>0.94353951402710057</v>
      </c>
      <c r="G91" s="598">
        <v>0.92309359143357583</v>
      </c>
      <c r="H91" s="598">
        <v>1.0098341451384181</v>
      </c>
      <c r="I91" s="598">
        <v>0.91778492926103594</v>
      </c>
      <c r="J91" s="598">
        <v>0.91899296796311192</v>
      </c>
    </row>
    <row r="92" spans="2:10">
      <c r="B92" s="992">
        <v>41919</v>
      </c>
      <c r="C92" s="598">
        <v>0.7703860378829952</v>
      </c>
      <c r="D92" s="598">
        <v>0.89756785921806259</v>
      </c>
      <c r="E92" s="598">
        <v>0.99444399052210142</v>
      </c>
      <c r="F92" s="598">
        <v>0.94240584537688721</v>
      </c>
      <c r="G92" s="598">
        <v>0.92623797358264937</v>
      </c>
      <c r="H92" s="598">
        <v>1.0011308068459657</v>
      </c>
      <c r="I92" s="598">
        <v>0.92181496615234515</v>
      </c>
      <c r="J92" s="598">
        <v>0.92180816305723035</v>
      </c>
    </row>
    <row r="93" spans="2:10">
      <c r="B93" s="992">
        <v>41918</v>
      </c>
      <c r="C93" s="598">
        <v>0.77106937578352297</v>
      </c>
      <c r="D93" s="598">
        <v>0.88940982932346291</v>
      </c>
      <c r="E93" s="598">
        <v>0.99745943287985583</v>
      </c>
      <c r="F93" s="598">
        <v>0.95157567687527744</v>
      </c>
      <c r="G93" s="598">
        <v>0.92151278076215881</v>
      </c>
      <c r="H93" s="598">
        <v>1.0051242712488495</v>
      </c>
      <c r="I93" s="598">
        <v>0.91542258425945555</v>
      </c>
      <c r="J93" s="598">
        <v>0.91775481013242266</v>
      </c>
    </row>
    <row r="94" spans="2:10">
      <c r="B94" s="992">
        <v>41915</v>
      </c>
      <c r="C94" s="598">
        <v>0.76968573654758832</v>
      </c>
      <c r="D94" s="598">
        <v>0.88944640947602205</v>
      </c>
      <c r="E94" s="598">
        <v>0.99664264657713719</v>
      </c>
      <c r="F94" s="598">
        <v>0.95105973974763403</v>
      </c>
      <c r="G94" s="598">
        <v>0.92048401037165084</v>
      </c>
      <c r="H94" s="598">
        <v>1.0054327808471455</v>
      </c>
      <c r="I94" s="598">
        <v>0.91536714610143821</v>
      </c>
      <c r="J94" s="598">
        <v>0.9163595319266562</v>
      </c>
    </row>
    <row r="95" spans="2:10">
      <c r="B95" s="992">
        <v>41914</v>
      </c>
      <c r="C95" s="598">
        <v>0.77006756118302944</v>
      </c>
      <c r="D95" s="598">
        <v>0.873142764857881</v>
      </c>
      <c r="E95" s="598">
        <v>0.99942519297093124</v>
      </c>
      <c r="F95" s="598">
        <v>0.95170709571771006</v>
      </c>
      <c r="G95" s="598">
        <v>0.9102077880455105</v>
      </c>
      <c r="H95" s="598">
        <v>1.0053710637775459</v>
      </c>
      <c r="I95" s="598">
        <v>0.90276533476676823</v>
      </c>
      <c r="J95" s="598">
        <v>0.90599976314327102</v>
      </c>
    </row>
    <row r="96" spans="2:10">
      <c r="B96" s="992">
        <v>41913</v>
      </c>
      <c r="C96" s="598">
        <v>0.77218353231002468</v>
      </c>
      <c r="D96" s="598">
        <v>0.88377605230894973</v>
      </c>
      <c r="E96" s="598">
        <v>1.0017283950617284</v>
      </c>
      <c r="F96" s="598">
        <v>0.95871985849080055</v>
      </c>
      <c r="G96" s="598">
        <v>0.92142973016817176</v>
      </c>
      <c r="H96" s="598">
        <v>1.0082179132040627</v>
      </c>
      <c r="I96" s="598">
        <v>0.91770134482863308</v>
      </c>
      <c r="J96" s="598">
        <v>0.91636375363380462</v>
      </c>
    </row>
    <row r="97" spans="2:10">
      <c r="B97" s="992">
        <v>41912</v>
      </c>
      <c r="C97" s="598">
        <v>0.77150734859063264</v>
      </c>
      <c r="D97" s="598">
        <v>0.88150654220845381</v>
      </c>
      <c r="E97" s="598">
        <v>1.0029666254635352</v>
      </c>
      <c r="F97" s="598">
        <v>0.95208747613008926</v>
      </c>
      <c r="G97" s="598">
        <v>0.91808695964512121</v>
      </c>
      <c r="H97" s="598">
        <v>1.0005803653246992</v>
      </c>
      <c r="I97" s="598">
        <v>0.91409391914366056</v>
      </c>
      <c r="J97" s="598">
        <v>0.91406027407332502</v>
      </c>
    </row>
    <row r="98" spans="2:10">
      <c r="B98" s="992">
        <v>41911</v>
      </c>
      <c r="C98" s="598">
        <v>0.77362207060219512</v>
      </c>
      <c r="D98" s="598">
        <v>0.8788556101922218</v>
      </c>
      <c r="E98" s="598">
        <v>0.99860518542829013</v>
      </c>
      <c r="F98" s="598">
        <v>0.95291503074301809</v>
      </c>
      <c r="G98" s="598">
        <v>0.91871394425174768</v>
      </c>
      <c r="H98" s="598">
        <v>0.99853680841335157</v>
      </c>
      <c r="I98" s="598">
        <v>0.91326546025799837</v>
      </c>
      <c r="J98" s="598">
        <v>0.91366559485530541</v>
      </c>
    </row>
    <row r="99" spans="2:10">
      <c r="B99" s="992">
        <v>41908</v>
      </c>
      <c r="C99" s="598">
        <v>0.76917722564356661</v>
      </c>
      <c r="D99" s="598">
        <v>0.88021490496153687</v>
      </c>
      <c r="E99" s="598">
        <v>1.000164352042074</v>
      </c>
      <c r="F99" s="598">
        <v>0.95237883701301596</v>
      </c>
      <c r="G99" s="598">
        <v>0.92266040971031493</v>
      </c>
      <c r="H99" s="598">
        <v>0.9986890243902441</v>
      </c>
      <c r="I99" s="598">
        <v>0.91736715928747004</v>
      </c>
      <c r="J99" s="598">
        <v>0.91639330667305519</v>
      </c>
    </row>
    <row r="100" spans="2:10">
      <c r="B100" s="992">
        <v>41907</v>
      </c>
      <c r="C100" s="598">
        <v>0.77182701755632099</v>
      </c>
      <c r="D100" s="598">
        <v>0.87771419294614228</v>
      </c>
      <c r="E100" s="598">
        <v>1.0102091633466137</v>
      </c>
      <c r="F100" s="598">
        <v>0.95629181741586966</v>
      </c>
      <c r="G100" s="598">
        <v>0.92259380245086542</v>
      </c>
      <c r="H100" s="598">
        <v>1.0048159509202454</v>
      </c>
      <c r="I100" s="598">
        <v>0.91644940277693565</v>
      </c>
      <c r="J100" s="598">
        <v>0.91641863936677015</v>
      </c>
    </row>
    <row r="101" spans="2:10">
      <c r="B101" s="992">
        <v>41906</v>
      </c>
      <c r="C101" s="598">
        <v>0.77388837452223258</v>
      </c>
      <c r="D101" s="598">
        <v>0.88377605230894973</v>
      </c>
      <c r="E101" s="598">
        <v>1.0156888925978469</v>
      </c>
      <c r="F101" s="598">
        <v>0.95584177544398474</v>
      </c>
      <c r="G101" s="598">
        <v>0.92746471207228132</v>
      </c>
      <c r="H101" s="598">
        <v>1.0065759149433058</v>
      </c>
      <c r="I101" s="598">
        <v>0.92192741689539492</v>
      </c>
      <c r="J101" s="598">
        <v>0.92177398799731214</v>
      </c>
    </row>
    <row r="102" spans="2:10">
      <c r="B102" s="992">
        <v>41905</v>
      </c>
      <c r="C102" s="598">
        <v>0.77389756068609417</v>
      </c>
      <c r="D102" s="598">
        <v>0.89120580235720759</v>
      </c>
      <c r="E102" s="598">
        <v>1.0181529195248451</v>
      </c>
      <c r="F102" s="598">
        <v>0.96056214623169855</v>
      </c>
      <c r="G102" s="598">
        <v>0.92960666290847582</v>
      </c>
      <c r="H102" s="598">
        <v>1.0102390131071703</v>
      </c>
      <c r="I102" s="598">
        <v>0.92593727027689288</v>
      </c>
      <c r="J102" s="598">
        <v>0.92377320985704869</v>
      </c>
    </row>
    <row r="103" spans="2:10">
      <c r="B103" s="992">
        <v>41904</v>
      </c>
      <c r="C103" s="598">
        <v>0.77397105784868891</v>
      </c>
      <c r="D103" s="598">
        <v>0.8931565687853632</v>
      </c>
      <c r="E103" s="598">
        <v>1.0168769320745259</v>
      </c>
      <c r="F103" s="598">
        <v>0.96615592609283463</v>
      </c>
      <c r="G103" s="598">
        <v>0.93441544198289095</v>
      </c>
      <c r="H103" s="598">
        <v>1.0097096356574811</v>
      </c>
      <c r="I103" s="598">
        <v>0.93041149856883443</v>
      </c>
      <c r="J103" s="598">
        <v>0.92800989105839005</v>
      </c>
    </row>
    <row r="104" spans="2:10">
      <c r="B104" s="992">
        <v>41901</v>
      </c>
      <c r="C104" s="598">
        <v>0.77354863970195653</v>
      </c>
      <c r="D104" s="598">
        <v>0.88959276018099553</v>
      </c>
      <c r="E104" s="598">
        <v>1.0162825651302605</v>
      </c>
      <c r="F104" s="598">
        <v>0.96678040494836692</v>
      </c>
      <c r="G104" s="598">
        <v>0.93460336033054847</v>
      </c>
      <c r="H104" s="598">
        <v>1.0094607087827427</v>
      </c>
      <c r="I104" s="598">
        <v>0.92869650701975359</v>
      </c>
      <c r="J104" s="598">
        <v>0.92908924450921593</v>
      </c>
    </row>
    <row r="105" spans="2:10">
      <c r="B105" s="992">
        <v>41900</v>
      </c>
      <c r="C105" s="598">
        <v>0.77320003320643738</v>
      </c>
      <c r="D105" s="598">
        <v>0.89113235536508983</v>
      </c>
      <c r="E105" s="598">
        <v>1.0167919799498748</v>
      </c>
      <c r="F105" s="598">
        <v>0.97855259154072427</v>
      </c>
      <c r="G105" s="598">
        <v>0.93320433012650827</v>
      </c>
      <c r="H105" s="598">
        <v>1.0128942486085344</v>
      </c>
      <c r="I105" s="598">
        <v>0.92718684823947983</v>
      </c>
      <c r="J105" s="598">
        <v>0.92661349681819438</v>
      </c>
    </row>
    <row r="106" spans="2:10">
      <c r="B106" s="992">
        <v>41899</v>
      </c>
      <c r="C106" s="598">
        <v>0.77476203491342943</v>
      </c>
      <c r="D106" s="598">
        <v>0.89674904627633112</v>
      </c>
      <c r="E106" s="598">
        <v>1.0156888925978469</v>
      </c>
      <c r="F106" s="598">
        <v>0.97941189906957615</v>
      </c>
      <c r="G106" s="598">
        <v>0.93986137412439552</v>
      </c>
      <c r="H106" s="598">
        <v>1.0147769516728624</v>
      </c>
      <c r="I106" s="598">
        <v>0.92989633639915092</v>
      </c>
      <c r="J106" s="598">
        <v>0.93362466321827209</v>
      </c>
    </row>
    <row r="107" spans="2:10">
      <c r="B107" s="992">
        <v>41898</v>
      </c>
      <c r="C107" s="598">
        <v>0.77490937184287179</v>
      </c>
      <c r="D107" s="598">
        <v>0.88747537754432038</v>
      </c>
      <c r="E107" s="598">
        <v>1.0167919799498748</v>
      </c>
      <c r="F107" s="598">
        <v>0.97754619192129022</v>
      </c>
      <c r="G107" s="598">
        <v>0.93576671731131811</v>
      </c>
      <c r="H107" s="598">
        <v>1.0180885780885782</v>
      </c>
      <c r="I107" s="598">
        <v>0.9285823990170482</v>
      </c>
      <c r="J107" s="598">
        <v>0.92982759587875619</v>
      </c>
    </row>
    <row r="108" spans="2:10">
      <c r="B108" s="992">
        <v>41897</v>
      </c>
      <c r="C108" s="598">
        <v>0.77585919649657276</v>
      </c>
      <c r="D108" s="598">
        <v>0.89238260295452665</v>
      </c>
      <c r="E108" s="598">
        <v>1.0167070420182107</v>
      </c>
      <c r="F108" s="598">
        <v>0.97756600246226799</v>
      </c>
      <c r="G108" s="598">
        <v>0.94263428666260995</v>
      </c>
      <c r="H108" s="598">
        <v>1.0146197924732849</v>
      </c>
      <c r="I108" s="598">
        <v>0.93565260453743537</v>
      </c>
      <c r="J108" s="598">
        <v>0.93655240606460111</v>
      </c>
    </row>
    <row r="109" spans="2:10">
      <c r="B109" s="992">
        <v>41894</v>
      </c>
      <c r="C109" s="598">
        <v>0.77603466130241761</v>
      </c>
      <c r="D109" s="598">
        <v>0.89014200452768055</v>
      </c>
      <c r="E109" s="598">
        <v>1.0167070420182107</v>
      </c>
      <c r="F109" s="598">
        <v>0.97056382448957002</v>
      </c>
      <c r="G109" s="598">
        <v>0.94122845779938114</v>
      </c>
      <c r="H109" s="598">
        <v>1.0144626819448745</v>
      </c>
      <c r="I109" s="598">
        <v>0.9324778679169623</v>
      </c>
      <c r="J109" s="598">
        <v>0.9343746330005871</v>
      </c>
    </row>
    <row r="110" spans="2:10">
      <c r="B110" s="992">
        <v>41893</v>
      </c>
      <c r="C110" s="598">
        <v>0.7759238321927997</v>
      </c>
      <c r="D110" s="598">
        <v>0.89028858424931046</v>
      </c>
      <c r="E110" s="598">
        <v>1.0295212316020979</v>
      </c>
      <c r="F110" s="598">
        <v>0.96618979184088372</v>
      </c>
      <c r="G110" s="598">
        <v>0.9430168422217714</v>
      </c>
      <c r="H110" s="598">
        <v>1.0245527336419367</v>
      </c>
      <c r="I110" s="598">
        <v>0.93201788191768153</v>
      </c>
      <c r="J110" s="598">
        <v>0.93492361927144541</v>
      </c>
    </row>
    <row r="111" spans="2:10">
      <c r="B111" s="992">
        <v>41892</v>
      </c>
      <c r="C111" s="598">
        <v>0.77597000714115705</v>
      </c>
      <c r="D111" s="598">
        <v>0.88962935538277998</v>
      </c>
      <c r="E111" s="598">
        <v>1.0290859896846198</v>
      </c>
      <c r="F111" s="598">
        <v>0.97382127608030766</v>
      </c>
      <c r="G111" s="598">
        <v>0.94008606421714647</v>
      </c>
      <c r="H111" s="598">
        <v>1.025675548736575</v>
      </c>
      <c r="I111" s="598">
        <v>0.93095590046809562</v>
      </c>
      <c r="J111" s="598">
        <v>0.93115523076995099</v>
      </c>
    </row>
    <row r="112" spans="2:10">
      <c r="B112" s="992">
        <v>41891</v>
      </c>
      <c r="C112" s="598">
        <v>0.77608084944291023</v>
      </c>
      <c r="D112" s="598">
        <v>0.88707494154805377</v>
      </c>
      <c r="E112" s="598">
        <v>1.0302183849669884</v>
      </c>
      <c r="F112" s="598">
        <v>0.9776848825720148</v>
      </c>
      <c r="G112" s="598">
        <v>0.93956771063078959</v>
      </c>
      <c r="H112" s="598">
        <v>1.0224421000062427</v>
      </c>
      <c r="I112" s="598">
        <v>0.93029696876442547</v>
      </c>
      <c r="J112" s="598">
        <v>0.92960596727532752</v>
      </c>
    </row>
    <row r="113" spans="2:10">
      <c r="B113" s="992">
        <v>41890</v>
      </c>
      <c r="C113" s="598">
        <v>0.77613628246946498</v>
      </c>
      <c r="D113" s="598">
        <v>0.88334286414508612</v>
      </c>
      <c r="E113" s="598">
        <v>1.0339818197264463</v>
      </c>
      <c r="F113" s="598">
        <v>0.9803922564910319</v>
      </c>
      <c r="G113" s="598">
        <v>0.94114181563782973</v>
      </c>
      <c r="H113" s="598">
        <v>1.0258040271819122</v>
      </c>
      <c r="I113" s="598">
        <v>0.93023971443517872</v>
      </c>
      <c r="J113" s="598">
        <v>0.92848207033693386</v>
      </c>
    </row>
    <row r="114" spans="2:10">
      <c r="B114" s="992">
        <v>41887</v>
      </c>
      <c r="C114" s="598">
        <v>0.77588689619060081</v>
      </c>
      <c r="D114" s="598">
        <v>0.88493330059743025</v>
      </c>
      <c r="E114" s="598">
        <v>1.0379498550230257</v>
      </c>
      <c r="F114" s="598">
        <v>0.99143450246123177</v>
      </c>
      <c r="G114" s="598">
        <v>0.93793002220061272</v>
      </c>
      <c r="H114" s="598">
        <v>1.0320415879017013</v>
      </c>
      <c r="I114" s="598">
        <v>0.93253539809359309</v>
      </c>
      <c r="J114" s="598">
        <v>0.92902849135917798</v>
      </c>
    </row>
    <row r="115" spans="2:10">
      <c r="B115" s="992">
        <v>41886</v>
      </c>
      <c r="C115" s="598">
        <v>0.77593306674283535</v>
      </c>
      <c r="D115" s="598">
        <v>0.89289843104872002</v>
      </c>
      <c r="E115" s="598">
        <v>1.0350369929415766</v>
      </c>
      <c r="F115" s="598">
        <v>0.99720401877080178</v>
      </c>
      <c r="G115" s="598">
        <v>0.94202631481959231</v>
      </c>
      <c r="H115" s="598">
        <v>1.0292851531814611</v>
      </c>
      <c r="I115" s="598">
        <v>0.93681242058942027</v>
      </c>
      <c r="J115" s="598">
        <v>0.93306406972707745</v>
      </c>
    </row>
    <row r="116" spans="2:10">
      <c r="B116" s="992">
        <v>41885</v>
      </c>
      <c r="C116" s="598">
        <v>0.77588689619060081</v>
      </c>
      <c r="D116" s="598">
        <v>0.89359943803975039</v>
      </c>
      <c r="E116" s="598">
        <v>1.0345091372715682</v>
      </c>
      <c r="F116" s="598">
        <v>0.99721948017716766</v>
      </c>
      <c r="G116" s="598">
        <v>0.94141912671958161</v>
      </c>
      <c r="H116" s="598">
        <v>1.0307426054122091</v>
      </c>
      <c r="I116" s="598">
        <v>0.93383170641294944</v>
      </c>
      <c r="J116" s="598">
        <v>0.93188813875367182</v>
      </c>
    </row>
    <row r="117" spans="2:10">
      <c r="B117" s="992">
        <v>41884</v>
      </c>
      <c r="C117" s="598">
        <v>0.77518577968016167</v>
      </c>
      <c r="D117" s="598">
        <v>0.9057631093985592</v>
      </c>
      <c r="E117" s="598">
        <v>1.0345970758245495</v>
      </c>
      <c r="F117" s="598">
        <v>1.0035053594553691</v>
      </c>
      <c r="G117" s="598">
        <v>0.95653312875399954</v>
      </c>
      <c r="H117" s="598">
        <v>1.0297705124174787</v>
      </c>
      <c r="I117" s="598">
        <v>0.94738161647184183</v>
      </c>
      <c r="J117" s="598">
        <v>0.94479119167046655</v>
      </c>
    </row>
    <row r="118" spans="2:10">
      <c r="B118" s="992">
        <v>41883</v>
      </c>
      <c r="C118" s="598">
        <v>0.77551772948411424</v>
      </c>
      <c r="D118" s="598">
        <v>0.89992093545836627</v>
      </c>
      <c r="E118" s="598">
        <v>1.036006128702758</v>
      </c>
      <c r="F118" s="598">
        <v>0.99917663507845278</v>
      </c>
      <c r="G118" s="598">
        <v>0.95526404305415402</v>
      </c>
      <c r="H118" s="598">
        <v>1.0309047993705742</v>
      </c>
      <c r="I118" s="598">
        <v>0.94297835173747591</v>
      </c>
      <c r="J118" s="598">
        <v>0.94157550166392889</v>
      </c>
    </row>
    <row r="119" spans="2:10">
      <c r="B119" s="992">
        <v>41880</v>
      </c>
      <c r="C119" s="598">
        <v>0.77572072768807931</v>
      </c>
      <c r="D119" s="598">
        <v>0.90300221303603478</v>
      </c>
      <c r="E119" s="598">
        <v>1.0388357801297372</v>
      </c>
      <c r="F119" s="598">
        <v>1.0059695734231464</v>
      </c>
      <c r="G119" s="598">
        <v>0.95488932474082366</v>
      </c>
      <c r="H119" s="598">
        <v>1.0379935357120222</v>
      </c>
      <c r="I119" s="598">
        <v>0.94418590123996649</v>
      </c>
      <c r="J119" s="598">
        <v>0.94107655694813086</v>
      </c>
    </row>
    <row r="120" spans="2:10">
      <c r="B120" s="992">
        <v>41879</v>
      </c>
      <c r="C120" s="598">
        <v>0.77585919649657276</v>
      </c>
      <c r="D120" s="598">
        <v>0.90194769987905066</v>
      </c>
      <c r="E120" s="598">
        <v>1.0411462788708297</v>
      </c>
      <c r="F120" s="598">
        <v>1.0046496370887961</v>
      </c>
      <c r="G120" s="598">
        <v>0.95524619265626465</v>
      </c>
      <c r="H120" s="598">
        <v>1.039244923857868</v>
      </c>
      <c r="I120" s="598">
        <v>0.94303718492637889</v>
      </c>
      <c r="J120" s="598">
        <v>0.94181179389565994</v>
      </c>
    </row>
    <row r="121" spans="2:10">
      <c r="B121" s="992">
        <v>41878</v>
      </c>
      <c r="C121" s="598">
        <v>0.77550850481741407</v>
      </c>
      <c r="D121" s="598">
        <v>0.9046264536099724</v>
      </c>
      <c r="E121" s="598">
        <v>1.0401675070506795</v>
      </c>
      <c r="F121" s="598">
        <v>1.0013752945206191</v>
      </c>
      <c r="G121" s="598">
        <v>0.95882959767420051</v>
      </c>
      <c r="H121" s="598">
        <v>1.0399047619047619</v>
      </c>
      <c r="I121" s="598">
        <v>0.94362592083905605</v>
      </c>
      <c r="J121" s="598">
        <v>0.94223117006158219</v>
      </c>
    </row>
    <row r="122" spans="2:10">
      <c r="B122" s="992">
        <v>41877</v>
      </c>
      <c r="C122" s="598">
        <v>0.77602542433403954</v>
      </c>
      <c r="D122" s="598">
        <v>0.91248945147679317</v>
      </c>
      <c r="E122" s="598">
        <v>1.04185927067283</v>
      </c>
      <c r="F122" s="598">
        <v>1.0001917953077537</v>
      </c>
      <c r="G122" s="598">
        <v>0.95960354407568715</v>
      </c>
      <c r="H122" s="598">
        <v>1.0411276737755459</v>
      </c>
      <c r="I122" s="598">
        <v>0.94970311960038956</v>
      </c>
      <c r="J122" s="598">
        <v>0.94752762957317072</v>
      </c>
    </row>
    <row r="123" spans="2:10">
      <c r="B123" s="992">
        <v>41876</v>
      </c>
      <c r="C123" s="598">
        <v>0.77595153650234461</v>
      </c>
      <c r="D123" s="598">
        <v>0.90949617293296325</v>
      </c>
      <c r="E123" s="598">
        <v>1.0396344067651833</v>
      </c>
      <c r="F123" s="598">
        <v>0.99883525903838977</v>
      </c>
      <c r="G123" s="598">
        <v>0.95775175644028099</v>
      </c>
      <c r="H123" s="598">
        <v>1.0366139240506329</v>
      </c>
      <c r="I123" s="598">
        <v>0.94988216810683423</v>
      </c>
      <c r="J123" s="598">
        <v>0.94429331700207453</v>
      </c>
    </row>
    <row r="124" spans="2:10">
      <c r="B124" s="992">
        <v>41873</v>
      </c>
      <c r="C124" s="598">
        <v>0.77576687846552916</v>
      </c>
      <c r="D124" s="598">
        <v>0.91068345475217916</v>
      </c>
      <c r="E124" s="598">
        <v>1.0390131466621138</v>
      </c>
      <c r="F124" s="598">
        <v>0.99688459034688004</v>
      </c>
      <c r="G124" s="598">
        <v>0.95949547655692768</v>
      </c>
      <c r="H124" s="598">
        <v>1.0356307303193173</v>
      </c>
      <c r="I124" s="598">
        <v>0.95323684293507405</v>
      </c>
      <c r="J124" s="598">
        <v>0.94274474488707716</v>
      </c>
    </row>
    <row r="125" spans="2:10">
      <c r="B125" s="992">
        <v>41872</v>
      </c>
      <c r="C125" s="598">
        <v>0.7759238321927997</v>
      </c>
      <c r="D125" s="598">
        <v>0.91345300950369579</v>
      </c>
      <c r="E125" s="598">
        <v>1.04266255461321</v>
      </c>
      <c r="F125" s="598">
        <v>1.0027543771210004</v>
      </c>
      <c r="G125" s="598">
        <v>0.96314718516843767</v>
      </c>
      <c r="H125" s="598">
        <v>1.0362859854476432</v>
      </c>
      <c r="I125" s="598">
        <v>0.95489291806178545</v>
      </c>
      <c r="J125" s="598">
        <v>0.9446700387072261</v>
      </c>
    </row>
    <row r="126" spans="2:10">
      <c r="B126" s="992">
        <v>41871</v>
      </c>
      <c r="C126" s="598">
        <v>0.77678358671305348</v>
      </c>
      <c r="D126" s="598">
        <v>0.91534749851858133</v>
      </c>
      <c r="E126" s="598">
        <v>1.0408791584708801</v>
      </c>
      <c r="F126" s="598">
        <v>1.0056864380277286</v>
      </c>
      <c r="G126" s="598">
        <v>0.96604115879584995</v>
      </c>
      <c r="H126" s="598">
        <v>1.0330179754020814</v>
      </c>
      <c r="I126" s="598">
        <v>0.95904317756416368</v>
      </c>
      <c r="J126" s="598">
        <v>0.95032536717279348</v>
      </c>
    </row>
    <row r="127" spans="2:10">
      <c r="B127" s="992">
        <v>41870</v>
      </c>
      <c r="C127" s="598">
        <v>0.78330710175050766</v>
      </c>
      <c r="D127" s="598">
        <v>0.91195074639453499</v>
      </c>
      <c r="E127" s="598">
        <v>1.0398120461341307</v>
      </c>
      <c r="F127" s="598">
        <v>1.0064575693875741</v>
      </c>
      <c r="G127" s="598">
        <v>0.96445551279148745</v>
      </c>
      <c r="H127" s="598">
        <v>1.0343227028733819</v>
      </c>
      <c r="I127" s="598">
        <v>0.95682724567955946</v>
      </c>
      <c r="J127" s="598">
        <v>0.9455816916406784</v>
      </c>
    </row>
    <row r="128" spans="2:10">
      <c r="B128" s="992">
        <v>41866</v>
      </c>
      <c r="C128" s="598">
        <v>0.7868332126478399</v>
      </c>
      <c r="D128" s="598">
        <v>0.91912108461898079</v>
      </c>
      <c r="E128" s="598">
        <v>1.0421268944258926</v>
      </c>
      <c r="F128" s="598">
        <v>1.0150240669139114</v>
      </c>
      <c r="G128" s="598">
        <v>0.96887911754671929</v>
      </c>
      <c r="H128" s="598">
        <v>1.0378291036973673</v>
      </c>
      <c r="I128" s="598">
        <v>0.96310691984197794</v>
      </c>
      <c r="J128" s="598">
        <v>0.94812833969693067</v>
      </c>
    </row>
    <row r="129" spans="2:10">
      <c r="B129" s="992">
        <v>41865</v>
      </c>
      <c r="C129" s="598">
        <v>0.78720372852295917</v>
      </c>
      <c r="D129" s="598">
        <v>0.92229614466052545</v>
      </c>
      <c r="E129" s="598">
        <v>1.042216132899469</v>
      </c>
      <c r="F129" s="598">
        <v>1.0239495218586485</v>
      </c>
      <c r="G129" s="598">
        <v>0.97467968273337413</v>
      </c>
      <c r="H129" s="598">
        <v>1.0386847195357833</v>
      </c>
      <c r="I129" s="598">
        <v>0.96316829159497874</v>
      </c>
      <c r="J129" s="598">
        <v>0.95536460484730867</v>
      </c>
    </row>
    <row r="130" spans="2:10">
      <c r="B130" s="992">
        <v>41864</v>
      </c>
      <c r="C130" s="598">
        <v>0.78770780978155819</v>
      </c>
      <c r="D130" s="598">
        <v>0.92525563684593326</v>
      </c>
      <c r="E130" s="598">
        <v>1.0421268944258926</v>
      </c>
      <c r="F130" s="598">
        <v>1.0254078758569378</v>
      </c>
      <c r="G130" s="598">
        <v>0.97214034420462103</v>
      </c>
      <c r="H130" s="598">
        <v>1.0302563296115741</v>
      </c>
      <c r="I130" s="598">
        <v>0.96680312140207247</v>
      </c>
      <c r="J130" s="598">
        <v>0.95590638216070734</v>
      </c>
    </row>
    <row r="131" spans="2:10">
      <c r="B131" s="992">
        <v>41863</v>
      </c>
      <c r="C131" s="598">
        <v>0.78796485418353657</v>
      </c>
      <c r="D131" s="598">
        <v>0.92162795653100349</v>
      </c>
      <c r="E131" s="598">
        <v>1.0408791584708801</v>
      </c>
      <c r="F131" s="598">
        <v>1.0254896229172756</v>
      </c>
      <c r="G131" s="598">
        <v>0.97204791785510547</v>
      </c>
      <c r="H131" s="598">
        <v>1.0257397839361202</v>
      </c>
      <c r="I131" s="598">
        <v>0.96439737127544201</v>
      </c>
      <c r="J131" s="598">
        <v>0.95388931517360431</v>
      </c>
    </row>
    <row r="132" spans="2:10">
      <c r="B132" s="992">
        <v>41862</v>
      </c>
      <c r="C132" s="598">
        <v>0.78824112583422001</v>
      </c>
      <c r="D132" s="598">
        <v>0.92170651664322556</v>
      </c>
      <c r="E132" s="598">
        <v>1.0412353494738644</v>
      </c>
      <c r="F132" s="598">
        <v>1.0283864090606263</v>
      </c>
      <c r="G132" s="598">
        <v>0.97239923151547436</v>
      </c>
      <c r="H132" s="598">
        <v>1.0254828914003067</v>
      </c>
      <c r="I132" s="598">
        <v>0.96185052022017881</v>
      </c>
      <c r="J132" s="598">
        <v>0.95447979999136234</v>
      </c>
    </row>
    <row r="133" spans="2:10">
      <c r="B133" s="992">
        <v>41859</v>
      </c>
      <c r="C133" s="598">
        <v>0.78814583786658943</v>
      </c>
      <c r="D133" s="598">
        <v>0.92296530237719254</v>
      </c>
      <c r="E133" s="598">
        <v>1.042216132899469</v>
      </c>
      <c r="F133" s="598">
        <v>1.0254078758569378</v>
      </c>
      <c r="G133" s="598">
        <v>0.9735659328102384</v>
      </c>
      <c r="H133" s="598">
        <v>1.0246168282765091</v>
      </c>
      <c r="I133" s="598">
        <v>0.96433584279698881</v>
      </c>
      <c r="J133" s="598">
        <v>0.95586963207873588</v>
      </c>
    </row>
    <row r="134" spans="2:10">
      <c r="B134" s="992">
        <v>41858</v>
      </c>
      <c r="C134" s="598">
        <v>0.78823159600062875</v>
      </c>
      <c r="D134" s="598">
        <v>0.92660353914049443</v>
      </c>
      <c r="E134" s="598">
        <v>1.0332795653281264</v>
      </c>
      <c r="F134" s="598">
        <v>1.0211208721422522</v>
      </c>
      <c r="G134" s="598">
        <v>0.97542359945046564</v>
      </c>
      <c r="H134" s="598">
        <v>1.0208489154824234</v>
      </c>
      <c r="I134" s="598">
        <v>0.9651055135204164</v>
      </c>
      <c r="J134" s="598">
        <v>0.95712532781560522</v>
      </c>
    </row>
    <row r="135" spans="2:10">
      <c r="B135" s="992">
        <v>41857</v>
      </c>
      <c r="C135" s="598">
        <v>0.78843177090891514</v>
      </c>
      <c r="D135" s="598">
        <v>0.91596781024989415</v>
      </c>
      <c r="E135" s="598">
        <v>1.0317904374364191</v>
      </c>
      <c r="F135" s="598">
        <v>1.0190984234293712</v>
      </c>
      <c r="G135" s="598">
        <v>0.97201095223608147</v>
      </c>
      <c r="H135" s="598">
        <v>1.0213263492657376</v>
      </c>
      <c r="I135" s="598">
        <v>0.95828314207823495</v>
      </c>
      <c r="J135" s="598">
        <v>0.95675701676326974</v>
      </c>
    </row>
    <row r="136" spans="2:10">
      <c r="B136" s="992">
        <v>41856</v>
      </c>
      <c r="C136" s="598">
        <v>0.78845084048857184</v>
      </c>
      <c r="D136" s="598">
        <v>0.91670552329278121</v>
      </c>
      <c r="E136" s="598">
        <v>1.035741639009446</v>
      </c>
      <c r="F136" s="598">
        <v>1.0231296629177735</v>
      </c>
      <c r="G136" s="598">
        <v>0.97341762510472996</v>
      </c>
      <c r="H136" s="598">
        <v>1.0240402650994125</v>
      </c>
      <c r="I136" s="598">
        <v>0.96286151102051221</v>
      </c>
      <c r="J136" s="598">
        <v>0.95721744989051716</v>
      </c>
    </row>
    <row r="137" spans="2:10">
      <c r="B137" s="992">
        <v>41855</v>
      </c>
      <c r="C137" s="598">
        <v>0.78873699491894511</v>
      </c>
      <c r="D137" s="598">
        <v>0.916084212309908</v>
      </c>
      <c r="E137" s="598">
        <v>1.0404342622670542</v>
      </c>
      <c r="F137" s="598">
        <v>1.0190715115664941</v>
      </c>
      <c r="G137" s="598">
        <v>0.97293593696471381</v>
      </c>
      <c r="H137" s="598">
        <v>1.0276705882352941</v>
      </c>
      <c r="I137" s="598">
        <v>0.96544455799693407</v>
      </c>
      <c r="J137" s="598">
        <v>0.957263517578266</v>
      </c>
    </row>
    <row r="138" spans="2:10">
      <c r="B138" s="992">
        <v>41852</v>
      </c>
      <c r="C138" s="598">
        <v>0.78930992736077488</v>
      </c>
      <c r="D138" s="598">
        <v>0.92588945498137609</v>
      </c>
      <c r="E138" s="598">
        <v>1.0348609812090808</v>
      </c>
      <c r="F138" s="598">
        <v>1.0249448885819765</v>
      </c>
      <c r="G138" s="598">
        <v>0.97628050876589889</v>
      </c>
      <c r="H138" s="598">
        <v>1.0230168644597126</v>
      </c>
      <c r="I138" s="598">
        <v>0.97196321779949857</v>
      </c>
      <c r="J138" s="598">
        <v>0.96552544331017887</v>
      </c>
    </row>
    <row r="139" spans="2:10">
      <c r="B139" s="992">
        <v>41851</v>
      </c>
      <c r="C139" s="598">
        <v>0.79163884065713908</v>
      </c>
      <c r="D139" s="598">
        <v>0.92787574548418927</v>
      </c>
      <c r="E139" s="598">
        <v>1.0311785139371346</v>
      </c>
      <c r="F139" s="598">
        <v>1.0285892487792396</v>
      </c>
      <c r="G139" s="598">
        <v>0.97685884084003727</v>
      </c>
      <c r="H139" s="598">
        <v>1.0198318804483189</v>
      </c>
      <c r="I139" s="598">
        <v>0.97021631683676757</v>
      </c>
      <c r="J139" s="598">
        <v>0.96511785884111134</v>
      </c>
    </row>
    <row r="140" spans="2:10">
      <c r="B140" s="992">
        <v>41850</v>
      </c>
      <c r="C140" s="598">
        <v>0.79397186872069681</v>
      </c>
      <c r="D140" s="598">
        <v>0.92308348984121569</v>
      </c>
      <c r="E140" s="598">
        <v>1.0510362694300519</v>
      </c>
      <c r="F140" s="598">
        <v>1.0282494004796163</v>
      </c>
      <c r="G140" s="598">
        <v>0.97395545563663388</v>
      </c>
      <c r="H140" s="598">
        <v>1.0250336389523422</v>
      </c>
      <c r="I140" s="598">
        <v>0.9687550072103831</v>
      </c>
      <c r="J140" s="598">
        <v>0.96247925326262096</v>
      </c>
    </row>
    <row r="141" spans="2:10">
      <c r="B141" s="992">
        <v>41849</v>
      </c>
      <c r="C141" s="598">
        <v>0.79504658309350762</v>
      </c>
      <c r="D141" s="598">
        <v>0.93059081716080727</v>
      </c>
      <c r="E141" s="598">
        <v>1.0512178269131112</v>
      </c>
      <c r="F141" s="598">
        <v>1.0257349423209825</v>
      </c>
      <c r="G141" s="598">
        <v>0.97443815405729961</v>
      </c>
      <c r="H141" s="598">
        <v>1.0292851531814611</v>
      </c>
      <c r="I141" s="598">
        <v>0.97421849822752171</v>
      </c>
      <c r="J141" s="598">
        <v>0.96717804089372972</v>
      </c>
    </row>
    <row r="142" spans="2:10">
      <c r="B142" s="992">
        <v>41848</v>
      </c>
      <c r="C142" s="598">
        <v>0.79595897936759852</v>
      </c>
      <c r="D142" s="598">
        <v>0.93255713669685203</v>
      </c>
      <c r="E142" s="598">
        <v>1.0512178269131112</v>
      </c>
      <c r="F142" s="598">
        <v>1.0379569111595255</v>
      </c>
      <c r="G142" s="598">
        <v>0.97531193955813311</v>
      </c>
      <c r="H142" s="598">
        <v>1.031814029672095</v>
      </c>
      <c r="I142" s="598">
        <v>0.97657890486189625</v>
      </c>
      <c r="J142" s="598">
        <v>0.96970066302652114</v>
      </c>
    </row>
    <row r="143" spans="2:10">
      <c r="B143" s="992">
        <v>41845</v>
      </c>
      <c r="C143" s="598">
        <v>0.79668845848353398</v>
      </c>
      <c r="D143" s="598">
        <v>0.94054712303744603</v>
      </c>
      <c r="E143" s="598">
        <v>1.0512178269131112</v>
      </c>
      <c r="F143" s="598">
        <v>1.0431080620833941</v>
      </c>
      <c r="G143" s="598">
        <v>0.97755000573679574</v>
      </c>
      <c r="H143" s="598">
        <v>1.031814029672095</v>
      </c>
      <c r="I143" s="598">
        <v>0.98028406511446908</v>
      </c>
      <c r="J143" s="598">
        <v>0.97304027082028788</v>
      </c>
    </row>
    <row r="144" spans="2:10">
      <c r="B144" s="992">
        <v>41844</v>
      </c>
      <c r="C144" s="598">
        <v>0.79737051305570839</v>
      </c>
      <c r="D144" s="598">
        <v>0.94120207163685421</v>
      </c>
      <c r="E144" s="598">
        <v>1.0512178269131112</v>
      </c>
      <c r="F144" s="598">
        <v>1.0429783783783784</v>
      </c>
      <c r="G144" s="598">
        <v>0.9768961761164936</v>
      </c>
      <c r="H144" s="598">
        <v>1.0317165354330708</v>
      </c>
      <c r="I144" s="598">
        <v>0.979363073832896</v>
      </c>
      <c r="J144" s="598">
        <v>0.97228400342172805</v>
      </c>
    </row>
    <row r="145" spans="2:10">
      <c r="B145" s="992">
        <v>41843</v>
      </c>
      <c r="C145" s="598">
        <v>0.79761438708098853</v>
      </c>
      <c r="D145" s="598">
        <v>0.94564694564694562</v>
      </c>
      <c r="E145" s="598">
        <v>1.0520356124124817</v>
      </c>
      <c r="F145" s="598">
        <v>1.0450515346660674</v>
      </c>
      <c r="G145" s="598">
        <v>0.97932910592156941</v>
      </c>
      <c r="H145" s="598">
        <v>1.0317165354330708</v>
      </c>
      <c r="I145" s="598">
        <v>0.98292960494228587</v>
      </c>
      <c r="J145" s="598">
        <v>0.97466617665074118</v>
      </c>
    </row>
    <row r="146" spans="2:10">
      <c r="B146" s="992">
        <v>41842</v>
      </c>
      <c r="C146" s="598">
        <v>0.79820029382957891</v>
      </c>
      <c r="D146" s="598">
        <v>0.94717939733707079</v>
      </c>
      <c r="E146" s="598">
        <v>1.0576120959332638</v>
      </c>
      <c r="F146" s="598">
        <v>1.0447233487284167</v>
      </c>
      <c r="G146" s="598">
        <v>0.97934786773439597</v>
      </c>
      <c r="H146" s="598">
        <v>1.0341594317284926</v>
      </c>
      <c r="I146" s="598">
        <v>0.98417762729522085</v>
      </c>
      <c r="J146" s="598">
        <v>0.97530180149258117</v>
      </c>
    </row>
    <row r="147" spans="2:10">
      <c r="B147" s="992">
        <v>41841</v>
      </c>
      <c r="C147" s="598">
        <v>0.79839578741121719</v>
      </c>
      <c r="D147" s="598">
        <v>0.94606063257360329</v>
      </c>
      <c r="E147" s="598">
        <v>1.0486817163536102</v>
      </c>
      <c r="F147" s="598">
        <v>1.045351609058403</v>
      </c>
      <c r="G147" s="598">
        <v>0.97946045370938062</v>
      </c>
      <c r="H147" s="598">
        <v>1.0313267426484478</v>
      </c>
      <c r="I147" s="598">
        <v>0.98360122340079392</v>
      </c>
      <c r="J147" s="598">
        <v>0.97449427027450752</v>
      </c>
    </row>
    <row r="148" spans="2:10">
      <c r="B148" s="992">
        <v>41838</v>
      </c>
      <c r="C148" s="598">
        <v>0.79890451916478789</v>
      </c>
      <c r="D148" s="598">
        <v>0.94473810667948099</v>
      </c>
      <c r="E148" s="598">
        <v>1.0517628759073625</v>
      </c>
      <c r="F148" s="598">
        <v>1.0392147358216191</v>
      </c>
      <c r="G148" s="598">
        <v>0.98370119498912778</v>
      </c>
      <c r="H148" s="598">
        <v>1.0320415879017013</v>
      </c>
      <c r="I148" s="598">
        <v>0.9859430546948893</v>
      </c>
      <c r="J148" s="598">
        <v>0.97895954326213208</v>
      </c>
    </row>
    <row r="149" spans="2:10">
      <c r="B149" s="992">
        <v>41837</v>
      </c>
      <c r="C149" s="598">
        <v>0.79903180341932734</v>
      </c>
      <c r="D149" s="598">
        <v>0.94387220670391048</v>
      </c>
      <c r="E149" s="598">
        <v>1.047869134739561</v>
      </c>
      <c r="F149" s="598">
        <v>1.0323037990936959</v>
      </c>
      <c r="G149" s="598">
        <v>0.98379585081405652</v>
      </c>
      <c r="H149" s="598">
        <v>1.029058808745916</v>
      </c>
      <c r="I149" s="598">
        <v>0.98523612423817764</v>
      </c>
      <c r="J149" s="598">
        <v>0.98040713722397466</v>
      </c>
    </row>
    <row r="150" spans="2:10">
      <c r="B150" s="992">
        <v>41836</v>
      </c>
      <c r="C150" s="598">
        <v>0.79938449466030714</v>
      </c>
      <c r="D150" s="598">
        <v>0.9391991661599931</v>
      </c>
      <c r="E150" s="598">
        <v>1.0415026527468767</v>
      </c>
      <c r="F150" s="598">
        <v>1.029203738078474</v>
      </c>
      <c r="G150" s="598">
        <v>0.98385265305336889</v>
      </c>
      <c r="H150" s="598">
        <v>1.0312293404690698</v>
      </c>
      <c r="I150" s="598">
        <v>0.9836652349342706</v>
      </c>
      <c r="J150" s="598">
        <v>0.98057146801021466</v>
      </c>
    </row>
    <row r="151" spans="2:10">
      <c r="B151" s="992">
        <v>41835</v>
      </c>
      <c r="C151" s="598">
        <v>0.79958056880756456</v>
      </c>
      <c r="D151" s="598">
        <v>0.94523362035053982</v>
      </c>
      <c r="E151" s="598">
        <v>1.0404342622670542</v>
      </c>
      <c r="F151" s="598">
        <v>1.0331992867508073</v>
      </c>
      <c r="G151" s="598">
        <v>0.98379585081405652</v>
      </c>
      <c r="H151" s="598">
        <v>1.0276705882352941</v>
      </c>
      <c r="I151" s="598">
        <v>0.98913683659446372</v>
      </c>
      <c r="J151" s="598">
        <v>0.98018006475234931</v>
      </c>
    </row>
    <row r="152" spans="2:10">
      <c r="B152" s="992">
        <v>41834</v>
      </c>
      <c r="C152" s="598">
        <v>0.79985523426286032</v>
      </c>
      <c r="D152" s="598">
        <v>0.94805137872079248</v>
      </c>
      <c r="E152" s="598">
        <v>1.0370654396728016</v>
      </c>
      <c r="F152" s="598">
        <v>1.0327624043247872</v>
      </c>
      <c r="G152" s="598">
        <v>0.98702502316960139</v>
      </c>
      <c r="H152" s="598">
        <v>1.0271227894142732</v>
      </c>
      <c r="I152" s="598">
        <v>0.99137506968812517</v>
      </c>
      <c r="J152" s="598">
        <v>0.98371884844977919</v>
      </c>
    </row>
    <row r="153" spans="2:10">
      <c r="B153" s="992">
        <v>41831</v>
      </c>
      <c r="C153" s="598">
        <v>0.79980617302124746</v>
      </c>
      <c r="D153" s="598">
        <v>0.9528131471119532</v>
      </c>
      <c r="E153" s="598">
        <v>1.0433776253750537</v>
      </c>
      <c r="F153" s="598">
        <v>1.0369528415961307</v>
      </c>
      <c r="G153" s="598">
        <v>0.99062088210216248</v>
      </c>
      <c r="H153" s="598">
        <v>1.0296086751532296</v>
      </c>
      <c r="I153" s="598">
        <v>0.99483331687892862</v>
      </c>
      <c r="J153" s="598">
        <v>0.9873665922065028</v>
      </c>
    </row>
    <row r="154" spans="2:10">
      <c r="B154" s="992">
        <v>41830</v>
      </c>
      <c r="C154" s="598">
        <v>0.80012026900986699</v>
      </c>
      <c r="D154" s="598">
        <v>0.9487584452048784</v>
      </c>
      <c r="E154" s="598">
        <v>1.0503106662064203</v>
      </c>
      <c r="F154" s="598">
        <v>1.0387951223451506</v>
      </c>
      <c r="G154" s="598">
        <v>0.9898536131980481</v>
      </c>
      <c r="H154" s="598">
        <v>1.0282189716868606</v>
      </c>
      <c r="I154" s="598">
        <v>0.99332960930568803</v>
      </c>
      <c r="J154" s="598">
        <v>0.98660747501302049</v>
      </c>
    </row>
    <row r="155" spans="2:10">
      <c r="B155" s="992">
        <v>41828</v>
      </c>
      <c r="C155" s="598">
        <v>0.80026758644392348</v>
      </c>
      <c r="D155" s="598">
        <v>0.94950825430277486</v>
      </c>
      <c r="E155" s="598">
        <v>1.0515811301192328</v>
      </c>
      <c r="F155" s="598">
        <v>1.0396963100267265</v>
      </c>
      <c r="G155" s="598">
        <v>0.9898536131980481</v>
      </c>
      <c r="H155" s="598">
        <v>1.0310021402492762</v>
      </c>
      <c r="I155" s="598">
        <v>0.99310118265440217</v>
      </c>
      <c r="J155" s="598">
        <v>0.98655853979118602</v>
      </c>
    </row>
    <row r="156" spans="2:10">
      <c r="B156" s="992">
        <v>41827</v>
      </c>
      <c r="C156" s="598">
        <v>0.80063120149327049</v>
      </c>
      <c r="D156" s="598">
        <v>0.95260329486388862</v>
      </c>
      <c r="E156" s="598">
        <v>1.0468776879408224</v>
      </c>
      <c r="F156" s="598">
        <v>1.0402512332533629</v>
      </c>
      <c r="G156" s="598">
        <v>0.99010284518990532</v>
      </c>
      <c r="H156" s="598">
        <v>1.0329528254288598</v>
      </c>
      <c r="I156" s="598">
        <v>0.99699877972362416</v>
      </c>
      <c r="J156" s="598">
        <v>0.98645579162451147</v>
      </c>
    </row>
    <row r="157" spans="2:10">
      <c r="B157" s="992">
        <v>41824</v>
      </c>
      <c r="C157" s="598">
        <v>0.8009951471220591</v>
      </c>
      <c r="D157" s="598">
        <v>0.94821765247511725</v>
      </c>
      <c r="E157" s="598">
        <v>1.0391018526423632</v>
      </c>
      <c r="F157" s="598">
        <v>1.0401671159029651</v>
      </c>
      <c r="G157" s="598">
        <v>0.9895661936932576</v>
      </c>
      <c r="H157" s="598">
        <v>1.0271872060206961</v>
      </c>
      <c r="I157" s="598">
        <v>0.99251428196204627</v>
      </c>
      <c r="J157" s="598">
        <v>0.98621123925309639</v>
      </c>
    </row>
    <row r="158" spans="2:10">
      <c r="B158" s="992">
        <v>41823</v>
      </c>
      <c r="C158" s="598">
        <v>0.80112309847386409</v>
      </c>
      <c r="D158" s="598">
        <v>0.94726237406920721</v>
      </c>
      <c r="E158" s="598">
        <v>1.0250989640360482</v>
      </c>
      <c r="F158" s="598">
        <v>1.0449553208773354</v>
      </c>
      <c r="G158" s="598">
        <v>0.98883881076271329</v>
      </c>
      <c r="H158" s="598">
        <v>1.0281544256120527</v>
      </c>
      <c r="I158" s="598">
        <v>0.990530489203447</v>
      </c>
      <c r="J158" s="598">
        <v>0.98525864246759232</v>
      </c>
    </row>
    <row r="159" spans="2:10">
      <c r="B159" s="992">
        <v>41822</v>
      </c>
      <c r="C159" s="598">
        <v>0.80106403892465716</v>
      </c>
      <c r="D159" s="598">
        <v>0.94992532724237888</v>
      </c>
      <c r="E159" s="598">
        <v>1.0212283940258433</v>
      </c>
      <c r="F159" s="598">
        <v>1.0462869072472412</v>
      </c>
      <c r="G159" s="598">
        <v>0.98994945680590252</v>
      </c>
      <c r="H159" s="598">
        <v>1.0251619566237913</v>
      </c>
      <c r="I159" s="598">
        <v>0.99326433382618695</v>
      </c>
      <c r="J159" s="598">
        <v>0.98699423399462094</v>
      </c>
    </row>
    <row r="160" spans="2:10">
      <c r="B160" s="992">
        <v>41821</v>
      </c>
      <c r="C160" s="598">
        <v>0.80127078545356234</v>
      </c>
      <c r="D160" s="598">
        <v>0.94659896699641066</v>
      </c>
      <c r="E160" s="598">
        <v>1.021657013346764</v>
      </c>
      <c r="F160" s="598">
        <v>1.0389908997899953</v>
      </c>
      <c r="G160" s="598">
        <v>0.99354738396952513</v>
      </c>
      <c r="H160" s="598">
        <v>1.0222187548759558</v>
      </c>
      <c r="I160" s="598">
        <v>0.99607894823552678</v>
      </c>
      <c r="J160" s="598">
        <v>0.99025206235095564</v>
      </c>
    </row>
    <row r="161" spans="2:10">
      <c r="B161" s="992">
        <v>41820</v>
      </c>
      <c r="C161" s="598">
        <v>0.80152690525073456</v>
      </c>
      <c r="D161" s="598">
        <v>0.94821765247511725</v>
      </c>
      <c r="E161" s="598">
        <v>1.0258766014834795</v>
      </c>
      <c r="F161" s="598">
        <v>1.0370921795216339</v>
      </c>
      <c r="G161" s="598">
        <v>0.9950171286203674</v>
      </c>
      <c r="H161" s="598">
        <v>1.0215174478435776</v>
      </c>
      <c r="I161" s="598">
        <v>0.99411358479397549</v>
      </c>
      <c r="J161" s="598">
        <v>0.99108593181659632</v>
      </c>
    </row>
    <row r="162" spans="2:10">
      <c r="B162" s="992">
        <v>41817</v>
      </c>
      <c r="C162" s="598">
        <v>0.80170431489246585</v>
      </c>
      <c r="D162" s="598">
        <v>0.9560143229742275</v>
      </c>
      <c r="E162" s="598">
        <v>1.0249263157894737</v>
      </c>
      <c r="F162" s="598">
        <v>1.0277345747400715</v>
      </c>
      <c r="G162" s="598">
        <v>0.99596703489391547</v>
      </c>
      <c r="H162" s="598">
        <v>1.0201494861413891</v>
      </c>
      <c r="I162" s="598">
        <v>0.99525910318035171</v>
      </c>
      <c r="J162" s="598">
        <v>0.99223789165972442</v>
      </c>
    </row>
    <row r="163" spans="2:10">
      <c r="B163" s="992">
        <v>41816</v>
      </c>
      <c r="C163" s="598">
        <v>0.801674741165187</v>
      </c>
      <c r="D163" s="598">
        <v>0.95289711390174048</v>
      </c>
      <c r="E163" s="598">
        <v>1.0146727803251354</v>
      </c>
      <c r="F163" s="598">
        <v>1.0262532244767704</v>
      </c>
      <c r="G163" s="598">
        <v>0.99277557678862738</v>
      </c>
      <c r="H163" s="598">
        <v>1.0193558425392875</v>
      </c>
      <c r="I163" s="598">
        <v>0.99349283554620749</v>
      </c>
      <c r="J163" s="598">
        <v>0.98890308595633813</v>
      </c>
    </row>
    <row r="164" spans="2:10">
      <c r="B164" s="992">
        <v>41815</v>
      </c>
      <c r="C164" s="598">
        <v>0.8017831888335486</v>
      </c>
      <c r="D164" s="598">
        <v>0.95394794883105427</v>
      </c>
      <c r="E164" s="598">
        <v>1.0059509050334738</v>
      </c>
      <c r="F164" s="598">
        <v>1.024172359432475</v>
      </c>
      <c r="G164" s="598">
        <v>0.99006449363778981</v>
      </c>
      <c r="H164" s="598">
        <v>1.0177722541556626</v>
      </c>
      <c r="I164" s="598">
        <v>0.9911475409836068</v>
      </c>
      <c r="J164" s="598">
        <v>0.98595214608974957</v>
      </c>
    </row>
    <row r="165" spans="2:10">
      <c r="B165" s="992">
        <v>41814</v>
      </c>
      <c r="C165" s="598">
        <v>0.80171417328644168</v>
      </c>
      <c r="D165" s="598">
        <v>0.96000355129400272</v>
      </c>
      <c r="E165" s="598">
        <v>1.0066997518610423</v>
      </c>
      <c r="F165" s="598">
        <v>1.0258167415401791</v>
      </c>
      <c r="G165" s="598">
        <v>0.99129321879423682</v>
      </c>
      <c r="H165" s="598">
        <v>1.0158784307644597</v>
      </c>
      <c r="I165" s="598">
        <v>0.99581645090094562</v>
      </c>
      <c r="J165" s="598">
        <v>0.98821033595325858</v>
      </c>
    </row>
    <row r="166" spans="2:10">
      <c r="B166" s="992">
        <v>41813</v>
      </c>
      <c r="C166" s="598">
        <v>0.80180290974382951</v>
      </c>
      <c r="D166" s="598">
        <v>0.96154017162420513</v>
      </c>
      <c r="E166" s="598">
        <v>1.0151805822003503</v>
      </c>
      <c r="F166" s="598">
        <v>1.0210668360057151</v>
      </c>
      <c r="G166" s="598">
        <v>0.98977695167286239</v>
      </c>
      <c r="H166" s="598">
        <v>1.0193558425392875</v>
      </c>
      <c r="I166" s="598">
        <v>0.9901411679931873</v>
      </c>
      <c r="J166" s="598">
        <v>0.98643622297163247</v>
      </c>
    </row>
    <row r="167" spans="2:10">
      <c r="B167" s="992">
        <v>41809</v>
      </c>
      <c r="C167" s="598">
        <v>0.80181277056277067</v>
      </c>
      <c r="D167" s="598">
        <v>0.9640691868758916</v>
      </c>
      <c r="E167" s="598">
        <v>1.0149266177451635</v>
      </c>
      <c r="F167" s="598">
        <v>1.024047341046598</v>
      </c>
      <c r="G167" s="598">
        <v>0.98945127262169741</v>
      </c>
      <c r="H167" s="598">
        <v>1.0174561267277529</v>
      </c>
      <c r="I167" s="598">
        <v>0.98823144818568165</v>
      </c>
      <c r="J167" s="598">
        <v>0.98563457612336736</v>
      </c>
    </row>
    <row r="168" spans="2:10">
      <c r="B168" s="992">
        <v>41808</v>
      </c>
      <c r="C168" s="598">
        <v>0.801901528848874</v>
      </c>
      <c r="D168" s="598">
        <v>0.96047255285130584</v>
      </c>
      <c r="E168" s="598">
        <v>1.0197737746124842</v>
      </c>
      <c r="F168" s="598">
        <v>1.0249721115537849</v>
      </c>
      <c r="G168" s="598">
        <v>0.98973862536302049</v>
      </c>
      <c r="H168" s="598">
        <v>1.0195144724556489</v>
      </c>
      <c r="I168" s="598">
        <v>0.99147261397179398</v>
      </c>
      <c r="J168" s="598">
        <v>0.98657321984802482</v>
      </c>
    </row>
    <row r="169" spans="2:10">
      <c r="B169" s="992">
        <v>41807</v>
      </c>
      <c r="C169" s="598">
        <v>0.80202976995940467</v>
      </c>
      <c r="D169" s="598">
        <v>0.95962016329428457</v>
      </c>
      <c r="E169" s="598">
        <v>1.0145036259064766</v>
      </c>
      <c r="F169" s="598">
        <v>1.0208939587940868</v>
      </c>
      <c r="G169" s="598">
        <v>0.98891532702687024</v>
      </c>
      <c r="H169" s="598">
        <v>1.0128942486085344</v>
      </c>
      <c r="I169" s="598">
        <v>0.99575084818340531</v>
      </c>
      <c r="J169" s="598">
        <v>0.98416177649352321</v>
      </c>
    </row>
    <row r="170" spans="2:10">
      <c r="B170" s="992">
        <v>41806</v>
      </c>
      <c r="C170" s="598">
        <v>0.80202976995940467</v>
      </c>
      <c r="D170" s="598">
        <v>0.95205811138014529</v>
      </c>
      <c r="E170" s="598">
        <v>1.0233750945934583</v>
      </c>
      <c r="F170" s="598">
        <v>1.0146184223672379</v>
      </c>
      <c r="G170" s="598">
        <v>0.98536980281038578</v>
      </c>
      <c r="H170" s="598">
        <v>1.0168244606549746</v>
      </c>
      <c r="I170" s="598">
        <v>0.98829606381587543</v>
      </c>
      <c r="J170" s="598">
        <v>0.98193172561893716</v>
      </c>
    </row>
    <row r="171" spans="2:10">
      <c r="B171" s="992">
        <v>41803</v>
      </c>
      <c r="C171" s="598">
        <v>0.80331444061113855</v>
      </c>
      <c r="D171" s="598">
        <v>0.95487460261391732</v>
      </c>
      <c r="E171" s="598">
        <v>1.0297825535155258</v>
      </c>
      <c r="F171" s="598">
        <v>1.021472246486143</v>
      </c>
      <c r="G171" s="598">
        <v>0.98731096819050934</v>
      </c>
      <c r="H171" s="598">
        <v>1.0157209302325583</v>
      </c>
      <c r="I171" s="598">
        <v>0.99101757146603742</v>
      </c>
      <c r="J171" s="598">
        <v>0.98419586440308948</v>
      </c>
    </row>
    <row r="172" spans="2:10">
      <c r="B172" s="992">
        <v>41802</v>
      </c>
      <c r="C172" s="598">
        <v>0.80194098328392738</v>
      </c>
      <c r="D172" s="598">
        <v>0.9544952994659488</v>
      </c>
      <c r="E172" s="598">
        <v>1.0317904374364191</v>
      </c>
      <c r="F172" s="598">
        <v>1.0254623724489795</v>
      </c>
      <c r="G172" s="598">
        <v>0.98485724193734836</v>
      </c>
      <c r="H172" s="598">
        <v>1.0177722541556626</v>
      </c>
      <c r="I172" s="598">
        <v>0.99378677800059168</v>
      </c>
      <c r="J172" s="598">
        <v>0.98129227368929972</v>
      </c>
    </row>
    <row r="173" spans="2:10">
      <c r="B173" s="992">
        <v>41801</v>
      </c>
      <c r="C173" s="598">
        <v>0.80186207829584188</v>
      </c>
      <c r="D173" s="598">
        <v>0.95457956301037294</v>
      </c>
      <c r="E173" s="598">
        <v>1.0323155216284987</v>
      </c>
      <c r="F173" s="598">
        <v>1.0295826730058109</v>
      </c>
      <c r="G173" s="598">
        <v>0.98574982163173219</v>
      </c>
      <c r="H173" s="598">
        <v>1.0211034912718204</v>
      </c>
      <c r="I173" s="598">
        <v>0.99542296420692156</v>
      </c>
      <c r="J173" s="598">
        <v>0.98345620046378013</v>
      </c>
    </row>
    <row r="174" spans="2:10">
      <c r="B174" s="992">
        <v>41800</v>
      </c>
      <c r="C174" s="598">
        <v>0.80205936988694382</v>
      </c>
      <c r="D174" s="598">
        <v>0.95817456801063361</v>
      </c>
      <c r="E174" s="598">
        <v>1.0305673158340389</v>
      </c>
      <c r="F174" s="598">
        <v>1.0246999468932554</v>
      </c>
      <c r="G174" s="598">
        <v>0.98428835489833633</v>
      </c>
      <c r="H174" s="598">
        <v>1.0196731517509727</v>
      </c>
      <c r="I174" s="598">
        <v>0.99601331092879986</v>
      </c>
      <c r="J174" s="598">
        <v>0.98086159794068617</v>
      </c>
    </row>
    <row r="175" spans="2:10">
      <c r="B175" s="992">
        <v>41799</v>
      </c>
      <c r="C175" s="598">
        <v>0.8019311193111931</v>
      </c>
      <c r="D175" s="598">
        <v>0.96141193207077447</v>
      </c>
      <c r="E175" s="598">
        <v>1.0301311891663139</v>
      </c>
      <c r="F175" s="598">
        <v>1.0248904469763365</v>
      </c>
      <c r="G175" s="598">
        <v>0.98536980281038578</v>
      </c>
      <c r="H175" s="598">
        <v>1.021740486587648</v>
      </c>
      <c r="I175" s="598">
        <v>0.99726190083462551</v>
      </c>
      <c r="J175" s="598">
        <v>0.98182024601654583</v>
      </c>
    </row>
    <row r="176" spans="2:10">
      <c r="B176" s="992">
        <v>41796</v>
      </c>
      <c r="C176" s="598">
        <v>0.80203963635916309</v>
      </c>
      <c r="D176" s="598">
        <v>0.96942800788954619</v>
      </c>
      <c r="E176" s="598">
        <v>1.0332795653281264</v>
      </c>
      <c r="F176" s="598">
        <v>1.0233412887828162</v>
      </c>
      <c r="G176" s="598">
        <v>0.9887623063383687</v>
      </c>
      <c r="H176" s="598">
        <v>1.0237522267712598</v>
      </c>
      <c r="I176" s="598">
        <v>1.0015903518653502</v>
      </c>
      <c r="J176" s="598">
        <v>0.98521960086978488</v>
      </c>
    </row>
    <row r="177" spans="2:10">
      <c r="B177" s="992">
        <v>41795</v>
      </c>
      <c r="C177" s="598">
        <v>0.80196071195739094</v>
      </c>
      <c r="D177" s="598">
        <v>0.97440749752185263</v>
      </c>
      <c r="E177" s="598">
        <v>1.0281297516472379</v>
      </c>
      <c r="F177" s="598">
        <v>1.024721714746994</v>
      </c>
      <c r="G177" s="598">
        <v>0.99237085784170997</v>
      </c>
      <c r="H177" s="598">
        <v>1.0197683830396613</v>
      </c>
      <c r="I177" s="598">
        <v>1.0067941117697994</v>
      </c>
      <c r="J177" s="598">
        <v>0.98827907623817468</v>
      </c>
    </row>
    <row r="178" spans="2:10">
      <c r="B178" s="992">
        <v>41794</v>
      </c>
      <c r="C178" s="598">
        <v>0.80207910438580299</v>
      </c>
      <c r="D178" s="598">
        <v>0.97388093308114931</v>
      </c>
      <c r="E178" s="598">
        <v>1.0262225969645868</v>
      </c>
      <c r="F178" s="598">
        <v>1.0201437023173188</v>
      </c>
      <c r="G178" s="598">
        <v>0.99362463069507068</v>
      </c>
      <c r="H178" s="598">
        <v>1.0146826503113093</v>
      </c>
      <c r="I178" s="598">
        <v>0.99957014846410741</v>
      </c>
      <c r="J178" s="598">
        <v>0.98826925561197621</v>
      </c>
    </row>
    <row r="179" spans="2:10">
      <c r="B179" s="992">
        <v>41793</v>
      </c>
      <c r="C179" s="598">
        <v>0.80426576532122762</v>
      </c>
      <c r="D179" s="598">
        <v>0.9638543477291972</v>
      </c>
      <c r="E179" s="598">
        <v>1.0236333052985702</v>
      </c>
      <c r="F179" s="598">
        <v>1.0165213497352685</v>
      </c>
      <c r="G179" s="598">
        <v>0.98912580782477466</v>
      </c>
      <c r="H179" s="598">
        <v>1.0112682143739196</v>
      </c>
      <c r="I179" s="598">
        <v>0.99552130672462624</v>
      </c>
      <c r="J179" s="598">
        <v>0.98500004952113063</v>
      </c>
    </row>
    <row r="180" spans="2:10">
      <c r="B180" s="992">
        <v>41792</v>
      </c>
      <c r="C180" s="598">
        <v>0.8054580944850761</v>
      </c>
      <c r="D180" s="598">
        <v>0.9646712463199214</v>
      </c>
      <c r="E180" s="598">
        <v>1.0305673158340389</v>
      </c>
      <c r="F180" s="598">
        <v>1.0168695652173914</v>
      </c>
      <c r="G180" s="598">
        <v>0.99119711482529949</v>
      </c>
      <c r="H180" s="598">
        <v>1.0143056200650256</v>
      </c>
      <c r="I180" s="598">
        <v>0.99150513299878651</v>
      </c>
      <c r="J180" s="598">
        <v>0.98661726263994087</v>
      </c>
    </row>
    <row r="181" spans="2:10">
      <c r="B181" s="992">
        <v>41789</v>
      </c>
      <c r="C181" s="598">
        <v>0.80651426309408947</v>
      </c>
      <c r="D181" s="598">
        <v>0.96695729935166552</v>
      </c>
      <c r="E181" s="598">
        <v>1.0344212136664968</v>
      </c>
      <c r="F181" s="598">
        <v>1.0138720305184672</v>
      </c>
      <c r="G181" s="598">
        <v>0.98899185513358745</v>
      </c>
      <c r="H181" s="598">
        <v>1.0146826503113093</v>
      </c>
      <c r="I181" s="598">
        <v>0.9920582830139143</v>
      </c>
      <c r="J181" s="598">
        <v>0.98354859765022362</v>
      </c>
    </row>
    <row r="182" spans="2:10">
      <c r="B182" s="992">
        <v>41788</v>
      </c>
      <c r="C182" s="598">
        <v>0.8070633672926234</v>
      </c>
      <c r="D182" s="598">
        <v>0.97379322766570597</v>
      </c>
      <c r="E182" s="598">
        <v>1.0423946557040082</v>
      </c>
      <c r="F182" s="598">
        <v>1.0170839702704126</v>
      </c>
      <c r="G182" s="598">
        <v>0.99181250242520669</v>
      </c>
      <c r="H182" s="598">
        <v>1.0195144724556489</v>
      </c>
      <c r="I182" s="598">
        <v>0.99444060659890132</v>
      </c>
      <c r="J182" s="598">
        <v>0.98674451946402619</v>
      </c>
    </row>
    <row r="183" spans="2:10">
      <c r="B183" s="992">
        <v>41787</v>
      </c>
      <c r="C183" s="598">
        <v>0.80744318533655335</v>
      </c>
      <c r="D183" s="598">
        <v>0.97243581096272314</v>
      </c>
      <c r="E183" s="598">
        <v>1.0462477434883521</v>
      </c>
      <c r="F183" s="598">
        <v>1.0121807280109532</v>
      </c>
      <c r="G183" s="598">
        <v>0.98935552544997085</v>
      </c>
      <c r="H183" s="598">
        <v>1.0190387307512832</v>
      </c>
      <c r="I183" s="598">
        <v>0.99316643669097837</v>
      </c>
      <c r="J183" s="598">
        <v>0.98525376209865179</v>
      </c>
    </row>
    <row r="184" spans="2:10">
      <c r="B184" s="992">
        <v>41786</v>
      </c>
      <c r="C184" s="598">
        <v>0.80746318566315367</v>
      </c>
      <c r="D184" s="598">
        <v>0.96708702262767188</v>
      </c>
      <c r="E184" s="598">
        <v>1.0462477434883521</v>
      </c>
      <c r="F184" s="598">
        <v>1.0105850311632536</v>
      </c>
      <c r="G184" s="598">
        <v>0.98857109705865287</v>
      </c>
      <c r="H184" s="598">
        <v>1.016288160833954</v>
      </c>
      <c r="I184" s="598">
        <v>0.98900739383628877</v>
      </c>
      <c r="J184" s="598">
        <v>0.98319369269172796</v>
      </c>
    </row>
    <row r="185" spans="2:10">
      <c r="B185" s="992">
        <v>41785</v>
      </c>
      <c r="C185" s="598">
        <v>0.8078634003692553</v>
      </c>
      <c r="D185" s="598">
        <v>0.97151841868823008</v>
      </c>
      <c r="E185" s="598">
        <v>1.0511270403316348</v>
      </c>
      <c r="F185" s="598">
        <v>1.0067358864656162</v>
      </c>
      <c r="G185" s="598">
        <v>0.99177401831444978</v>
      </c>
      <c r="H185" s="598">
        <v>1.0182468138016787</v>
      </c>
      <c r="I185" s="598">
        <v>0.98988179049739677</v>
      </c>
      <c r="J185" s="598">
        <v>0.98891291918363289</v>
      </c>
    </row>
    <row r="186" spans="2:10">
      <c r="B186" s="992">
        <v>41782</v>
      </c>
      <c r="C186" s="598">
        <v>0.80847449220009437</v>
      </c>
      <c r="D186" s="598">
        <v>0.97445140359572824</v>
      </c>
      <c r="E186" s="598">
        <v>1.0511270403316348</v>
      </c>
      <c r="F186" s="598">
        <v>1.0099502747971736</v>
      </c>
      <c r="G186" s="598">
        <v>0.99254426840633736</v>
      </c>
      <c r="H186" s="598">
        <v>1.0204672897196261</v>
      </c>
      <c r="I186" s="598">
        <v>0.99082268108816773</v>
      </c>
      <c r="J186" s="598">
        <v>0.98962634956963036</v>
      </c>
    </row>
    <row r="187" spans="2:10">
      <c r="B187" s="992">
        <v>41781</v>
      </c>
      <c r="C187" s="598">
        <v>0.80849454365079365</v>
      </c>
      <c r="D187" s="598">
        <v>0.97559435196463218</v>
      </c>
      <c r="E187" s="598">
        <v>1.047869134739561</v>
      </c>
      <c r="F187" s="598">
        <v>1.0101987926891201</v>
      </c>
      <c r="G187" s="598">
        <v>0.99129321879423682</v>
      </c>
      <c r="H187" s="598">
        <v>1.0199906585707614</v>
      </c>
      <c r="I187" s="598">
        <v>0.99199317450941782</v>
      </c>
      <c r="J187" s="598">
        <v>0.98842149725445383</v>
      </c>
    </row>
    <row r="188" spans="2:10">
      <c r="B188" s="992">
        <v>41780</v>
      </c>
      <c r="C188" s="598">
        <v>0.8085847874886829</v>
      </c>
      <c r="D188" s="598">
        <v>0.97440749752185263</v>
      </c>
      <c r="E188" s="598">
        <v>1.0555025583210476</v>
      </c>
      <c r="F188" s="598">
        <v>1.0129671725788925</v>
      </c>
      <c r="G188" s="598">
        <v>0.99329641503934696</v>
      </c>
      <c r="H188" s="598">
        <v>1.0197683830396613</v>
      </c>
      <c r="I188" s="598">
        <v>0.99257945889151578</v>
      </c>
      <c r="J188" s="598">
        <v>0.98940483000472557</v>
      </c>
    </row>
    <row r="189" spans="2:10">
      <c r="B189" s="992">
        <v>41779</v>
      </c>
      <c r="C189" s="598">
        <v>0.80877536843149911</v>
      </c>
      <c r="D189" s="598">
        <v>0.97511046983497163</v>
      </c>
      <c r="E189" s="598">
        <v>1.0575202015813712</v>
      </c>
      <c r="F189" s="598">
        <v>1.0101511946893389</v>
      </c>
      <c r="G189" s="598">
        <v>0.99554032210948606</v>
      </c>
      <c r="H189" s="598">
        <v>1.0185634328358208</v>
      </c>
      <c r="I189" s="598">
        <v>0.99023846960167716</v>
      </c>
      <c r="J189" s="598">
        <v>0.99095755280988451</v>
      </c>
    </row>
    <row r="190" spans="2:10">
      <c r="B190" s="992">
        <v>41778</v>
      </c>
      <c r="C190" s="598">
        <v>0.80873523866230035</v>
      </c>
      <c r="D190" s="598">
        <v>0.97212982109143198</v>
      </c>
      <c r="E190" s="598">
        <v>1.0592689295039164</v>
      </c>
      <c r="F190" s="598">
        <v>1.0042313337288822</v>
      </c>
      <c r="G190" s="598">
        <v>0.99662722008851101</v>
      </c>
      <c r="H190" s="598">
        <v>1.0172033661460114</v>
      </c>
      <c r="I190" s="598">
        <v>0.98884563802296299</v>
      </c>
      <c r="J190" s="598">
        <v>0.99154540605480534</v>
      </c>
    </row>
    <row r="191" spans="2:10">
      <c r="B191" s="992">
        <v>41775</v>
      </c>
      <c r="C191" s="598">
        <v>0.80927732677937481</v>
      </c>
      <c r="D191" s="598">
        <v>0.97274199352284996</v>
      </c>
      <c r="E191" s="598">
        <v>1.0658551536912164</v>
      </c>
      <c r="F191" s="598">
        <v>1.0056864380277286</v>
      </c>
      <c r="G191" s="598">
        <v>0.99715210860999492</v>
      </c>
      <c r="H191" s="598">
        <v>1.0202130310203066</v>
      </c>
      <c r="I191" s="598">
        <v>0.98939582378739288</v>
      </c>
      <c r="J191" s="598">
        <v>0.992421067337245</v>
      </c>
    </row>
    <row r="192" spans="2:10">
      <c r="B192" s="992">
        <v>41774</v>
      </c>
      <c r="C192" s="598">
        <v>0.80944813458315223</v>
      </c>
      <c r="D192" s="598">
        <v>0.97051563972535115</v>
      </c>
      <c r="E192" s="598">
        <v>1.0664154911066328</v>
      </c>
      <c r="F192" s="598">
        <v>1.0023793072994862</v>
      </c>
      <c r="G192" s="598">
        <v>0.99600584510472479</v>
      </c>
      <c r="H192" s="598">
        <v>1.013050873666306</v>
      </c>
      <c r="I192" s="598">
        <v>0.98768255627797563</v>
      </c>
      <c r="J192" s="598">
        <v>0.99222799219806146</v>
      </c>
    </row>
    <row r="193" spans="2:10">
      <c r="B193" s="992">
        <v>41773</v>
      </c>
      <c r="C193" s="598">
        <v>0.80929741807348576</v>
      </c>
      <c r="D193" s="598">
        <v>0.96747640137789115</v>
      </c>
      <c r="E193" s="598">
        <v>1.0632480125797152</v>
      </c>
      <c r="F193" s="598">
        <v>1.0018848526387936</v>
      </c>
      <c r="G193" s="598">
        <v>0.9971910112359551</v>
      </c>
      <c r="H193" s="598">
        <v>1.0154060756354619</v>
      </c>
      <c r="I193" s="598">
        <v>0.98836068789642306</v>
      </c>
      <c r="J193" s="598">
        <v>0.99294125869238559</v>
      </c>
    </row>
    <row r="194" spans="2:10">
      <c r="B194" s="992">
        <v>41772</v>
      </c>
      <c r="C194" s="598">
        <v>0.81173584999626491</v>
      </c>
      <c r="D194" s="598">
        <v>0.97749050804556137</v>
      </c>
      <c r="E194" s="598">
        <v>1.0632480125797152</v>
      </c>
      <c r="F194" s="598">
        <v>1.0037350506936895</v>
      </c>
      <c r="G194" s="598">
        <v>0.99754127151387406</v>
      </c>
      <c r="H194" s="598">
        <v>1.0176773953025973</v>
      </c>
      <c r="I194" s="598">
        <v>0.98955775966480075</v>
      </c>
      <c r="J194" s="598">
        <v>0.99319411987936168</v>
      </c>
    </row>
    <row r="195" spans="2:10">
      <c r="B195" s="992">
        <v>41771</v>
      </c>
      <c r="C195" s="598">
        <v>0.81285922675078237</v>
      </c>
      <c r="D195" s="598">
        <v>0.97572640317632198</v>
      </c>
      <c r="E195" s="598">
        <v>1.0548621944877796</v>
      </c>
      <c r="F195" s="598">
        <v>1.0029680840004158</v>
      </c>
      <c r="G195" s="598">
        <v>0.99674381422192748</v>
      </c>
      <c r="H195" s="598">
        <v>1.0122682323856613</v>
      </c>
      <c r="I195" s="598">
        <v>0.9901411679931873</v>
      </c>
      <c r="J195" s="598">
        <v>0.99362080506738859</v>
      </c>
    </row>
    <row r="196" spans="2:10">
      <c r="B196" s="992">
        <v>41768</v>
      </c>
      <c r="C196" s="598">
        <v>0.8137317307572296</v>
      </c>
      <c r="D196" s="598">
        <v>0.97979340340703158</v>
      </c>
      <c r="E196" s="598">
        <v>1.0562353553762041</v>
      </c>
      <c r="F196" s="598">
        <v>1.0094958563535912</v>
      </c>
      <c r="G196" s="598">
        <v>1.0006655443761501</v>
      </c>
      <c r="H196" s="598">
        <v>1.0114243369253095</v>
      </c>
      <c r="I196" s="598">
        <v>0.99457147557164016</v>
      </c>
      <c r="J196" s="598">
        <v>0.99832362137934838</v>
      </c>
    </row>
    <row r="197" spans="2:10">
      <c r="B197" s="992">
        <v>41767</v>
      </c>
      <c r="C197" s="598">
        <v>0.81458575408873402</v>
      </c>
      <c r="D197" s="598">
        <v>0.97859631657541046</v>
      </c>
      <c r="E197" s="598">
        <v>1.0554110301768991</v>
      </c>
      <c r="F197" s="598">
        <v>1.0136110527421727</v>
      </c>
      <c r="G197" s="598">
        <v>1.0009202514048519</v>
      </c>
      <c r="H197" s="598">
        <v>1.0148712705641789</v>
      </c>
      <c r="I197" s="598">
        <v>0.99444060659890132</v>
      </c>
      <c r="J197" s="598">
        <v>0.99934684854422573</v>
      </c>
    </row>
    <row r="198" spans="2:10">
      <c r="B198" s="992">
        <v>41766</v>
      </c>
      <c r="C198" s="598">
        <v>0.81476899236431366</v>
      </c>
      <c r="D198" s="598">
        <v>0.98712798977542449</v>
      </c>
      <c r="E198" s="598">
        <v>1.0525815099887572</v>
      </c>
      <c r="F198" s="598">
        <v>1.015050765426903</v>
      </c>
      <c r="G198" s="598">
        <v>1.0066757251728009</v>
      </c>
      <c r="H198" s="598">
        <v>1.0116429894996912</v>
      </c>
      <c r="I198" s="598">
        <v>1.0011259769505896</v>
      </c>
      <c r="J198" s="598">
        <v>1.0048904449395515</v>
      </c>
    </row>
    <row r="199" spans="2:10">
      <c r="B199" s="992">
        <v>41765</v>
      </c>
      <c r="C199" s="598">
        <v>0.81486064241969758</v>
      </c>
      <c r="D199" s="598">
        <v>0.98730825420014612</v>
      </c>
      <c r="E199" s="598">
        <v>1.0512178269131112</v>
      </c>
      <c r="F199" s="598">
        <v>1.0099978538638303</v>
      </c>
      <c r="G199" s="598">
        <v>1.011796374000475</v>
      </c>
      <c r="H199" s="598">
        <v>1.0079076923076922</v>
      </c>
      <c r="I199" s="598">
        <v>1.0040854286378584</v>
      </c>
      <c r="J199" s="598">
        <v>1.0086869649884376</v>
      </c>
    </row>
    <row r="200" spans="2:10">
      <c r="B200" s="992">
        <v>41764</v>
      </c>
      <c r="C200" s="598">
        <v>0.81491156802699827</v>
      </c>
      <c r="D200" s="598">
        <v>0.98188422247446072</v>
      </c>
      <c r="E200" s="598">
        <v>1.0566021356020487</v>
      </c>
      <c r="F200" s="598">
        <v>1.0058594462719013</v>
      </c>
      <c r="G200" s="598">
        <v>1.013019439985732</v>
      </c>
      <c r="H200" s="598">
        <v>1.0066687154271665</v>
      </c>
      <c r="I200" s="598">
        <v>1.0030859076882237</v>
      </c>
      <c r="J200" s="598">
        <v>1.0098751015434604</v>
      </c>
    </row>
    <row r="201" spans="2:10">
      <c r="B201" s="992">
        <v>41759</v>
      </c>
      <c r="C201" s="598">
        <v>0.81486064241969758</v>
      </c>
      <c r="D201" s="598">
        <v>0.97309215262778981</v>
      </c>
      <c r="E201" s="598">
        <v>1.0565104166666668</v>
      </c>
      <c r="F201" s="598">
        <v>1.0026032735775527</v>
      </c>
      <c r="G201" s="598">
        <v>1.0092594420643226</v>
      </c>
      <c r="H201" s="598">
        <v>1.0062048840423898</v>
      </c>
      <c r="I201" s="598">
        <v>0.99762391921325344</v>
      </c>
      <c r="J201" s="598">
        <v>1.0059271846378703</v>
      </c>
    </row>
    <row r="202" spans="2:10">
      <c r="B202" s="992">
        <v>41758</v>
      </c>
      <c r="C202" s="598">
        <v>0.81483009011035701</v>
      </c>
      <c r="D202" s="598">
        <v>0.97687234619206798</v>
      </c>
      <c r="E202" s="598">
        <v>1.0526725480020758</v>
      </c>
      <c r="F202" s="598">
        <v>0.99644185085726089</v>
      </c>
      <c r="G202" s="598">
        <v>1.0087018291600072</v>
      </c>
      <c r="H202" s="598">
        <v>1.0031235645383556</v>
      </c>
      <c r="I202" s="598">
        <v>0.99716321414434639</v>
      </c>
      <c r="J202" s="598">
        <v>1.0047533895051626</v>
      </c>
    </row>
    <row r="203" spans="2:10">
      <c r="B203" s="992">
        <v>41757</v>
      </c>
      <c r="C203" s="598">
        <v>0.81484027395890612</v>
      </c>
      <c r="D203" s="598">
        <v>0.9688634021773217</v>
      </c>
      <c r="E203" s="598">
        <v>1.0538574768378215</v>
      </c>
      <c r="F203" s="598">
        <v>0.99780220916763207</v>
      </c>
      <c r="G203" s="598">
        <v>1.0046972347241603</v>
      </c>
      <c r="H203" s="598">
        <v>1.0051242712488495</v>
      </c>
      <c r="I203" s="598">
        <v>0.99552130672462624</v>
      </c>
      <c r="J203" s="598">
        <v>1.0011425522705082</v>
      </c>
    </row>
    <row r="204" spans="2:10">
      <c r="B204" s="992">
        <v>41754</v>
      </c>
      <c r="C204" s="598">
        <v>0.81474862848502261</v>
      </c>
      <c r="D204" s="598">
        <v>0.96674117121144387</v>
      </c>
      <c r="E204" s="598">
        <v>1.0504013118149651</v>
      </c>
      <c r="F204" s="598">
        <v>0.99548050581188374</v>
      </c>
      <c r="G204" s="598">
        <v>1.0077076228587198</v>
      </c>
      <c r="H204" s="598">
        <v>1.0030621306304928</v>
      </c>
      <c r="I204" s="598">
        <v>0.99545574288724981</v>
      </c>
      <c r="J204" s="598">
        <v>1.0044337388335933</v>
      </c>
    </row>
    <row r="205" spans="2:10">
      <c r="B205" s="992">
        <v>41753</v>
      </c>
      <c r="C205" s="598">
        <v>0.8148911970202608</v>
      </c>
      <c r="D205" s="598">
        <v>0.96445613878606773</v>
      </c>
      <c r="E205" s="598">
        <v>1.0523994811932555</v>
      </c>
      <c r="F205" s="598">
        <v>0.9932564951276891</v>
      </c>
      <c r="G205" s="598">
        <v>1.0061407652338215</v>
      </c>
      <c r="H205" s="598">
        <v>1.0018043917059147</v>
      </c>
      <c r="I205" s="598">
        <v>0.99303593719203731</v>
      </c>
      <c r="J205" s="598">
        <v>1.0031166944882921</v>
      </c>
    </row>
    <row r="206" spans="2:10">
      <c r="B206" s="992">
        <v>41752</v>
      </c>
      <c r="C206" s="598">
        <v>0.81495231309608629</v>
      </c>
      <c r="D206" s="598">
        <v>0.96790941234391081</v>
      </c>
      <c r="E206" s="598">
        <v>1.0489528570197364</v>
      </c>
      <c r="F206" s="598">
        <v>0.99563974488637541</v>
      </c>
      <c r="G206" s="598">
        <v>1.0061209628215473</v>
      </c>
      <c r="H206" s="598">
        <v>1.0018963144211652</v>
      </c>
      <c r="I206" s="598">
        <v>0.99640726457694728</v>
      </c>
      <c r="J206" s="598">
        <v>1.0030104685640517</v>
      </c>
    </row>
    <row r="207" spans="2:10">
      <c r="B207" s="992">
        <v>41751</v>
      </c>
      <c r="C207" s="598">
        <v>0.81504400440044011</v>
      </c>
      <c r="D207" s="598">
        <v>0.97300458921983268</v>
      </c>
      <c r="E207" s="598">
        <v>1.046517626827171</v>
      </c>
      <c r="F207" s="598">
        <v>0.99876287592525503</v>
      </c>
      <c r="G207" s="598">
        <v>1.0050330292544825</v>
      </c>
      <c r="H207" s="598">
        <v>1.0030621306304928</v>
      </c>
      <c r="I207" s="598">
        <v>0.99729480073898125</v>
      </c>
      <c r="J207" s="598">
        <v>1.0012685436414248</v>
      </c>
    </row>
    <row r="208" spans="2:10">
      <c r="B208" s="992">
        <v>41750</v>
      </c>
      <c r="C208" s="598">
        <v>0.81483009011035701</v>
      </c>
      <c r="D208" s="598">
        <v>0.97370553804592519</v>
      </c>
      <c r="E208" s="598">
        <v>1.0564187136533287</v>
      </c>
      <c r="F208" s="598">
        <v>0.99780220916763207</v>
      </c>
      <c r="G208" s="598">
        <v>1.0041643749508917</v>
      </c>
      <c r="H208" s="598">
        <v>1.0026323038780569</v>
      </c>
      <c r="I208" s="598">
        <v>0.995914871186664</v>
      </c>
      <c r="J208" s="598">
        <v>0.99980899051487093</v>
      </c>
    </row>
    <row r="209" spans="2:10">
      <c r="B209" s="992">
        <v>41745</v>
      </c>
      <c r="C209" s="598">
        <v>0.81223137201161111</v>
      </c>
      <c r="D209" s="598">
        <v>0.97038499506416565</v>
      </c>
      <c r="E209" s="598">
        <v>1.0633409051196925</v>
      </c>
      <c r="F209" s="598">
        <v>1.0055973357932424</v>
      </c>
      <c r="G209" s="598">
        <v>1.0032972209138014</v>
      </c>
      <c r="H209" s="598">
        <v>1.0078766807175166</v>
      </c>
      <c r="I209" s="598">
        <v>0.99775562743415414</v>
      </c>
      <c r="J209" s="598">
        <v>0.99886506872360403</v>
      </c>
    </row>
    <row r="210" spans="2:10">
      <c r="B210" s="992">
        <v>41744</v>
      </c>
      <c r="C210" s="598">
        <v>0.8148199065163596</v>
      </c>
      <c r="D210" s="598">
        <v>0.9692542129795626</v>
      </c>
      <c r="E210" s="598">
        <v>1.0642707240293809</v>
      </c>
      <c r="F210" s="598">
        <v>1.00085587127696</v>
      </c>
      <c r="G210" s="598">
        <v>1.0048947337382792</v>
      </c>
      <c r="H210" s="598">
        <v>1.0104883240275164</v>
      </c>
      <c r="I210" s="598">
        <v>0.99713032292113346</v>
      </c>
      <c r="J210" s="598">
        <v>1.0003319268352788</v>
      </c>
    </row>
    <row r="211" spans="2:10">
      <c r="B211" s="992">
        <v>41743</v>
      </c>
      <c r="C211" s="598">
        <v>0.81469772323994705</v>
      </c>
      <c r="D211" s="598">
        <v>0.96726004114858211</v>
      </c>
      <c r="E211" s="598">
        <v>1.0650157507875393</v>
      </c>
      <c r="F211" s="598">
        <v>0.99719886507522237</v>
      </c>
      <c r="G211" s="598">
        <v>1.0048157248157246</v>
      </c>
      <c r="H211" s="598">
        <v>1.0097718865598029</v>
      </c>
      <c r="I211" s="598">
        <v>0.99713032292113346</v>
      </c>
      <c r="J211" s="598">
        <v>1.0007496629032582</v>
      </c>
    </row>
    <row r="212" spans="2:10">
      <c r="B212" s="992">
        <v>41740</v>
      </c>
      <c r="C212" s="598">
        <v>0.8148199065163596</v>
      </c>
      <c r="D212" s="598">
        <v>0.97317973179731787</v>
      </c>
      <c r="E212" s="598">
        <v>1.0640846301801015</v>
      </c>
      <c r="F212" s="598">
        <v>1.0022074940527514</v>
      </c>
      <c r="G212" s="598">
        <v>1.005270195862503</v>
      </c>
      <c r="H212" s="598">
        <v>1.0076906512443473</v>
      </c>
      <c r="I212" s="598">
        <v>0.99957014846410741</v>
      </c>
      <c r="J212" s="598">
        <v>1.0007899450560509</v>
      </c>
    </row>
    <row r="213" spans="2:10">
      <c r="B213" s="992">
        <v>41739</v>
      </c>
      <c r="C213" s="598">
        <v>0.81486064241969758</v>
      </c>
      <c r="D213" s="598">
        <v>0.97983779620316236</v>
      </c>
      <c r="E213" s="598">
        <v>1.0663220606272998</v>
      </c>
      <c r="F213" s="598">
        <v>1.000928558089349</v>
      </c>
      <c r="G213" s="598">
        <v>1.0099772794626098</v>
      </c>
      <c r="H213" s="598">
        <v>1.0119555143651529</v>
      </c>
      <c r="I213" s="598">
        <v>1.0041521341969772</v>
      </c>
      <c r="J213" s="598">
        <v>1.0057644173640432</v>
      </c>
    </row>
    <row r="214" spans="2:10">
      <c r="B214" s="992">
        <v>41738</v>
      </c>
      <c r="C214" s="598">
        <v>0.8148911970202608</v>
      </c>
      <c r="D214" s="598">
        <v>0.98291064448686483</v>
      </c>
      <c r="E214" s="598">
        <v>1.0715795034337032</v>
      </c>
      <c r="F214" s="598">
        <v>1.0062423730404582</v>
      </c>
      <c r="G214" s="598">
        <v>1.0100371453410257</v>
      </c>
      <c r="H214" s="598">
        <v>1.0163827608675415</v>
      </c>
      <c r="I214" s="598">
        <v>1.0054881090969567</v>
      </c>
      <c r="J214" s="598">
        <v>1.0064208949786475</v>
      </c>
    </row>
    <row r="215" spans="2:10">
      <c r="B215" s="992">
        <v>41737</v>
      </c>
      <c r="C215" s="598">
        <v>0.81484027395890612</v>
      </c>
      <c r="D215" s="598">
        <v>0.97992659386469705</v>
      </c>
      <c r="E215" s="598">
        <v>1.0781291522721232</v>
      </c>
      <c r="F215" s="598">
        <v>1.000829914259483</v>
      </c>
      <c r="G215" s="598">
        <v>1.0077672199660923</v>
      </c>
      <c r="H215" s="598">
        <v>1.0149341595662278</v>
      </c>
      <c r="I215" s="598">
        <v>1.0059565405477355</v>
      </c>
      <c r="J215" s="598">
        <v>1.0053374037776284</v>
      </c>
    </row>
    <row r="216" spans="2:10">
      <c r="B216" s="992">
        <v>41736</v>
      </c>
      <c r="C216" s="598">
        <v>0.81472826562363321</v>
      </c>
      <c r="D216" s="598">
        <v>0.97859631657541046</v>
      </c>
      <c r="E216" s="598">
        <v>1.0781291522721232</v>
      </c>
      <c r="F216" s="598">
        <v>0.99818935235720452</v>
      </c>
      <c r="G216" s="598">
        <v>1.0035532695969689</v>
      </c>
      <c r="H216" s="598">
        <v>1.0110185185185185</v>
      </c>
      <c r="I216" s="598">
        <v>1.000496442164488</v>
      </c>
      <c r="J216" s="598">
        <v>1.000920884451646</v>
      </c>
    </row>
    <row r="217" spans="2:10">
      <c r="B217" s="992">
        <v>41733</v>
      </c>
      <c r="C217" s="598">
        <v>0.81476899236431366</v>
      </c>
      <c r="D217" s="598">
        <v>0.96908048037282657</v>
      </c>
      <c r="E217" s="598">
        <v>1.0766032728881028</v>
      </c>
      <c r="F217" s="598">
        <v>0.99761648708456563</v>
      </c>
      <c r="G217" s="598">
        <v>0.99953073674331294</v>
      </c>
      <c r="H217" s="598">
        <v>1.0015287247378237</v>
      </c>
      <c r="I217" s="598">
        <v>0.99621024880540465</v>
      </c>
      <c r="J217" s="598">
        <v>0.99731248840509235</v>
      </c>
    </row>
    <row r="218" spans="2:10">
      <c r="B218" s="992">
        <v>41732</v>
      </c>
      <c r="C218" s="598">
        <v>0.81474862848502261</v>
      </c>
      <c r="D218" s="598">
        <v>0.96942800788954619</v>
      </c>
      <c r="E218" s="598">
        <v>1.0754616947954405</v>
      </c>
      <c r="F218" s="598">
        <v>0.9890561085880073</v>
      </c>
      <c r="G218" s="598">
        <v>0.99678268499561273</v>
      </c>
      <c r="H218" s="598">
        <v>0.99862813243094939</v>
      </c>
      <c r="I218" s="598">
        <v>0.99522633744855971</v>
      </c>
      <c r="J218" s="598">
        <v>0.9937647699509875</v>
      </c>
    </row>
    <row r="219" spans="2:10">
      <c r="B219" s="992">
        <v>41730</v>
      </c>
      <c r="C219" s="598">
        <v>0.81479954009198163</v>
      </c>
      <c r="D219" s="598">
        <v>0.96639556707480556</v>
      </c>
      <c r="E219" s="598">
        <v>1.0747968915577535</v>
      </c>
      <c r="F219" s="598">
        <v>0.98114003864537791</v>
      </c>
      <c r="G219" s="598">
        <v>0.99798918454600483</v>
      </c>
      <c r="H219" s="598">
        <v>0.99750296903072577</v>
      </c>
      <c r="I219" s="598">
        <v>0.99581645090094562</v>
      </c>
      <c r="J219" s="598">
        <v>0.99437584362345632</v>
      </c>
    </row>
    <row r="220" spans="2:10">
      <c r="B220" s="992">
        <v>41729</v>
      </c>
      <c r="C220" s="598">
        <v>0.81486064241969758</v>
      </c>
      <c r="D220" s="598">
        <v>0.97130024702447793</v>
      </c>
      <c r="E220" s="598">
        <v>1.0757468622945023</v>
      </c>
      <c r="F220" s="598">
        <v>0.98479559026182828</v>
      </c>
      <c r="G220" s="598">
        <v>1.0031987754381146</v>
      </c>
      <c r="H220" s="598">
        <v>1.0043230316409124</v>
      </c>
      <c r="I220" s="598">
        <v>0.99933884297520659</v>
      </c>
      <c r="J220" s="598">
        <v>0.99889516635279341</v>
      </c>
    </row>
    <row r="221" spans="2:10">
      <c r="B221" s="992">
        <v>41726</v>
      </c>
      <c r="C221" s="598">
        <v>0.81466718314610953</v>
      </c>
      <c r="D221" s="598">
        <v>0.96895022178413015</v>
      </c>
      <c r="E221" s="598">
        <v>1.0712965407974651</v>
      </c>
      <c r="F221" s="598">
        <v>0.97885044642857144</v>
      </c>
      <c r="G221" s="598">
        <v>1.0016458970138724</v>
      </c>
      <c r="H221" s="598">
        <v>1.0034308469903508</v>
      </c>
      <c r="I221" s="598">
        <v>0.99920671646724413</v>
      </c>
      <c r="J221" s="598">
        <v>0.99773271066478719</v>
      </c>
    </row>
    <row r="222" spans="2:10">
      <c r="B222" s="992">
        <v>41725</v>
      </c>
      <c r="C222" s="598">
        <v>0.81487082703195901</v>
      </c>
      <c r="D222" s="598">
        <v>0.96368254534111675</v>
      </c>
      <c r="E222" s="598">
        <v>1.0712965407974651</v>
      </c>
      <c r="F222" s="598">
        <v>0.98201389419039631</v>
      </c>
      <c r="G222" s="598">
        <v>1.000273940437522</v>
      </c>
      <c r="H222" s="598">
        <v>1.0009778456837282</v>
      </c>
      <c r="I222" s="598">
        <v>0.99673579742160956</v>
      </c>
      <c r="J222" s="598">
        <v>0.99726748558535971</v>
      </c>
    </row>
    <row r="223" spans="2:10">
      <c r="B223" s="992">
        <v>41724</v>
      </c>
      <c r="C223" s="598">
        <v>0.81491156802699827</v>
      </c>
      <c r="D223" s="598">
        <v>0.9560143229742275</v>
      </c>
      <c r="E223" s="598">
        <v>1.0631551362683438</v>
      </c>
      <c r="F223" s="598">
        <v>0.98243890020366598</v>
      </c>
      <c r="G223" s="598">
        <v>0.99949165135103424</v>
      </c>
      <c r="H223" s="598">
        <v>0.99504860267314721</v>
      </c>
      <c r="I223" s="598">
        <v>0.997393513477845</v>
      </c>
      <c r="J223" s="598">
        <v>0.99757258424486805</v>
      </c>
    </row>
    <row r="224" spans="2:10">
      <c r="B224" s="992">
        <v>41723</v>
      </c>
      <c r="C224" s="598">
        <v>0.81474862848502261</v>
      </c>
      <c r="D224" s="598">
        <v>0.95424259806733447</v>
      </c>
      <c r="E224" s="598">
        <v>1.0664154911066328</v>
      </c>
      <c r="F224" s="598">
        <v>0.9786518563603166</v>
      </c>
      <c r="G224" s="598">
        <v>1.002647837599294</v>
      </c>
      <c r="H224" s="598">
        <v>0.9929071564972265</v>
      </c>
      <c r="I224" s="598">
        <v>0.99640726457694728</v>
      </c>
      <c r="J224" s="598">
        <v>0.99904568170973651</v>
      </c>
    </row>
    <row r="225" spans="2:10">
      <c r="B225" s="992">
        <v>41719</v>
      </c>
      <c r="C225" s="598">
        <v>0.81442294479907062</v>
      </c>
      <c r="D225" s="598">
        <v>0.95923708139276997</v>
      </c>
      <c r="E225" s="598">
        <v>1.0681937862032649</v>
      </c>
      <c r="F225" s="598">
        <v>0.97518952794905489</v>
      </c>
      <c r="G225" s="598">
        <v>1.0056261557225479</v>
      </c>
      <c r="H225" s="598">
        <v>0.99101470321292429</v>
      </c>
      <c r="I225" s="598">
        <v>0.99778855992342486</v>
      </c>
      <c r="J225" s="598">
        <v>1.0041193604894769</v>
      </c>
    </row>
    <row r="226" spans="2:10">
      <c r="B226" s="992">
        <v>41718</v>
      </c>
      <c r="C226" s="598">
        <v>0.81763001793350809</v>
      </c>
      <c r="D226" s="598">
        <v>0.95239353503324964</v>
      </c>
      <c r="E226" s="598">
        <v>1.0652954048140044</v>
      </c>
      <c r="F226" s="598">
        <v>0.96741054193761877</v>
      </c>
      <c r="G226" s="598">
        <v>1.0032775302729966</v>
      </c>
      <c r="H226" s="598">
        <v>0.99008614175608278</v>
      </c>
      <c r="I226" s="598">
        <v>0.99359079704190634</v>
      </c>
      <c r="J226" s="598">
        <v>1.0000150828045973</v>
      </c>
    </row>
    <row r="227" spans="2:10">
      <c r="B227" s="992">
        <v>41717</v>
      </c>
      <c r="C227" s="598">
        <v>0.81870808950950613</v>
      </c>
      <c r="D227" s="598">
        <v>0.95673332153601143</v>
      </c>
      <c r="E227" s="598">
        <v>1.0633409051196925</v>
      </c>
      <c r="F227" s="598">
        <v>0.96808035602293863</v>
      </c>
      <c r="G227" s="598">
        <v>1.0022153822024427</v>
      </c>
      <c r="H227" s="598">
        <v>0.99308776716689418</v>
      </c>
      <c r="I227" s="598">
        <v>0.99238395377847821</v>
      </c>
      <c r="J227" s="598">
        <v>0.99819336060020569</v>
      </c>
    </row>
    <row r="228" spans="2:10">
      <c r="B228" s="992">
        <v>41716</v>
      </c>
      <c r="C228" s="598">
        <v>0.81988179074446688</v>
      </c>
      <c r="D228" s="598">
        <v>0.95804722456031544</v>
      </c>
      <c r="E228" s="598">
        <v>1.0755567338282079</v>
      </c>
      <c r="F228" s="598">
        <v>0.9601462977707006</v>
      </c>
      <c r="G228" s="598">
        <v>1.0061803723969611</v>
      </c>
      <c r="H228" s="598">
        <v>0.99923738637056925</v>
      </c>
      <c r="I228" s="598">
        <v>0.99270983843425731</v>
      </c>
      <c r="J228" s="598">
        <v>1.0011375132751827</v>
      </c>
    </row>
    <row r="229" spans="2:10">
      <c r="B229" s="992">
        <v>41715</v>
      </c>
      <c r="C229" s="598">
        <v>0.81967563490067896</v>
      </c>
      <c r="D229" s="598">
        <v>0.96968881714644417</v>
      </c>
      <c r="E229" s="598">
        <v>1.074322535086945</v>
      </c>
      <c r="F229" s="598">
        <v>0.95023540304152554</v>
      </c>
      <c r="G229" s="598">
        <v>1.0135215512113882</v>
      </c>
      <c r="H229" s="598">
        <v>1.000519242516799</v>
      </c>
      <c r="I229" s="598">
        <v>1.0009933774834439</v>
      </c>
      <c r="J229" s="598">
        <v>1.011055761703858</v>
      </c>
    </row>
    <row r="230" spans="2:10">
      <c r="B230" s="992">
        <v>41712</v>
      </c>
      <c r="C230" s="598">
        <v>0.82268545975343543</v>
      </c>
      <c r="D230" s="598">
        <v>0.9657482248917072</v>
      </c>
      <c r="E230" s="598">
        <v>1.077747277074294</v>
      </c>
      <c r="F230" s="598">
        <v>0.94885690259698752</v>
      </c>
      <c r="G230" s="598">
        <v>1.0126381680599024</v>
      </c>
      <c r="H230" s="598">
        <v>0.99920690601836326</v>
      </c>
      <c r="I230" s="598">
        <v>0.99525910318035171</v>
      </c>
      <c r="J230" s="598">
        <v>1.011235669437454</v>
      </c>
    </row>
    <row r="231" spans="2:10">
      <c r="B231" s="992">
        <v>41711</v>
      </c>
      <c r="C231" s="598">
        <v>0.82506960263224494</v>
      </c>
      <c r="D231" s="598">
        <v>0.96424112716247556</v>
      </c>
      <c r="E231" s="598">
        <v>1.0717682282493837</v>
      </c>
      <c r="F231" s="598">
        <v>0.94509698275862075</v>
      </c>
      <c r="G231" s="598">
        <v>1.0117563234770217</v>
      </c>
      <c r="H231" s="598">
        <v>0.99865857748239384</v>
      </c>
      <c r="I231" s="598">
        <v>0.99525910318035171</v>
      </c>
      <c r="J231" s="598">
        <v>1.0113744991559379</v>
      </c>
    </row>
    <row r="232" spans="2:10">
      <c r="B232" s="992">
        <v>41710</v>
      </c>
      <c r="C232" s="598">
        <v>0.82635588171920349</v>
      </c>
      <c r="D232" s="598">
        <v>0.95559188723432453</v>
      </c>
      <c r="E232" s="598">
        <v>1.0689443175829967</v>
      </c>
      <c r="F232" s="598">
        <v>0.94230459307010472</v>
      </c>
      <c r="G232" s="598">
        <v>1.0088212657628322</v>
      </c>
      <c r="H232" s="598">
        <v>1.000519242516799</v>
      </c>
      <c r="I232" s="598">
        <v>0.98920157068062842</v>
      </c>
      <c r="J232" s="598">
        <v>1.008323912745928</v>
      </c>
    </row>
    <row r="233" spans="2:10">
      <c r="B233" s="992">
        <v>41709</v>
      </c>
      <c r="C233" s="598">
        <v>0.82796149547902076</v>
      </c>
      <c r="D233" s="598">
        <v>0.95855680156021439</v>
      </c>
      <c r="E233" s="598">
        <v>1.0650157507875393</v>
      </c>
      <c r="F233" s="598">
        <v>0.94287096490456501</v>
      </c>
      <c r="G233" s="598">
        <v>1.0112559593282031</v>
      </c>
      <c r="H233" s="598">
        <v>0.99571402516870333</v>
      </c>
      <c r="I233" s="598">
        <v>0.99489879874938303</v>
      </c>
      <c r="J233" s="598">
        <v>1.0110763193477221</v>
      </c>
    </row>
    <row r="234" spans="2:10">
      <c r="B234" s="992">
        <v>41708</v>
      </c>
      <c r="C234" s="598">
        <v>0.82917244273741242</v>
      </c>
      <c r="D234" s="598">
        <v>0.95538080933027025</v>
      </c>
      <c r="E234" s="598">
        <v>1.0676315789473685</v>
      </c>
      <c r="F234" s="598">
        <v>0.94355797019946896</v>
      </c>
      <c r="G234" s="598">
        <v>1.0081050701058982</v>
      </c>
      <c r="H234" s="598">
        <v>0.9985672478965979</v>
      </c>
      <c r="I234" s="598">
        <v>0.99192807455046605</v>
      </c>
      <c r="J234" s="598">
        <v>1.0077619532560176</v>
      </c>
    </row>
    <row r="235" spans="2:10">
      <c r="B235" s="992">
        <v>41705</v>
      </c>
      <c r="C235" s="598">
        <v>0.82937285332654875</v>
      </c>
      <c r="D235" s="598">
        <v>0.96025931352959459</v>
      </c>
      <c r="E235" s="598">
        <v>1.0704485488126649</v>
      </c>
      <c r="F235" s="598">
        <v>0.94532849933859198</v>
      </c>
      <c r="G235" s="598">
        <v>1.0092992951489663</v>
      </c>
      <c r="H235" s="598">
        <v>0.99768525568787503</v>
      </c>
      <c r="I235" s="598">
        <v>0.9957180500658761</v>
      </c>
      <c r="J235" s="598">
        <v>1.0088302124120021</v>
      </c>
    </row>
    <row r="236" spans="2:10">
      <c r="B236" s="992">
        <v>41704</v>
      </c>
      <c r="C236" s="598">
        <v>0.82941505737475507</v>
      </c>
      <c r="D236" s="598">
        <v>0.96094201288602532</v>
      </c>
      <c r="E236" s="598">
        <v>1.0638986013986014</v>
      </c>
      <c r="F236" s="598">
        <v>0.94740330840653419</v>
      </c>
      <c r="G236" s="598">
        <v>1.0093989416317826</v>
      </c>
      <c r="H236" s="598">
        <v>1.0054945054945055</v>
      </c>
      <c r="I236" s="598">
        <v>0.99798620052160714</v>
      </c>
      <c r="J236" s="598">
        <v>1.0093114121885625</v>
      </c>
    </row>
    <row r="237" spans="2:10">
      <c r="B237" s="992">
        <v>41703</v>
      </c>
      <c r="C237" s="598">
        <v>0.82827705363721837</v>
      </c>
      <c r="D237" s="598">
        <v>0.96981927440692406</v>
      </c>
      <c r="E237" s="598">
        <v>1.0600069674272774</v>
      </c>
      <c r="F237" s="598">
        <v>0.94951527975985428</v>
      </c>
      <c r="G237" s="598">
        <v>1.0082243654221643</v>
      </c>
      <c r="H237" s="598">
        <v>1.0043538249271808</v>
      </c>
      <c r="I237" s="598">
        <v>1.0030526245935365</v>
      </c>
      <c r="J237" s="598">
        <v>1.0082779107019748</v>
      </c>
    </row>
    <row r="238" spans="2:10">
      <c r="B238" s="992">
        <v>41698</v>
      </c>
      <c r="C238" s="598">
        <v>0.82719464075009197</v>
      </c>
      <c r="D238" s="598">
        <v>0.95940730224923476</v>
      </c>
      <c r="E238" s="598">
        <v>1.0508547746503194</v>
      </c>
      <c r="F238" s="598">
        <v>0.94592169897343892</v>
      </c>
      <c r="G238" s="598">
        <v>0.99896429757880112</v>
      </c>
      <c r="H238" s="598">
        <v>1.0011002108737508</v>
      </c>
      <c r="I238" s="598">
        <v>0.9919606234618541</v>
      </c>
      <c r="J238" s="598">
        <v>0.99904066380037759</v>
      </c>
    </row>
    <row r="239" spans="2:10">
      <c r="B239" s="992">
        <v>41697</v>
      </c>
      <c r="C239" s="598">
        <v>0.82826653115670468</v>
      </c>
      <c r="D239" s="598">
        <v>0.96265301580235918</v>
      </c>
      <c r="E239" s="598">
        <v>1.0483204134366926</v>
      </c>
      <c r="F239" s="598">
        <v>0.94291243347847131</v>
      </c>
      <c r="G239" s="598">
        <v>1.003770028275212</v>
      </c>
      <c r="H239" s="598">
        <v>0.99960329569728401</v>
      </c>
      <c r="I239" s="598">
        <v>1.0034188601586618</v>
      </c>
      <c r="J239" s="598">
        <v>1.0046620399834327</v>
      </c>
    </row>
    <row r="240" spans="2:10">
      <c r="B240" s="992">
        <v>41696</v>
      </c>
      <c r="C240" s="598">
        <v>0.82790892582762954</v>
      </c>
      <c r="D240" s="598">
        <v>0.95622568093385218</v>
      </c>
      <c r="E240" s="598">
        <v>1.0431093589304079</v>
      </c>
      <c r="F240" s="598">
        <v>0.93975745178258341</v>
      </c>
      <c r="G240" s="598">
        <v>0.9971910112359551</v>
      </c>
      <c r="H240" s="598">
        <v>0.99865857748239384</v>
      </c>
      <c r="I240" s="598">
        <v>0.99637442320369152</v>
      </c>
      <c r="J240" s="598">
        <v>0.99760260403344303</v>
      </c>
    </row>
    <row r="241" spans="2:10">
      <c r="B241" s="992">
        <v>41695</v>
      </c>
      <c r="C241" s="598">
        <v>0.82755162915857483</v>
      </c>
      <c r="D241" s="598">
        <v>0.95352733686067015</v>
      </c>
      <c r="E241" s="598">
        <v>1.044900412087912</v>
      </c>
      <c r="F241" s="598">
        <v>0.93879725587505458</v>
      </c>
      <c r="G241" s="598">
        <v>0.99554032210948606</v>
      </c>
      <c r="H241" s="598">
        <v>1.0015287247378237</v>
      </c>
      <c r="I241" s="598">
        <v>0.98978455896797868</v>
      </c>
      <c r="J241" s="598">
        <v>0.99636329027054915</v>
      </c>
    </row>
    <row r="242" spans="2:10">
      <c r="B242" s="992">
        <v>41694</v>
      </c>
      <c r="C242" s="598">
        <v>0.82851914450191266</v>
      </c>
      <c r="D242" s="598">
        <v>0.96269586894586889</v>
      </c>
      <c r="E242" s="598">
        <v>1.0433776253750537</v>
      </c>
      <c r="F242" s="598">
        <v>0.94425059825880997</v>
      </c>
      <c r="G242" s="598">
        <v>0.99982397465234996</v>
      </c>
      <c r="H242" s="598">
        <v>0.99862813243094939</v>
      </c>
      <c r="I242" s="598">
        <v>1.0000992490157807</v>
      </c>
      <c r="J242" s="598">
        <v>1.0002665298815199</v>
      </c>
    </row>
    <row r="243" spans="2:10">
      <c r="B243" s="992">
        <v>41691</v>
      </c>
      <c r="C243" s="598">
        <v>0.83021775117789387</v>
      </c>
      <c r="D243" s="598">
        <v>0.95864178376701092</v>
      </c>
      <c r="E243" s="598">
        <v>1.0448107133659541</v>
      </c>
      <c r="F243" s="598">
        <v>0.944560300769547</v>
      </c>
      <c r="G243" s="598">
        <v>0.99902286495993731</v>
      </c>
      <c r="H243" s="598">
        <v>0.99750296903072577</v>
      </c>
      <c r="I243" s="598">
        <v>0.99821688020076615</v>
      </c>
      <c r="J243" s="598">
        <v>0.99892526579583063</v>
      </c>
    </row>
    <row r="244" spans="2:10">
      <c r="B244" s="992">
        <v>41690</v>
      </c>
      <c r="C244" s="598">
        <v>0.83088432079727792</v>
      </c>
      <c r="D244" s="598">
        <v>0.95796234772978961</v>
      </c>
      <c r="E244" s="598">
        <v>1.0363589918256131</v>
      </c>
      <c r="F244" s="598">
        <v>0.94383489945361077</v>
      </c>
      <c r="G244" s="598">
        <v>0.99939395124239983</v>
      </c>
      <c r="H244" s="598">
        <v>0.9940219700188142</v>
      </c>
      <c r="I244" s="598">
        <v>1.0004633306857296</v>
      </c>
      <c r="J244" s="598">
        <v>0.99861933929109348</v>
      </c>
    </row>
    <row r="245" spans="2:10">
      <c r="B245" s="992">
        <v>41689</v>
      </c>
      <c r="C245" s="598">
        <v>0.83404119227325058</v>
      </c>
      <c r="D245" s="598">
        <v>0.95142982842058932</v>
      </c>
      <c r="E245" s="598">
        <v>1.029260042283298</v>
      </c>
      <c r="F245" s="598">
        <v>0.94371026117578005</v>
      </c>
      <c r="G245" s="598">
        <v>0.99785282061292224</v>
      </c>
      <c r="H245" s="598">
        <v>0.98978697688472572</v>
      </c>
      <c r="I245" s="598">
        <v>0.99493154291732477</v>
      </c>
      <c r="J245" s="598">
        <v>0.99651803607214429</v>
      </c>
    </row>
    <row r="246" spans="2:10">
      <c r="B246" s="992">
        <v>41688</v>
      </c>
      <c r="C246" s="598">
        <v>0.83794308922191096</v>
      </c>
      <c r="D246" s="598">
        <v>0.94755290715506291</v>
      </c>
      <c r="E246" s="598">
        <v>1.033367294956699</v>
      </c>
      <c r="F246" s="598">
        <v>0.94153670485819674</v>
      </c>
      <c r="G246" s="598">
        <v>0.9989057370642489</v>
      </c>
      <c r="H246" s="598">
        <v>0.99423316235165571</v>
      </c>
      <c r="I246" s="598">
        <v>0.9954885237264135</v>
      </c>
      <c r="J246" s="598">
        <v>0.99734249254142937</v>
      </c>
    </row>
    <row r="247" spans="2:10">
      <c r="B247" s="992">
        <v>41687</v>
      </c>
      <c r="C247" s="598">
        <v>0.83929146123247644</v>
      </c>
      <c r="D247" s="598">
        <v>0.95864178376701092</v>
      </c>
      <c r="E247" s="598">
        <v>1.0272619851451721</v>
      </c>
      <c r="F247" s="598">
        <v>0.95107380333896896</v>
      </c>
      <c r="G247" s="598">
        <v>1.0006851326221002</v>
      </c>
      <c r="H247" s="598">
        <v>0.99158468291206292</v>
      </c>
      <c r="I247" s="598">
        <v>1.0027531761037582</v>
      </c>
      <c r="J247" s="598">
        <v>1.0013945667277524</v>
      </c>
    </row>
    <row r="248" spans="2:10">
      <c r="B248" s="992">
        <v>41684</v>
      </c>
      <c r="C248" s="598">
        <v>0.84005927071253705</v>
      </c>
      <c r="D248" s="598">
        <v>0.96166844539309859</v>
      </c>
      <c r="E248" s="598">
        <v>1.032753500212134</v>
      </c>
      <c r="F248" s="598">
        <v>0.95638661710037165</v>
      </c>
      <c r="G248" s="598">
        <v>0.99699652845496745</v>
      </c>
      <c r="H248" s="598">
        <v>0.99429351950220057</v>
      </c>
      <c r="I248" s="598">
        <v>0.99976849555180758</v>
      </c>
      <c r="J248" s="598">
        <v>0.99529635467487299</v>
      </c>
    </row>
    <row r="249" spans="2:10">
      <c r="B249" s="992">
        <v>41683</v>
      </c>
      <c r="C249" s="598">
        <v>0.83483148944888341</v>
      </c>
      <c r="D249" s="598">
        <v>0.95915199361334103</v>
      </c>
      <c r="E249" s="598">
        <v>1.0287380610261179</v>
      </c>
      <c r="F249" s="598">
        <v>0.95661895578108191</v>
      </c>
      <c r="G249" s="598">
        <v>0.99596703489391547</v>
      </c>
      <c r="H249" s="598">
        <v>0.99071497701427524</v>
      </c>
      <c r="I249" s="598">
        <v>0.99894256823739347</v>
      </c>
      <c r="J249" s="598">
        <v>0.99407766505072714</v>
      </c>
    </row>
    <row r="250" spans="2:10">
      <c r="B250" s="992">
        <v>41682</v>
      </c>
      <c r="C250" s="598">
        <v>0.83681380036195152</v>
      </c>
      <c r="D250" s="598">
        <v>0.95176480943578912</v>
      </c>
      <c r="E250" s="598">
        <v>1.0159432387312186</v>
      </c>
      <c r="F250" s="598">
        <v>0.95031028368794324</v>
      </c>
      <c r="G250" s="598">
        <v>0.99507523407237253</v>
      </c>
      <c r="H250" s="598">
        <v>0.98591422121896166</v>
      </c>
      <c r="I250" s="598">
        <v>0.99401552018939887</v>
      </c>
      <c r="J250" s="598">
        <v>0.98892766939124555</v>
      </c>
    </row>
    <row r="251" spans="2:10">
      <c r="B251" s="992">
        <v>41681</v>
      </c>
      <c r="C251" s="598">
        <v>0.83571968774435024</v>
      </c>
      <c r="D251" s="598">
        <v>0.95009225902820493</v>
      </c>
      <c r="E251" s="598">
        <v>1.0068663136995368</v>
      </c>
      <c r="F251" s="598">
        <v>0.95026348190100962</v>
      </c>
      <c r="G251" s="598">
        <v>0.98874318208193102</v>
      </c>
      <c r="H251" s="598">
        <v>0.98591422121896166</v>
      </c>
      <c r="I251" s="598">
        <v>0.98755349384208291</v>
      </c>
      <c r="J251" s="598">
        <v>0.98178632246600361</v>
      </c>
    </row>
    <row r="252" spans="2:10">
      <c r="B252" s="992">
        <v>41680</v>
      </c>
      <c r="C252" s="598">
        <v>0.83516300518798436</v>
      </c>
      <c r="D252" s="598">
        <v>0.95138797237253081</v>
      </c>
      <c r="E252" s="598">
        <v>1.0018933157721437</v>
      </c>
      <c r="F252" s="598">
        <v>0.94707314439416102</v>
      </c>
      <c r="G252" s="598">
        <v>0.99198571788950773</v>
      </c>
      <c r="H252" s="598">
        <v>0.98286725876140202</v>
      </c>
      <c r="I252" s="598">
        <v>0.9880699460696194</v>
      </c>
      <c r="J252" s="598">
        <v>0.98642643893633264</v>
      </c>
    </row>
    <row r="253" spans="2:10">
      <c r="B253" s="992">
        <v>41677</v>
      </c>
      <c r="C253" s="598">
        <v>0.83491701669910867</v>
      </c>
      <c r="D253" s="598">
        <v>0.94813450830812396</v>
      </c>
      <c r="E253" s="598">
        <v>0.99983570196336158</v>
      </c>
      <c r="F253" s="598">
        <v>0.94090769448332023</v>
      </c>
      <c r="G253" s="598">
        <v>0.99242865463016883</v>
      </c>
      <c r="H253" s="598">
        <v>0.98118915680694929</v>
      </c>
      <c r="I253" s="598">
        <v>0.98694090760692132</v>
      </c>
      <c r="J253" s="598">
        <v>0.98554178661500413</v>
      </c>
    </row>
    <row r="254" spans="2:10">
      <c r="B254" s="992">
        <v>41676</v>
      </c>
      <c r="C254" s="598">
        <v>0.83149893507122907</v>
      </c>
      <c r="D254" s="598">
        <v>0.95821702335061376</v>
      </c>
      <c r="E254" s="598">
        <v>1.0008223007976318</v>
      </c>
      <c r="F254" s="598">
        <v>0.94235521650370691</v>
      </c>
      <c r="G254" s="598">
        <v>0.99177401831444978</v>
      </c>
      <c r="H254" s="598">
        <v>0.98369369369369375</v>
      </c>
      <c r="I254" s="598">
        <v>0.98716650883322998</v>
      </c>
      <c r="J254" s="598">
        <v>0.98489762570869754</v>
      </c>
    </row>
    <row r="255" spans="2:10">
      <c r="B255" s="992">
        <v>41675</v>
      </c>
      <c r="C255" s="598">
        <v>0.82761465910100673</v>
      </c>
      <c r="D255" s="598">
        <v>0.95639483460109664</v>
      </c>
      <c r="E255" s="598">
        <v>0.9981138264720355</v>
      </c>
      <c r="F255" s="598">
        <v>0.94445396208498333</v>
      </c>
      <c r="G255" s="598">
        <v>0.98845640698416382</v>
      </c>
      <c r="H255" s="598">
        <v>0.9854100234642923</v>
      </c>
      <c r="I255" s="598">
        <v>0.98350522171975141</v>
      </c>
      <c r="J255" s="598">
        <v>0.98216446026753312</v>
      </c>
    </row>
    <row r="256" spans="2:10">
      <c r="B256" s="992">
        <v>41674</v>
      </c>
      <c r="C256" s="598">
        <v>0.82527848101265822</v>
      </c>
      <c r="D256" s="598">
        <v>0.94544023782460429</v>
      </c>
      <c r="E256" s="598">
        <v>0.9981138264720355</v>
      </c>
      <c r="F256" s="598">
        <v>0.94166536524421196</v>
      </c>
      <c r="G256" s="598">
        <v>0.98436416852807518</v>
      </c>
      <c r="H256" s="598">
        <v>0.98671606723296601</v>
      </c>
      <c r="I256" s="598">
        <v>0.97623199638312996</v>
      </c>
      <c r="J256" s="598">
        <v>0.9775066099212707</v>
      </c>
    </row>
    <row r="257" spans="2:10">
      <c r="B257" s="992">
        <v>41673</v>
      </c>
      <c r="C257" s="598">
        <v>0.8142093563453805</v>
      </c>
      <c r="D257" s="598">
        <v>0.94647468160532189</v>
      </c>
      <c r="E257" s="598">
        <v>0.99737769400966969</v>
      </c>
      <c r="F257" s="598">
        <v>0.94785940608650798</v>
      </c>
      <c r="G257" s="598">
        <v>0.98330383934754173</v>
      </c>
      <c r="H257" s="598">
        <v>0.98384141763027488</v>
      </c>
      <c r="I257" s="598">
        <v>0.97124497991967884</v>
      </c>
      <c r="J257" s="598">
        <v>0.97566060225539197</v>
      </c>
    </row>
    <row r="258" spans="2:10">
      <c r="B258" s="992">
        <v>41670</v>
      </c>
      <c r="C258" s="598">
        <v>0.81360987358516479</v>
      </c>
      <c r="D258" s="598">
        <v>0.93103151369037374</v>
      </c>
      <c r="E258" s="598">
        <v>0.99436274509803924</v>
      </c>
      <c r="F258" s="598">
        <v>0.94276961263338943</v>
      </c>
      <c r="G258" s="598">
        <v>0.98377691819179014</v>
      </c>
      <c r="H258" s="598">
        <v>0.9788435679067683</v>
      </c>
      <c r="I258" s="598">
        <v>0.96313760474081622</v>
      </c>
      <c r="J258" s="598">
        <v>0.97622085889570542</v>
      </c>
    </row>
    <row r="259" spans="2:10">
      <c r="B259" s="992">
        <v>41669</v>
      </c>
      <c r="C259" s="598">
        <v>0.81323437694898348</v>
      </c>
      <c r="D259" s="598">
        <v>0.9338054320134721</v>
      </c>
      <c r="E259" s="598">
        <v>0.99656104151314162</v>
      </c>
      <c r="F259" s="598">
        <v>0.95713144801654826</v>
      </c>
      <c r="G259" s="598">
        <v>0.98117118673346015</v>
      </c>
      <c r="H259" s="598">
        <v>0.97978045643525857</v>
      </c>
      <c r="I259" s="598">
        <v>0.95883024613042389</v>
      </c>
      <c r="J259" s="598">
        <v>0.97456111554799929</v>
      </c>
    </row>
    <row r="260" spans="2:10">
      <c r="B260" s="992">
        <v>41668</v>
      </c>
      <c r="C260" s="598">
        <v>0.81316337603053246</v>
      </c>
      <c r="D260" s="598">
        <v>0.94751139151770047</v>
      </c>
      <c r="E260" s="598">
        <v>0.99656104151314162</v>
      </c>
      <c r="F260" s="598">
        <v>0.9595208139598489</v>
      </c>
      <c r="G260" s="598">
        <v>0.98590191124568471</v>
      </c>
      <c r="H260" s="598">
        <v>0.97822970793764552</v>
      </c>
      <c r="I260" s="598">
        <v>0.96819652179483084</v>
      </c>
      <c r="J260" s="598">
        <v>0.97671460910300667</v>
      </c>
    </row>
    <row r="261" spans="2:10">
      <c r="B261" s="992">
        <v>41667</v>
      </c>
      <c r="C261" s="598">
        <v>0.81465700362364124</v>
      </c>
      <c r="D261" s="598">
        <v>0.95576081672338353</v>
      </c>
      <c r="E261" s="598">
        <v>1.0004109814236397</v>
      </c>
      <c r="F261" s="598">
        <v>0.96092571104149971</v>
      </c>
      <c r="G261" s="598">
        <v>0.99381780006998732</v>
      </c>
      <c r="H261" s="598">
        <v>0.98180673780122285</v>
      </c>
      <c r="I261" s="598">
        <v>0.97739985127226869</v>
      </c>
      <c r="J261" s="598">
        <v>0.98703831438538681</v>
      </c>
    </row>
    <row r="262" spans="2:10">
      <c r="B262" s="992">
        <v>41666</v>
      </c>
      <c r="C262" s="598">
        <v>0.81418902043059094</v>
      </c>
      <c r="D262" s="598">
        <v>0.97300458921983268</v>
      </c>
      <c r="E262" s="598">
        <v>0.99844134536505336</v>
      </c>
      <c r="F262" s="598">
        <v>0.96355056179775267</v>
      </c>
      <c r="G262" s="598">
        <v>0.99430105226304633</v>
      </c>
      <c r="H262" s="598">
        <v>0.98230725402584951</v>
      </c>
      <c r="I262" s="598">
        <v>0.98408151307008707</v>
      </c>
      <c r="J262" s="598">
        <v>0.98897192265429601</v>
      </c>
    </row>
    <row r="263" spans="2:10">
      <c r="B263" s="992">
        <v>41663</v>
      </c>
      <c r="C263" s="598">
        <v>0.81464682435556224</v>
      </c>
      <c r="D263" s="598">
        <v>0.96635238393136424</v>
      </c>
      <c r="E263" s="598">
        <v>0.99452524922372942</v>
      </c>
      <c r="F263" s="598">
        <v>0.96091135458167332</v>
      </c>
      <c r="G263" s="598">
        <v>0.99459122923070942</v>
      </c>
      <c r="H263" s="598">
        <v>0.97875582646109716</v>
      </c>
      <c r="I263" s="598">
        <v>0.9829615659751576</v>
      </c>
      <c r="J263" s="598">
        <v>0.98882442717732266</v>
      </c>
    </row>
    <row r="264" spans="2:10">
      <c r="B264" s="992">
        <v>41662</v>
      </c>
      <c r="C264" s="598">
        <v>0.8148199065163596</v>
      </c>
      <c r="D264" s="598">
        <v>0.97025438557135801</v>
      </c>
      <c r="E264" s="598">
        <v>0.99917904933913471</v>
      </c>
      <c r="F264" s="598">
        <v>0.96765797392176522</v>
      </c>
      <c r="G264" s="598">
        <v>0.99499776164431564</v>
      </c>
      <c r="H264" s="598">
        <v>0.98269034619307616</v>
      </c>
      <c r="I264" s="598">
        <v>0.98562159694825735</v>
      </c>
      <c r="J264" s="598">
        <v>0.99043943732105055</v>
      </c>
    </row>
    <row r="265" spans="2:10">
      <c r="B265" s="992">
        <v>41661</v>
      </c>
      <c r="C265" s="598">
        <v>0.86055014387159789</v>
      </c>
      <c r="D265" s="598">
        <v>0.96981927440692406</v>
      </c>
      <c r="E265" s="598">
        <v>1.0004932182490751</v>
      </c>
      <c r="F265" s="598">
        <v>0.96611722528765565</v>
      </c>
      <c r="G265" s="598">
        <v>0.99623876990236404</v>
      </c>
      <c r="H265" s="598">
        <v>0.9832507879333634</v>
      </c>
      <c r="I265" s="598">
        <v>0.99027090772103377</v>
      </c>
      <c r="J265" s="598">
        <v>0.99171349224947281</v>
      </c>
    </row>
    <row r="266" spans="2:10">
      <c r="B266" s="992">
        <v>41660</v>
      </c>
      <c r="C266" s="598">
        <v>0.93618701626915191</v>
      </c>
      <c r="D266" s="598">
        <v>0.96829945374764914</v>
      </c>
      <c r="E266" s="598">
        <v>1.0023058552252326</v>
      </c>
      <c r="F266" s="598">
        <v>0.97045643153526973</v>
      </c>
      <c r="G266" s="598">
        <v>0.98535080956052423</v>
      </c>
      <c r="H266" s="598">
        <v>0.98552861182983342</v>
      </c>
      <c r="I266" s="598">
        <v>0.98385731953394528</v>
      </c>
      <c r="J266" s="598">
        <v>0.98002552239614904</v>
      </c>
    </row>
    <row r="267" spans="2:10">
      <c r="B267" s="992">
        <v>41659</v>
      </c>
      <c r="C267" s="598">
        <v>0.94705267133435977</v>
      </c>
      <c r="D267" s="598">
        <v>0.96864642121293565</v>
      </c>
      <c r="E267" s="598">
        <v>1.0030492830064281</v>
      </c>
      <c r="F267" s="598">
        <v>0.9716048139382647</v>
      </c>
      <c r="G267" s="598">
        <v>0.98643459467803873</v>
      </c>
      <c r="H267" s="598">
        <v>0.9850248082995039</v>
      </c>
      <c r="I267" s="598">
        <v>0.98440196685010917</v>
      </c>
      <c r="J267" s="598">
        <v>0.97791991976243386</v>
      </c>
    </row>
    <row r="268" spans="2:10">
      <c r="B268" s="992">
        <v>41656</v>
      </c>
      <c r="C268" s="598">
        <v>0.9544982065734573</v>
      </c>
      <c r="D268" s="598">
        <v>0.97108217332734614</v>
      </c>
      <c r="E268" s="598">
        <v>1.004788244035334</v>
      </c>
      <c r="F268" s="598">
        <v>0.97870149632259695</v>
      </c>
      <c r="G268" s="598">
        <v>0.98567379441991398</v>
      </c>
      <c r="H268" s="598">
        <v>0.98742991499366972</v>
      </c>
      <c r="I268" s="598">
        <v>0.98558946270213876</v>
      </c>
      <c r="J268" s="598">
        <v>0.97867535266361294</v>
      </c>
    </row>
    <row r="269" spans="2:10">
      <c r="B269" s="992">
        <v>41655</v>
      </c>
      <c r="C269" s="598">
        <v>0.95928726973103406</v>
      </c>
      <c r="D269" s="598">
        <v>0.97252327202410394</v>
      </c>
      <c r="E269" s="598">
        <v>1.0066164916053262</v>
      </c>
      <c r="F269" s="598">
        <v>0.98214385698797202</v>
      </c>
      <c r="G269" s="598">
        <v>0.9849900768800941</v>
      </c>
      <c r="H269" s="598">
        <v>0.99387117327588814</v>
      </c>
      <c r="I269" s="598">
        <v>0.98299352908659321</v>
      </c>
      <c r="J269" s="598">
        <v>0.98084708736667159</v>
      </c>
    </row>
    <row r="270" spans="2:10">
      <c r="B270" s="992">
        <v>41654</v>
      </c>
      <c r="C270" s="598">
        <v>0.96250202990979827</v>
      </c>
      <c r="D270" s="598">
        <v>0.97988219302220214</v>
      </c>
      <c r="E270" s="598">
        <v>1.0037938144329897</v>
      </c>
      <c r="F270" s="598">
        <v>0.98970547502539008</v>
      </c>
      <c r="G270" s="598">
        <v>0.99065927677221799</v>
      </c>
      <c r="H270" s="598">
        <v>0.99332868362798321</v>
      </c>
      <c r="I270" s="598">
        <v>0.98787621319564733</v>
      </c>
      <c r="J270" s="598">
        <v>0.98528304503754771</v>
      </c>
    </row>
    <row r="271" spans="2:10">
      <c r="B271" s="992">
        <v>41653</v>
      </c>
      <c r="C271" s="598">
        <v>0.97184211310854729</v>
      </c>
      <c r="D271" s="598">
        <v>0.98023751246487167</v>
      </c>
      <c r="E271" s="598">
        <v>1.0071162598262309</v>
      </c>
      <c r="F271" s="598">
        <v>0.99310824025940603</v>
      </c>
      <c r="G271" s="598">
        <v>0.9896045066496314</v>
      </c>
      <c r="H271" s="598">
        <v>0.99668350270796569</v>
      </c>
      <c r="I271" s="598">
        <v>0.98939582378739288</v>
      </c>
      <c r="J271" s="598">
        <v>0.98587395603578598</v>
      </c>
    </row>
    <row r="272" spans="2:10">
      <c r="B272" s="992">
        <v>41652</v>
      </c>
      <c r="C272" s="598">
        <v>0.97172623483470955</v>
      </c>
      <c r="D272" s="598">
        <v>0.98952184854724323</v>
      </c>
      <c r="E272" s="598">
        <v>1.0100414937759337</v>
      </c>
      <c r="F272" s="598">
        <v>0.99558837187703175</v>
      </c>
      <c r="G272" s="598">
        <v>0.99505586483435216</v>
      </c>
      <c r="H272" s="598">
        <v>1.0042306631104572</v>
      </c>
      <c r="I272" s="598">
        <v>0.99834874504623528</v>
      </c>
      <c r="J272" s="598">
        <v>0.99219829499822909</v>
      </c>
    </row>
    <row r="273" spans="2:10">
      <c r="B273" s="992">
        <v>41649</v>
      </c>
      <c r="C273" s="598">
        <v>0.97915446421866781</v>
      </c>
      <c r="D273" s="598">
        <v>0.98997482261387038</v>
      </c>
      <c r="E273" s="598">
        <v>1.0100414937759337</v>
      </c>
      <c r="F273" s="598">
        <v>1.0009025973015453</v>
      </c>
      <c r="G273" s="598">
        <v>0.99447513812154675</v>
      </c>
      <c r="H273" s="598">
        <v>1.0036153068415088</v>
      </c>
      <c r="I273" s="598">
        <v>0.99489879874938303</v>
      </c>
      <c r="J273" s="598">
        <v>0.99367044341866007</v>
      </c>
    </row>
    <row r="274" spans="2:10">
      <c r="B274" s="992">
        <v>41648</v>
      </c>
      <c r="C274" s="598">
        <v>0.97916916977051549</v>
      </c>
      <c r="D274" s="598">
        <v>0.99060968347762346</v>
      </c>
      <c r="E274" s="598">
        <v>1.0007400098667982</v>
      </c>
      <c r="F274" s="598">
        <v>1.0023897221168783</v>
      </c>
      <c r="G274" s="598">
        <v>0.99424303718686791</v>
      </c>
      <c r="H274" s="598">
        <v>1.0018963144211652</v>
      </c>
      <c r="I274" s="598">
        <v>0.99598049551924106</v>
      </c>
      <c r="J274" s="598">
        <v>0.99267861777094613</v>
      </c>
    </row>
    <row r="275" spans="2:10">
      <c r="B275" s="992">
        <v>41647</v>
      </c>
      <c r="C275" s="598">
        <v>0.98389774236387773</v>
      </c>
      <c r="D275" s="598">
        <v>0.98273198218667623</v>
      </c>
      <c r="E275" s="598">
        <v>0.99819568604937259</v>
      </c>
      <c r="F275" s="598">
        <v>0.99840111766532147</v>
      </c>
      <c r="G275" s="598">
        <v>0.98975778814691473</v>
      </c>
      <c r="H275" s="598">
        <v>0.99990842490842502</v>
      </c>
      <c r="I275" s="598">
        <v>0.98501140436624313</v>
      </c>
      <c r="J275" s="598">
        <v>0.98721957514393488</v>
      </c>
    </row>
    <row r="276" spans="2:10">
      <c r="B276" s="992">
        <v>41646</v>
      </c>
      <c r="C276" s="598">
        <v>0.98727985826127773</v>
      </c>
      <c r="D276" s="598">
        <v>0.97784409477301504</v>
      </c>
      <c r="E276" s="598">
        <v>0.99476910502656324</v>
      </c>
      <c r="F276" s="598">
        <v>0.99721432632177365</v>
      </c>
      <c r="G276" s="598">
        <v>0.9874635399563445</v>
      </c>
      <c r="H276" s="598">
        <v>0.99972532503204536</v>
      </c>
      <c r="I276" s="598">
        <v>0.9825781707079243</v>
      </c>
      <c r="J276" s="598">
        <v>0.98285361334156873</v>
      </c>
    </row>
    <row r="277" spans="2:10">
      <c r="B277" s="992">
        <v>41645</v>
      </c>
      <c r="C277" s="598">
        <v>0.98798302773147451</v>
      </c>
      <c r="D277" s="598">
        <v>0.98112693947917606</v>
      </c>
      <c r="E277" s="598">
        <v>0.99452524922372942</v>
      </c>
      <c r="F277" s="598">
        <v>1.0003940375891121</v>
      </c>
      <c r="G277" s="598">
        <v>0.99035220271998148</v>
      </c>
      <c r="H277" s="598">
        <v>0.99738148159425155</v>
      </c>
      <c r="I277" s="598">
        <v>0.98546094666840522</v>
      </c>
      <c r="J277" s="598">
        <v>0.9855124882945463</v>
      </c>
    </row>
    <row r="278" spans="2:10">
      <c r="B278" s="992">
        <v>41642</v>
      </c>
      <c r="C278" s="598">
        <v>0.98870219283612881</v>
      </c>
      <c r="D278" s="598">
        <v>0.98411831626848689</v>
      </c>
      <c r="E278" s="598">
        <v>0.99917904933913471</v>
      </c>
      <c r="F278" s="598">
        <v>0.99573736821191383</v>
      </c>
      <c r="G278" s="598">
        <v>0.99129321879423682</v>
      </c>
      <c r="H278" s="598">
        <v>0.99686548995739499</v>
      </c>
      <c r="I278" s="598">
        <v>0.98668320386448216</v>
      </c>
      <c r="J278" s="598">
        <v>0.98659279393674859</v>
      </c>
    </row>
    <row r="279" spans="2:10">
      <c r="B279" s="992">
        <v>41641</v>
      </c>
      <c r="C279" s="598">
        <v>0.99456927981938281</v>
      </c>
      <c r="D279" s="598">
        <v>0.9832234598772448</v>
      </c>
      <c r="E279" s="598">
        <v>0.99926108374384237</v>
      </c>
      <c r="F279" s="598">
        <v>0.99569626132053579</v>
      </c>
      <c r="G279" s="598">
        <v>0.98832263552702804</v>
      </c>
      <c r="H279" s="598">
        <v>0.99598650004560807</v>
      </c>
      <c r="I279" s="598">
        <v>0.9853324641460236</v>
      </c>
      <c r="J279" s="598">
        <v>0.98078904936366196</v>
      </c>
    </row>
    <row r="280" spans="2:10">
      <c r="B280" s="992">
        <v>41639</v>
      </c>
      <c r="C280" s="598">
        <v>0.99621055848422346</v>
      </c>
      <c r="D280" s="598">
        <v>0.99210936783191106</v>
      </c>
      <c r="E280" s="598">
        <v>1.0009046052631578</v>
      </c>
      <c r="F280" s="598">
        <v>0.99426477862973028</v>
      </c>
      <c r="G280" s="598">
        <v>0.99439775910364148</v>
      </c>
      <c r="H280" s="598">
        <v>0.9969565085065587</v>
      </c>
      <c r="I280" s="598">
        <v>0.99137506968812517</v>
      </c>
      <c r="J280" s="598">
        <v>0.98845588089132719</v>
      </c>
    </row>
  </sheetData>
  <hyperlinks>
    <hyperlink ref="L25" location="Содержание!B103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37"/>
  <sheetViews>
    <sheetView zoomScale="80" zoomScaleNormal="80" workbookViewId="0">
      <selection activeCell="L31" sqref="L31"/>
    </sheetView>
  </sheetViews>
  <sheetFormatPr defaultRowHeight="12.75"/>
  <cols>
    <col min="1" max="1" width="8.5703125" style="319" customWidth="1"/>
    <col min="2" max="2" width="56.5703125" style="319" customWidth="1"/>
    <col min="3" max="5" width="9.140625" style="319"/>
    <col min="6" max="6" width="4.28515625" style="319" customWidth="1"/>
    <col min="7" max="9" width="9.140625" style="319"/>
    <col min="10" max="10" width="4.28515625" style="319" customWidth="1"/>
    <col min="11" max="13" width="9.140625" style="319"/>
    <col min="14" max="14" width="4.28515625" style="319" customWidth="1"/>
    <col min="15" max="17" width="9.140625" style="319"/>
    <col min="18" max="18" width="4.28515625" style="319" customWidth="1"/>
    <col min="19" max="21" width="9.140625" style="319"/>
    <col min="22" max="22" width="4.28515625" style="319" customWidth="1"/>
    <col min="23" max="25" width="9.140625" style="319"/>
    <col min="26" max="26" width="4.28515625" style="319" customWidth="1"/>
    <col min="27" max="29" width="9.140625" style="319"/>
    <col min="30" max="30" width="4.28515625" style="319" customWidth="1"/>
    <col min="31" max="33" width="9.140625" style="319"/>
    <col min="34" max="34" width="4.28515625" style="319" customWidth="1"/>
    <col min="35" max="37" width="9.140625" style="319"/>
    <col min="38" max="38" width="4.28515625" style="319" customWidth="1"/>
    <col min="39" max="41" width="9.140625" style="319"/>
    <col min="42" max="42" width="4.28515625" style="319" customWidth="1"/>
    <col min="43" max="45" width="9.140625" style="319"/>
    <col min="46" max="46" width="4.28515625" style="319" customWidth="1"/>
    <col min="47" max="16384" width="9.140625" style="319"/>
  </cols>
  <sheetData>
    <row r="2" spans="1:49">
      <c r="A2" s="294" t="s">
        <v>123</v>
      </c>
      <c r="B2" s="2" t="s">
        <v>770</v>
      </c>
    </row>
    <row r="4" spans="1:49" s="584" customFormat="1">
      <c r="B4" s="1438" t="s">
        <v>141</v>
      </c>
      <c r="C4" s="1444" t="s">
        <v>972</v>
      </c>
      <c r="D4" s="1445"/>
      <c r="E4" s="1445"/>
      <c r="F4" s="1445"/>
      <c r="G4" s="1445"/>
      <c r="H4" s="1445"/>
      <c r="I4" s="1445"/>
      <c r="J4" s="1445"/>
      <c r="K4" s="1445"/>
      <c r="L4" s="1445"/>
      <c r="M4" s="1446"/>
      <c r="N4" s="585"/>
      <c r="O4" s="1444" t="s">
        <v>973</v>
      </c>
      <c r="P4" s="1445"/>
      <c r="Q4" s="1445"/>
      <c r="R4" s="1445"/>
      <c r="S4" s="1445"/>
      <c r="T4" s="1445"/>
      <c r="U4" s="1445"/>
      <c r="V4" s="1445"/>
      <c r="W4" s="1445"/>
      <c r="X4" s="1445"/>
      <c r="Y4" s="1446"/>
      <c r="Z4" s="585"/>
      <c r="AA4" s="1444" t="s">
        <v>986</v>
      </c>
      <c r="AB4" s="1445"/>
      <c r="AC4" s="1445"/>
      <c r="AD4" s="1445"/>
      <c r="AE4" s="1445"/>
      <c r="AF4" s="1445"/>
      <c r="AG4" s="1445"/>
      <c r="AH4" s="1445"/>
      <c r="AI4" s="1445"/>
      <c r="AJ4" s="1445"/>
      <c r="AK4" s="1446"/>
      <c r="AL4" s="585"/>
      <c r="AM4" s="1444" t="s">
        <v>987</v>
      </c>
      <c r="AN4" s="1445"/>
      <c r="AO4" s="1446"/>
      <c r="AP4" s="585"/>
      <c r="AQ4" s="1444" t="s">
        <v>988</v>
      </c>
      <c r="AR4" s="1445"/>
      <c r="AS4" s="1446"/>
      <c r="AT4" s="585"/>
      <c r="AU4" s="1444" t="s">
        <v>987</v>
      </c>
      <c r="AV4" s="1445"/>
      <c r="AW4" s="1446"/>
    </row>
    <row r="5" spans="1:49" s="584" customFormat="1">
      <c r="B5" s="1439"/>
      <c r="C5" s="1447" t="s">
        <v>163</v>
      </c>
      <c r="D5" s="1448"/>
      <c r="E5" s="1448"/>
      <c r="F5" s="586"/>
      <c r="G5" s="1447" t="s">
        <v>169</v>
      </c>
      <c r="H5" s="1448"/>
      <c r="I5" s="1448"/>
      <c r="J5" s="586"/>
      <c r="K5" s="1447" t="s">
        <v>341</v>
      </c>
      <c r="L5" s="1448"/>
      <c r="M5" s="1448"/>
      <c r="N5" s="586"/>
      <c r="O5" s="1447" t="s">
        <v>163</v>
      </c>
      <c r="P5" s="1448"/>
      <c r="Q5" s="1448"/>
      <c r="R5" s="586"/>
      <c r="S5" s="1447" t="s">
        <v>169</v>
      </c>
      <c r="T5" s="1448"/>
      <c r="U5" s="1448"/>
      <c r="V5" s="586"/>
      <c r="W5" s="1447" t="s">
        <v>341</v>
      </c>
      <c r="X5" s="1448"/>
      <c r="Y5" s="1448"/>
      <c r="Z5" s="586"/>
      <c r="AA5" s="1447" t="s">
        <v>163</v>
      </c>
      <c r="AB5" s="1448"/>
      <c r="AC5" s="1448"/>
      <c r="AD5" s="586"/>
      <c r="AE5" s="1447" t="s">
        <v>169</v>
      </c>
      <c r="AF5" s="1448"/>
      <c r="AG5" s="1448"/>
      <c r="AH5" s="586"/>
      <c r="AI5" s="1447" t="s">
        <v>341</v>
      </c>
      <c r="AJ5" s="1448"/>
      <c r="AK5" s="1448"/>
      <c r="AL5" s="586"/>
      <c r="AM5" s="1447" t="s">
        <v>163</v>
      </c>
      <c r="AN5" s="1448"/>
      <c r="AO5" s="1448"/>
      <c r="AP5" s="586"/>
      <c r="AQ5" s="1447" t="s">
        <v>169</v>
      </c>
      <c r="AR5" s="1448"/>
      <c r="AS5" s="1448"/>
      <c r="AT5" s="586"/>
      <c r="AU5" s="1447" t="s">
        <v>341</v>
      </c>
      <c r="AV5" s="1448"/>
      <c r="AW5" s="1448"/>
    </row>
    <row r="6" spans="1:49" s="587" customFormat="1">
      <c r="B6" s="1440"/>
      <c r="C6" s="588" t="s">
        <v>149</v>
      </c>
      <c r="D6" s="588" t="s">
        <v>150</v>
      </c>
      <c r="E6" s="588" t="s">
        <v>140</v>
      </c>
      <c r="F6" s="588"/>
      <c r="G6" s="588" t="s">
        <v>149</v>
      </c>
      <c r="H6" s="588" t="s">
        <v>150</v>
      </c>
      <c r="I6" s="588" t="s">
        <v>140</v>
      </c>
      <c r="J6" s="588"/>
      <c r="K6" s="588" t="s">
        <v>149</v>
      </c>
      <c r="L6" s="588" t="s">
        <v>150</v>
      </c>
      <c r="M6" s="588" t="s">
        <v>140</v>
      </c>
      <c r="N6" s="588"/>
      <c r="O6" s="588" t="s">
        <v>149</v>
      </c>
      <c r="P6" s="588" t="s">
        <v>150</v>
      </c>
      <c r="Q6" s="588" t="s">
        <v>140</v>
      </c>
      <c r="R6" s="588"/>
      <c r="S6" s="588" t="s">
        <v>149</v>
      </c>
      <c r="T6" s="588" t="s">
        <v>150</v>
      </c>
      <c r="U6" s="588" t="s">
        <v>140</v>
      </c>
      <c r="V6" s="588"/>
      <c r="W6" s="588" t="s">
        <v>149</v>
      </c>
      <c r="X6" s="588" t="s">
        <v>150</v>
      </c>
      <c r="Y6" s="588" t="s">
        <v>140</v>
      </c>
      <c r="Z6" s="588"/>
      <c r="AA6" s="588" t="s">
        <v>149</v>
      </c>
      <c r="AB6" s="588" t="s">
        <v>150</v>
      </c>
      <c r="AC6" s="588" t="s">
        <v>140</v>
      </c>
      <c r="AD6" s="588"/>
      <c r="AE6" s="588" t="s">
        <v>149</v>
      </c>
      <c r="AF6" s="588" t="s">
        <v>150</v>
      </c>
      <c r="AG6" s="588" t="s">
        <v>140</v>
      </c>
      <c r="AH6" s="588"/>
      <c r="AI6" s="588" t="s">
        <v>149</v>
      </c>
      <c r="AJ6" s="588" t="s">
        <v>150</v>
      </c>
      <c r="AK6" s="588" t="s">
        <v>140</v>
      </c>
      <c r="AL6" s="588"/>
      <c r="AM6" s="588" t="s">
        <v>149</v>
      </c>
      <c r="AN6" s="588" t="s">
        <v>150</v>
      </c>
      <c r="AO6" s="588" t="s">
        <v>140</v>
      </c>
      <c r="AP6" s="588"/>
      <c r="AQ6" s="588" t="s">
        <v>149</v>
      </c>
      <c r="AR6" s="588" t="s">
        <v>150</v>
      </c>
      <c r="AS6" s="588" t="s">
        <v>140</v>
      </c>
      <c r="AT6" s="588"/>
      <c r="AU6" s="588" t="s">
        <v>149</v>
      </c>
      <c r="AV6" s="588" t="s">
        <v>150</v>
      </c>
      <c r="AW6" s="588" t="s">
        <v>140</v>
      </c>
    </row>
    <row r="7" spans="1:49">
      <c r="B7" s="644" t="s">
        <v>1820</v>
      </c>
      <c r="C7" s="590">
        <v>0.2857989217856961</v>
      </c>
      <c r="D7" s="590">
        <v>0.29730372383290354</v>
      </c>
      <c r="E7" s="590">
        <v>0.18709344301792941</v>
      </c>
      <c r="F7" s="590"/>
      <c r="G7" s="590">
        <v>0.19329443665623749</v>
      </c>
      <c r="H7" s="590">
        <v>0.17488130438572722</v>
      </c>
      <c r="I7" s="590">
        <v>0.19695578358247856</v>
      </c>
      <c r="J7" s="590"/>
      <c r="K7" s="590">
        <v>0.13575553766720327</v>
      </c>
      <c r="L7" s="590">
        <v>0.11707274145645716</v>
      </c>
      <c r="M7" s="590">
        <v>0.11156565200182171</v>
      </c>
      <c r="N7" s="590"/>
      <c r="O7" s="590">
        <v>0.44890706256589247</v>
      </c>
      <c r="P7" s="590">
        <v>0.38518254872091084</v>
      </c>
      <c r="Q7" s="590">
        <v>0.37461759747021778</v>
      </c>
      <c r="R7" s="590"/>
      <c r="S7" s="590">
        <v>0.46220819506048694</v>
      </c>
      <c r="T7" s="590">
        <v>0.44104312205288071</v>
      </c>
      <c r="U7" s="590">
        <v>0.38616715583206795</v>
      </c>
      <c r="V7" s="590"/>
      <c r="W7" s="590">
        <v>0.15412614654667406</v>
      </c>
      <c r="X7" s="590">
        <v>0.1577719825884073</v>
      </c>
      <c r="Y7" s="590">
        <v>0.18793383809187486</v>
      </c>
      <c r="Z7" s="590"/>
      <c r="AA7" s="590">
        <v>0.40120546388977679</v>
      </c>
      <c r="AB7" s="590">
        <v>0.43484034539112404</v>
      </c>
      <c r="AC7" s="590">
        <v>0.28882136087112326</v>
      </c>
      <c r="AD7" s="590"/>
      <c r="AE7" s="590">
        <v>0.32878505214601633</v>
      </c>
      <c r="AF7" s="590">
        <v>0.33989034909227261</v>
      </c>
      <c r="AG7" s="590">
        <v>0.31081845055546659</v>
      </c>
      <c r="AH7" s="590"/>
      <c r="AI7" s="590">
        <v>0.17335234407881778</v>
      </c>
      <c r="AJ7" s="590">
        <v>0.1692875444477567</v>
      </c>
      <c r="AK7" s="590">
        <v>0.21379248848822854</v>
      </c>
      <c r="AL7" s="590"/>
      <c r="AM7" s="590">
        <v>0.66975061479039855</v>
      </c>
      <c r="AN7" s="590">
        <v>0.62335860008128707</v>
      </c>
      <c r="AO7" s="590">
        <v>0.36491090347395805</v>
      </c>
      <c r="AP7" s="590"/>
      <c r="AQ7" s="590">
        <v>0.34611170424744397</v>
      </c>
      <c r="AR7" s="590">
        <v>0.35088008652766933</v>
      </c>
      <c r="AS7" s="590">
        <v>0.28143181052288335</v>
      </c>
      <c r="AT7" s="590"/>
      <c r="AU7" s="590">
        <v>0.23517686580483596</v>
      </c>
      <c r="AV7" s="590">
        <v>0.28636948589073025</v>
      </c>
      <c r="AW7" s="590">
        <v>0.36248191257469842</v>
      </c>
    </row>
    <row r="8" spans="1:49">
      <c r="B8" s="644" t="s">
        <v>1821</v>
      </c>
      <c r="C8" s="590">
        <v>0.14153294282675469</v>
      </c>
      <c r="D8" s="590">
        <v>0.19580521326802908</v>
      </c>
      <c r="E8" s="590">
        <v>0.31582851593945604</v>
      </c>
      <c r="F8" s="590"/>
      <c r="G8" s="590">
        <v>0.20915953819919311</v>
      </c>
      <c r="H8" s="590">
        <v>0.23518905782021646</v>
      </c>
      <c r="I8" s="590">
        <v>0.32852481091170149</v>
      </c>
      <c r="J8" s="590"/>
      <c r="K8" s="590">
        <v>0.1503609597157933</v>
      </c>
      <c r="L8" s="590">
        <v>0.12187877909126084</v>
      </c>
      <c r="M8" s="590">
        <v>0.11891190866824115</v>
      </c>
      <c r="N8" s="590"/>
      <c r="O8" s="590">
        <v>8.4042312297864546E-2</v>
      </c>
      <c r="P8" s="590">
        <v>0.12521013313459292</v>
      </c>
      <c r="Q8" s="590">
        <v>0.14991588030994479</v>
      </c>
      <c r="R8" s="590"/>
      <c r="S8" s="590">
        <v>0.17683554834294971</v>
      </c>
      <c r="T8" s="590">
        <v>0.17176208816182525</v>
      </c>
      <c r="U8" s="590">
        <v>0.23873106856853368</v>
      </c>
      <c r="V8" s="590"/>
      <c r="W8" s="590">
        <v>0.28887211050492928</v>
      </c>
      <c r="X8" s="590">
        <v>0.26443911317195812</v>
      </c>
      <c r="Y8" s="590">
        <v>0.25794645402348304</v>
      </c>
      <c r="Z8" s="590"/>
      <c r="AA8" s="590">
        <v>0.14625737955435075</v>
      </c>
      <c r="AB8" s="590">
        <v>0.15727516625235846</v>
      </c>
      <c r="AC8" s="590">
        <v>0.28436234788171116</v>
      </c>
      <c r="AD8" s="590"/>
      <c r="AE8" s="590">
        <v>0.22927713796932572</v>
      </c>
      <c r="AF8" s="590">
        <v>0.18430031324396193</v>
      </c>
      <c r="AG8" s="590">
        <v>0.29827402944796266</v>
      </c>
      <c r="AH8" s="590"/>
      <c r="AI8" s="590">
        <v>0.25280793946631891</v>
      </c>
      <c r="AJ8" s="590">
        <v>0.23305005712335164</v>
      </c>
      <c r="AK8" s="590">
        <v>0.2315936616669404</v>
      </c>
      <c r="AL8" s="590"/>
      <c r="AM8" s="590">
        <v>0.11937923070113679</v>
      </c>
      <c r="AN8" s="590">
        <v>0.17221890602075615</v>
      </c>
      <c r="AO8" s="590">
        <v>0.29897262641881334</v>
      </c>
      <c r="AP8" s="590"/>
      <c r="AQ8" s="590">
        <v>8.1420253609673712E-2</v>
      </c>
      <c r="AR8" s="590">
        <v>0.10365309221123196</v>
      </c>
      <c r="AS8" s="590">
        <v>0.14518130405589158</v>
      </c>
      <c r="AT8" s="590"/>
      <c r="AU8" s="590">
        <v>0.177035720217885</v>
      </c>
      <c r="AV8" s="590">
        <v>0.16271410517001197</v>
      </c>
      <c r="AW8" s="590">
        <v>0.13622106076072305</v>
      </c>
    </row>
    <row r="9" spans="1:49">
      <c r="B9" s="644" t="s">
        <v>1819</v>
      </c>
      <c r="C9" s="590">
        <v>0.27808601891940826</v>
      </c>
      <c r="D9" s="590">
        <v>0.27606932806586015</v>
      </c>
      <c r="E9" s="590">
        <v>0.40053353312612877</v>
      </c>
      <c r="F9" s="590"/>
      <c r="G9" s="590">
        <v>9.5564559435031643E-2</v>
      </c>
      <c r="H9" s="590">
        <v>9.9665785002395854E-2</v>
      </c>
      <c r="I9" s="590">
        <v>0.13236576093950686</v>
      </c>
      <c r="J9" s="590"/>
      <c r="K9" s="590">
        <v>0.55061722554591586</v>
      </c>
      <c r="L9" s="590">
        <v>0.56866361957860223</v>
      </c>
      <c r="M9" s="590">
        <v>0.57239275472998574</v>
      </c>
      <c r="N9" s="590"/>
      <c r="O9" s="590">
        <v>0.15709869946294269</v>
      </c>
      <c r="P9" s="590">
        <v>0.20217253754595971</v>
      </c>
      <c r="Q9" s="590">
        <v>0.30465712635983827</v>
      </c>
      <c r="R9" s="590"/>
      <c r="S9" s="590">
        <v>9.6391114713767698E-2</v>
      </c>
      <c r="T9" s="590">
        <v>9.6962133478547485E-2</v>
      </c>
      <c r="U9" s="590">
        <v>0.11254706094652567</v>
      </c>
      <c r="V9" s="590"/>
      <c r="W9" s="590">
        <v>0.47749924385783565</v>
      </c>
      <c r="X9" s="590">
        <v>0.47642942409810596</v>
      </c>
      <c r="Y9" s="590">
        <v>0.4965055172920872</v>
      </c>
      <c r="Z9" s="590"/>
      <c r="AA9" s="590">
        <v>0.22063243647871239</v>
      </c>
      <c r="AB9" s="590">
        <v>0.18962987400969253</v>
      </c>
      <c r="AC9" s="590">
        <v>0.33640853073960708</v>
      </c>
      <c r="AD9" s="590"/>
      <c r="AE9" s="590">
        <v>0.11293123056636736</v>
      </c>
      <c r="AF9" s="590">
        <v>0.11544090843461992</v>
      </c>
      <c r="AG9" s="590">
        <v>0.1359224989459395</v>
      </c>
      <c r="AH9" s="590"/>
      <c r="AI9" s="590">
        <v>0.46985884095130998</v>
      </c>
      <c r="AJ9" s="590">
        <v>0.47719543270026171</v>
      </c>
      <c r="AK9" s="590">
        <v>0.4619062014212208</v>
      </c>
      <c r="AL9" s="590"/>
      <c r="AM9" s="590">
        <v>9.7827198880749255E-2</v>
      </c>
      <c r="AN9" s="590">
        <v>7.7413984339469097E-2</v>
      </c>
      <c r="AO9" s="590">
        <v>0.24525870332469063</v>
      </c>
      <c r="AP9" s="590"/>
      <c r="AQ9" s="590">
        <v>0.10634452415585542</v>
      </c>
      <c r="AR9" s="590">
        <v>8.4834241154959189E-2</v>
      </c>
      <c r="AS9" s="590">
        <v>0.12626553551018058</v>
      </c>
      <c r="AT9" s="590"/>
      <c r="AU9" s="590">
        <v>0.34914526186049016</v>
      </c>
      <c r="AV9" s="590">
        <v>0.28242816756912137</v>
      </c>
      <c r="AW9" s="590">
        <v>0.27140874533201154</v>
      </c>
    </row>
    <row r="10" spans="1:49">
      <c r="B10" s="644" t="s">
        <v>1822</v>
      </c>
      <c r="C10" s="590">
        <v>0.29458211646814081</v>
      </c>
      <c r="D10" s="590">
        <v>0.23082173483320731</v>
      </c>
      <c r="E10" s="590">
        <v>9.6544507916485764E-2</v>
      </c>
      <c r="F10" s="590"/>
      <c r="G10" s="590">
        <v>0.50198146570953761</v>
      </c>
      <c r="H10" s="590">
        <v>0.49026385279166046</v>
      </c>
      <c r="I10" s="590">
        <v>0.34215364456631303</v>
      </c>
      <c r="J10" s="590"/>
      <c r="K10" s="590">
        <v>0.16326627707108754</v>
      </c>
      <c r="L10" s="590">
        <v>0.19238485987367987</v>
      </c>
      <c r="M10" s="590">
        <v>0.19712968459995148</v>
      </c>
      <c r="N10" s="590"/>
      <c r="O10" s="590">
        <v>0.3099519256733001</v>
      </c>
      <c r="P10" s="590">
        <v>0.2874347805985365</v>
      </c>
      <c r="Q10" s="590">
        <v>0.17080939585999916</v>
      </c>
      <c r="R10" s="590"/>
      <c r="S10" s="590">
        <v>0.26456514188279578</v>
      </c>
      <c r="T10" s="590">
        <v>0.29023265630674638</v>
      </c>
      <c r="U10" s="590">
        <v>0.26255471465287267</v>
      </c>
      <c r="V10" s="590"/>
      <c r="W10" s="590">
        <v>7.9502499090560966E-2</v>
      </c>
      <c r="X10" s="590">
        <v>0.10135948014152861</v>
      </c>
      <c r="Y10" s="590">
        <v>5.7614190592554897E-2</v>
      </c>
      <c r="Z10" s="590"/>
      <c r="AA10" s="590">
        <v>0.23190472007716001</v>
      </c>
      <c r="AB10" s="590">
        <v>0.21825461434682486</v>
      </c>
      <c r="AC10" s="590">
        <v>9.0407760507558665E-2</v>
      </c>
      <c r="AD10" s="590"/>
      <c r="AE10" s="590">
        <v>0.32900657931829064</v>
      </c>
      <c r="AF10" s="590">
        <v>0.36036842922914553</v>
      </c>
      <c r="AG10" s="590">
        <v>0.2549850210506312</v>
      </c>
      <c r="AH10" s="590"/>
      <c r="AI10" s="590">
        <v>0.10398087550355327</v>
      </c>
      <c r="AJ10" s="590">
        <v>0.12046696572863001</v>
      </c>
      <c r="AK10" s="590">
        <v>9.2707648423610303E-2</v>
      </c>
      <c r="AL10" s="590"/>
      <c r="AM10" s="590">
        <v>0.11304295562771532</v>
      </c>
      <c r="AN10" s="590">
        <v>0.12700850955848761</v>
      </c>
      <c r="AO10" s="590">
        <v>9.0857766782537971E-2</v>
      </c>
      <c r="AP10" s="590"/>
      <c r="AQ10" s="590">
        <v>0.46612351798702684</v>
      </c>
      <c r="AR10" s="590">
        <v>0.46063258010613967</v>
      </c>
      <c r="AS10" s="590">
        <v>0.44712134991104441</v>
      </c>
      <c r="AT10" s="590"/>
      <c r="AU10" s="590">
        <v>0.23864215211678888</v>
      </c>
      <c r="AV10" s="590">
        <v>0.26848824137013649</v>
      </c>
      <c r="AW10" s="590">
        <v>0.22988828133256689</v>
      </c>
    </row>
    <row r="11" spans="1:49">
      <c r="B11" s="644" t="s">
        <v>1005</v>
      </c>
      <c r="C11" s="590">
        <v>0.41961896174616298</v>
      </c>
      <c r="D11" s="590">
        <v>0.47187454133388923</v>
      </c>
      <c r="E11" s="590">
        <v>0.71636204906558487</v>
      </c>
      <c r="F11" s="590"/>
      <c r="G11" s="590">
        <v>0.30472409763422476</v>
      </c>
      <c r="H11" s="590">
        <v>0.3348548428226123</v>
      </c>
      <c r="I11" s="590">
        <v>0.46089057185120835</v>
      </c>
      <c r="J11" s="590"/>
      <c r="K11" s="590">
        <v>0.70097818526170919</v>
      </c>
      <c r="L11" s="590">
        <v>0.69054239866986311</v>
      </c>
      <c r="M11" s="590">
        <v>0.69130466339822694</v>
      </c>
      <c r="N11" s="590"/>
      <c r="O11" s="590">
        <v>0.24114101176080724</v>
      </c>
      <c r="P11" s="590">
        <v>0.3273826706805526</v>
      </c>
      <c r="Q11" s="590">
        <v>0.45457300666978306</v>
      </c>
      <c r="R11" s="590"/>
      <c r="S11" s="590">
        <v>0.27322666305671739</v>
      </c>
      <c r="T11" s="590">
        <v>0.26872422164037274</v>
      </c>
      <c r="U11" s="590">
        <v>0.35127812951505932</v>
      </c>
      <c r="V11" s="590"/>
      <c r="W11" s="590">
        <v>0.76637135436276493</v>
      </c>
      <c r="X11" s="590">
        <v>0.74086853727006408</v>
      </c>
      <c r="Y11" s="590">
        <v>0.75445197131557018</v>
      </c>
      <c r="Z11" s="590"/>
      <c r="AA11" s="590">
        <v>0.36688981603306314</v>
      </c>
      <c r="AB11" s="590">
        <v>0.34690504026205099</v>
      </c>
      <c r="AC11" s="590">
        <v>0.62077087862131819</v>
      </c>
      <c r="AD11" s="590"/>
      <c r="AE11" s="590">
        <v>0.34220836853569309</v>
      </c>
      <c r="AF11" s="590">
        <v>0.29974122167858186</v>
      </c>
      <c r="AG11" s="590">
        <v>0.43419652839390216</v>
      </c>
      <c r="AH11" s="590"/>
      <c r="AI11" s="590">
        <v>0.72266678041762888</v>
      </c>
      <c r="AJ11" s="590">
        <v>0.71024548982361335</v>
      </c>
      <c r="AK11" s="590">
        <v>0.69349986308816125</v>
      </c>
      <c r="AL11" s="590"/>
      <c r="AM11" s="590">
        <v>0.21720642958188605</v>
      </c>
      <c r="AN11" s="590">
        <v>0.24963289036022523</v>
      </c>
      <c r="AO11" s="590">
        <v>0.54423132974350397</v>
      </c>
      <c r="AP11" s="590"/>
      <c r="AQ11" s="590">
        <v>0.18776477776552913</v>
      </c>
      <c r="AR11" s="590">
        <v>0.18848733336619117</v>
      </c>
      <c r="AS11" s="590">
        <v>0.27144683956607218</v>
      </c>
      <c r="AT11" s="590"/>
      <c r="AU11" s="590">
        <v>0.52618098207837516</v>
      </c>
      <c r="AV11" s="590">
        <v>0.44514227273913332</v>
      </c>
      <c r="AW11" s="590">
        <v>0.40762980609273458</v>
      </c>
    </row>
    <row r="12" spans="1:49">
      <c r="B12" s="644" t="s">
        <v>1006</v>
      </c>
      <c r="C12" s="590">
        <v>0.66077111851358905</v>
      </c>
      <c r="D12" s="590">
        <v>0.70845424758835451</v>
      </c>
      <c r="E12" s="590">
        <v>0.73742939217426995</v>
      </c>
      <c r="F12" s="590"/>
      <c r="G12" s="590">
        <v>0.70067438247370595</v>
      </c>
      <c r="H12" s="590">
        <v>0.70924007106079245</v>
      </c>
      <c r="I12" s="590">
        <v>0.7208009794724628</v>
      </c>
      <c r="J12" s="590"/>
      <c r="K12" s="590">
        <v>0.53128458906659781</v>
      </c>
      <c r="L12" s="590">
        <v>0.55686845539558638</v>
      </c>
      <c r="M12" s="590">
        <v>0.57299999999999995</v>
      </c>
      <c r="N12" s="590"/>
      <c r="O12" s="590">
        <v>0.73168262014376473</v>
      </c>
      <c r="P12" s="590">
        <v>0.75965040003843798</v>
      </c>
      <c r="Q12" s="590">
        <v>0.75443112096641507</v>
      </c>
      <c r="R12" s="590"/>
      <c r="S12" s="590">
        <v>0.64956757813356969</v>
      </c>
      <c r="T12" s="590">
        <v>0.65917872970908742</v>
      </c>
      <c r="U12" s="590">
        <v>0.71752921359127797</v>
      </c>
      <c r="V12" s="590"/>
      <c r="W12" s="590">
        <v>0.54922082751202572</v>
      </c>
      <c r="X12" s="590">
        <v>0.53067189669317594</v>
      </c>
      <c r="Y12" s="590">
        <v>0.54100000000000004</v>
      </c>
      <c r="Z12" s="590"/>
      <c r="AA12" s="590">
        <v>0.61578363220317223</v>
      </c>
      <c r="AB12" s="590">
        <v>0.61884452233283649</v>
      </c>
      <c r="AC12" s="590">
        <v>0.61886252738200254</v>
      </c>
      <c r="AD12" s="590"/>
      <c r="AE12" s="590">
        <v>0.66490340245137369</v>
      </c>
      <c r="AF12" s="590">
        <v>0.66423432952205674</v>
      </c>
      <c r="AG12" s="590">
        <v>0.67852968703547367</v>
      </c>
      <c r="AH12" s="590"/>
      <c r="AI12" s="590">
        <v>0.55957292655781699</v>
      </c>
      <c r="AJ12" s="590">
        <v>0.5819811572310698</v>
      </c>
      <c r="AK12" s="590">
        <v>0.623</v>
      </c>
      <c r="AL12" s="590"/>
      <c r="AM12" s="590">
        <v>0.50316771067917887</v>
      </c>
      <c r="AN12" s="590">
        <v>0.49198060238161595</v>
      </c>
      <c r="AO12" s="590">
        <v>0.44443994934592118</v>
      </c>
      <c r="AP12" s="590"/>
      <c r="AQ12" s="590">
        <v>0.69517340445618292</v>
      </c>
      <c r="AR12" s="590">
        <v>0.73564509734494399</v>
      </c>
      <c r="AS12" s="590">
        <v>0.73462915964745257</v>
      </c>
      <c r="AT12" s="590"/>
      <c r="AU12" s="590">
        <v>0.56596873857362462</v>
      </c>
      <c r="AV12" s="590">
        <v>0.66178609721088133</v>
      </c>
      <c r="AW12" s="590">
        <v>0.624</v>
      </c>
    </row>
    <row r="13" spans="1:49">
      <c r="B13" s="599"/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600"/>
      <c r="N13" s="600"/>
      <c r="O13" s="600"/>
      <c r="P13" s="600"/>
      <c r="Q13" s="600"/>
      <c r="R13" s="600"/>
      <c r="S13" s="600"/>
      <c r="T13" s="600"/>
      <c r="U13" s="600"/>
      <c r="V13" s="600"/>
      <c r="W13" s="600"/>
      <c r="X13" s="600"/>
      <c r="Y13" s="600"/>
      <c r="Z13" s="600"/>
      <c r="AA13" s="600"/>
      <c r="AB13" s="600"/>
      <c r="AC13" s="600"/>
      <c r="AD13" s="600"/>
      <c r="AE13" s="600"/>
      <c r="AF13" s="600"/>
      <c r="AG13" s="600"/>
      <c r="AH13" s="600"/>
      <c r="AI13" s="600"/>
      <c r="AJ13" s="600"/>
      <c r="AK13" s="600"/>
      <c r="AL13" s="600"/>
      <c r="AM13" s="600"/>
      <c r="AN13" s="600"/>
      <c r="AO13" s="600"/>
      <c r="AP13" s="600"/>
      <c r="AQ13" s="600"/>
      <c r="AR13" s="600"/>
      <c r="AS13" s="600"/>
      <c r="AT13" s="600"/>
      <c r="AU13" s="600"/>
      <c r="AV13" s="600"/>
      <c r="AW13" s="600"/>
    </row>
    <row r="15" spans="1:49">
      <c r="B15" s="2" t="s">
        <v>770</v>
      </c>
    </row>
    <row r="29" spans="10:10">
      <c r="J29" s="319" t="s">
        <v>403</v>
      </c>
    </row>
    <row r="35" spans="2:9" ht="12.75" customHeight="1">
      <c r="B35" s="1431" t="s">
        <v>985</v>
      </c>
      <c r="C35" s="1431"/>
      <c r="D35" s="1431"/>
      <c r="E35" s="1431"/>
      <c r="F35" s="1431"/>
      <c r="G35" s="1431"/>
      <c r="H35" s="1431"/>
      <c r="I35" s="1431"/>
    </row>
    <row r="37" spans="2:9">
      <c r="B37" s="1310" t="s">
        <v>129</v>
      </c>
    </row>
  </sheetData>
  <mergeCells count="20">
    <mergeCell ref="AQ4:AS4"/>
    <mergeCell ref="AM5:AO5"/>
    <mergeCell ref="AQ5:AS5"/>
    <mergeCell ref="AU5:AW5"/>
    <mergeCell ref="B35:I35"/>
    <mergeCell ref="AU4:AW4"/>
    <mergeCell ref="C5:E5"/>
    <mergeCell ref="G5:I5"/>
    <mergeCell ref="K5:M5"/>
    <mergeCell ref="O5:Q5"/>
    <mergeCell ref="S5:U5"/>
    <mergeCell ref="W5:Y5"/>
    <mergeCell ref="AA5:AC5"/>
    <mergeCell ref="AE5:AG5"/>
    <mergeCell ref="AI5:AK5"/>
    <mergeCell ref="B4:B6"/>
    <mergeCell ref="C4:M4"/>
    <mergeCell ref="O4:Y4"/>
    <mergeCell ref="AA4:AK4"/>
    <mergeCell ref="AM4:AO4"/>
  </mergeCells>
  <hyperlinks>
    <hyperlink ref="B37" location="Содержание!B104" display="к содержанию"/>
  </hyperlinks>
  <pageMargins left="0.7" right="0.7" top="0.75" bottom="0.75" header="0.3" footer="0.3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41"/>
  <sheetViews>
    <sheetView zoomScale="80" zoomScaleNormal="80" workbookViewId="0">
      <selection activeCell="B41" sqref="B41"/>
    </sheetView>
  </sheetViews>
  <sheetFormatPr defaultRowHeight="12.75"/>
  <cols>
    <col min="1" max="1" width="9.140625" style="319"/>
    <col min="2" max="2" width="42.5703125" style="319" bestFit="1" customWidth="1"/>
    <col min="3" max="5" width="9.140625" style="319"/>
    <col min="6" max="6" width="4.140625" style="319" customWidth="1"/>
    <col min="7" max="9" width="9.140625" style="319"/>
    <col min="10" max="10" width="4.140625" style="319" customWidth="1"/>
    <col min="11" max="13" width="9.140625" style="319"/>
    <col min="14" max="14" width="4.140625" style="319" customWidth="1"/>
    <col min="15" max="17" width="9.140625" style="319"/>
    <col min="18" max="18" width="4.140625" style="319" customWidth="1"/>
    <col min="19" max="21" width="9.140625" style="319"/>
    <col min="22" max="22" width="4.140625" style="319" customWidth="1"/>
    <col min="23" max="25" width="9.140625" style="319"/>
    <col min="26" max="26" width="4.140625" style="319" customWidth="1"/>
    <col min="27" max="29" width="9.140625" style="319"/>
    <col min="30" max="30" width="4.140625" style="319" customWidth="1"/>
    <col min="31" max="33" width="9.140625" style="319"/>
    <col min="34" max="34" width="4.140625" style="319" customWidth="1"/>
    <col min="35" max="37" width="9.140625" style="319"/>
    <col min="38" max="38" width="4.140625" style="319" customWidth="1"/>
    <col min="39" max="41" width="9.140625" style="319"/>
    <col min="42" max="42" width="4.140625" style="319" customWidth="1"/>
    <col min="43" max="45" width="9.140625" style="319"/>
    <col min="46" max="46" width="4.140625" style="319" customWidth="1"/>
    <col min="47" max="16384" width="9.140625" style="319"/>
  </cols>
  <sheetData>
    <row r="2" spans="1:49">
      <c r="A2" s="294" t="s">
        <v>123</v>
      </c>
      <c r="B2" s="2" t="s">
        <v>771</v>
      </c>
    </row>
    <row r="4" spans="1:49" s="584" customFormat="1">
      <c r="B4" s="1438" t="s">
        <v>141</v>
      </c>
      <c r="C4" s="1444" t="s">
        <v>972</v>
      </c>
      <c r="D4" s="1445"/>
      <c r="E4" s="1445"/>
      <c r="F4" s="1445"/>
      <c r="G4" s="1445"/>
      <c r="H4" s="1445"/>
      <c r="I4" s="1445"/>
      <c r="J4" s="1445"/>
      <c r="K4" s="1445"/>
      <c r="L4" s="1445"/>
      <c r="M4" s="1446"/>
      <c r="N4" s="585"/>
      <c r="O4" s="1444" t="s">
        <v>973</v>
      </c>
      <c r="P4" s="1445"/>
      <c r="Q4" s="1445"/>
      <c r="R4" s="1445"/>
      <c r="S4" s="1445"/>
      <c r="T4" s="1445"/>
      <c r="U4" s="1445"/>
      <c r="V4" s="1445"/>
      <c r="W4" s="1445"/>
      <c r="X4" s="1445"/>
      <c r="Y4" s="1446"/>
      <c r="Z4" s="585"/>
      <c r="AA4" s="1444" t="s">
        <v>986</v>
      </c>
      <c r="AB4" s="1445"/>
      <c r="AC4" s="1445"/>
      <c r="AD4" s="1445"/>
      <c r="AE4" s="1445"/>
      <c r="AF4" s="1445"/>
      <c r="AG4" s="1445"/>
      <c r="AH4" s="1445"/>
      <c r="AI4" s="1445"/>
      <c r="AJ4" s="1445"/>
      <c r="AK4" s="1446"/>
      <c r="AL4" s="585"/>
      <c r="AM4" s="1444" t="s">
        <v>987</v>
      </c>
      <c r="AN4" s="1445"/>
      <c r="AO4" s="1446"/>
      <c r="AP4" s="585"/>
      <c r="AQ4" s="1444" t="s">
        <v>988</v>
      </c>
      <c r="AR4" s="1445"/>
      <c r="AS4" s="1446"/>
      <c r="AT4" s="585"/>
      <c r="AU4" s="1444" t="s">
        <v>987</v>
      </c>
      <c r="AV4" s="1445"/>
      <c r="AW4" s="1446"/>
    </row>
    <row r="5" spans="1:49" s="584" customFormat="1">
      <c r="B5" s="1439"/>
      <c r="C5" s="1447" t="s">
        <v>163</v>
      </c>
      <c r="D5" s="1448"/>
      <c r="E5" s="1448"/>
      <c r="F5" s="586"/>
      <c r="G5" s="1447" t="s">
        <v>169</v>
      </c>
      <c r="H5" s="1448"/>
      <c r="I5" s="1448"/>
      <c r="J5" s="586"/>
      <c r="K5" s="1447" t="s">
        <v>341</v>
      </c>
      <c r="L5" s="1448"/>
      <c r="M5" s="1448"/>
      <c r="N5" s="586"/>
      <c r="O5" s="1447" t="s">
        <v>163</v>
      </c>
      <c r="P5" s="1448"/>
      <c r="Q5" s="1448"/>
      <c r="R5" s="586"/>
      <c r="S5" s="1447" t="s">
        <v>169</v>
      </c>
      <c r="T5" s="1448"/>
      <c r="U5" s="1448"/>
      <c r="V5" s="586"/>
      <c r="W5" s="1447" t="s">
        <v>341</v>
      </c>
      <c r="X5" s="1448"/>
      <c r="Y5" s="1448"/>
      <c r="Z5" s="586"/>
      <c r="AA5" s="1447" t="s">
        <v>163</v>
      </c>
      <c r="AB5" s="1448"/>
      <c r="AC5" s="1448"/>
      <c r="AD5" s="586"/>
      <c r="AE5" s="1447" t="s">
        <v>169</v>
      </c>
      <c r="AF5" s="1448"/>
      <c r="AG5" s="1448"/>
      <c r="AH5" s="586"/>
      <c r="AI5" s="1447" t="s">
        <v>341</v>
      </c>
      <c r="AJ5" s="1448"/>
      <c r="AK5" s="1448"/>
      <c r="AL5" s="586"/>
      <c r="AM5" s="1447" t="s">
        <v>163</v>
      </c>
      <c r="AN5" s="1448"/>
      <c r="AO5" s="1448"/>
      <c r="AP5" s="586"/>
      <c r="AQ5" s="1447" t="s">
        <v>169</v>
      </c>
      <c r="AR5" s="1448"/>
      <c r="AS5" s="1448"/>
      <c r="AT5" s="586"/>
      <c r="AU5" s="1447" t="s">
        <v>341</v>
      </c>
      <c r="AV5" s="1448"/>
      <c r="AW5" s="1448"/>
    </row>
    <row r="6" spans="1:49" s="587" customFormat="1">
      <c r="B6" s="1440"/>
      <c r="C6" s="588" t="s">
        <v>149</v>
      </c>
      <c r="D6" s="588" t="s">
        <v>150</v>
      </c>
      <c r="E6" s="588" t="s">
        <v>140</v>
      </c>
      <c r="F6" s="588"/>
      <c r="G6" s="588" t="s">
        <v>149</v>
      </c>
      <c r="H6" s="588" t="s">
        <v>150</v>
      </c>
      <c r="I6" s="588" t="s">
        <v>140</v>
      </c>
      <c r="J6" s="588"/>
      <c r="K6" s="588" t="s">
        <v>149</v>
      </c>
      <c r="L6" s="588" t="s">
        <v>150</v>
      </c>
      <c r="M6" s="588" t="s">
        <v>140</v>
      </c>
      <c r="N6" s="588"/>
      <c r="O6" s="588" t="s">
        <v>149</v>
      </c>
      <c r="P6" s="588" t="s">
        <v>150</v>
      </c>
      <c r="Q6" s="588" t="s">
        <v>140</v>
      </c>
      <c r="R6" s="588"/>
      <c r="S6" s="588" t="s">
        <v>149</v>
      </c>
      <c r="T6" s="588" t="s">
        <v>150</v>
      </c>
      <c r="U6" s="588" t="s">
        <v>140</v>
      </c>
      <c r="V6" s="588"/>
      <c r="W6" s="588" t="s">
        <v>149</v>
      </c>
      <c r="X6" s="588" t="s">
        <v>150</v>
      </c>
      <c r="Y6" s="588" t="s">
        <v>140</v>
      </c>
      <c r="Z6" s="588"/>
      <c r="AA6" s="588" t="s">
        <v>149</v>
      </c>
      <c r="AB6" s="588" t="s">
        <v>150</v>
      </c>
      <c r="AC6" s="588" t="s">
        <v>140</v>
      </c>
      <c r="AD6" s="588"/>
      <c r="AE6" s="588" t="s">
        <v>149</v>
      </c>
      <c r="AF6" s="588" t="s">
        <v>150</v>
      </c>
      <c r="AG6" s="588" t="s">
        <v>140</v>
      </c>
      <c r="AH6" s="588"/>
      <c r="AI6" s="588" t="s">
        <v>149</v>
      </c>
      <c r="AJ6" s="588" t="s">
        <v>150</v>
      </c>
      <c r="AK6" s="588" t="s">
        <v>140</v>
      </c>
      <c r="AL6" s="588"/>
      <c r="AM6" s="588" t="s">
        <v>149</v>
      </c>
      <c r="AN6" s="588" t="s">
        <v>150</v>
      </c>
      <c r="AO6" s="588" t="s">
        <v>140</v>
      </c>
      <c r="AP6" s="588"/>
      <c r="AQ6" s="588" t="s">
        <v>149</v>
      </c>
      <c r="AR6" s="588" t="s">
        <v>150</v>
      </c>
      <c r="AS6" s="588" t="s">
        <v>140</v>
      </c>
      <c r="AT6" s="588"/>
      <c r="AU6" s="588" t="s">
        <v>149</v>
      </c>
      <c r="AV6" s="588" t="s">
        <v>150</v>
      </c>
      <c r="AW6" s="588" t="s">
        <v>140</v>
      </c>
    </row>
    <row r="7" spans="1:49">
      <c r="B7" s="644" t="s">
        <v>1007</v>
      </c>
      <c r="C7" s="590">
        <v>0.46796526406354255</v>
      </c>
      <c r="D7" s="590">
        <v>0.47251101299875747</v>
      </c>
      <c r="E7" s="590">
        <v>0.49719713281316724</v>
      </c>
      <c r="F7" s="590"/>
      <c r="G7" s="590">
        <v>0.16598123237165502</v>
      </c>
      <c r="H7" s="590">
        <v>0.17919337247992248</v>
      </c>
      <c r="I7" s="590">
        <v>0.26498653493571117</v>
      </c>
      <c r="J7" s="590"/>
      <c r="K7" s="590">
        <v>0.44262564755808032</v>
      </c>
      <c r="L7" s="590">
        <v>0.47980523044388196</v>
      </c>
      <c r="M7" s="590">
        <v>0.49575249683068534</v>
      </c>
      <c r="N7" s="590"/>
      <c r="O7" s="590">
        <v>0.2202345529457185</v>
      </c>
      <c r="P7" s="590">
        <v>0.25787063596451415</v>
      </c>
      <c r="Q7" s="590">
        <v>0.20382080524882679</v>
      </c>
      <c r="R7" s="590"/>
      <c r="S7" s="590">
        <v>0.20829493627132692</v>
      </c>
      <c r="T7" s="590">
        <v>0.16839570269131143</v>
      </c>
      <c r="U7" s="590">
        <v>0.25125439113468317</v>
      </c>
      <c r="V7" s="590"/>
      <c r="W7" s="590">
        <v>0.69048172677289488</v>
      </c>
      <c r="X7" s="590">
        <v>0.71059501851837881</v>
      </c>
      <c r="Y7" s="590">
        <v>0.72415019045431384</v>
      </c>
      <c r="Z7" s="590"/>
      <c r="AA7" s="590">
        <v>0.30660732435312726</v>
      </c>
      <c r="AB7" s="590">
        <v>0.20642697374522612</v>
      </c>
      <c r="AC7" s="590">
        <v>0.20457209226198142</v>
      </c>
      <c r="AD7" s="590"/>
      <c r="AE7" s="590">
        <v>0.24863430433462094</v>
      </c>
      <c r="AF7" s="590">
        <v>0.22662619952475255</v>
      </c>
      <c r="AG7" s="590">
        <v>0.35536349733160932</v>
      </c>
      <c r="AH7" s="590"/>
      <c r="AI7" s="590">
        <v>0.67565817283113627</v>
      </c>
      <c r="AJ7" s="590">
        <v>0.69388063065506045</v>
      </c>
      <c r="AK7" s="590">
        <v>0.67089578752006607</v>
      </c>
      <c r="AL7" s="590"/>
      <c r="AM7" s="590">
        <v>0.12212655134155502</v>
      </c>
      <c r="AN7" s="590">
        <v>0.10944141252178737</v>
      </c>
      <c r="AO7" s="590">
        <v>0.16750689396465704</v>
      </c>
      <c r="AP7" s="590"/>
      <c r="AQ7" s="590">
        <v>9.7733784628908763E-2</v>
      </c>
      <c r="AR7" s="590">
        <v>0.10030196421997133</v>
      </c>
      <c r="AS7" s="590">
        <v>0.1589018613285425</v>
      </c>
      <c r="AT7" s="590"/>
      <c r="AU7" s="590">
        <v>0.47704659946371619</v>
      </c>
      <c r="AV7" s="590">
        <v>0.40615149711412335</v>
      </c>
      <c r="AW7" s="590">
        <v>0.3834151523488239</v>
      </c>
    </row>
    <row r="8" spans="1:49">
      <c r="B8" s="644" t="s">
        <v>1008</v>
      </c>
      <c r="C8" s="590">
        <v>0.53203473593645745</v>
      </c>
      <c r="D8" s="590">
        <v>0.52748898700124247</v>
      </c>
      <c r="E8" s="590">
        <v>0.50280286718683276</v>
      </c>
      <c r="F8" s="590"/>
      <c r="G8" s="590">
        <v>0.83401876762834504</v>
      </c>
      <c r="H8" s="590">
        <v>0.82080662752007749</v>
      </c>
      <c r="I8" s="590">
        <v>0.73501346506428877</v>
      </c>
      <c r="J8" s="590"/>
      <c r="K8" s="590">
        <v>0.55737435244191968</v>
      </c>
      <c r="L8" s="590">
        <v>0.52019476955611799</v>
      </c>
      <c r="M8" s="590">
        <v>0.50424750316931466</v>
      </c>
      <c r="N8" s="590"/>
      <c r="O8" s="590">
        <v>0.77976544705428152</v>
      </c>
      <c r="P8" s="590">
        <v>0.74212936403548579</v>
      </c>
      <c r="Q8" s="590">
        <v>0.79617919475117316</v>
      </c>
      <c r="R8" s="590"/>
      <c r="S8" s="590">
        <v>0.79170506372867311</v>
      </c>
      <c r="T8" s="590">
        <v>0.83160429730868857</v>
      </c>
      <c r="U8" s="590">
        <v>0.74874560886531683</v>
      </c>
      <c r="V8" s="590"/>
      <c r="W8" s="590">
        <v>0.30951827322710512</v>
      </c>
      <c r="X8" s="590">
        <v>0.28940498148162119</v>
      </c>
      <c r="Y8" s="590">
        <v>0.27584980954568616</v>
      </c>
      <c r="Z8" s="590"/>
      <c r="AA8" s="590">
        <v>0.69339267564687268</v>
      </c>
      <c r="AB8" s="590">
        <v>0.79357302625477388</v>
      </c>
      <c r="AC8" s="590">
        <v>0.79542790773801864</v>
      </c>
      <c r="AD8" s="590"/>
      <c r="AE8" s="590">
        <v>0.75136569566537903</v>
      </c>
      <c r="AF8" s="590">
        <v>0.77337380047524751</v>
      </c>
      <c r="AG8" s="590">
        <v>0.64463650266839068</v>
      </c>
      <c r="AH8" s="590"/>
      <c r="AI8" s="590">
        <v>0.32434182716886373</v>
      </c>
      <c r="AJ8" s="590">
        <v>0.30611936934493955</v>
      </c>
      <c r="AK8" s="590">
        <v>0.32910421247993393</v>
      </c>
      <c r="AL8" s="590"/>
      <c r="AM8" s="590">
        <v>0.87787344865844497</v>
      </c>
      <c r="AN8" s="590">
        <v>0.89055858747821259</v>
      </c>
      <c r="AO8" s="590">
        <v>0.83249310603534299</v>
      </c>
      <c r="AP8" s="590"/>
      <c r="AQ8" s="590">
        <v>0.9022662153710912</v>
      </c>
      <c r="AR8" s="590">
        <v>0.89969803578002872</v>
      </c>
      <c r="AS8" s="590">
        <v>0.84109813867145755</v>
      </c>
      <c r="AT8" s="590"/>
      <c r="AU8" s="590">
        <v>0.52295340053628381</v>
      </c>
      <c r="AV8" s="590">
        <v>0.59384850288587665</v>
      </c>
      <c r="AW8" s="590">
        <v>0.61658484765117616</v>
      </c>
    </row>
    <row r="9" spans="1:49" s="591" customFormat="1">
      <c r="B9" s="1294" t="s">
        <v>1009</v>
      </c>
      <c r="C9" s="592">
        <v>0.60794970832664541</v>
      </c>
      <c r="D9" s="592">
        <v>0.59403311868063868</v>
      </c>
      <c r="E9" s="592">
        <v>0.62308430498582124</v>
      </c>
      <c r="F9" s="592"/>
      <c r="G9" s="592">
        <v>0.63012906977491667</v>
      </c>
      <c r="H9" s="592">
        <v>0.63439545478070258</v>
      </c>
      <c r="I9" s="592">
        <v>0.5901987366401894</v>
      </c>
      <c r="J9" s="592"/>
      <c r="K9" s="592">
        <v>0.66619812956150481</v>
      </c>
      <c r="L9" s="592">
        <v>0.69628327310275118</v>
      </c>
      <c r="M9" s="592">
        <v>0.70615702145381654</v>
      </c>
      <c r="N9" s="592"/>
      <c r="O9" s="592">
        <v>0.60876319396738243</v>
      </c>
      <c r="P9" s="592">
        <v>0.58373156935231307</v>
      </c>
      <c r="Q9" s="592">
        <v>0.59039880292624536</v>
      </c>
      <c r="R9" s="592"/>
      <c r="S9" s="592">
        <v>0.56546786432587304</v>
      </c>
      <c r="T9" s="592">
        <v>0.55341224943316136</v>
      </c>
      <c r="U9" s="592">
        <v>0.50242499496759918</v>
      </c>
      <c r="V9" s="592"/>
      <c r="W9" s="592">
        <v>0.58116044795597022</v>
      </c>
      <c r="X9" s="592">
        <v>0.60990419094721704</v>
      </c>
      <c r="Y9" s="592">
        <v>0.600900791707768</v>
      </c>
      <c r="Z9" s="592"/>
      <c r="AA9" s="592">
        <v>0.63589207184087737</v>
      </c>
      <c r="AB9" s="592">
        <v>0.60494150795679613</v>
      </c>
      <c r="AC9" s="592">
        <v>0.62431908572160388</v>
      </c>
      <c r="AD9" s="592"/>
      <c r="AE9" s="592">
        <v>0.52299649610879806</v>
      </c>
      <c r="AF9" s="592">
        <v>0.55406804334450077</v>
      </c>
      <c r="AG9" s="592">
        <v>0.5073791827425902</v>
      </c>
      <c r="AH9" s="592"/>
      <c r="AI9" s="592">
        <v>0.57595806781534631</v>
      </c>
      <c r="AJ9" s="592">
        <v>0.61603800124621788</v>
      </c>
      <c r="AK9" s="592">
        <v>0.61933553188650592</v>
      </c>
      <c r="AL9" s="592"/>
      <c r="AM9" s="592">
        <v>0.57196886490989918</v>
      </c>
      <c r="AN9" s="592">
        <v>0.54784883472575641</v>
      </c>
      <c r="AO9" s="592">
        <v>0.54812547513667775</v>
      </c>
      <c r="AP9" s="592"/>
      <c r="AQ9" s="592">
        <v>0.56844466687550532</v>
      </c>
      <c r="AR9" s="592">
        <v>0.57117119890279344</v>
      </c>
      <c r="AS9" s="592">
        <v>0.53207019223766172</v>
      </c>
      <c r="AT9" s="592"/>
      <c r="AU9" s="592">
        <v>0.45163117232035049</v>
      </c>
      <c r="AV9" s="592">
        <v>0.4779396550961067</v>
      </c>
      <c r="AW9" s="592">
        <v>0.45775334218018887</v>
      </c>
    </row>
    <row r="10" spans="1:49" s="591" customFormat="1">
      <c r="B10" s="602"/>
      <c r="C10" s="594"/>
      <c r="D10" s="594"/>
      <c r="E10" s="594"/>
      <c r="F10" s="594"/>
      <c r="G10" s="594"/>
      <c r="H10" s="594"/>
      <c r="I10" s="594"/>
      <c r="J10" s="594"/>
      <c r="K10" s="594"/>
      <c r="L10" s="594"/>
      <c r="M10" s="594"/>
      <c r="N10" s="594"/>
      <c r="O10" s="594"/>
      <c r="P10" s="594"/>
      <c r="Q10" s="594"/>
      <c r="R10" s="594"/>
      <c r="S10" s="594"/>
      <c r="T10" s="594"/>
      <c r="U10" s="594"/>
      <c r="V10" s="594"/>
      <c r="W10" s="594"/>
      <c r="X10" s="594"/>
      <c r="Y10" s="594"/>
      <c r="Z10" s="594"/>
      <c r="AA10" s="594"/>
      <c r="AB10" s="594"/>
      <c r="AC10" s="594"/>
      <c r="AD10" s="594"/>
      <c r="AE10" s="594"/>
      <c r="AF10" s="594"/>
      <c r="AG10" s="594"/>
      <c r="AH10" s="594"/>
      <c r="AI10" s="594"/>
      <c r="AJ10" s="594"/>
      <c r="AK10" s="594"/>
      <c r="AL10" s="594"/>
      <c r="AM10" s="594"/>
      <c r="AN10" s="594"/>
      <c r="AO10" s="594"/>
      <c r="AP10" s="594"/>
      <c r="AQ10" s="594"/>
      <c r="AR10" s="594"/>
      <c r="AS10" s="594"/>
      <c r="AT10" s="594"/>
      <c r="AU10" s="594"/>
      <c r="AV10" s="594"/>
      <c r="AW10" s="594"/>
    </row>
    <row r="12" spans="1:49">
      <c r="B12" s="2" t="s">
        <v>771</v>
      </c>
    </row>
    <row r="31" spans="2:11" ht="12.75" customHeight="1">
      <c r="B31" s="1449" t="s">
        <v>1010</v>
      </c>
      <c r="C31" s="1449"/>
      <c r="D31" s="1449"/>
      <c r="E31" s="1449"/>
      <c r="F31" s="1449"/>
      <c r="G31" s="1449"/>
      <c r="H31" s="1449"/>
      <c r="I31" s="1449"/>
      <c r="J31" s="1449"/>
      <c r="K31" s="1449"/>
    </row>
    <row r="32" spans="2:11">
      <c r="B32" s="1449"/>
      <c r="C32" s="1449"/>
      <c r="D32" s="1449"/>
      <c r="E32" s="1449"/>
      <c r="F32" s="1449"/>
      <c r="G32" s="1449"/>
      <c r="H32" s="1449"/>
      <c r="I32" s="1449"/>
      <c r="J32" s="1449"/>
      <c r="K32" s="1449"/>
    </row>
    <row r="33" spans="2:11">
      <c r="B33" s="1449"/>
      <c r="C33" s="1449"/>
      <c r="D33" s="1449"/>
      <c r="E33" s="1449"/>
      <c r="F33" s="1449"/>
      <c r="G33" s="1449"/>
      <c r="H33" s="1449"/>
      <c r="I33" s="1449"/>
      <c r="J33" s="1449"/>
      <c r="K33" s="1449"/>
    </row>
    <row r="34" spans="2:11">
      <c r="B34" s="1449"/>
      <c r="C34" s="1449"/>
      <c r="D34" s="1449"/>
      <c r="E34" s="1449"/>
      <c r="F34" s="1449"/>
      <c r="G34" s="1449"/>
      <c r="H34" s="1449"/>
      <c r="I34" s="1449"/>
      <c r="J34" s="1449"/>
      <c r="K34" s="1449"/>
    </row>
    <row r="35" spans="2:11">
      <c r="B35" s="1449"/>
      <c r="C35" s="1449"/>
      <c r="D35" s="1449"/>
      <c r="E35" s="1449"/>
      <c r="F35" s="1449"/>
      <c r="G35" s="1449"/>
      <c r="H35" s="1449"/>
      <c r="I35" s="1449"/>
      <c r="J35" s="1449"/>
      <c r="K35" s="1449"/>
    </row>
    <row r="36" spans="2:11">
      <c r="B36" s="1449"/>
      <c r="C36" s="1449"/>
      <c r="D36" s="1449"/>
      <c r="E36" s="1449"/>
      <c r="F36" s="1449"/>
      <c r="G36" s="1449"/>
      <c r="H36" s="1449"/>
      <c r="I36" s="1449"/>
      <c r="J36" s="1449"/>
      <c r="K36" s="1449"/>
    </row>
    <row r="37" spans="2:11" ht="12.75" customHeight="1">
      <c r="B37" s="1449"/>
      <c r="C37" s="1449"/>
      <c r="D37" s="1449"/>
      <c r="E37" s="1449"/>
      <c r="F37" s="1449"/>
      <c r="G37" s="1449"/>
      <c r="H37" s="1449"/>
      <c r="I37" s="1449"/>
      <c r="J37" s="1449"/>
      <c r="K37" s="1449"/>
    </row>
    <row r="38" spans="2:11">
      <c r="B38" s="1449"/>
      <c r="C38" s="1449"/>
      <c r="D38" s="1449"/>
      <c r="E38" s="1449"/>
      <c r="F38" s="1449"/>
      <c r="G38" s="1449"/>
      <c r="H38" s="1449"/>
      <c r="I38" s="1449"/>
      <c r="J38" s="1449"/>
      <c r="K38" s="1449"/>
    </row>
    <row r="39" spans="2:11">
      <c r="B39" s="1431" t="s">
        <v>985</v>
      </c>
      <c r="C39" s="1431"/>
      <c r="D39" s="1431"/>
      <c r="E39" s="1431"/>
      <c r="F39" s="1431"/>
      <c r="G39" s="1431"/>
      <c r="H39" s="1431"/>
      <c r="I39" s="1431"/>
      <c r="J39" s="1431"/>
      <c r="K39" s="1431"/>
    </row>
    <row r="41" spans="2:11">
      <c r="B41" s="1310" t="s">
        <v>129</v>
      </c>
    </row>
  </sheetData>
  <mergeCells count="21">
    <mergeCell ref="AU5:AW5"/>
    <mergeCell ref="B31:K38"/>
    <mergeCell ref="B39:K39"/>
    <mergeCell ref="AU4:AW4"/>
    <mergeCell ref="C5:E5"/>
    <mergeCell ref="G5:I5"/>
    <mergeCell ref="K5:M5"/>
    <mergeCell ref="O5:Q5"/>
    <mergeCell ref="S5:U5"/>
    <mergeCell ref="W5:Y5"/>
    <mergeCell ref="AA5:AC5"/>
    <mergeCell ref="AE5:AG5"/>
    <mergeCell ref="AI5:AK5"/>
    <mergeCell ref="B4:B6"/>
    <mergeCell ref="C4:M4"/>
    <mergeCell ref="O4:Y4"/>
    <mergeCell ref="AA4:AK4"/>
    <mergeCell ref="AM4:AO4"/>
    <mergeCell ref="AQ4:AS4"/>
    <mergeCell ref="AM5:AO5"/>
    <mergeCell ref="AQ5:AS5"/>
  </mergeCells>
  <hyperlinks>
    <hyperlink ref="B41" location="Содержание!B105" display="к содержанию"/>
  </hyperlinks>
  <pageMargins left="0.7" right="0.7" top="0.75" bottom="0.75" header="0.3" footer="0.3"/>
  <pageSetup paperSize="9" orientation="portrait" r:id="rId1"/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zoomScale="80" zoomScaleNormal="80" workbookViewId="0">
      <selection activeCell="L21" sqref="L21"/>
    </sheetView>
  </sheetViews>
  <sheetFormatPr defaultRowHeight="12.75"/>
  <cols>
    <col min="1" max="1" width="9.140625" style="319"/>
    <col min="2" max="2" width="9.85546875" style="319" bestFit="1" customWidth="1"/>
    <col min="3" max="3" width="10.140625" style="319" bestFit="1" customWidth="1"/>
    <col min="4" max="16384" width="9.140625" style="319"/>
  </cols>
  <sheetData>
    <row r="2" spans="1:9">
      <c r="A2" s="294" t="s">
        <v>123</v>
      </c>
      <c r="B2" s="2" t="s">
        <v>772</v>
      </c>
    </row>
    <row r="4" spans="1:9">
      <c r="B4" s="586" t="s">
        <v>248</v>
      </c>
      <c r="C4" s="586" t="s">
        <v>163</v>
      </c>
      <c r="D4" s="586" t="s">
        <v>169</v>
      </c>
      <c r="E4" s="586" t="s">
        <v>341</v>
      </c>
    </row>
    <row r="5" spans="1:9">
      <c r="B5" s="1335" t="s">
        <v>1011</v>
      </c>
      <c r="C5" s="604">
        <v>-4.4999999999999998E-2</v>
      </c>
      <c r="D5" s="605">
        <v>8.0000000000000002E-3</v>
      </c>
      <c r="E5" s="606">
        <v>0.09</v>
      </c>
      <c r="G5" s="607"/>
      <c r="H5" s="607"/>
      <c r="I5" s="607"/>
    </row>
    <row r="6" spans="1:9">
      <c r="B6" s="1335">
        <v>2013</v>
      </c>
      <c r="C6" s="604">
        <v>-1.4999999999999999E-2</v>
      </c>
      <c r="D6" s="605">
        <v>1.7999999999999999E-2</v>
      </c>
      <c r="E6" s="606">
        <v>0.11799999999999999</v>
      </c>
      <c r="G6" s="607"/>
      <c r="H6" s="607"/>
      <c r="I6" s="607"/>
    </row>
    <row r="7" spans="1:9">
      <c r="B7" s="1335">
        <v>2014</v>
      </c>
      <c r="C7" s="604">
        <v>-1.4999999999999999E-2</v>
      </c>
      <c r="D7" s="605">
        <v>5.0000000000000001E-3</v>
      </c>
      <c r="E7" s="606">
        <v>9.1999999999999998E-2</v>
      </c>
      <c r="G7" s="607"/>
      <c r="H7" s="607"/>
      <c r="I7" s="607"/>
    </row>
    <row r="8" spans="1:9">
      <c r="B8" s="608"/>
      <c r="C8" s="609"/>
      <c r="D8" s="610"/>
      <c r="E8" s="611"/>
    </row>
    <row r="10" spans="1:9">
      <c r="B10" s="2" t="s">
        <v>772</v>
      </c>
    </row>
    <row r="23" spans="2:10">
      <c r="B23" s="1450" t="s">
        <v>1012</v>
      </c>
      <c r="C23" s="1450"/>
      <c r="D23" s="1450"/>
      <c r="E23" s="1450"/>
      <c r="F23" s="1450"/>
      <c r="G23" s="1450"/>
      <c r="H23" s="1450"/>
      <c r="I23" s="1450"/>
      <c r="J23" s="1450"/>
    </row>
    <row r="24" spans="2:10">
      <c r="B24" s="1431" t="s">
        <v>985</v>
      </c>
      <c r="C24" s="1431"/>
      <c r="D24" s="1431"/>
      <c r="E24" s="1431"/>
      <c r="F24" s="1431"/>
      <c r="G24" s="1431"/>
      <c r="H24" s="1431"/>
      <c r="I24" s="1431"/>
      <c r="J24" s="1431"/>
    </row>
    <row r="26" spans="2:10">
      <c r="B26" s="1310" t="s">
        <v>129</v>
      </c>
    </row>
  </sheetData>
  <mergeCells count="2">
    <mergeCell ref="B23:J23"/>
    <mergeCell ref="B24:J24"/>
  </mergeCells>
  <hyperlinks>
    <hyperlink ref="B26" location="Содержание!B106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3"/>
  <sheetViews>
    <sheetView zoomScale="80" zoomScaleNormal="80" workbookViewId="0">
      <selection activeCell="I19" sqref="I19"/>
    </sheetView>
  </sheetViews>
  <sheetFormatPr defaultRowHeight="12.75"/>
  <cols>
    <col min="1" max="1" width="9.140625" style="613"/>
    <col min="2" max="2" width="9.5703125" style="618" customWidth="1"/>
    <col min="3" max="6" width="15.28515625" style="613" customWidth="1"/>
    <col min="7" max="16384" width="9.140625" style="613"/>
  </cols>
  <sheetData>
    <row r="2" spans="1:9">
      <c r="A2" s="612" t="s">
        <v>123</v>
      </c>
      <c r="B2" s="2" t="s">
        <v>773</v>
      </c>
      <c r="I2" s="2" t="s">
        <v>1013</v>
      </c>
    </row>
    <row r="3" spans="1:9">
      <c r="A3" s="612"/>
      <c r="B3" s="2"/>
      <c r="F3" s="1215" t="s">
        <v>1747</v>
      </c>
      <c r="I3" s="2"/>
    </row>
    <row r="4" spans="1:9" ht="38.25">
      <c r="B4" s="554" t="s">
        <v>248</v>
      </c>
      <c r="C4" s="554" t="s">
        <v>1014</v>
      </c>
      <c r="D4" s="554" t="s">
        <v>1015</v>
      </c>
      <c r="E4" s="554" t="s">
        <v>1016</v>
      </c>
      <c r="F4" s="554" t="s">
        <v>1017</v>
      </c>
    </row>
    <row r="5" spans="1:9">
      <c r="B5" s="614">
        <v>40909</v>
      </c>
      <c r="C5" s="615">
        <v>0.10453365414007636</v>
      </c>
      <c r="D5" s="615">
        <v>4.7686481687014437</v>
      </c>
      <c r="E5" s="615"/>
      <c r="F5" s="616">
        <v>55.8</v>
      </c>
    </row>
    <row r="6" spans="1:9">
      <c r="B6" s="614">
        <v>40940</v>
      </c>
      <c r="C6" s="615">
        <v>0.3540005282234025</v>
      </c>
      <c r="D6" s="615">
        <v>4.379862786239376</v>
      </c>
      <c r="E6" s="615"/>
      <c r="F6" s="616">
        <v>41.1</v>
      </c>
    </row>
    <row r="7" spans="1:9">
      <c r="B7" s="614">
        <v>40969</v>
      </c>
      <c r="C7" s="615">
        <v>0.1440985559837806</v>
      </c>
      <c r="D7" s="615">
        <v>5.0478552122255129</v>
      </c>
      <c r="E7" s="615"/>
      <c r="F7" s="616">
        <v>28.7</v>
      </c>
      <c r="I7" s="617"/>
    </row>
    <row r="8" spans="1:9">
      <c r="B8" s="614">
        <v>41000</v>
      </c>
      <c r="C8" s="615">
        <v>0.23499366590400678</v>
      </c>
      <c r="D8" s="615">
        <v>5.1994466853084562</v>
      </c>
      <c r="E8" s="615"/>
      <c r="F8" s="616">
        <v>24.9</v>
      </c>
    </row>
    <row r="9" spans="1:9">
      <c r="B9" s="614">
        <v>41030</v>
      </c>
      <c r="C9" s="615">
        <v>1.1888740840727752</v>
      </c>
      <c r="D9" s="615">
        <v>5.7196127484115182</v>
      </c>
      <c r="E9" s="615"/>
      <c r="F9" s="616">
        <v>21.8</v>
      </c>
    </row>
    <row r="10" spans="1:9">
      <c r="B10" s="614">
        <v>41061</v>
      </c>
      <c r="C10" s="615">
        <v>0.64725683404555734</v>
      </c>
      <c r="D10" s="615">
        <v>5.7400440174376781</v>
      </c>
      <c r="E10" s="615"/>
      <c r="F10" s="616">
        <v>20.3</v>
      </c>
    </row>
    <row r="11" spans="1:9">
      <c r="B11" s="614">
        <v>41091</v>
      </c>
      <c r="C11" s="615">
        <v>0.41287503034110851</v>
      </c>
      <c r="D11" s="615">
        <v>5.526388256271737</v>
      </c>
      <c r="E11" s="615"/>
      <c r="F11" s="616">
        <v>20.2</v>
      </c>
    </row>
    <row r="12" spans="1:9">
      <c r="B12" s="614">
        <v>41122</v>
      </c>
      <c r="C12" s="615">
        <v>2.0951712909703519</v>
      </c>
      <c r="D12" s="615">
        <v>5.2417978258531877</v>
      </c>
      <c r="E12" s="615"/>
      <c r="F12" s="616">
        <v>19.600000000000001</v>
      </c>
    </row>
    <row r="13" spans="1:9">
      <c r="B13" s="614">
        <v>41153</v>
      </c>
      <c r="C13" s="615">
        <v>0.99876888999989366</v>
      </c>
      <c r="D13" s="615">
        <v>5.4562286857158462</v>
      </c>
      <c r="E13" s="615"/>
      <c r="F13" s="616">
        <v>24.5</v>
      </c>
    </row>
    <row r="14" spans="1:9">
      <c r="B14" s="614">
        <v>41183</v>
      </c>
      <c r="C14" s="615">
        <v>1.7656768545827131</v>
      </c>
      <c r="D14" s="615">
        <v>6.0823744061809384</v>
      </c>
      <c r="E14" s="615"/>
      <c r="F14" s="616">
        <v>49.2</v>
      </c>
    </row>
    <row r="15" spans="1:9">
      <c r="B15" s="614">
        <v>41214</v>
      </c>
      <c r="C15" s="615">
        <v>1.887073824303116</v>
      </c>
      <c r="D15" s="615">
        <v>6.0935885653950681</v>
      </c>
      <c r="E15" s="615"/>
      <c r="F15" s="616">
        <v>33.799999999999997</v>
      </c>
    </row>
    <row r="16" spans="1:9">
      <c r="B16" s="614">
        <v>41244</v>
      </c>
      <c r="C16" s="615">
        <v>1.8743442110170372</v>
      </c>
      <c r="D16" s="615">
        <v>6.1860915988284955</v>
      </c>
      <c r="E16" s="615"/>
      <c r="F16" s="616">
        <v>27.6</v>
      </c>
      <c r="I16" s="1295" t="s">
        <v>1018</v>
      </c>
    </row>
    <row r="17" spans="2:16">
      <c r="B17" s="614">
        <v>41275</v>
      </c>
      <c r="C17" s="615">
        <v>0.3676462980873389</v>
      </c>
      <c r="D17" s="615">
        <v>5.3366094177266001</v>
      </c>
      <c r="E17" s="615"/>
      <c r="F17" s="616">
        <v>35.299999999999997</v>
      </c>
      <c r="I17" s="1295" t="s">
        <v>1786</v>
      </c>
      <c r="J17" s="1295"/>
      <c r="K17" s="1295"/>
      <c r="L17" s="1295"/>
      <c r="M17" s="1295"/>
      <c r="N17" s="1295"/>
      <c r="O17" s="1295"/>
      <c r="P17" s="1295"/>
    </row>
    <row r="18" spans="2:16">
      <c r="B18" s="614">
        <v>41306</v>
      </c>
      <c r="C18" s="615">
        <v>1.7577635275088617</v>
      </c>
      <c r="D18" s="615">
        <v>5.6193691211711219</v>
      </c>
      <c r="E18" s="615"/>
      <c r="F18" s="616">
        <v>29.7</v>
      </c>
      <c r="J18" s="1295"/>
      <c r="K18" s="1295"/>
      <c r="L18" s="1295"/>
      <c r="M18" s="1295"/>
      <c r="N18" s="1295"/>
      <c r="O18" s="1295"/>
      <c r="P18" s="1295"/>
    </row>
    <row r="19" spans="2:16">
      <c r="B19" s="614">
        <v>41334</v>
      </c>
      <c r="C19" s="615">
        <v>0.17068089904824643</v>
      </c>
      <c r="D19" s="615">
        <v>5.9689777440673835</v>
      </c>
      <c r="E19" s="615"/>
      <c r="F19" s="616">
        <v>18.5</v>
      </c>
      <c r="I19" s="1310" t="s">
        <v>129</v>
      </c>
    </row>
    <row r="20" spans="2:16">
      <c r="B20" s="614">
        <v>41365</v>
      </c>
      <c r="C20" s="615">
        <v>0.38861310303051716</v>
      </c>
      <c r="D20" s="615">
        <v>6.0780843744887489</v>
      </c>
      <c r="E20" s="615"/>
      <c r="F20" s="616">
        <v>18.3</v>
      </c>
    </row>
    <row r="21" spans="2:16">
      <c r="B21" s="614">
        <v>41395</v>
      </c>
      <c r="C21" s="615">
        <v>1.2950696006903464</v>
      </c>
      <c r="D21" s="615">
        <v>6.2861482099631276</v>
      </c>
      <c r="E21" s="615"/>
      <c r="F21" s="616">
        <v>17.8</v>
      </c>
    </row>
    <row r="22" spans="2:16">
      <c r="B22" s="614">
        <v>41426</v>
      </c>
      <c r="C22" s="615">
        <v>1.774650914741859</v>
      </c>
      <c r="D22" s="615">
        <v>6.2473842839986329</v>
      </c>
      <c r="E22" s="615"/>
      <c r="F22" s="616">
        <v>17.8</v>
      </c>
    </row>
    <row r="23" spans="2:16">
      <c r="B23" s="614">
        <v>41456</v>
      </c>
      <c r="C23" s="615">
        <v>1.8260062917019679</v>
      </c>
      <c r="D23" s="615">
        <v>6.0349339028685955</v>
      </c>
      <c r="E23" s="615"/>
      <c r="F23" s="616">
        <v>34</v>
      </c>
    </row>
    <row r="24" spans="2:16">
      <c r="B24" s="614">
        <v>41487</v>
      </c>
      <c r="C24" s="615">
        <v>4.5132923489572505</v>
      </c>
      <c r="D24" s="615">
        <v>6.00962814616181</v>
      </c>
      <c r="E24" s="615"/>
      <c r="F24" s="616">
        <v>32.700000000000003</v>
      </c>
    </row>
    <row r="25" spans="2:16">
      <c r="B25" s="614">
        <v>41518</v>
      </c>
      <c r="C25" s="615">
        <v>2.1112765965266971</v>
      </c>
      <c r="D25" s="615">
        <v>6.180740454800671</v>
      </c>
      <c r="E25" s="615"/>
      <c r="F25" s="616">
        <v>51.5</v>
      </c>
    </row>
    <row r="26" spans="2:16">
      <c r="B26" s="614">
        <v>41548</v>
      </c>
      <c r="C26" s="615">
        <v>3.0671820052122696</v>
      </c>
      <c r="D26" s="615">
        <v>6.0165644093360946</v>
      </c>
      <c r="E26" s="615"/>
      <c r="F26" s="616">
        <v>42.7</v>
      </c>
    </row>
    <row r="27" spans="2:16">
      <c r="B27" s="614">
        <v>41579</v>
      </c>
      <c r="C27" s="615">
        <v>4.4865542560300264</v>
      </c>
      <c r="D27" s="615">
        <v>6.1511678003635248</v>
      </c>
      <c r="E27" s="615"/>
      <c r="F27" s="616">
        <v>40.299999999999997</v>
      </c>
    </row>
    <row r="28" spans="2:16">
      <c r="B28" s="614">
        <v>41609</v>
      </c>
      <c r="C28" s="615">
        <v>1.7635449002779828</v>
      </c>
      <c r="D28" s="615">
        <v>6.4167375905754147</v>
      </c>
      <c r="E28" s="615"/>
      <c r="F28" s="616">
        <v>33.6</v>
      </c>
    </row>
    <row r="29" spans="2:16">
      <c r="B29" s="614">
        <v>41640</v>
      </c>
      <c r="C29" s="615">
        <v>1.9285665635072724</v>
      </c>
      <c r="D29" s="615">
        <v>6.0432646762543687</v>
      </c>
      <c r="E29" s="615">
        <v>5.9844842387775685</v>
      </c>
      <c r="F29" s="616">
        <v>28.5</v>
      </c>
    </row>
    <row r="30" spans="2:16">
      <c r="B30" s="614">
        <v>41671</v>
      </c>
      <c r="C30" s="615">
        <v>4.3131650731608682</v>
      </c>
      <c r="D30" s="615">
        <v>5.8956029725658734</v>
      </c>
      <c r="E30" s="615">
        <v>5.8926344635024526</v>
      </c>
      <c r="F30" s="616">
        <v>27.7</v>
      </c>
    </row>
    <row r="31" spans="2:16">
      <c r="B31" s="614">
        <v>41699</v>
      </c>
      <c r="C31" s="615">
        <v>23.095124414486648</v>
      </c>
      <c r="D31" s="615">
        <v>7.8067802554139734</v>
      </c>
      <c r="E31" s="615">
        <v>7.1862847309579152</v>
      </c>
      <c r="F31" s="616">
        <v>26.7</v>
      </c>
    </row>
    <row r="32" spans="2:16">
      <c r="B32" s="614">
        <v>41730</v>
      </c>
      <c r="C32" s="615">
        <v>0.70931744839053334</v>
      </c>
      <c r="D32" s="615">
        <v>7.8440353505092864</v>
      </c>
      <c r="E32" s="615">
        <v>7.3945027581384393</v>
      </c>
      <c r="F32" s="616">
        <v>25.2</v>
      </c>
    </row>
    <row r="33" spans="2:6">
      <c r="B33" s="614">
        <v>41760</v>
      </c>
      <c r="C33" s="615">
        <v>0.68173626134950294</v>
      </c>
      <c r="D33" s="615">
        <v>8.0998317342814001</v>
      </c>
      <c r="E33" s="615">
        <v>7.7540865049481793</v>
      </c>
      <c r="F33" s="616">
        <v>26.9</v>
      </c>
    </row>
    <row r="34" spans="2:6">
      <c r="B34" s="614">
        <v>41791</v>
      </c>
      <c r="C34" s="615">
        <v>0.77812141279619296</v>
      </c>
      <c r="D34" s="615">
        <v>8.0787262854683295</v>
      </c>
      <c r="E34" s="615">
        <v>7.6582574606693985</v>
      </c>
      <c r="F34" s="616">
        <v>21.6</v>
      </c>
    </row>
    <row r="35" spans="2:6">
      <c r="B35" s="614">
        <v>41821</v>
      </c>
      <c r="C35" s="615">
        <v>1.4761276197694684</v>
      </c>
      <c r="D35" s="615">
        <v>8.024272670992378</v>
      </c>
      <c r="E35" s="615">
        <v>7.7306772645932913</v>
      </c>
      <c r="F35" s="616">
        <v>20.3</v>
      </c>
    </row>
    <row r="36" spans="2:6">
      <c r="B36" s="614">
        <v>41852</v>
      </c>
      <c r="C36" s="615">
        <v>2.6134992021913157</v>
      </c>
      <c r="D36" s="615">
        <v>7.9563116058444177</v>
      </c>
      <c r="E36" s="615">
        <v>7.9123185953752495</v>
      </c>
      <c r="F36" s="616">
        <v>19.7</v>
      </c>
    </row>
    <row r="37" spans="2:6">
      <c r="B37" s="614">
        <v>41883</v>
      </c>
      <c r="C37" s="615">
        <v>0.64455487409844747</v>
      </c>
      <c r="D37" s="615">
        <v>7.9425844785881266</v>
      </c>
      <c r="E37" s="615">
        <v>7.9710186074014331</v>
      </c>
      <c r="F37" s="616">
        <v>18.5</v>
      </c>
    </row>
    <row r="38" spans="2:6">
      <c r="B38" s="614">
        <v>41913</v>
      </c>
      <c r="C38" s="615">
        <v>7.153498722414203</v>
      </c>
      <c r="D38" s="615">
        <v>8.254338229396561</v>
      </c>
      <c r="E38" s="615">
        <v>8.0550377482605011</v>
      </c>
      <c r="F38" s="616">
        <v>18.2</v>
      </c>
    </row>
    <row r="39" spans="2:6">
      <c r="B39" s="614">
        <v>41944</v>
      </c>
      <c r="C39" s="615">
        <v>7.4414265561982909</v>
      </c>
      <c r="D39" s="615">
        <v>10.232498069706628</v>
      </c>
      <c r="E39" s="615">
        <v>9.739219824588222</v>
      </c>
      <c r="F39" s="616">
        <v>18.600000000000001</v>
      </c>
    </row>
    <row r="40" spans="2:6">
      <c r="B40" s="614">
        <v>41974</v>
      </c>
      <c r="C40" s="615">
        <v>45.38770940796163</v>
      </c>
      <c r="D40" s="615">
        <v>14.834726719264989</v>
      </c>
      <c r="E40" s="615">
        <v>11.199089816867144</v>
      </c>
      <c r="F40" s="616">
        <v>27.4</v>
      </c>
    </row>
    <row r="41" spans="2:6">
      <c r="B41" s="614">
        <v>42005</v>
      </c>
      <c r="C41" s="615">
        <v>15.070863872543189</v>
      </c>
      <c r="D41" s="615">
        <v>16.987660851110025</v>
      </c>
      <c r="E41" s="615">
        <v>16.689814977940056</v>
      </c>
      <c r="F41" s="616">
        <v>45.2</v>
      </c>
    </row>
    <row r="42" spans="2:6">
      <c r="B42" s="614">
        <v>42036</v>
      </c>
      <c r="C42" s="615">
        <v>14.916708266213687</v>
      </c>
      <c r="D42" s="615">
        <v>15.066676229906776</v>
      </c>
      <c r="E42" s="615">
        <v>14.835655340990511</v>
      </c>
      <c r="F42" s="616">
        <v>44.4</v>
      </c>
    </row>
    <row r="43" spans="2:6">
      <c r="B43" s="614">
        <v>42064</v>
      </c>
      <c r="C43" s="615">
        <v>14.33774828170778</v>
      </c>
      <c r="D43" s="615">
        <v>14.823310053567836</v>
      </c>
      <c r="E43" s="615">
        <v>14.700258359535367</v>
      </c>
      <c r="F43" s="616">
        <v>30.1</v>
      </c>
    </row>
  </sheetData>
  <hyperlinks>
    <hyperlink ref="I19" location="Содержание!B107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8"/>
  <sheetViews>
    <sheetView zoomScale="80" zoomScaleNormal="80" workbookViewId="0">
      <selection activeCell="B34" sqref="B34"/>
    </sheetView>
  </sheetViews>
  <sheetFormatPr defaultRowHeight="12.75"/>
  <cols>
    <col min="1" max="1" width="9.140625" style="716"/>
    <col min="2" max="2" width="22.42578125" style="12" customWidth="1"/>
    <col min="3" max="3" width="5.85546875" style="716" customWidth="1"/>
    <col min="4" max="4" width="6.42578125" style="716" customWidth="1"/>
    <col min="5" max="5" width="5.85546875" style="716" customWidth="1"/>
    <col min="6" max="257" width="9.140625" style="716"/>
    <col min="258" max="258" width="22.42578125" style="716" customWidth="1"/>
    <col min="259" max="259" width="5.85546875" style="716" customWidth="1"/>
    <col min="260" max="260" width="6.42578125" style="716" customWidth="1"/>
    <col min="261" max="261" width="5.85546875" style="716" customWidth="1"/>
    <col min="262" max="513" width="9.140625" style="716"/>
    <col min="514" max="514" width="22.42578125" style="716" customWidth="1"/>
    <col min="515" max="515" width="5.85546875" style="716" customWidth="1"/>
    <col min="516" max="516" width="6.42578125" style="716" customWidth="1"/>
    <col min="517" max="517" width="5.85546875" style="716" customWidth="1"/>
    <col min="518" max="769" width="9.140625" style="716"/>
    <col min="770" max="770" width="22.42578125" style="716" customWidth="1"/>
    <col min="771" max="771" width="5.85546875" style="716" customWidth="1"/>
    <col min="772" max="772" width="6.42578125" style="716" customWidth="1"/>
    <col min="773" max="773" width="5.85546875" style="716" customWidth="1"/>
    <col min="774" max="1025" width="9.140625" style="716"/>
    <col min="1026" max="1026" width="22.42578125" style="716" customWidth="1"/>
    <col min="1027" max="1027" width="5.85546875" style="716" customWidth="1"/>
    <col min="1028" max="1028" width="6.42578125" style="716" customWidth="1"/>
    <col min="1029" max="1029" width="5.85546875" style="716" customWidth="1"/>
    <col min="1030" max="1281" width="9.140625" style="716"/>
    <col min="1282" max="1282" width="22.42578125" style="716" customWidth="1"/>
    <col min="1283" max="1283" width="5.85546875" style="716" customWidth="1"/>
    <col min="1284" max="1284" width="6.42578125" style="716" customWidth="1"/>
    <col min="1285" max="1285" width="5.85546875" style="716" customWidth="1"/>
    <col min="1286" max="1537" width="9.140625" style="716"/>
    <col min="1538" max="1538" width="22.42578125" style="716" customWidth="1"/>
    <col min="1539" max="1539" width="5.85546875" style="716" customWidth="1"/>
    <col min="1540" max="1540" width="6.42578125" style="716" customWidth="1"/>
    <col min="1541" max="1541" width="5.85546875" style="716" customWidth="1"/>
    <col min="1542" max="1793" width="9.140625" style="716"/>
    <col min="1794" max="1794" width="22.42578125" style="716" customWidth="1"/>
    <col min="1795" max="1795" width="5.85546875" style="716" customWidth="1"/>
    <col min="1796" max="1796" width="6.42578125" style="716" customWidth="1"/>
    <col min="1797" max="1797" width="5.85546875" style="716" customWidth="1"/>
    <col min="1798" max="2049" width="9.140625" style="716"/>
    <col min="2050" max="2050" width="22.42578125" style="716" customWidth="1"/>
    <col min="2051" max="2051" width="5.85546875" style="716" customWidth="1"/>
    <col min="2052" max="2052" width="6.42578125" style="716" customWidth="1"/>
    <col min="2053" max="2053" width="5.85546875" style="716" customWidth="1"/>
    <col min="2054" max="2305" width="9.140625" style="716"/>
    <col min="2306" max="2306" width="22.42578125" style="716" customWidth="1"/>
    <col min="2307" max="2307" width="5.85546875" style="716" customWidth="1"/>
    <col min="2308" max="2308" width="6.42578125" style="716" customWidth="1"/>
    <col min="2309" max="2309" width="5.85546875" style="716" customWidth="1"/>
    <col min="2310" max="2561" width="9.140625" style="716"/>
    <col min="2562" max="2562" width="22.42578125" style="716" customWidth="1"/>
    <col min="2563" max="2563" width="5.85546875" style="716" customWidth="1"/>
    <col min="2564" max="2564" width="6.42578125" style="716" customWidth="1"/>
    <col min="2565" max="2565" width="5.85546875" style="716" customWidth="1"/>
    <col min="2566" max="2817" width="9.140625" style="716"/>
    <col min="2818" max="2818" width="22.42578125" style="716" customWidth="1"/>
    <col min="2819" max="2819" width="5.85546875" style="716" customWidth="1"/>
    <col min="2820" max="2820" width="6.42578125" style="716" customWidth="1"/>
    <col min="2821" max="2821" width="5.85546875" style="716" customWidth="1"/>
    <col min="2822" max="3073" width="9.140625" style="716"/>
    <col min="3074" max="3074" width="22.42578125" style="716" customWidth="1"/>
    <col min="3075" max="3075" width="5.85546875" style="716" customWidth="1"/>
    <col min="3076" max="3076" width="6.42578125" style="716" customWidth="1"/>
    <col min="3077" max="3077" width="5.85546875" style="716" customWidth="1"/>
    <col min="3078" max="3329" width="9.140625" style="716"/>
    <col min="3330" max="3330" width="22.42578125" style="716" customWidth="1"/>
    <col min="3331" max="3331" width="5.85546875" style="716" customWidth="1"/>
    <col min="3332" max="3332" width="6.42578125" style="716" customWidth="1"/>
    <col min="3333" max="3333" width="5.85546875" style="716" customWidth="1"/>
    <col min="3334" max="3585" width="9.140625" style="716"/>
    <col min="3586" max="3586" width="22.42578125" style="716" customWidth="1"/>
    <col min="3587" max="3587" width="5.85546875" style="716" customWidth="1"/>
    <col min="3588" max="3588" width="6.42578125" style="716" customWidth="1"/>
    <col min="3589" max="3589" width="5.85546875" style="716" customWidth="1"/>
    <col min="3590" max="3841" width="9.140625" style="716"/>
    <col min="3842" max="3842" width="22.42578125" style="716" customWidth="1"/>
    <col min="3843" max="3843" width="5.85546875" style="716" customWidth="1"/>
    <col min="3844" max="3844" width="6.42578125" style="716" customWidth="1"/>
    <col min="3845" max="3845" width="5.85546875" style="716" customWidth="1"/>
    <col min="3846" max="4097" width="9.140625" style="716"/>
    <col min="4098" max="4098" width="22.42578125" style="716" customWidth="1"/>
    <col min="4099" max="4099" width="5.85546875" style="716" customWidth="1"/>
    <col min="4100" max="4100" width="6.42578125" style="716" customWidth="1"/>
    <col min="4101" max="4101" width="5.85546875" style="716" customWidth="1"/>
    <col min="4102" max="4353" width="9.140625" style="716"/>
    <col min="4354" max="4354" width="22.42578125" style="716" customWidth="1"/>
    <col min="4355" max="4355" width="5.85546875" style="716" customWidth="1"/>
    <col min="4356" max="4356" width="6.42578125" style="716" customWidth="1"/>
    <col min="4357" max="4357" width="5.85546875" style="716" customWidth="1"/>
    <col min="4358" max="4609" width="9.140625" style="716"/>
    <col min="4610" max="4610" width="22.42578125" style="716" customWidth="1"/>
    <col min="4611" max="4611" width="5.85546875" style="716" customWidth="1"/>
    <col min="4612" max="4612" width="6.42578125" style="716" customWidth="1"/>
    <col min="4613" max="4613" width="5.85546875" style="716" customWidth="1"/>
    <col min="4614" max="4865" width="9.140625" style="716"/>
    <col min="4866" max="4866" width="22.42578125" style="716" customWidth="1"/>
    <col min="4867" max="4867" width="5.85546875" style="716" customWidth="1"/>
    <col min="4868" max="4868" width="6.42578125" style="716" customWidth="1"/>
    <col min="4869" max="4869" width="5.85546875" style="716" customWidth="1"/>
    <col min="4870" max="5121" width="9.140625" style="716"/>
    <col min="5122" max="5122" width="22.42578125" style="716" customWidth="1"/>
    <col min="5123" max="5123" width="5.85546875" style="716" customWidth="1"/>
    <col min="5124" max="5124" width="6.42578125" style="716" customWidth="1"/>
    <col min="5125" max="5125" width="5.85546875" style="716" customWidth="1"/>
    <col min="5126" max="5377" width="9.140625" style="716"/>
    <col min="5378" max="5378" width="22.42578125" style="716" customWidth="1"/>
    <col min="5379" max="5379" width="5.85546875" style="716" customWidth="1"/>
    <col min="5380" max="5380" width="6.42578125" style="716" customWidth="1"/>
    <col min="5381" max="5381" width="5.85546875" style="716" customWidth="1"/>
    <col min="5382" max="5633" width="9.140625" style="716"/>
    <col min="5634" max="5634" width="22.42578125" style="716" customWidth="1"/>
    <col min="5635" max="5635" width="5.85546875" style="716" customWidth="1"/>
    <col min="5636" max="5636" width="6.42578125" style="716" customWidth="1"/>
    <col min="5637" max="5637" width="5.85546875" style="716" customWidth="1"/>
    <col min="5638" max="5889" width="9.140625" style="716"/>
    <col min="5890" max="5890" width="22.42578125" style="716" customWidth="1"/>
    <col min="5891" max="5891" width="5.85546875" style="716" customWidth="1"/>
    <col min="5892" max="5892" width="6.42578125" style="716" customWidth="1"/>
    <col min="5893" max="5893" width="5.85546875" style="716" customWidth="1"/>
    <col min="5894" max="6145" width="9.140625" style="716"/>
    <col min="6146" max="6146" width="22.42578125" style="716" customWidth="1"/>
    <col min="6147" max="6147" width="5.85546875" style="716" customWidth="1"/>
    <col min="6148" max="6148" width="6.42578125" style="716" customWidth="1"/>
    <col min="6149" max="6149" width="5.85546875" style="716" customWidth="1"/>
    <col min="6150" max="6401" width="9.140625" style="716"/>
    <col min="6402" max="6402" width="22.42578125" style="716" customWidth="1"/>
    <col min="6403" max="6403" width="5.85546875" style="716" customWidth="1"/>
    <col min="6404" max="6404" width="6.42578125" style="716" customWidth="1"/>
    <col min="6405" max="6405" width="5.85546875" style="716" customWidth="1"/>
    <col min="6406" max="6657" width="9.140625" style="716"/>
    <col min="6658" max="6658" width="22.42578125" style="716" customWidth="1"/>
    <col min="6659" max="6659" width="5.85546875" style="716" customWidth="1"/>
    <col min="6660" max="6660" width="6.42578125" style="716" customWidth="1"/>
    <col min="6661" max="6661" width="5.85546875" style="716" customWidth="1"/>
    <col min="6662" max="6913" width="9.140625" style="716"/>
    <col min="6914" max="6914" width="22.42578125" style="716" customWidth="1"/>
    <col min="6915" max="6915" width="5.85546875" style="716" customWidth="1"/>
    <col min="6916" max="6916" width="6.42578125" style="716" customWidth="1"/>
    <col min="6917" max="6917" width="5.85546875" style="716" customWidth="1"/>
    <col min="6918" max="7169" width="9.140625" style="716"/>
    <col min="7170" max="7170" width="22.42578125" style="716" customWidth="1"/>
    <col min="7171" max="7171" width="5.85546875" style="716" customWidth="1"/>
    <col min="7172" max="7172" width="6.42578125" style="716" customWidth="1"/>
    <col min="7173" max="7173" width="5.85546875" style="716" customWidth="1"/>
    <col min="7174" max="7425" width="9.140625" style="716"/>
    <col min="7426" max="7426" width="22.42578125" style="716" customWidth="1"/>
    <col min="7427" max="7427" width="5.85546875" style="716" customWidth="1"/>
    <col min="7428" max="7428" width="6.42578125" style="716" customWidth="1"/>
    <col min="7429" max="7429" width="5.85546875" style="716" customWidth="1"/>
    <col min="7430" max="7681" width="9.140625" style="716"/>
    <col min="7682" max="7682" width="22.42578125" style="716" customWidth="1"/>
    <col min="7683" max="7683" width="5.85546875" style="716" customWidth="1"/>
    <col min="7684" max="7684" width="6.42578125" style="716" customWidth="1"/>
    <col min="7685" max="7685" width="5.85546875" style="716" customWidth="1"/>
    <col min="7686" max="7937" width="9.140625" style="716"/>
    <col min="7938" max="7938" width="22.42578125" style="716" customWidth="1"/>
    <col min="7939" max="7939" width="5.85546875" style="716" customWidth="1"/>
    <col min="7940" max="7940" width="6.42578125" style="716" customWidth="1"/>
    <col min="7941" max="7941" width="5.85546875" style="716" customWidth="1"/>
    <col min="7942" max="8193" width="9.140625" style="716"/>
    <col min="8194" max="8194" width="22.42578125" style="716" customWidth="1"/>
    <col min="8195" max="8195" width="5.85546875" style="716" customWidth="1"/>
    <col min="8196" max="8196" width="6.42578125" style="716" customWidth="1"/>
    <col min="8197" max="8197" width="5.85546875" style="716" customWidth="1"/>
    <col min="8198" max="8449" width="9.140625" style="716"/>
    <col min="8450" max="8450" width="22.42578125" style="716" customWidth="1"/>
    <col min="8451" max="8451" width="5.85546875" style="716" customWidth="1"/>
    <col min="8452" max="8452" width="6.42578125" style="716" customWidth="1"/>
    <col min="8453" max="8453" width="5.85546875" style="716" customWidth="1"/>
    <col min="8454" max="8705" width="9.140625" style="716"/>
    <col min="8706" max="8706" width="22.42578125" style="716" customWidth="1"/>
    <col min="8707" max="8707" width="5.85546875" style="716" customWidth="1"/>
    <col min="8708" max="8708" width="6.42578125" style="716" customWidth="1"/>
    <col min="8709" max="8709" width="5.85546875" style="716" customWidth="1"/>
    <col min="8710" max="8961" width="9.140625" style="716"/>
    <col min="8962" max="8962" width="22.42578125" style="716" customWidth="1"/>
    <col min="8963" max="8963" width="5.85546875" style="716" customWidth="1"/>
    <col min="8964" max="8964" width="6.42578125" style="716" customWidth="1"/>
    <col min="8965" max="8965" width="5.85546875" style="716" customWidth="1"/>
    <col min="8966" max="9217" width="9.140625" style="716"/>
    <col min="9218" max="9218" width="22.42578125" style="716" customWidth="1"/>
    <col min="9219" max="9219" width="5.85546875" style="716" customWidth="1"/>
    <col min="9220" max="9220" width="6.42578125" style="716" customWidth="1"/>
    <col min="9221" max="9221" width="5.85546875" style="716" customWidth="1"/>
    <col min="9222" max="9473" width="9.140625" style="716"/>
    <col min="9474" max="9474" width="22.42578125" style="716" customWidth="1"/>
    <col min="9475" max="9475" width="5.85546875" style="716" customWidth="1"/>
    <col min="9476" max="9476" width="6.42578125" style="716" customWidth="1"/>
    <col min="9477" max="9477" width="5.85546875" style="716" customWidth="1"/>
    <col min="9478" max="9729" width="9.140625" style="716"/>
    <col min="9730" max="9730" width="22.42578125" style="716" customWidth="1"/>
    <col min="9731" max="9731" width="5.85546875" style="716" customWidth="1"/>
    <col min="9732" max="9732" width="6.42578125" style="716" customWidth="1"/>
    <col min="9733" max="9733" width="5.85546875" style="716" customWidth="1"/>
    <col min="9734" max="9985" width="9.140625" style="716"/>
    <col min="9986" max="9986" width="22.42578125" style="716" customWidth="1"/>
    <col min="9987" max="9987" width="5.85546875" style="716" customWidth="1"/>
    <col min="9988" max="9988" width="6.42578125" style="716" customWidth="1"/>
    <col min="9989" max="9989" width="5.85546875" style="716" customWidth="1"/>
    <col min="9990" max="10241" width="9.140625" style="716"/>
    <col min="10242" max="10242" width="22.42578125" style="716" customWidth="1"/>
    <col min="10243" max="10243" width="5.85546875" style="716" customWidth="1"/>
    <col min="10244" max="10244" width="6.42578125" style="716" customWidth="1"/>
    <col min="10245" max="10245" width="5.85546875" style="716" customWidth="1"/>
    <col min="10246" max="10497" width="9.140625" style="716"/>
    <col min="10498" max="10498" width="22.42578125" style="716" customWidth="1"/>
    <col min="10499" max="10499" width="5.85546875" style="716" customWidth="1"/>
    <col min="10500" max="10500" width="6.42578125" style="716" customWidth="1"/>
    <col min="10501" max="10501" width="5.85546875" style="716" customWidth="1"/>
    <col min="10502" max="10753" width="9.140625" style="716"/>
    <col min="10754" max="10754" width="22.42578125" style="716" customWidth="1"/>
    <col min="10755" max="10755" width="5.85546875" style="716" customWidth="1"/>
    <col min="10756" max="10756" width="6.42578125" style="716" customWidth="1"/>
    <col min="10757" max="10757" width="5.85546875" style="716" customWidth="1"/>
    <col min="10758" max="11009" width="9.140625" style="716"/>
    <col min="11010" max="11010" width="22.42578125" style="716" customWidth="1"/>
    <col min="11011" max="11011" width="5.85546875" style="716" customWidth="1"/>
    <col min="11012" max="11012" width="6.42578125" style="716" customWidth="1"/>
    <col min="11013" max="11013" width="5.85546875" style="716" customWidth="1"/>
    <col min="11014" max="11265" width="9.140625" style="716"/>
    <col min="11266" max="11266" width="22.42578125" style="716" customWidth="1"/>
    <col min="11267" max="11267" width="5.85546875" style="716" customWidth="1"/>
    <col min="11268" max="11268" width="6.42578125" style="716" customWidth="1"/>
    <col min="11269" max="11269" width="5.85546875" style="716" customWidth="1"/>
    <col min="11270" max="11521" width="9.140625" style="716"/>
    <col min="11522" max="11522" width="22.42578125" style="716" customWidth="1"/>
    <col min="11523" max="11523" width="5.85546875" style="716" customWidth="1"/>
    <col min="11524" max="11524" width="6.42578125" style="716" customWidth="1"/>
    <col min="11525" max="11525" width="5.85546875" style="716" customWidth="1"/>
    <col min="11526" max="11777" width="9.140625" style="716"/>
    <col min="11778" max="11778" width="22.42578125" style="716" customWidth="1"/>
    <col min="11779" max="11779" width="5.85546875" style="716" customWidth="1"/>
    <col min="11780" max="11780" width="6.42578125" style="716" customWidth="1"/>
    <col min="11781" max="11781" width="5.85546875" style="716" customWidth="1"/>
    <col min="11782" max="12033" width="9.140625" style="716"/>
    <col min="12034" max="12034" width="22.42578125" style="716" customWidth="1"/>
    <col min="12035" max="12035" width="5.85546875" style="716" customWidth="1"/>
    <col min="12036" max="12036" width="6.42578125" style="716" customWidth="1"/>
    <col min="12037" max="12037" width="5.85546875" style="716" customWidth="1"/>
    <col min="12038" max="12289" width="9.140625" style="716"/>
    <col min="12290" max="12290" width="22.42578125" style="716" customWidth="1"/>
    <col min="12291" max="12291" width="5.85546875" style="716" customWidth="1"/>
    <col min="12292" max="12292" width="6.42578125" style="716" customWidth="1"/>
    <col min="12293" max="12293" width="5.85546875" style="716" customWidth="1"/>
    <col min="12294" max="12545" width="9.140625" style="716"/>
    <col min="12546" max="12546" width="22.42578125" style="716" customWidth="1"/>
    <col min="12547" max="12547" width="5.85546875" style="716" customWidth="1"/>
    <col min="12548" max="12548" width="6.42578125" style="716" customWidth="1"/>
    <col min="12549" max="12549" width="5.85546875" style="716" customWidth="1"/>
    <col min="12550" max="12801" width="9.140625" style="716"/>
    <col min="12802" max="12802" width="22.42578125" style="716" customWidth="1"/>
    <col min="12803" max="12803" width="5.85546875" style="716" customWidth="1"/>
    <col min="12804" max="12804" width="6.42578125" style="716" customWidth="1"/>
    <col min="12805" max="12805" width="5.85546875" style="716" customWidth="1"/>
    <col min="12806" max="13057" width="9.140625" style="716"/>
    <col min="13058" max="13058" width="22.42578125" style="716" customWidth="1"/>
    <col min="13059" max="13059" width="5.85546875" style="716" customWidth="1"/>
    <col min="13060" max="13060" width="6.42578125" style="716" customWidth="1"/>
    <col min="13061" max="13061" width="5.85546875" style="716" customWidth="1"/>
    <col min="13062" max="13313" width="9.140625" style="716"/>
    <col min="13314" max="13314" width="22.42578125" style="716" customWidth="1"/>
    <col min="13315" max="13315" width="5.85546875" style="716" customWidth="1"/>
    <col min="13316" max="13316" width="6.42578125" style="716" customWidth="1"/>
    <col min="13317" max="13317" width="5.85546875" style="716" customWidth="1"/>
    <col min="13318" max="13569" width="9.140625" style="716"/>
    <col min="13570" max="13570" width="22.42578125" style="716" customWidth="1"/>
    <col min="13571" max="13571" width="5.85546875" style="716" customWidth="1"/>
    <col min="13572" max="13572" width="6.42578125" style="716" customWidth="1"/>
    <col min="13573" max="13573" width="5.85546875" style="716" customWidth="1"/>
    <col min="13574" max="13825" width="9.140625" style="716"/>
    <col min="13826" max="13826" width="22.42578125" style="716" customWidth="1"/>
    <col min="13827" max="13827" width="5.85546875" style="716" customWidth="1"/>
    <col min="13828" max="13828" width="6.42578125" style="716" customWidth="1"/>
    <col min="13829" max="13829" width="5.85546875" style="716" customWidth="1"/>
    <col min="13830" max="14081" width="9.140625" style="716"/>
    <col min="14082" max="14082" width="22.42578125" style="716" customWidth="1"/>
    <col min="14083" max="14083" width="5.85546875" style="716" customWidth="1"/>
    <col min="14084" max="14084" width="6.42578125" style="716" customWidth="1"/>
    <col min="14085" max="14085" width="5.85546875" style="716" customWidth="1"/>
    <col min="14086" max="14337" width="9.140625" style="716"/>
    <col min="14338" max="14338" width="22.42578125" style="716" customWidth="1"/>
    <col min="14339" max="14339" width="5.85546875" style="716" customWidth="1"/>
    <col min="14340" max="14340" width="6.42578125" style="716" customWidth="1"/>
    <col min="14341" max="14341" width="5.85546875" style="716" customWidth="1"/>
    <col min="14342" max="14593" width="9.140625" style="716"/>
    <col min="14594" max="14594" width="22.42578125" style="716" customWidth="1"/>
    <col min="14595" max="14595" width="5.85546875" style="716" customWidth="1"/>
    <col min="14596" max="14596" width="6.42578125" style="716" customWidth="1"/>
    <col min="14597" max="14597" width="5.85546875" style="716" customWidth="1"/>
    <col min="14598" max="14849" width="9.140625" style="716"/>
    <col min="14850" max="14850" width="22.42578125" style="716" customWidth="1"/>
    <col min="14851" max="14851" width="5.85546875" style="716" customWidth="1"/>
    <col min="14852" max="14852" width="6.42578125" style="716" customWidth="1"/>
    <col min="14853" max="14853" width="5.85546875" style="716" customWidth="1"/>
    <col min="14854" max="15105" width="9.140625" style="716"/>
    <col min="15106" max="15106" width="22.42578125" style="716" customWidth="1"/>
    <col min="15107" max="15107" width="5.85546875" style="716" customWidth="1"/>
    <col min="15108" max="15108" width="6.42578125" style="716" customWidth="1"/>
    <col min="15109" max="15109" width="5.85546875" style="716" customWidth="1"/>
    <col min="15110" max="15361" width="9.140625" style="716"/>
    <col min="15362" max="15362" width="22.42578125" style="716" customWidth="1"/>
    <col min="15363" max="15363" width="5.85546875" style="716" customWidth="1"/>
    <col min="15364" max="15364" width="6.42578125" style="716" customWidth="1"/>
    <col min="15365" max="15365" width="5.85546875" style="716" customWidth="1"/>
    <col min="15366" max="15617" width="9.140625" style="716"/>
    <col min="15618" max="15618" width="22.42578125" style="716" customWidth="1"/>
    <col min="15619" max="15619" width="5.85546875" style="716" customWidth="1"/>
    <col min="15620" max="15620" width="6.42578125" style="716" customWidth="1"/>
    <col min="15621" max="15621" width="5.85546875" style="716" customWidth="1"/>
    <col min="15622" max="15873" width="9.140625" style="716"/>
    <col min="15874" max="15874" width="22.42578125" style="716" customWidth="1"/>
    <col min="15875" max="15875" width="5.85546875" style="716" customWidth="1"/>
    <col min="15876" max="15876" width="6.42578125" style="716" customWidth="1"/>
    <col min="15877" max="15877" width="5.85546875" style="716" customWidth="1"/>
    <col min="15878" max="16129" width="9.140625" style="716"/>
    <col min="16130" max="16130" width="22.42578125" style="716" customWidth="1"/>
    <col min="16131" max="16131" width="5.85546875" style="716" customWidth="1"/>
    <col min="16132" max="16132" width="6.42578125" style="716" customWidth="1"/>
    <col min="16133" max="16133" width="5.85546875" style="716" customWidth="1"/>
    <col min="16134" max="16384" width="9.140625" style="716"/>
  </cols>
  <sheetData>
    <row r="2" spans="1:5">
      <c r="A2" s="5" t="s">
        <v>123</v>
      </c>
      <c r="B2" s="13" t="s">
        <v>1893</v>
      </c>
    </row>
    <row r="3" spans="1:5">
      <c r="A3" s="5"/>
      <c r="B3" s="957"/>
      <c r="E3" s="662" t="s">
        <v>1760</v>
      </c>
    </row>
    <row r="4" spans="1:5">
      <c r="B4" s="41" t="s">
        <v>269</v>
      </c>
      <c r="C4" s="1184" t="s">
        <v>159</v>
      </c>
      <c r="D4" s="1184" t="s">
        <v>160</v>
      </c>
      <c r="E4" s="1184" t="s">
        <v>161</v>
      </c>
    </row>
    <row r="5" spans="1:5">
      <c r="B5" s="40" t="s">
        <v>341</v>
      </c>
      <c r="C5" s="1185">
        <v>-1.1256893770390768</v>
      </c>
      <c r="D5" s="1185">
        <v>-0.86884981337892908</v>
      </c>
      <c r="E5" s="1185">
        <v>-0.34416371187053563</v>
      </c>
    </row>
    <row r="6" spans="1:5">
      <c r="B6" s="40" t="s">
        <v>162</v>
      </c>
      <c r="C6" s="1185">
        <v>-0.71674773412155968</v>
      </c>
      <c r="D6" s="1185">
        <v>-0.41773961821546529</v>
      </c>
      <c r="E6" s="1185">
        <v>0.14049984076146893</v>
      </c>
    </row>
    <row r="7" spans="1:5">
      <c r="B7" s="40" t="s">
        <v>163</v>
      </c>
      <c r="C7" s="1185">
        <v>-0.90910523965993584</v>
      </c>
      <c r="D7" s="1185">
        <v>-0.68104489960063974</v>
      </c>
      <c r="E7" s="1185">
        <v>-0.28021146705881511</v>
      </c>
    </row>
    <row r="8" spans="1:5">
      <c r="B8" s="40" t="s">
        <v>169</v>
      </c>
      <c r="C8" s="1185">
        <v>-1.6176946922226114</v>
      </c>
      <c r="D8" s="1185">
        <v>-1.294184988766748</v>
      </c>
      <c r="E8" s="1185">
        <v>-0.6317954642541328</v>
      </c>
    </row>
    <row r="9" spans="1:5">
      <c r="B9" s="40" t="s">
        <v>165</v>
      </c>
      <c r="C9" s="1185">
        <v>-0.44861354520644309</v>
      </c>
      <c r="D9" s="1185">
        <v>-0.33324554512040183</v>
      </c>
      <c r="E9" s="1185">
        <v>-0.18357383087999338</v>
      </c>
    </row>
    <row r="10" spans="1:5">
      <c r="B10" s="8"/>
      <c r="C10" s="8"/>
      <c r="D10" s="8"/>
      <c r="E10" s="8"/>
    </row>
    <row r="11" spans="1:5">
      <c r="B11" s="13" t="s">
        <v>1893</v>
      </c>
      <c r="C11" s="8"/>
      <c r="D11" s="8"/>
      <c r="E11" s="8"/>
    </row>
    <row r="12" spans="1:5">
      <c r="B12" s="8"/>
      <c r="C12" s="8"/>
      <c r="D12" s="8"/>
      <c r="E12" s="8"/>
    </row>
    <row r="13" spans="1:5">
      <c r="B13" s="8"/>
      <c r="C13" s="8"/>
      <c r="D13" s="8"/>
      <c r="E13" s="8"/>
    </row>
    <row r="14" spans="1:5">
      <c r="B14" s="8"/>
      <c r="C14" s="8"/>
      <c r="D14" s="8"/>
      <c r="E14" s="8"/>
    </row>
    <row r="15" spans="1:5">
      <c r="B15" s="8"/>
      <c r="C15" s="8"/>
      <c r="D15" s="8"/>
      <c r="E15" s="8"/>
    </row>
    <row r="16" spans="1:5">
      <c r="B16" s="8"/>
      <c r="C16" s="8"/>
      <c r="D16" s="8"/>
      <c r="E16" s="8"/>
    </row>
    <row r="17" spans="2:9">
      <c r="B17" s="8"/>
      <c r="C17" s="8"/>
      <c r="D17" s="8"/>
      <c r="E17" s="8"/>
    </row>
    <row r="18" spans="2:9">
      <c r="B18" s="8"/>
      <c r="C18" s="8"/>
      <c r="D18" s="8"/>
      <c r="E18" s="8"/>
    </row>
    <row r="19" spans="2:9">
      <c r="B19" s="8"/>
      <c r="C19" s="8"/>
      <c r="D19" s="8"/>
      <c r="E19" s="8"/>
    </row>
    <row r="20" spans="2:9">
      <c r="B20" s="8"/>
      <c r="C20" s="8"/>
      <c r="D20" s="8"/>
      <c r="E20" s="8"/>
    </row>
    <row r="21" spans="2:9">
      <c r="B21" s="8"/>
      <c r="C21" s="8"/>
      <c r="D21" s="8"/>
      <c r="E21" s="8"/>
    </row>
    <row r="22" spans="2:9">
      <c r="B22" s="8"/>
      <c r="C22" s="8"/>
      <c r="D22" s="8"/>
      <c r="E22" s="8"/>
    </row>
    <row r="23" spans="2:9">
      <c r="B23" s="8"/>
      <c r="C23" s="8"/>
      <c r="D23" s="8"/>
      <c r="E23" s="8"/>
    </row>
    <row r="24" spans="2:9">
      <c r="B24" s="10"/>
      <c r="C24" s="8"/>
      <c r="D24" s="8"/>
      <c r="E24" s="8"/>
    </row>
    <row r="25" spans="2:9">
      <c r="B25" s="716"/>
      <c r="C25" s="8"/>
      <c r="D25" s="8"/>
      <c r="E25" s="8"/>
    </row>
    <row r="26" spans="2:9">
      <c r="B26" s="716"/>
      <c r="C26" s="8"/>
      <c r="D26" s="8"/>
      <c r="E26" s="8"/>
    </row>
    <row r="27" spans="2:9">
      <c r="B27" s="716"/>
      <c r="C27" s="8"/>
      <c r="D27" s="8"/>
      <c r="E27" s="8"/>
    </row>
    <row r="28" spans="2:9">
      <c r="B28" s="716"/>
      <c r="C28" s="8"/>
      <c r="D28" s="8"/>
      <c r="E28" s="8"/>
    </row>
    <row r="29" spans="2:9">
      <c r="B29" s="716"/>
      <c r="C29" s="8"/>
      <c r="D29" s="8"/>
      <c r="E29" s="8"/>
    </row>
    <row r="30" spans="2:9" ht="40.5" customHeight="1">
      <c r="B30" s="1347" t="s">
        <v>168</v>
      </c>
      <c r="C30" s="1347"/>
      <c r="D30" s="1347"/>
      <c r="E30" s="1347"/>
      <c r="F30" s="1347"/>
      <c r="G30" s="1347"/>
      <c r="H30" s="1347"/>
      <c r="I30" s="1347"/>
    </row>
    <row r="31" spans="2:9" ht="26.25" customHeight="1">
      <c r="B31" s="1347" t="s">
        <v>268</v>
      </c>
      <c r="C31" s="1347"/>
      <c r="D31" s="1347"/>
      <c r="E31" s="1347"/>
      <c r="F31" s="1347"/>
      <c r="G31" s="1347"/>
      <c r="H31" s="1347"/>
      <c r="I31" s="1347"/>
    </row>
    <row r="32" spans="2:9">
      <c r="B32" s="10" t="s">
        <v>1894</v>
      </c>
    </row>
    <row r="33" spans="2:2">
      <c r="B33" s="8"/>
    </row>
    <row r="34" spans="2:2">
      <c r="B34" s="11" t="s">
        <v>129</v>
      </c>
    </row>
    <row r="35" spans="2:2">
      <c r="B35" s="716"/>
    </row>
    <row r="36" spans="2:2">
      <c r="B36" s="716"/>
    </row>
    <row r="37" spans="2:2">
      <c r="B37" s="716"/>
    </row>
    <row r="38" spans="2:2">
      <c r="B38" s="716"/>
    </row>
    <row r="39" spans="2:2">
      <c r="B39" s="716"/>
    </row>
    <row r="40" spans="2:2">
      <c r="B40" s="716"/>
    </row>
    <row r="41" spans="2:2">
      <c r="B41" s="716"/>
    </row>
    <row r="42" spans="2:2">
      <c r="B42" s="716"/>
    </row>
    <row r="43" spans="2:2">
      <c r="B43" s="716"/>
    </row>
    <row r="44" spans="2:2">
      <c r="B44" s="716"/>
    </row>
    <row r="45" spans="2:2">
      <c r="B45" s="716"/>
    </row>
    <row r="46" spans="2:2">
      <c r="B46" s="716"/>
    </row>
    <row r="47" spans="2:2">
      <c r="B47" s="716"/>
    </row>
    <row r="48" spans="2:2">
      <c r="B48" s="716"/>
    </row>
  </sheetData>
  <mergeCells count="2">
    <mergeCell ref="B30:I30"/>
    <mergeCell ref="B31:I31"/>
  </mergeCells>
  <hyperlinks>
    <hyperlink ref="B34" location="Содержание!B11" display="к содержанию"/>
  </hyperlinks>
  <pageMargins left="0.7" right="0.7" top="0.75" bottom="0.75" header="0.3" footer="0.3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3"/>
  <sheetViews>
    <sheetView zoomScale="80" zoomScaleNormal="80" workbookViewId="0">
      <selection activeCell="I17" sqref="I17"/>
    </sheetView>
  </sheetViews>
  <sheetFormatPr defaultRowHeight="12.75"/>
  <cols>
    <col min="1" max="1" width="9.140625" style="613"/>
    <col min="2" max="2" width="9.5703125" style="618" customWidth="1"/>
    <col min="3" max="3" width="17.140625" style="613" customWidth="1"/>
    <col min="4" max="4" width="16.7109375" style="613" customWidth="1"/>
    <col min="5" max="5" width="14.42578125" style="613" customWidth="1"/>
    <col min="6" max="6" width="16" style="613" customWidth="1"/>
    <col min="7" max="16384" width="9.140625" style="613"/>
  </cols>
  <sheetData>
    <row r="2" spans="1:9">
      <c r="A2" s="612" t="s">
        <v>123</v>
      </c>
      <c r="B2" s="2" t="s">
        <v>775</v>
      </c>
      <c r="I2" s="2" t="s">
        <v>775</v>
      </c>
    </row>
    <row r="3" spans="1:9">
      <c r="A3" s="612"/>
      <c r="B3" s="619"/>
      <c r="F3" s="1215" t="s">
        <v>1747</v>
      </c>
      <c r="I3" s="2"/>
    </row>
    <row r="4" spans="1:9" ht="38.25">
      <c r="B4" s="620" t="s">
        <v>248</v>
      </c>
      <c r="C4" s="621" t="s">
        <v>1019</v>
      </c>
      <c r="D4" s="621" t="s">
        <v>1020</v>
      </c>
      <c r="E4" s="621" t="s">
        <v>1021</v>
      </c>
      <c r="F4" s="621" t="s">
        <v>1022</v>
      </c>
    </row>
    <row r="5" spans="1:9">
      <c r="B5" s="614">
        <v>40909</v>
      </c>
      <c r="C5" s="622">
        <v>7.5</v>
      </c>
      <c r="D5" s="622">
        <v>8</v>
      </c>
      <c r="E5" s="622"/>
      <c r="F5" s="622">
        <v>45</v>
      </c>
    </row>
    <row r="6" spans="1:9">
      <c r="B6" s="614">
        <v>40940</v>
      </c>
      <c r="C6" s="622">
        <v>7</v>
      </c>
      <c r="D6" s="622">
        <v>8</v>
      </c>
      <c r="E6" s="622"/>
      <c r="F6" s="622">
        <v>43.97</v>
      </c>
    </row>
    <row r="7" spans="1:9">
      <c r="B7" s="614">
        <v>40969</v>
      </c>
      <c r="C7" s="622">
        <v>7</v>
      </c>
      <c r="D7" s="622">
        <v>8</v>
      </c>
      <c r="E7" s="622"/>
      <c r="F7" s="622">
        <v>38</v>
      </c>
      <c r="I7" s="617"/>
    </row>
    <row r="8" spans="1:9">
      <c r="B8" s="614">
        <v>41000</v>
      </c>
      <c r="C8" s="622">
        <v>6.5</v>
      </c>
      <c r="D8" s="622">
        <v>8</v>
      </c>
      <c r="E8" s="622"/>
      <c r="F8" s="622">
        <v>36.07</v>
      </c>
    </row>
    <row r="9" spans="1:9">
      <c r="B9" s="614">
        <v>41030</v>
      </c>
      <c r="C9" s="622">
        <v>6.5</v>
      </c>
      <c r="D9" s="622">
        <v>8</v>
      </c>
      <c r="E9" s="622"/>
      <c r="F9" s="622">
        <v>34.97</v>
      </c>
    </row>
    <row r="10" spans="1:9">
      <c r="B10" s="614">
        <v>41061</v>
      </c>
      <c r="C10" s="622">
        <v>6</v>
      </c>
      <c r="D10" s="622">
        <v>8</v>
      </c>
      <c r="E10" s="622"/>
      <c r="F10" s="622">
        <v>33.270000000000003</v>
      </c>
    </row>
    <row r="11" spans="1:9">
      <c r="B11" s="614">
        <v>41091</v>
      </c>
      <c r="C11" s="622">
        <v>6</v>
      </c>
      <c r="D11" s="622">
        <v>8</v>
      </c>
      <c r="E11" s="622"/>
      <c r="F11" s="622">
        <v>31.55</v>
      </c>
    </row>
    <row r="12" spans="1:9">
      <c r="B12" s="614">
        <v>41122</v>
      </c>
      <c r="C12" s="622">
        <v>5.5</v>
      </c>
      <c r="D12" s="622">
        <v>8</v>
      </c>
      <c r="E12" s="622"/>
      <c r="F12" s="622">
        <v>30.73</v>
      </c>
    </row>
    <row r="13" spans="1:9">
      <c r="B13" s="614">
        <v>41153</v>
      </c>
      <c r="C13" s="622">
        <v>5.5</v>
      </c>
      <c r="D13" s="622">
        <v>8.25</v>
      </c>
      <c r="E13" s="622"/>
      <c r="F13" s="622">
        <v>30.18</v>
      </c>
    </row>
    <row r="14" spans="1:9">
      <c r="B14" s="614">
        <v>41183</v>
      </c>
      <c r="C14" s="622">
        <v>5.5</v>
      </c>
      <c r="D14" s="622">
        <v>8.25</v>
      </c>
      <c r="E14" s="622"/>
      <c r="F14" s="622">
        <v>30</v>
      </c>
    </row>
    <row r="15" spans="1:9">
      <c r="B15" s="614">
        <v>41214</v>
      </c>
      <c r="C15" s="622">
        <v>5.5</v>
      </c>
      <c r="D15" s="622">
        <v>8.25</v>
      </c>
      <c r="E15" s="622"/>
      <c r="F15" s="622">
        <v>30</v>
      </c>
      <c r="I15" s="295" t="s">
        <v>1023</v>
      </c>
    </row>
    <row r="16" spans="1:9">
      <c r="B16" s="614">
        <v>41244</v>
      </c>
      <c r="C16" s="622">
        <v>5.5</v>
      </c>
      <c r="D16" s="622">
        <v>8.25</v>
      </c>
      <c r="E16" s="622"/>
      <c r="F16" s="622">
        <v>30</v>
      </c>
    </row>
    <row r="17" spans="2:9">
      <c r="B17" s="614">
        <v>41275</v>
      </c>
      <c r="C17" s="622">
        <v>5.5</v>
      </c>
      <c r="D17" s="622">
        <v>8.25</v>
      </c>
      <c r="E17" s="622"/>
      <c r="F17" s="622">
        <v>30</v>
      </c>
      <c r="I17" s="1310" t="s">
        <v>129</v>
      </c>
    </row>
    <row r="18" spans="2:9">
      <c r="B18" s="614">
        <v>41306</v>
      </c>
      <c r="C18" s="622">
        <v>5.5</v>
      </c>
      <c r="D18" s="622">
        <v>8.25</v>
      </c>
      <c r="E18" s="622"/>
      <c r="F18" s="622">
        <v>30</v>
      </c>
    </row>
    <row r="19" spans="2:9">
      <c r="B19" s="614">
        <v>41334</v>
      </c>
      <c r="C19" s="622">
        <v>5.5</v>
      </c>
      <c r="D19" s="622">
        <v>8.25</v>
      </c>
      <c r="E19" s="622"/>
      <c r="F19" s="622">
        <v>29.08</v>
      </c>
    </row>
    <row r="20" spans="2:9">
      <c r="B20" s="614">
        <v>41365</v>
      </c>
      <c r="C20" s="622">
        <v>5.5</v>
      </c>
      <c r="D20" s="622">
        <v>8.25</v>
      </c>
      <c r="E20" s="622"/>
      <c r="F20" s="622">
        <v>27.8</v>
      </c>
    </row>
    <row r="21" spans="2:9">
      <c r="B21" s="614">
        <v>41395</v>
      </c>
      <c r="C21" s="622">
        <v>5.5</v>
      </c>
      <c r="D21" s="622">
        <v>8.25</v>
      </c>
      <c r="E21" s="622"/>
      <c r="F21" s="622">
        <v>25.9</v>
      </c>
    </row>
    <row r="22" spans="2:9">
      <c r="B22" s="614">
        <v>41426</v>
      </c>
      <c r="C22" s="622">
        <v>5.5</v>
      </c>
      <c r="D22" s="622">
        <v>8.25</v>
      </c>
      <c r="E22" s="622"/>
      <c r="F22" s="622">
        <v>23.95</v>
      </c>
    </row>
    <row r="23" spans="2:9">
      <c r="B23" s="614">
        <v>41456</v>
      </c>
      <c r="C23" s="622">
        <v>5.5</v>
      </c>
      <c r="D23" s="622">
        <v>8.25</v>
      </c>
      <c r="E23" s="622"/>
      <c r="F23" s="622">
        <v>23.5</v>
      </c>
    </row>
    <row r="24" spans="2:9">
      <c r="B24" s="614">
        <v>41487</v>
      </c>
      <c r="C24" s="622">
        <v>5.5</v>
      </c>
      <c r="D24" s="622">
        <v>8.25</v>
      </c>
      <c r="E24" s="622"/>
      <c r="F24" s="622">
        <v>23.5</v>
      </c>
    </row>
    <row r="25" spans="2:9">
      <c r="B25" s="614">
        <v>41518</v>
      </c>
      <c r="C25" s="622">
        <v>5.5</v>
      </c>
      <c r="D25" s="622">
        <v>8.25</v>
      </c>
      <c r="E25" s="622">
        <v>5.5</v>
      </c>
      <c r="F25" s="622">
        <v>23.5</v>
      </c>
    </row>
    <row r="26" spans="2:9">
      <c r="B26" s="614">
        <v>41548</v>
      </c>
      <c r="C26" s="622">
        <v>5.5</v>
      </c>
      <c r="D26" s="622">
        <v>8.25</v>
      </c>
      <c r="E26" s="622">
        <v>5.5</v>
      </c>
      <c r="F26" s="622">
        <v>23.5</v>
      </c>
    </row>
    <row r="27" spans="2:9">
      <c r="B27" s="614">
        <v>41579</v>
      </c>
      <c r="C27" s="622">
        <v>5.5</v>
      </c>
      <c r="D27" s="622">
        <v>8.25</v>
      </c>
      <c r="E27" s="622">
        <v>5.5</v>
      </c>
      <c r="F27" s="622">
        <v>23.5</v>
      </c>
    </row>
    <row r="28" spans="2:9">
      <c r="B28" s="614">
        <v>41609</v>
      </c>
      <c r="C28" s="622">
        <v>5.5</v>
      </c>
      <c r="D28" s="622">
        <v>8.25</v>
      </c>
      <c r="E28" s="622">
        <v>5.5</v>
      </c>
      <c r="F28" s="622">
        <v>23.5</v>
      </c>
    </row>
    <row r="29" spans="2:9">
      <c r="B29" s="614">
        <v>41640</v>
      </c>
      <c r="C29" s="622">
        <v>5.5</v>
      </c>
      <c r="D29" s="622">
        <v>8.25</v>
      </c>
      <c r="E29" s="622">
        <v>5.5</v>
      </c>
      <c r="F29" s="622">
        <v>23.5</v>
      </c>
    </row>
    <row r="30" spans="2:9">
      <c r="B30" s="614">
        <v>41671</v>
      </c>
      <c r="C30" s="622">
        <v>5.5</v>
      </c>
      <c r="D30" s="622">
        <v>8.25</v>
      </c>
      <c r="E30" s="622">
        <v>5.5</v>
      </c>
      <c r="F30" s="622">
        <v>23.5</v>
      </c>
    </row>
    <row r="31" spans="2:9">
      <c r="B31" s="614">
        <v>41699</v>
      </c>
      <c r="C31" s="622">
        <v>5.5</v>
      </c>
      <c r="D31" s="622">
        <v>8.25</v>
      </c>
      <c r="E31" s="622">
        <v>7</v>
      </c>
      <c r="F31" s="622">
        <v>23.5</v>
      </c>
    </row>
    <row r="32" spans="2:9">
      <c r="B32" s="614">
        <v>41730</v>
      </c>
      <c r="C32" s="622">
        <v>5.5</v>
      </c>
      <c r="D32" s="622">
        <v>8.25</v>
      </c>
      <c r="E32" s="622">
        <v>7</v>
      </c>
      <c r="F32" s="622">
        <v>23</v>
      </c>
    </row>
    <row r="33" spans="2:6">
      <c r="B33" s="614">
        <v>41760</v>
      </c>
      <c r="C33" s="622">
        <v>5.5</v>
      </c>
      <c r="D33" s="622">
        <v>8.25</v>
      </c>
      <c r="E33" s="622">
        <v>7</v>
      </c>
      <c r="F33" s="622">
        <v>22.08</v>
      </c>
    </row>
    <row r="34" spans="2:6">
      <c r="B34" s="614">
        <v>41791</v>
      </c>
      <c r="C34" s="622">
        <v>5.5</v>
      </c>
      <c r="D34" s="622">
        <v>8.25</v>
      </c>
      <c r="E34" s="622">
        <v>7</v>
      </c>
      <c r="F34" s="622">
        <v>21.5</v>
      </c>
    </row>
    <row r="35" spans="2:6">
      <c r="B35" s="614">
        <v>41821</v>
      </c>
      <c r="C35" s="622">
        <v>5.5</v>
      </c>
      <c r="D35" s="622">
        <v>8.25</v>
      </c>
      <c r="E35" s="622">
        <v>8</v>
      </c>
      <c r="F35" s="622">
        <v>20.98</v>
      </c>
    </row>
    <row r="36" spans="2:6">
      <c r="B36" s="614">
        <v>41852</v>
      </c>
      <c r="C36" s="622">
        <v>5.5</v>
      </c>
      <c r="D36" s="622">
        <v>8.25</v>
      </c>
      <c r="E36" s="622">
        <v>8</v>
      </c>
      <c r="F36" s="622">
        <v>20.190000000000001</v>
      </c>
    </row>
    <row r="37" spans="2:6">
      <c r="B37" s="614">
        <v>41883</v>
      </c>
      <c r="C37" s="622">
        <v>5.5</v>
      </c>
      <c r="D37" s="622">
        <v>8.25</v>
      </c>
      <c r="E37" s="622">
        <v>8</v>
      </c>
      <c r="F37" s="622">
        <v>20</v>
      </c>
    </row>
    <row r="38" spans="2:6">
      <c r="B38" s="614">
        <v>41913</v>
      </c>
      <c r="C38" s="622">
        <v>5.5</v>
      </c>
      <c r="D38" s="622">
        <v>8.25</v>
      </c>
      <c r="E38" s="622">
        <v>8</v>
      </c>
      <c r="F38" s="622">
        <v>20</v>
      </c>
    </row>
    <row r="39" spans="2:6">
      <c r="B39" s="614">
        <v>41944</v>
      </c>
      <c r="C39" s="622">
        <v>5.5</v>
      </c>
      <c r="D39" s="622">
        <v>8.25</v>
      </c>
      <c r="E39" s="622">
        <v>9.5</v>
      </c>
      <c r="F39" s="622">
        <v>20</v>
      </c>
    </row>
    <row r="40" spans="2:6">
      <c r="B40" s="614">
        <v>41974</v>
      </c>
      <c r="C40" s="622">
        <v>5.5</v>
      </c>
      <c r="D40" s="622">
        <v>8.25</v>
      </c>
      <c r="E40" s="622">
        <v>17</v>
      </c>
      <c r="F40" s="622">
        <v>20</v>
      </c>
    </row>
    <row r="41" spans="2:6">
      <c r="B41" s="614">
        <v>42005</v>
      </c>
      <c r="C41" s="622">
        <v>5.5</v>
      </c>
      <c r="D41" s="622">
        <v>8.25</v>
      </c>
      <c r="E41" s="622">
        <v>17</v>
      </c>
      <c r="F41" s="622">
        <v>23.71</v>
      </c>
    </row>
    <row r="42" spans="2:6">
      <c r="B42" s="614">
        <v>42036</v>
      </c>
      <c r="C42" s="622">
        <v>5.5</v>
      </c>
      <c r="D42" s="622">
        <v>8.25</v>
      </c>
      <c r="E42" s="622">
        <v>15</v>
      </c>
      <c r="F42" s="622">
        <v>25</v>
      </c>
    </row>
    <row r="43" spans="2:6">
      <c r="B43" s="614">
        <v>42064</v>
      </c>
      <c r="C43" s="622">
        <v>5.5</v>
      </c>
      <c r="D43" s="622">
        <v>8.25</v>
      </c>
      <c r="E43" s="622">
        <v>14</v>
      </c>
      <c r="F43" s="622">
        <v>25</v>
      </c>
    </row>
  </sheetData>
  <hyperlinks>
    <hyperlink ref="I17" location="Содержание!B108" display="к содержанию"/>
  </hyperlinks>
  <pageMargins left="0.75" right="0.75" top="1" bottom="1" header="0.5" footer="0.5"/>
  <pageSetup paperSize="9" orientation="portrait" verticalDpi="0" r:id="rId1"/>
  <headerFooter alignWithMargins="0"/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zoomScale="80" zoomScaleNormal="80" workbookViewId="0">
      <selection activeCell="B39" sqref="B39"/>
    </sheetView>
  </sheetViews>
  <sheetFormatPr defaultRowHeight="12.75"/>
  <cols>
    <col min="1" max="2" width="9.140625" style="319"/>
    <col min="3" max="8" width="17.5703125" style="319" customWidth="1"/>
    <col min="9" max="16384" width="9.140625" style="319"/>
  </cols>
  <sheetData>
    <row r="2" spans="1:8">
      <c r="A2" s="294" t="s">
        <v>123</v>
      </c>
      <c r="B2" s="2" t="s">
        <v>1865</v>
      </c>
    </row>
    <row r="4" spans="1:8">
      <c r="B4" s="1438" t="s">
        <v>248</v>
      </c>
      <c r="C4" s="1451" t="s">
        <v>163</v>
      </c>
      <c r="D4" s="1452"/>
      <c r="E4" s="1451" t="s">
        <v>169</v>
      </c>
      <c r="F4" s="1452"/>
      <c r="G4" s="1451" t="s">
        <v>341</v>
      </c>
      <c r="H4" s="1452"/>
    </row>
    <row r="5" spans="1:8" s="623" customFormat="1" ht="38.25">
      <c r="B5" s="1440"/>
      <c r="C5" s="624" t="s">
        <v>1024</v>
      </c>
      <c r="D5" s="624" t="s">
        <v>1025</v>
      </c>
      <c r="E5" s="624" t="s">
        <v>1026</v>
      </c>
      <c r="F5" s="624" t="s">
        <v>1027</v>
      </c>
      <c r="G5" s="624" t="s">
        <v>1028</v>
      </c>
      <c r="H5" s="624" t="s">
        <v>1029</v>
      </c>
    </row>
    <row r="6" spans="1:8">
      <c r="B6" s="625">
        <v>2012</v>
      </c>
      <c r="C6" s="626">
        <v>0.8</v>
      </c>
      <c r="D6" s="626">
        <v>2.944</v>
      </c>
      <c r="E6" s="626">
        <v>0.57999999999999996</v>
      </c>
      <c r="F6" s="626">
        <v>0.82899999999999996</v>
      </c>
      <c r="G6" s="626">
        <v>2.504</v>
      </c>
      <c r="H6" s="626">
        <v>1.276</v>
      </c>
    </row>
    <row r="7" spans="1:8">
      <c r="B7" s="625">
        <v>2013</v>
      </c>
      <c r="C7" s="626">
        <v>0.9</v>
      </c>
      <c r="D7" s="626">
        <v>2.992</v>
      </c>
      <c r="E7" s="626">
        <v>0.57499999999999996</v>
      </c>
      <c r="F7" s="626">
        <v>0.78700000000000003</v>
      </c>
      <c r="G7" s="626">
        <v>2.3959999999999999</v>
      </c>
      <c r="H7" s="626">
        <v>1.222</v>
      </c>
    </row>
    <row r="8" spans="1:8">
      <c r="B8" s="625">
        <v>2014</v>
      </c>
      <c r="C8" s="626">
        <v>0.92</v>
      </c>
      <c r="D8" s="626">
        <v>2.9420000000000002</v>
      </c>
      <c r="E8" s="626">
        <v>0.67</v>
      </c>
      <c r="F8" s="626">
        <v>0.80400000000000005</v>
      </c>
      <c r="G8" s="626">
        <v>2.5169999999999999</v>
      </c>
      <c r="H8" s="626">
        <v>1.337</v>
      </c>
    </row>
    <row r="9" spans="1:8">
      <c r="B9" s="627"/>
      <c r="C9" s="628"/>
      <c r="D9" s="628"/>
      <c r="E9" s="628"/>
      <c r="F9" s="628"/>
      <c r="G9" s="628"/>
      <c r="H9" s="628"/>
    </row>
    <row r="11" spans="1:8">
      <c r="B11" s="2" t="s">
        <v>1865</v>
      </c>
    </row>
    <row r="18" spans="2:9">
      <c r="E18" s="319" t="s">
        <v>403</v>
      </c>
    </row>
    <row r="28" spans="2:9" ht="12.75" customHeight="1">
      <c r="B28" s="1453" t="s">
        <v>1866</v>
      </c>
      <c r="C28" s="1454"/>
      <c r="D28" s="1454"/>
      <c r="E28" s="1454"/>
      <c r="F28" s="1454"/>
      <c r="G28" s="1454"/>
      <c r="H28" s="1454"/>
      <c r="I28" s="295"/>
    </row>
    <row r="29" spans="2:9">
      <c r="B29" s="1454"/>
      <c r="C29" s="1454"/>
      <c r="D29" s="1454"/>
      <c r="E29" s="1454"/>
      <c r="F29" s="1454"/>
      <c r="G29" s="1454"/>
      <c r="H29" s="1454"/>
      <c r="I29" s="295"/>
    </row>
    <row r="30" spans="2:9">
      <c r="B30" s="1454"/>
      <c r="C30" s="1454"/>
      <c r="D30" s="1454"/>
      <c r="E30" s="1454"/>
      <c r="F30" s="1454"/>
      <c r="G30" s="1454"/>
      <c r="H30" s="1454"/>
      <c r="I30" s="295"/>
    </row>
    <row r="31" spans="2:9">
      <c r="B31" s="1454"/>
      <c r="C31" s="1454"/>
      <c r="D31" s="1454"/>
      <c r="E31" s="1454"/>
      <c r="F31" s="1454"/>
      <c r="G31" s="1454"/>
      <c r="H31" s="1454"/>
      <c r="I31" s="295"/>
    </row>
    <row r="32" spans="2:9">
      <c r="B32" s="1454"/>
      <c r="C32" s="1454"/>
      <c r="D32" s="1454"/>
      <c r="E32" s="1454"/>
      <c r="F32" s="1454"/>
      <c r="G32" s="1454"/>
      <c r="H32" s="1454"/>
      <c r="I32" s="295"/>
    </row>
    <row r="33" spans="2:9">
      <c r="B33" s="1454"/>
      <c r="C33" s="1454"/>
      <c r="D33" s="1454"/>
      <c r="E33" s="1454"/>
      <c r="F33" s="1454"/>
      <c r="G33" s="1454"/>
      <c r="H33" s="1454"/>
      <c r="I33" s="295"/>
    </row>
    <row r="34" spans="2:9">
      <c r="B34" s="1454"/>
      <c r="C34" s="1454"/>
      <c r="D34" s="1454"/>
      <c r="E34" s="1454"/>
      <c r="F34" s="1454"/>
      <c r="G34" s="1454"/>
      <c r="H34" s="1454"/>
      <c r="I34" s="295"/>
    </row>
    <row r="35" spans="2:9">
      <c r="B35" s="1454"/>
      <c r="C35" s="1454"/>
      <c r="D35" s="1454"/>
      <c r="E35" s="1454"/>
      <c r="F35" s="1454"/>
      <c r="G35" s="1454"/>
      <c r="H35" s="1454"/>
      <c r="I35" s="295"/>
    </row>
    <row r="36" spans="2:9">
      <c r="B36" s="1454"/>
      <c r="C36" s="1454"/>
      <c r="D36" s="1454"/>
      <c r="E36" s="1454"/>
      <c r="F36" s="1454"/>
      <c r="G36" s="1454"/>
      <c r="H36" s="1454"/>
      <c r="I36" s="295"/>
    </row>
    <row r="37" spans="2:9">
      <c r="B37" s="295" t="s">
        <v>1023</v>
      </c>
      <c r="C37" s="295"/>
      <c r="D37" s="295"/>
      <c r="E37" s="295"/>
      <c r="F37" s="295"/>
      <c r="G37" s="295"/>
      <c r="H37" s="295"/>
      <c r="I37" s="295"/>
    </row>
    <row r="39" spans="2:9">
      <c r="B39" s="1310" t="s">
        <v>129</v>
      </c>
    </row>
  </sheetData>
  <mergeCells count="5">
    <mergeCell ref="B4:B5"/>
    <mergeCell ref="C4:D4"/>
    <mergeCell ref="E4:F4"/>
    <mergeCell ref="G4:H4"/>
    <mergeCell ref="B28:H36"/>
  </mergeCells>
  <hyperlinks>
    <hyperlink ref="B39" location="Содержание!B109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67"/>
  <sheetViews>
    <sheetView zoomScale="80" zoomScaleNormal="80" workbookViewId="0">
      <selection activeCell="B67" sqref="B67"/>
    </sheetView>
  </sheetViews>
  <sheetFormatPr defaultRowHeight="12.75"/>
  <cols>
    <col min="1" max="1" width="9.140625" style="319"/>
    <col min="2" max="2" width="10.140625" style="319" bestFit="1" customWidth="1"/>
    <col min="3" max="6" width="11.85546875" style="319" customWidth="1"/>
    <col min="7" max="8" width="9.140625" style="319"/>
    <col min="9" max="12" width="11.85546875" style="319" customWidth="1"/>
    <col min="13" max="14" width="9.140625" style="319"/>
    <col min="15" max="18" width="11.85546875" style="319" customWidth="1"/>
    <col min="19" max="16384" width="9.140625" style="319"/>
  </cols>
  <sheetData>
    <row r="2" spans="1:18">
      <c r="A2" s="294" t="s">
        <v>123</v>
      </c>
      <c r="B2" s="2" t="s">
        <v>1030</v>
      </c>
    </row>
    <row r="4" spans="1:18">
      <c r="B4" s="1455" t="s">
        <v>1031</v>
      </c>
      <c r="C4" s="1455"/>
      <c r="D4" s="1455"/>
      <c r="E4" s="1455"/>
      <c r="F4" s="1455"/>
      <c r="H4" s="1455" t="s">
        <v>1032</v>
      </c>
      <c r="I4" s="1455"/>
      <c r="J4" s="1455"/>
      <c r="K4" s="1455"/>
      <c r="L4" s="1455"/>
      <c r="N4" s="1455" t="s">
        <v>1033</v>
      </c>
      <c r="O4" s="1455"/>
      <c r="P4" s="1455"/>
      <c r="Q4" s="1455"/>
      <c r="R4" s="1455"/>
    </row>
    <row r="5" spans="1:18" ht="25.5">
      <c r="B5" s="586" t="s">
        <v>248</v>
      </c>
      <c r="C5" s="554" t="s">
        <v>1034</v>
      </c>
      <c r="D5" s="554" t="s">
        <v>1035</v>
      </c>
      <c r="E5" s="554" t="s">
        <v>1036</v>
      </c>
      <c r="F5" s="554" t="s">
        <v>1037</v>
      </c>
      <c r="G5" s="629"/>
      <c r="H5" s="586" t="s">
        <v>248</v>
      </c>
      <c r="I5" s="554" t="s">
        <v>1034</v>
      </c>
      <c r="J5" s="554" t="s">
        <v>1038</v>
      </c>
      <c r="K5" s="554" t="s">
        <v>1036</v>
      </c>
      <c r="L5" s="554" t="s">
        <v>1039</v>
      </c>
      <c r="M5" s="629"/>
      <c r="N5" s="586" t="s">
        <v>248</v>
      </c>
      <c r="O5" s="554" t="s">
        <v>1034</v>
      </c>
      <c r="P5" s="554" t="s">
        <v>1035</v>
      </c>
      <c r="Q5" s="554" t="s">
        <v>1036</v>
      </c>
      <c r="R5" s="554" t="s">
        <v>1037</v>
      </c>
    </row>
    <row r="6" spans="1:18">
      <c r="B6" s="630">
        <v>40909</v>
      </c>
      <c r="C6" s="631">
        <v>14.9</v>
      </c>
      <c r="D6" s="631">
        <v>9</v>
      </c>
      <c r="E6" s="631">
        <v>8.3999999999999986</v>
      </c>
      <c r="F6" s="631">
        <v>5.8000000000000007</v>
      </c>
      <c r="H6" s="630">
        <v>40909</v>
      </c>
      <c r="I6" s="631">
        <v>11.899999999999999</v>
      </c>
      <c r="J6" s="631">
        <v>9.8000000000000007</v>
      </c>
      <c r="K6" s="631">
        <v>5.8</v>
      </c>
      <c r="L6" s="631">
        <v>6.8</v>
      </c>
      <c r="N6" s="630">
        <v>40909</v>
      </c>
      <c r="O6" s="631">
        <v>-30.02</v>
      </c>
      <c r="P6" s="631">
        <v>-7.94</v>
      </c>
      <c r="Q6" s="631">
        <v>-12.630000000000003</v>
      </c>
      <c r="R6" s="631">
        <v>4.3600000000000003</v>
      </c>
    </row>
    <row r="7" spans="1:18">
      <c r="B7" s="630">
        <v>40940</v>
      </c>
      <c r="C7" s="631">
        <v>14.100000000000001</v>
      </c>
      <c r="D7" s="631">
        <v>8.3000000000000007</v>
      </c>
      <c r="E7" s="631">
        <v>8.6999999999999993</v>
      </c>
      <c r="F7" s="631">
        <v>7.1999999999999993</v>
      </c>
      <c r="H7" s="630">
        <v>40940</v>
      </c>
      <c r="I7" s="631">
        <v>12.5</v>
      </c>
      <c r="J7" s="631">
        <v>8.8000000000000007</v>
      </c>
      <c r="K7" s="631">
        <v>7.1</v>
      </c>
      <c r="L7" s="631">
        <v>7.2</v>
      </c>
      <c r="N7" s="630">
        <v>40940</v>
      </c>
      <c r="O7" s="631">
        <v>-36.849999999999994</v>
      </c>
      <c r="P7" s="631">
        <v>-7.09</v>
      </c>
      <c r="Q7" s="631">
        <v>-19.580000000000002</v>
      </c>
      <c r="R7" s="631">
        <v>7.48</v>
      </c>
    </row>
    <row r="8" spans="1:18">
      <c r="B8" s="630">
        <v>40969</v>
      </c>
      <c r="C8" s="631">
        <v>14.2</v>
      </c>
      <c r="D8" s="631">
        <v>10.199999999999999</v>
      </c>
      <c r="E8" s="631">
        <v>9</v>
      </c>
      <c r="F8" s="631">
        <v>5.6999999999999993</v>
      </c>
      <c r="H8" s="630">
        <v>40969</v>
      </c>
      <c r="I8" s="631">
        <v>12.8</v>
      </c>
      <c r="J8" s="631">
        <v>8.6999999999999993</v>
      </c>
      <c r="K8" s="631">
        <v>6.7</v>
      </c>
      <c r="L8" s="631">
        <v>7.5</v>
      </c>
      <c r="N8" s="630">
        <v>40969</v>
      </c>
      <c r="O8" s="631">
        <v>-24.749999999999996</v>
      </c>
      <c r="P8" s="631">
        <v>-6.7</v>
      </c>
      <c r="Q8" s="631">
        <v>-6.9699999999999989</v>
      </c>
      <c r="R8" s="631">
        <v>6.97</v>
      </c>
    </row>
    <row r="9" spans="1:18">
      <c r="B9" s="630">
        <v>41000</v>
      </c>
      <c r="C9" s="631">
        <v>13.599999999999998</v>
      </c>
      <c r="D9" s="631">
        <v>7.6000000000000005</v>
      </c>
      <c r="E9" s="631">
        <v>9.2000000000000011</v>
      </c>
      <c r="F9" s="631">
        <v>5.6999999999999993</v>
      </c>
      <c r="H9" s="630">
        <v>41000</v>
      </c>
      <c r="I9" s="631">
        <v>13</v>
      </c>
      <c r="J9" s="631">
        <v>8.3000000000000007</v>
      </c>
      <c r="K9" s="631">
        <v>6</v>
      </c>
      <c r="L9" s="631">
        <v>6.9</v>
      </c>
      <c r="N9" s="630">
        <v>41000</v>
      </c>
      <c r="O9" s="631">
        <v>-14.970000000000002</v>
      </c>
      <c r="P9" s="631">
        <v>-6.21</v>
      </c>
      <c r="Q9" s="631">
        <v>-8.240000000000002</v>
      </c>
      <c r="R9" s="631">
        <v>6.21</v>
      </c>
    </row>
    <row r="10" spans="1:18">
      <c r="B10" s="630">
        <v>41030</v>
      </c>
      <c r="C10" s="631">
        <v>14.399999999999999</v>
      </c>
      <c r="D10" s="631">
        <v>9.5</v>
      </c>
      <c r="E10" s="631">
        <v>9.3000000000000007</v>
      </c>
      <c r="F10" s="631">
        <v>7.4</v>
      </c>
      <c r="H10" s="630">
        <v>41030</v>
      </c>
      <c r="I10" s="631">
        <v>13.400000000000002</v>
      </c>
      <c r="J10" s="631">
        <v>9</v>
      </c>
      <c r="K10" s="631">
        <v>6.2999999999999989</v>
      </c>
      <c r="L10" s="631">
        <v>6.7</v>
      </c>
      <c r="N10" s="630">
        <v>41030</v>
      </c>
      <c r="O10" s="631">
        <v>-14.52</v>
      </c>
      <c r="P10" s="631">
        <v>-5.79</v>
      </c>
      <c r="Q10" s="631">
        <v>-0.84999999999999787</v>
      </c>
      <c r="R10" s="631">
        <v>7.9599999999999991</v>
      </c>
    </row>
    <row r="11" spans="1:18">
      <c r="B11" s="630">
        <v>41061</v>
      </c>
      <c r="C11" s="631">
        <v>14.499999999999998</v>
      </c>
      <c r="D11" s="631">
        <v>8.4</v>
      </c>
      <c r="E11" s="631">
        <v>9</v>
      </c>
      <c r="F11" s="631">
        <v>6.3</v>
      </c>
      <c r="H11" s="630">
        <v>41061</v>
      </c>
      <c r="I11" s="631">
        <v>12.999999999999998</v>
      </c>
      <c r="J11" s="631">
        <v>9.3000000000000007</v>
      </c>
      <c r="K11" s="631">
        <v>5.6999999999999993</v>
      </c>
      <c r="L11" s="631">
        <v>8.1</v>
      </c>
      <c r="N11" s="630">
        <v>41061</v>
      </c>
      <c r="O11" s="631">
        <v>-10.290000000000003</v>
      </c>
      <c r="P11" s="631">
        <v>-5.34</v>
      </c>
      <c r="Q11" s="631">
        <v>3.0700000000000003</v>
      </c>
      <c r="R11" s="631">
        <v>8.41</v>
      </c>
    </row>
    <row r="12" spans="1:18">
      <c r="B12" s="630">
        <v>41091</v>
      </c>
      <c r="C12" s="631">
        <v>14.600000000000001</v>
      </c>
      <c r="D12" s="631">
        <v>8.1000000000000014</v>
      </c>
      <c r="E12" s="631">
        <v>9.1</v>
      </c>
      <c r="F12" s="631">
        <v>7.7000000000000011</v>
      </c>
      <c r="H12" s="630">
        <v>41091</v>
      </c>
      <c r="I12" s="631">
        <v>13.7</v>
      </c>
      <c r="J12" s="631">
        <v>8.4</v>
      </c>
      <c r="K12" s="631">
        <v>5.6999999999999993</v>
      </c>
      <c r="L12" s="631">
        <v>7.4</v>
      </c>
      <c r="N12" s="630">
        <v>41091</v>
      </c>
      <c r="O12" s="631">
        <v>-1.7999999999999972</v>
      </c>
      <c r="P12" s="631">
        <v>-5.19</v>
      </c>
      <c r="Q12" s="631">
        <v>1.4799999999999969</v>
      </c>
      <c r="R12" s="631">
        <v>7.91</v>
      </c>
    </row>
    <row r="13" spans="1:18">
      <c r="B13" s="630">
        <v>41122</v>
      </c>
      <c r="C13" s="631">
        <v>14.6</v>
      </c>
      <c r="D13" s="631">
        <v>6.9</v>
      </c>
      <c r="E13" s="631">
        <v>9.1999999999999993</v>
      </c>
      <c r="F13" s="631">
        <v>7.6999999999999993</v>
      </c>
      <c r="H13" s="630">
        <v>41122</v>
      </c>
      <c r="I13" s="631">
        <v>13.900000000000002</v>
      </c>
      <c r="J13" s="631">
        <v>9.1000000000000014</v>
      </c>
      <c r="K13" s="631">
        <v>5.3</v>
      </c>
      <c r="L13" s="631">
        <v>7.8000000000000007</v>
      </c>
      <c r="N13" s="630">
        <v>41122</v>
      </c>
      <c r="O13" s="631">
        <v>-7.9400000000000013</v>
      </c>
      <c r="P13" s="631">
        <v>-5.35</v>
      </c>
      <c r="Q13" s="631">
        <v>2.4399999999999977</v>
      </c>
      <c r="R13" s="631">
        <v>6.26</v>
      </c>
    </row>
    <row r="14" spans="1:18">
      <c r="B14" s="630">
        <v>41153</v>
      </c>
      <c r="C14" s="631">
        <v>14.8</v>
      </c>
      <c r="D14" s="631">
        <v>5.3000000000000007</v>
      </c>
      <c r="E14" s="631">
        <v>8.6999999999999993</v>
      </c>
      <c r="F14" s="631">
        <v>8.1000000000000014</v>
      </c>
      <c r="H14" s="630">
        <v>41153</v>
      </c>
      <c r="I14" s="631">
        <v>14.100000000000001</v>
      </c>
      <c r="J14" s="631">
        <v>8.6</v>
      </c>
      <c r="K14" s="631">
        <v>5.4999999999999991</v>
      </c>
      <c r="L14" s="631">
        <v>8.3000000000000007</v>
      </c>
      <c r="N14" s="630">
        <v>41153</v>
      </c>
      <c r="O14" s="631">
        <v>-4.16</v>
      </c>
      <c r="P14" s="631">
        <v>-5.08</v>
      </c>
      <c r="Q14" s="631">
        <v>1.4400000000000013</v>
      </c>
      <c r="R14" s="631">
        <v>6.57</v>
      </c>
    </row>
    <row r="15" spans="1:18">
      <c r="B15" s="630">
        <v>41183</v>
      </c>
      <c r="C15" s="631">
        <v>15.500000000000002</v>
      </c>
      <c r="D15" s="631">
        <v>8.2000000000000011</v>
      </c>
      <c r="E15" s="631">
        <v>8.6</v>
      </c>
      <c r="F15" s="631">
        <v>7.9</v>
      </c>
      <c r="H15" s="630">
        <v>41183</v>
      </c>
      <c r="I15" s="631">
        <v>13.899999999999999</v>
      </c>
      <c r="J15" s="631">
        <v>8.6999999999999993</v>
      </c>
      <c r="K15" s="631">
        <v>5.6000000000000005</v>
      </c>
      <c r="L15" s="631">
        <v>7.5</v>
      </c>
      <c r="N15" s="630">
        <v>41183</v>
      </c>
      <c r="O15" s="631">
        <v>-5.2800000000000011</v>
      </c>
      <c r="P15" s="631">
        <v>-4.8600000000000003</v>
      </c>
      <c r="Q15" s="631">
        <v>-14.139999999999997</v>
      </c>
      <c r="R15" s="631">
        <v>6.06</v>
      </c>
    </row>
    <row r="16" spans="1:18">
      <c r="B16" s="630">
        <v>41214</v>
      </c>
      <c r="C16" s="631">
        <v>14.499999999999998</v>
      </c>
      <c r="D16" s="631">
        <v>5.2</v>
      </c>
      <c r="E16" s="631">
        <v>8.6</v>
      </c>
      <c r="F16" s="631">
        <v>5.9</v>
      </c>
      <c r="H16" s="630">
        <v>41214</v>
      </c>
      <c r="I16" s="631">
        <v>13.899999999999999</v>
      </c>
      <c r="J16" s="631">
        <v>6.5</v>
      </c>
      <c r="K16" s="631">
        <v>6.1000000000000005</v>
      </c>
      <c r="L16" s="631">
        <v>7</v>
      </c>
      <c r="N16" s="630">
        <v>41214</v>
      </c>
      <c r="O16" s="631">
        <v>-11.559999999999995</v>
      </c>
      <c r="P16" s="631">
        <v>-4.84</v>
      </c>
      <c r="Q16" s="631">
        <v>-11.120000000000001</v>
      </c>
      <c r="R16" s="631">
        <v>7.4500000000000011</v>
      </c>
    </row>
    <row r="17" spans="2:18">
      <c r="B17" s="630">
        <v>41244</v>
      </c>
      <c r="C17" s="631">
        <v>14.5</v>
      </c>
      <c r="D17" s="631">
        <v>8.8999999999999986</v>
      </c>
      <c r="E17" s="631">
        <v>6.8000000000000007</v>
      </c>
      <c r="F17" s="631">
        <v>6.7999999999999989</v>
      </c>
      <c r="H17" s="630">
        <v>41244</v>
      </c>
      <c r="I17" s="631">
        <v>13.6</v>
      </c>
      <c r="J17" s="631">
        <v>7.3000000000000007</v>
      </c>
      <c r="K17" s="631">
        <v>5</v>
      </c>
      <c r="L17" s="631">
        <v>7.3</v>
      </c>
      <c r="N17" s="630">
        <v>41244</v>
      </c>
      <c r="O17" s="631">
        <v>-11.000000000000004</v>
      </c>
      <c r="P17" s="631">
        <v>-4.53</v>
      </c>
      <c r="Q17" s="631">
        <v>2.1799999999999962</v>
      </c>
      <c r="R17" s="631">
        <v>4.0999999999999996</v>
      </c>
    </row>
    <row r="18" spans="2:18">
      <c r="B18" s="630">
        <v>41275</v>
      </c>
      <c r="C18" s="631">
        <v>15.3</v>
      </c>
      <c r="D18" s="631">
        <v>7.9</v>
      </c>
      <c r="E18" s="631">
        <v>7.6</v>
      </c>
      <c r="F18" s="631">
        <v>6</v>
      </c>
      <c r="H18" s="630">
        <v>41275</v>
      </c>
      <c r="I18" s="631">
        <v>14.700000000000001</v>
      </c>
      <c r="J18" s="631">
        <v>7.8000000000000007</v>
      </c>
      <c r="K18" s="631">
        <v>6.7999999999999989</v>
      </c>
      <c r="L18" s="631">
        <v>7.1000000000000005</v>
      </c>
      <c r="N18" s="630">
        <v>41275</v>
      </c>
      <c r="O18" s="631">
        <v>-14.57</v>
      </c>
      <c r="P18" s="631">
        <v>-4.58</v>
      </c>
      <c r="Q18" s="631">
        <v>-0.92000000000000171</v>
      </c>
      <c r="R18" s="631">
        <v>4.34</v>
      </c>
    </row>
    <row r="19" spans="2:18">
      <c r="B19" s="630">
        <v>41306</v>
      </c>
      <c r="C19" s="631">
        <v>14.4</v>
      </c>
      <c r="D19" s="631">
        <v>7.4999999999999991</v>
      </c>
      <c r="E19" s="631">
        <v>8</v>
      </c>
      <c r="F19" s="631">
        <v>6.1</v>
      </c>
      <c r="H19" s="630">
        <v>41306</v>
      </c>
      <c r="I19" s="631">
        <v>14.3</v>
      </c>
      <c r="J19" s="631">
        <v>8.1999999999999993</v>
      </c>
      <c r="K19" s="631">
        <v>6.7999999999999989</v>
      </c>
      <c r="L19" s="631">
        <v>6.8</v>
      </c>
      <c r="N19" s="630">
        <v>41306</v>
      </c>
      <c r="O19" s="631">
        <v>-12.620000000000001</v>
      </c>
      <c r="P19" s="631">
        <v>-4.59</v>
      </c>
      <c r="Q19" s="631">
        <v>1.8399999999999999</v>
      </c>
      <c r="R19" s="631">
        <v>4.3500000000000005</v>
      </c>
    </row>
    <row r="20" spans="2:18">
      <c r="B20" s="630">
        <v>41334</v>
      </c>
      <c r="C20" s="631">
        <v>15.400000000000002</v>
      </c>
      <c r="D20" s="631">
        <v>7.4999999999999991</v>
      </c>
      <c r="E20" s="631">
        <v>7.8999999999999995</v>
      </c>
      <c r="F20" s="631">
        <v>6.4</v>
      </c>
      <c r="H20" s="630">
        <v>41334</v>
      </c>
      <c r="I20" s="631">
        <v>14.299999999999999</v>
      </c>
      <c r="J20" s="631">
        <v>5.3000000000000007</v>
      </c>
      <c r="K20" s="631">
        <v>6.2000000000000011</v>
      </c>
      <c r="L20" s="631">
        <v>6.5</v>
      </c>
      <c r="N20" s="630">
        <v>41334</v>
      </c>
      <c r="O20" s="631">
        <v>-7.18</v>
      </c>
      <c r="P20" s="631">
        <v>-4.5199999999999996</v>
      </c>
      <c r="Q20" s="631">
        <v>-0.38000000000000256</v>
      </c>
      <c r="R20" s="631">
        <v>4.2299999999999995</v>
      </c>
    </row>
    <row r="21" spans="2:18">
      <c r="B21" s="630">
        <v>41365</v>
      </c>
      <c r="C21" s="631">
        <v>15.4</v>
      </c>
      <c r="D21" s="631">
        <v>7.2</v>
      </c>
      <c r="E21" s="631">
        <v>7.6999999999999993</v>
      </c>
      <c r="F21" s="631">
        <v>5.5</v>
      </c>
      <c r="H21" s="630">
        <v>41365</v>
      </c>
      <c r="I21" s="631">
        <v>14.1</v>
      </c>
      <c r="J21" s="631">
        <v>8.4</v>
      </c>
      <c r="K21" s="631">
        <v>6.3000000000000007</v>
      </c>
      <c r="L21" s="631">
        <v>5.2</v>
      </c>
      <c r="N21" s="630">
        <v>41365</v>
      </c>
      <c r="O21" s="631">
        <v>-1.1802875500620758</v>
      </c>
      <c r="P21" s="631">
        <v>-4.6086227177356296</v>
      </c>
      <c r="Q21" s="631">
        <v>-0.86823794548472932</v>
      </c>
      <c r="R21" s="631">
        <v>4.1097609948298954</v>
      </c>
    </row>
    <row r="22" spans="2:18">
      <c r="B22" s="630">
        <v>41395</v>
      </c>
      <c r="C22" s="631">
        <v>13.6</v>
      </c>
      <c r="D22" s="631">
        <v>3.8999999999999995</v>
      </c>
      <c r="E22" s="631">
        <v>7.8000000000000007</v>
      </c>
      <c r="F22" s="631">
        <v>6.2</v>
      </c>
      <c r="H22" s="630">
        <v>41395</v>
      </c>
      <c r="I22" s="631">
        <v>14.400000000000002</v>
      </c>
      <c r="J22" s="631">
        <v>9</v>
      </c>
      <c r="K22" s="631">
        <v>6.0000000000000009</v>
      </c>
      <c r="L22" s="631">
        <v>6.7</v>
      </c>
      <c r="N22" s="630">
        <v>41395</v>
      </c>
      <c r="O22" s="631">
        <v>4.3003207945290889</v>
      </c>
      <c r="P22" s="631">
        <v>-4.6794709495481994</v>
      </c>
      <c r="Q22" s="631">
        <v>-5.485183402356812</v>
      </c>
      <c r="R22" s="631">
        <v>4.5354747731130605</v>
      </c>
    </row>
    <row r="23" spans="2:18">
      <c r="B23" s="630">
        <v>41426</v>
      </c>
      <c r="C23" s="631">
        <v>13.4</v>
      </c>
      <c r="D23" s="631">
        <v>7.9999999999999991</v>
      </c>
      <c r="E23" s="631">
        <v>6.8000000000000007</v>
      </c>
      <c r="F23" s="631">
        <v>5.5</v>
      </c>
      <c r="H23" s="630">
        <v>41426</v>
      </c>
      <c r="I23" s="631">
        <v>13.700000000000001</v>
      </c>
      <c r="J23" s="631">
        <v>8.4</v>
      </c>
      <c r="K23" s="631">
        <v>5.6000000000000005</v>
      </c>
      <c r="L23" s="631">
        <v>6.3</v>
      </c>
      <c r="N23" s="630">
        <v>41426</v>
      </c>
      <c r="O23" s="631">
        <v>6.1882530033487804</v>
      </c>
      <c r="P23" s="631">
        <v>-4.6979766252449986</v>
      </c>
      <c r="Q23" s="631">
        <v>-1.5359415827858882</v>
      </c>
      <c r="R23" s="631">
        <v>4.264039865761271</v>
      </c>
    </row>
    <row r="24" spans="2:18">
      <c r="B24" s="630">
        <v>41456</v>
      </c>
      <c r="C24" s="631">
        <v>13.600000000000001</v>
      </c>
      <c r="D24" s="631">
        <v>7.4</v>
      </c>
      <c r="E24" s="631">
        <v>7</v>
      </c>
      <c r="F24" s="631">
        <v>7.3000000000000007</v>
      </c>
      <c r="H24" s="630">
        <v>41456</v>
      </c>
      <c r="I24" s="631">
        <v>13.9</v>
      </c>
      <c r="J24" s="631">
        <v>8.7000000000000011</v>
      </c>
      <c r="K24" s="631">
        <v>5.7000000000000011</v>
      </c>
      <c r="L24" s="631">
        <v>6.1000000000000005</v>
      </c>
      <c r="N24" s="630">
        <v>41456</v>
      </c>
      <c r="O24" s="631">
        <v>-0.65427045006166651</v>
      </c>
      <c r="P24" s="631">
        <v>-4.7516407015588298</v>
      </c>
      <c r="Q24" s="631">
        <v>-13.809375409658855</v>
      </c>
      <c r="R24" s="631">
        <v>4.5191151804036007</v>
      </c>
    </row>
    <row r="25" spans="2:18">
      <c r="B25" s="630">
        <v>41487</v>
      </c>
      <c r="C25" s="631">
        <v>14</v>
      </c>
      <c r="D25" s="631">
        <v>9.3000000000000007</v>
      </c>
      <c r="E25" s="631">
        <v>6.7</v>
      </c>
      <c r="F25" s="631">
        <v>5.9</v>
      </c>
      <c r="H25" s="630">
        <v>41487</v>
      </c>
      <c r="I25" s="631">
        <v>13.399999999999999</v>
      </c>
      <c r="J25" s="631">
        <v>8.1</v>
      </c>
      <c r="K25" s="631">
        <v>5.6</v>
      </c>
      <c r="L25" s="631">
        <v>6.3999999999999995</v>
      </c>
      <c r="N25" s="630">
        <v>41487</v>
      </c>
      <c r="O25" s="631">
        <v>-3.7068279051425002</v>
      </c>
      <c r="P25" s="631">
        <v>-4.849222915080186</v>
      </c>
      <c r="Q25" s="631">
        <v>-11.579663752720759</v>
      </c>
      <c r="R25" s="631">
        <v>3.2587954001410226</v>
      </c>
    </row>
    <row r="26" spans="2:18">
      <c r="B26" s="630">
        <v>41518</v>
      </c>
      <c r="C26" s="631">
        <v>13.700000000000001</v>
      </c>
      <c r="D26" s="631">
        <v>9.5</v>
      </c>
      <c r="E26" s="631">
        <v>6.2</v>
      </c>
      <c r="F26" s="631">
        <v>4.9000000000000004</v>
      </c>
      <c r="H26" s="630">
        <v>41518</v>
      </c>
      <c r="I26" s="631">
        <v>13.200000000000001</v>
      </c>
      <c r="J26" s="631">
        <v>9</v>
      </c>
      <c r="K26" s="631">
        <v>5.6</v>
      </c>
      <c r="L26" s="631">
        <v>6.1999999999999993</v>
      </c>
      <c r="N26" s="630">
        <v>41518</v>
      </c>
      <c r="O26" s="631">
        <v>-9.3153786506042913</v>
      </c>
      <c r="P26" s="631">
        <v>-4.50416889807624</v>
      </c>
      <c r="Q26" s="631">
        <v>-17.030909712943732</v>
      </c>
      <c r="R26" s="631">
        <v>3.0640839078244877</v>
      </c>
    </row>
    <row r="27" spans="2:18">
      <c r="B27" s="630">
        <v>41548</v>
      </c>
      <c r="C27" s="631">
        <v>13.399999999999999</v>
      </c>
      <c r="D27" s="631">
        <v>8.6999999999999993</v>
      </c>
      <c r="E27" s="631">
        <v>5.8999999999999995</v>
      </c>
      <c r="F27" s="631">
        <v>5.5</v>
      </c>
      <c r="H27" s="630">
        <v>41548</v>
      </c>
      <c r="I27" s="631">
        <v>12.799999999999999</v>
      </c>
      <c r="J27" s="631">
        <v>9.1000000000000014</v>
      </c>
      <c r="K27" s="631">
        <v>5.9</v>
      </c>
      <c r="L27" s="631">
        <v>6.1</v>
      </c>
      <c r="N27" s="630">
        <v>41548</v>
      </c>
      <c r="O27" s="631">
        <v>-11.250309846110788</v>
      </c>
      <c r="P27" s="631">
        <v>-4.4391333675811628</v>
      </c>
      <c r="Q27" s="631">
        <v>-15.535089851723928</v>
      </c>
      <c r="R27" s="631">
        <v>3.5471205631957341</v>
      </c>
    </row>
    <row r="28" spans="2:18">
      <c r="B28" s="630">
        <v>41579</v>
      </c>
      <c r="C28" s="631">
        <v>13.099999999999998</v>
      </c>
      <c r="D28" s="631">
        <v>5.6999999999999993</v>
      </c>
      <c r="E28" s="631">
        <v>5.9</v>
      </c>
      <c r="F28" s="631">
        <v>4.3000000000000007</v>
      </c>
      <c r="H28" s="630">
        <v>41579</v>
      </c>
      <c r="I28" s="631">
        <v>12.8</v>
      </c>
      <c r="J28" s="631">
        <v>9.8000000000000007</v>
      </c>
      <c r="K28" s="631">
        <v>5.3000000000000007</v>
      </c>
      <c r="L28" s="631">
        <v>6.3</v>
      </c>
      <c r="N28" s="630">
        <v>41579</v>
      </c>
      <c r="O28" s="631">
        <v>-20.590236503761165</v>
      </c>
      <c r="P28" s="631">
        <v>-4.2237295141642077</v>
      </c>
      <c r="Q28" s="631">
        <v>-16.547282340048834</v>
      </c>
      <c r="R28" s="631">
        <v>4.125834307324121</v>
      </c>
    </row>
    <row r="29" spans="2:18">
      <c r="B29" s="630">
        <v>41609</v>
      </c>
      <c r="C29" s="631">
        <v>14</v>
      </c>
      <c r="D29" s="631">
        <v>7.2</v>
      </c>
      <c r="E29" s="631">
        <v>4.4000000000000004</v>
      </c>
      <c r="F29" s="631">
        <v>5</v>
      </c>
      <c r="H29" s="630">
        <v>41609</v>
      </c>
      <c r="I29" s="631">
        <v>12.200000000000001</v>
      </c>
      <c r="J29" s="631">
        <v>8.6999999999999993</v>
      </c>
      <c r="K29" s="631">
        <v>4.6999999999999993</v>
      </c>
      <c r="L29" s="631">
        <v>5.7</v>
      </c>
      <c r="N29" s="630">
        <v>41609</v>
      </c>
      <c r="O29" s="631">
        <v>-18.961587628524406</v>
      </c>
      <c r="P29" s="631">
        <v>-4.7570424383480443</v>
      </c>
      <c r="Q29" s="631">
        <v>-8.2748136226386428</v>
      </c>
      <c r="R29" s="631">
        <v>3.9964011221604832</v>
      </c>
    </row>
    <row r="30" spans="2:18">
      <c r="B30" s="630">
        <v>41640</v>
      </c>
      <c r="C30" s="631">
        <v>14.799999999999999</v>
      </c>
      <c r="D30" s="631">
        <v>8.3999999999999986</v>
      </c>
      <c r="E30" s="631">
        <v>5.7</v>
      </c>
      <c r="F30" s="631">
        <v>5</v>
      </c>
      <c r="H30" s="630">
        <v>41640</v>
      </c>
      <c r="I30" s="631">
        <v>13.009999999999998</v>
      </c>
      <c r="J30" s="631">
        <v>11.36</v>
      </c>
      <c r="K30" s="631">
        <v>5.03</v>
      </c>
      <c r="L30" s="631">
        <v>6.63</v>
      </c>
      <c r="N30" s="630">
        <v>41640</v>
      </c>
      <c r="O30" s="631">
        <v>-17.956137639852791</v>
      </c>
      <c r="P30" s="631">
        <v>-4.936322417817073</v>
      </c>
      <c r="Q30" s="631">
        <v>2.2958905379679209</v>
      </c>
      <c r="R30" s="631">
        <v>4.0709056492529481</v>
      </c>
    </row>
    <row r="31" spans="2:18">
      <c r="B31" s="630">
        <v>41671</v>
      </c>
      <c r="C31" s="631">
        <v>13.1</v>
      </c>
      <c r="D31" s="631">
        <v>2.8000000000000003</v>
      </c>
      <c r="E31" s="631">
        <v>5.8999999999999995</v>
      </c>
      <c r="F31" s="631">
        <v>7.6000000000000005</v>
      </c>
      <c r="H31" s="630">
        <v>41671</v>
      </c>
      <c r="I31" s="631">
        <v>12.91</v>
      </c>
      <c r="J31" s="631">
        <v>9.120000000000001</v>
      </c>
      <c r="K31" s="631">
        <v>5.55</v>
      </c>
      <c r="L31" s="631">
        <v>6.29</v>
      </c>
      <c r="N31" s="630">
        <v>41671</v>
      </c>
      <c r="O31" s="631">
        <v>-17.596077346362677</v>
      </c>
      <c r="P31" s="631">
        <v>-4.8116749867459232</v>
      </c>
      <c r="Q31" s="631">
        <v>0.41923556048901034</v>
      </c>
      <c r="R31" s="631">
        <v>3.2142409965145591</v>
      </c>
    </row>
    <row r="32" spans="2:18">
      <c r="B32" s="630">
        <v>41699</v>
      </c>
      <c r="C32" s="631">
        <v>13</v>
      </c>
      <c r="D32" s="631">
        <v>2.2000000000000002</v>
      </c>
      <c r="E32" s="631">
        <v>4.7999999999999989</v>
      </c>
      <c r="F32" s="631">
        <v>5.7</v>
      </c>
      <c r="H32" s="630">
        <v>41699</v>
      </c>
      <c r="I32" s="631">
        <v>12.71</v>
      </c>
      <c r="J32" s="631">
        <v>9.16</v>
      </c>
      <c r="K32" s="631">
        <v>3.6999999999999993</v>
      </c>
      <c r="L32" s="631">
        <v>5.1100000000000003</v>
      </c>
      <c r="N32" s="630">
        <v>41699</v>
      </c>
      <c r="O32" s="631">
        <v>-12.885658523405951</v>
      </c>
      <c r="P32" s="631">
        <v>-4.8517069440674723</v>
      </c>
      <c r="Q32" s="631">
        <v>-3.9698848881272539</v>
      </c>
      <c r="R32" s="631">
        <v>4.0577920422199227</v>
      </c>
    </row>
    <row r="33" spans="2:18">
      <c r="B33" s="630">
        <v>41730</v>
      </c>
      <c r="C33" s="631">
        <v>10.1</v>
      </c>
      <c r="D33" s="631">
        <v>9.5</v>
      </c>
      <c r="E33" s="631">
        <v>5.0000000000000009</v>
      </c>
      <c r="F33" s="631">
        <v>5.6999999999999993</v>
      </c>
      <c r="H33" s="630">
        <v>41730</v>
      </c>
      <c r="I33" s="631">
        <v>12.559999999999999</v>
      </c>
      <c r="J33" s="631">
        <v>8.8000000000000007</v>
      </c>
      <c r="K33" s="631">
        <v>3.830000000000001</v>
      </c>
      <c r="L33" s="631">
        <v>5.1100000000000003</v>
      </c>
      <c r="N33" s="630">
        <v>41730</v>
      </c>
      <c r="O33" s="631">
        <v>-9.1020678060076072</v>
      </c>
      <c r="P33" s="631">
        <v>-5.0242774766433582</v>
      </c>
      <c r="Q33" s="631">
        <v>0.40674187357242531</v>
      </c>
      <c r="R33" s="631">
        <v>4.677372532285677</v>
      </c>
    </row>
    <row r="34" spans="2:18">
      <c r="B34" s="630">
        <v>41760</v>
      </c>
      <c r="C34" s="631">
        <v>11.5</v>
      </c>
      <c r="D34" s="631">
        <v>4.4000000000000004</v>
      </c>
      <c r="E34" s="631">
        <v>5.5</v>
      </c>
      <c r="F34" s="631">
        <v>5.6999999999999993</v>
      </c>
      <c r="H34" s="630">
        <v>41760</v>
      </c>
      <c r="I34" s="631">
        <v>12.48</v>
      </c>
      <c r="J34" s="631">
        <v>9.59</v>
      </c>
      <c r="K34" s="631">
        <v>3.6900000000000004</v>
      </c>
      <c r="L34" s="631">
        <v>6.37</v>
      </c>
      <c r="N34" s="630">
        <v>41760</v>
      </c>
      <c r="O34" s="631">
        <v>-12.053802796320706</v>
      </c>
      <c r="P34" s="631">
        <v>-4.8790110591999358</v>
      </c>
      <c r="Q34" s="631">
        <v>-3.0788298537638177</v>
      </c>
      <c r="R34" s="631">
        <v>3.6507811221652524</v>
      </c>
    </row>
    <row r="35" spans="2:18">
      <c r="B35" s="630">
        <v>41791</v>
      </c>
      <c r="C35" s="631">
        <v>12.600000000000001</v>
      </c>
      <c r="D35" s="631">
        <v>3.4</v>
      </c>
      <c r="E35" s="631">
        <v>5.4</v>
      </c>
      <c r="F35" s="631">
        <v>5.2</v>
      </c>
      <c r="H35" s="630">
        <v>41791</v>
      </c>
      <c r="I35" s="631">
        <v>12.200000000000001</v>
      </c>
      <c r="J35" s="631">
        <v>9.0399999999999991</v>
      </c>
      <c r="K35" s="631">
        <v>4.16</v>
      </c>
      <c r="L35" s="631">
        <v>6.76</v>
      </c>
      <c r="N35" s="630">
        <v>41791</v>
      </c>
      <c r="O35" s="631">
        <v>-8.459751817420134</v>
      </c>
      <c r="P35" s="631">
        <v>-4.2625860888292593</v>
      </c>
      <c r="Q35" s="631">
        <v>-0.94442624146386933</v>
      </c>
      <c r="R35" s="631">
        <v>4.044637003385235</v>
      </c>
    </row>
    <row r="36" spans="2:18">
      <c r="B36" s="630">
        <v>41821</v>
      </c>
      <c r="C36" s="631">
        <v>11.5</v>
      </c>
      <c r="D36" s="631">
        <v>7.5</v>
      </c>
      <c r="E36" s="631">
        <v>5.4</v>
      </c>
      <c r="F36" s="631">
        <v>6.6</v>
      </c>
      <c r="H36" s="630">
        <v>41821</v>
      </c>
      <c r="I36" s="631">
        <v>11.990000000000002</v>
      </c>
      <c r="J36" s="631">
        <v>9.61</v>
      </c>
      <c r="K36" s="631">
        <v>4.43</v>
      </c>
      <c r="L36" s="631">
        <v>6.32</v>
      </c>
      <c r="N36" s="630">
        <v>41821</v>
      </c>
      <c r="O36" s="631">
        <v>-6.3937105680885225</v>
      </c>
      <c r="P36" s="631">
        <v>-4.2403252630910204</v>
      </c>
      <c r="Q36" s="631">
        <v>-1.8090361499657348</v>
      </c>
      <c r="R36" s="631">
        <v>3.0149768361077518</v>
      </c>
    </row>
    <row r="37" spans="2:18">
      <c r="B37" s="630">
        <v>41852</v>
      </c>
      <c r="C37" s="631">
        <v>11.3</v>
      </c>
      <c r="D37" s="631">
        <v>4</v>
      </c>
      <c r="E37" s="631">
        <v>5.0999999999999996</v>
      </c>
      <c r="F37" s="631">
        <v>4.9000000000000004</v>
      </c>
      <c r="H37" s="630">
        <v>41852</v>
      </c>
      <c r="I37" s="631">
        <v>11.760000000000002</v>
      </c>
      <c r="J37" s="631">
        <v>8.56</v>
      </c>
      <c r="K37" s="631">
        <v>4.4800000000000004</v>
      </c>
      <c r="L37" s="631">
        <v>6.6499999999999995</v>
      </c>
      <c r="N37" s="630">
        <v>41852</v>
      </c>
      <c r="O37" s="631">
        <v>-5.443373015527964</v>
      </c>
      <c r="P37" s="631">
        <v>-4.4359080176020651</v>
      </c>
      <c r="Q37" s="631">
        <v>-3.030222351826815</v>
      </c>
      <c r="R37" s="631">
        <v>4.5933305547207821</v>
      </c>
    </row>
    <row r="38" spans="2:18">
      <c r="B38" s="630">
        <v>41883</v>
      </c>
      <c r="C38" s="631">
        <v>11.000000000000002</v>
      </c>
      <c r="D38" s="631">
        <v>3.3</v>
      </c>
      <c r="E38" s="631">
        <v>4.8999999999999995</v>
      </c>
      <c r="F38" s="631">
        <v>5</v>
      </c>
      <c r="H38" s="630">
        <v>41883</v>
      </c>
      <c r="I38" s="631">
        <v>11.95</v>
      </c>
      <c r="J38" s="631">
        <v>9.23</v>
      </c>
      <c r="K38" s="631">
        <v>4.6800000000000006</v>
      </c>
      <c r="L38" s="631">
        <v>6.13</v>
      </c>
      <c r="N38" s="630">
        <v>41883</v>
      </c>
      <c r="O38" s="631">
        <v>-4.4872848336331863</v>
      </c>
      <c r="P38" s="631">
        <v>-4.3898829056584852</v>
      </c>
      <c r="Q38" s="631">
        <v>0.42945690813697723</v>
      </c>
      <c r="R38" s="631">
        <v>5.831381983555918</v>
      </c>
    </row>
    <row r="39" spans="2:18">
      <c r="B39" s="630">
        <v>41913</v>
      </c>
      <c r="C39" s="631">
        <v>11.799999999999999</v>
      </c>
      <c r="D39" s="631">
        <v>3.0000000000000004</v>
      </c>
      <c r="E39" s="631">
        <v>4.8000000000000007</v>
      </c>
      <c r="F39" s="631">
        <v>6.7000000000000011</v>
      </c>
      <c r="H39" s="630">
        <v>41913</v>
      </c>
      <c r="I39" s="631">
        <v>11.650000000000002</v>
      </c>
      <c r="J39" s="631">
        <v>9.59</v>
      </c>
      <c r="K39" s="631">
        <v>4.62</v>
      </c>
      <c r="L39" s="631">
        <v>5.75</v>
      </c>
      <c r="N39" s="630">
        <v>41913</v>
      </c>
      <c r="O39" s="631">
        <v>-3.5280168039818349</v>
      </c>
      <c r="P39" s="631">
        <v>-4.311999744884031</v>
      </c>
      <c r="Q39" s="631">
        <v>0.56089392476985722</v>
      </c>
      <c r="R39" s="631">
        <v>4.7897973127713591</v>
      </c>
    </row>
    <row r="40" spans="2:18">
      <c r="B40" s="630">
        <v>41944</v>
      </c>
      <c r="C40" s="631">
        <v>11.899999999999999</v>
      </c>
      <c r="D40" s="631">
        <v>3.1000000000000005</v>
      </c>
      <c r="E40" s="631">
        <v>5.1000000000000005</v>
      </c>
      <c r="F40" s="631">
        <v>6.6000000000000005</v>
      </c>
      <c r="H40" s="630">
        <v>41944</v>
      </c>
      <c r="I40" s="631">
        <v>11.489999999999998</v>
      </c>
      <c r="J40" s="631">
        <v>8.5400000000000009</v>
      </c>
      <c r="K40" s="631">
        <v>3.3600000000000012</v>
      </c>
      <c r="L40" s="631">
        <v>5.52</v>
      </c>
      <c r="N40" s="630">
        <v>41944</v>
      </c>
      <c r="O40" s="631">
        <v>-4.6854078072959524</v>
      </c>
      <c r="P40" s="631">
        <v>-4.3715245319427352</v>
      </c>
      <c r="Q40" s="631">
        <v>-0.72239040325849047</v>
      </c>
      <c r="R40" s="631">
        <v>5.0273196911888336</v>
      </c>
    </row>
    <row r="41" spans="2:18">
      <c r="B41" s="630">
        <v>41974</v>
      </c>
      <c r="C41" s="631">
        <v>11.7</v>
      </c>
      <c r="D41" s="631">
        <v>2.1999999999999997</v>
      </c>
      <c r="E41" s="631">
        <v>5.8000000000000007</v>
      </c>
      <c r="F41" s="631">
        <v>5.6999999999999993</v>
      </c>
      <c r="H41" s="630">
        <v>41974</v>
      </c>
      <c r="I41" s="631">
        <v>5.0800000000000018</v>
      </c>
      <c r="J41" s="631">
        <v>5.080000000000001</v>
      </c>
      <c r="K41" s="631">
        <v>-1.5</v>
      </c>
      <c r="L41" s="631">
        <v>5.0500000000000007</v>
      </c>
      <c r="N41" s="630">
        <v>41974</v>
      </c>
      <c r="O41" s="631">
        <v>-13.304994766669328</v>
      </c>
      <c r="P41" s="631">
        <v>-4.5227766087309451</v>
      </c>
      <c r="Q41" s="631">
        <v>-6.6943795184931076</v>
      </c>
      <c r="R41" s="631">
        <v>4.8038739571219686</v>
      </c>
    </row>
    <row r="42" spans="2:18">
      <c r="B42" s="632"/>
      <c r="C42" s="633"/>
      <c r="D42" s="633"/>
      <c r="E42" s="633"/>
      <c r="F42" s="633"/>
      <c r="H42" s="632"/>
      <c r="I42" s="633"/>
      <c r="J42" s="633"/>
      <c r="K42" s="633"/>
      <c r="L42" s="633"/>
      <c r="N42" s="632"/>
      <c r="O42" s="633"/>
      <c r="P42" s="633"/>
      <c r="Q42" s="633"/>
      <c r="R42" s="633"/>
    </row>
    <row r="44" spans="2:18">
      <c r="B44" s="2" t="s">
        <v>779</v>
      </c>
    </row>
    <row r="45" spans="2:18">
      <c r="B45" s="1456" t="s">
        <v>1040</v>
      </c>
      <c r="C45" s="1456"/>
      <c r="D45" s="1456"/>
      <c r="E45" s="1456"/>
      <c r="F45" s="634"/>
      <c r="G45" s="634"/>
      <c r="H45" s="1456" t="s">
        <v>1041</v>
      </c>
      <c r="I45" s="1456"/>
      <c r="J45" s="1456"/>
      <c r="K45" s="1456"/>
      <c r="L45" s="634"/>
      <c r="N45" s="1456" t="s">
        <v>1042</v>
      </c>
      <c r="O45" s="1456"/>
      <c r="P45" s="1456"/>
      <c r="Q45" s="1456"/>
      <c r="R45" s="634"/>
    </row>
    <row r="46" spans="2:18" s="635" customFormat="1"/>
    <row r="61" spans="2:11">
      <c r="B61" s="636" t="s">
        <v>1043</v>
      </c>
    </row>
    <row r="62" spans="2:11" ht="12.75" customHeight="1">
      <c r="B62" s="1453" t="s">
        <v>1044</v>
      </c>
      <c r="C62" s="1453"/>
      <c r="D62" s="1453"/>
      <c r="E62" s="1453"/>
      <c r="F62" s="1453"/>
      <c r="G62" s="1453"/>
      <c r="H62" s="1453"/>
      <c r="I62" s="1453"/>
      <c r="J62" s="1453"/>
      <c r="K62" s="1453"/>
    </row>
    <row r="63" spans="2:11">
      <c r="B63" s="1453"/>
      <c r="C63" s="1453"/>
      <c r="D63" s="1453"/>
      <c r="E63" s="1453"/>
      <c r="F63" s="1453"/>
      <c r="G63" s="1453"/>
      <c r="H63" s="1453"/>
      <c r="I63" s="1453"/>
      <c r="J63" s="1453"/>
      <c r="K63" s="1453"/>
    </row>
    <row r="64" spans="2:11">
      <c r="B64" s="1453"/>
      <c r="C64" s="1453"/>
      <c r="D64" s="1453"/>
      <c r="E64" s="1453"/>
      <c r="F64" s="1453"/>
      <c r="G64" s="1453"/>
      <c r="H64" s="1453"/>
      <c r="I64" s="1453"/>
      <c r="J64" s="1453"/>
      <c r="K64" s="1453"/>
    </row>
    <row r="65" spans="2:2">
      <c r="B65" s="636" t="s">
        <v>985</v>
      </c>
    </row>
    <row r="67" spans="2:2">
      <c r="B67" s="1310" t="s">
        <v>129</v>
      </c>
    </row>
  </sheetData>
  <mergeCells count="7">
    <mergeCell ref="B62:K64"/>
    <mergeCell ref="B4:F4"/>
    <mergeCell ref="H4:L4"/>
    <mergeCell ref="N4:R4"/>
    <mergeCell ref="B45:E45"/>
    <mergeCell ref="H45:K45"/>
    <mergeCell ref="N45:Q45"/>
  </mergeCells>
  <hyperlinks>
    <hyperlink ref="B67" location="Содержание!B110" display="к содержанию"/>
  </hyperlinks>
  <pageMargins left="0.7" right="0.7" top="0.75" bottom="0.75" header="0.3" footer="0.3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28"/>
  <sheetViews>
    <sheetView zoomScale="80" zoomScaleNormal="80" workbookViewId="0">
      <selection activeCell="B28" sqref="B28"/>
    </sheetView>
  </sheetViews>
  <sheetFormatPr defaultRowHeight="12.75"/>
  <cols>
    <col min="1" max="1" width="9.140625" style="294"/>
    <col min="2" max="2" width="32" style="294" customWidth="1"/>
    <col min="3" max="16384" width="9.140625" style="294"/>
  </cols>
  <sheetData>
    <row r="2" spans="1:41">
      <c r="A2" s="294" t="s">
        <v>123</v>
      </c>
      <c r="B2" s="2" t="s">
        <v>1045</v>
      </c>
    </row>
    <row r="4" spans="1:41" s="637" customFormat="1">
      <c r="B4" s="1438" t="s">
        <v>141</v>
      </c>
      <c r="C4" s="1457" t="s">
        <v>946</v>
      </c>
      <c r="D4" s="1448"/>
      <c r="E4" s="1448"/>
      <c r="F4" s="586"/>
      <c r="G4" s="1457" t="s">
        <v>169</v>
      </c>
      <c r="H4" s="1457"/>
      <c r="I4" s="1457"/>
      <c r="J4" s="638"/>
      <c r="K4" s="1457" t="s">
        <v>341</v>
      </c>
      <c r="L4" s="1457"/>
      <c r="M4" s="1457"/>
      <c r="N4" s="638"/>
      <c r="O4" s="1457" t="s">
        <v>914</v>
      </c>
      <c r="P4" s="1457"/>
      <c r="Q4" s="1457"/>
      <c r="R4" s="638"/>
      <c r="S4" s="1457" t="s">
        <v>525</v>
      </c>
      <c r="T4" s="1457"/>
      <c r="U4" s="1457"/>
      <c r="V4" s="638"/>
      <c r="W4" s="1457" t="s">
        <v>520</v>
      </c>
      <c r="X4" s="1457"/>
      <c r="Y4" s="1457"/>
      <c r="Z4" s="638"/>
      <c r="AA4" s="1457" t="s">
        <v>915</v>
      </c>
      <c r="AB4" s="1457"/>
      <c r="AC4" s="1457"/>
      <c r="AD4" s="638"/>
      <c r="AE4" s="1457" t="s">
        <v>527</v>
      </c>
      <c r="AF4" s="1457"/>
      <c r="AG4" s="1457"/>
      <c r="AH4" s="638"/>
      <c r="AI4" s="1457" t="s">
        <v>518</v>
      </c>
      <c r="AJ4" s="1457"/>
      <c r="AK4" s="1457"/>
      <c r="AL4" s="638"/>
      <c r="AM4" s="1457" t="s">
        <v>519</v>
      </c>
      <c r="AN4" s="1457"/>
      <c r="AO4" s="1457"/>
    </row>
    <row r="5" spans="1:41" s="2" customFormat="1">
      <c r="B5" s="1440"/>
      <c r="C5" s="603">
        <v>2012</v>
      </c>
      <c r="D5" s="603">
        <v>2013</v>
      </c>
      <c r="E5" s="603">
        <v>2014</v>
      </c>
      <c r="F5" s="603"/>
      <c r="G5" s="603">
        <v>2012</v>
      </c>
      <c r="H5" s="603">
        <v>2013</v>
      </c>
      <c r="I5" s="639">
        <v>41821</v>
      </c>
      <c r="J5" s="639"/>
      <c r="K5" s="603">
        <v>2012</v>
      </c>
      <c r="L5" s="603">
        <v>2013</v>
      </c>
      <c r="M5" s="639">
        <v>41821</v>
      </c>
      <c r="N5" s="639"/>
      <c r="O5" s="603">
        <v>2012</v>
      </c>
      <c r="P5" s="603">
        <v>2013</v>
      </c>
      <c r="Q5" s="639">
        <v>41821</v>
      </c>
      <c r="R5" s="639"/>
      <c r="S5" s="603">
        <v>2012</v>
      </c>
      <c r="T5" s="603">
        <v>2013</v>
      </c>
      <c r="U5" s="639">
        <v>41821</v>
      </c>
      <c r="V5" s="639"/>
      <c r="W5" s="603">
        <v>2012</v>
      </c>
      <c r="X5" s="603">
        <v>2013</v>
      </c>
      <c r="Y5" s="639">
        <v>41821</v>
      </c>
      <c r="Z5" s="639"/>
      <c r="AA5" s="603">
        <v>2012</v>
      </c>
      <c r="AB5" s="603">
        <v>2013</v>
      </c>
      <c r="AC5" s="639">
        <v>41821</v>
      </c>
      <c r="AD5" s="639"/>
      <c r="AE5" s="603">
        <v>2012</v>
      </c>
      <c r="AF5" s="603">
        <v>2013</v>
      </c>
      <c r="AG5" s="639">
        <v>41821</v>
      </c>
      <c r="AH5" s="639"/>
      <c r="AI5" s="603">
        <v>2012</v>
      </c>
      <c r="AJ5" s="603">
        <v>2013</v>
      </c>
      <c r="AK5" s="639">
        <v>41821</v>
      </c>
      <c r="AL5" s="639"/>
      <c r="AM5" s="603">
        <v>2012</v>
      </c>
      <c r="AN5" s="603">
        <v>2013</v>
      </c>
      <c r="AO5" s="639">
        <v>41821</v>
      </c>
    </row>
    <row r="6" spans="1:41">
      <c r="B6" s="1260" t="s">
        <v>429</v>
      </c>
      <c r="C6" s="590">
        <v>0.29792415825650365</v>
      </c>
      <c r="D6" s="590">
        <v>0.31151927340527352</v>
      </c>
      <c r="E6" s="590">
        <v>0.2354840559247994</v>
      </c>
      <c r="F6" s="590"/>
      <c r="G6" s="590">
        <v>6.0266463917742236E-2</v>
      </c>
      <c r="H6" s="590">
        <v>6.0006913389648364E-2</v>
      </c>
      <c r="I6" s="590">
        <v>6.4937498031045315E-2</v>
      </c>
      <c r="J6" s="590"/>
      <c r="K6" s="590">
        <v>5.5018740060900767E-2</v>
      </c>
      <c r="L6" s="590">
        <v>4.4473313575554306E-2</v>
      </c>
      <c r="M6" s="590">
        <v>4.6777564201339619E-2</v>
      </c>
      <c r="N6" s="590"/>
      <c r="O6" s="590">
        <v>1.7331314975005237E-2</v>
      </c>
      <c r="P6" s="590">
        <v>1.732582431367365E-2</v>
      </c>
      <c r="Q6" s="590">
        <v>2.0160238788646388E-2</v>
      </c>
      <c r="R6" s="590"/>
      <c r="S6" s="590">
        <v>0.16042828623318967</v>
      </c>
      <c r="T6" s="590">
        <v>0.16825728365143389</v>
      </c>
      <c r="U6" s="590">
        <v>0.16304757574194886</v>
      </c>
      <c r="V6" s="590"/>
      <c r="W6" s="590">
        <v>1.7733818853230894E-2</v>
      </c>
      <c r="X6" s="590">
        <v>1.6867667801747827E-2</v>
      </c>
      <c r="Y6" s="590">
        <v>2.0888003796138022E-2</v>
      </c>
      <c r="Z6" s="590"/>
      <c r="AA6" s="590">
        <v>2.7584412659085886E-2</v>
      </c>
      <c r="AB6" s="590">
        <v>2.7719926663116599E-2</v>
      </c>
      <c r="AC6" s="590">
        <v>3.0394956421613058E-2</v>
      </c>
      <c r="AD6" s="590"/>
      <c r="AE6" s="590">
        <v>8.7237917347653876E-2</v>
      </c>
      <c r="AF6" s="590">
        <v>6.4070404515205973E-2</v>
      </c>
      <c r="AG6" s="590">
        <v>5.25954049273979E-2</v>
      </c>
      <c r="AH6" s="590"/>
      <c r="AI6" s="590">
        <v>2.0158431132069578E-2</v>
      </c>
      <c r="AJ6" s="590">
        <v>1.8491465714120772E-2</v>
      </c>
      <c r="AK6" s="590">
        <v>1.7791250760577828E-2</v>
      </c>
      <c r="AL6" s="590"/>
      <c r="AM6" s="590">
        <v>5.2020398316072289E-2</v>
      </c>
      <c r="AN6" s="590">
        <v>4.9779122860612868E-2</v>
      </c>
      <c r="AO6" s="590">
        <v>4.8468699544952462E-2</v>
      </c>
    </row>
    <row r="7" spans="1:41">
      <c r="B7" s="1260" t="s">
        <v>1046</v>
      </c>
      <c r="C7" s="590">
        <v>0.22832473612756293</v>
      </c>
      <c r="D7" s="590">
        <v>0.25994590716920335</v>
      </c>
      <c r="E7" s="590">
        <v>0.18924907469374225</v>
      </c>
      <c r="F7" s="590"/>
      <c r="G7" s="590">
        <v>4.3495592499386518E-2</v>
      </c>
      <c r="H7" s="590">
        <v>4.2635856710916624E-2</v>
      </c>
      <c r="I7" s="590">
        <v>4.5295768174225134E-2</v>
      </c>
      <c r="J7" s="590"/>
      <c r="K7" s="590">
        <v>1.8602192392351155E-2</v>
      </c>
      <c r="L7" s="590">
        <v>1.7308438420058539E-2</v>
      </c>
      <c r="M7" s="590">
        <v>1.7914849839599314E-2</v>
      </c>
      <c r="N7" s="590"/>
      <c r="O7" s="590">
        <v>1.0220788136105354E-2</v>
      </c>
      <c r="P7" s="590">
        <v>9.0512790293293278E-3</v>
      </c>
      <c r="Q7" s="590">
        <v>1.2446561296695713E-2</v>
      </c>
      <c r="R7" s="590"/>
      <c r="S7" s="590">
        <v>7.8017338987387913E-2</v>
      </c>
      <c r="T7" s="590">
        <v>8.7032263600994642E-2</v>
      </c>
      <c r="U7" s="590">
        <v>9.3389357494996619E-2</v>
      </c>
      <c r="V7" s="590"/>
      <c r="W7" s="590">
        <v>9.2190952269304398E-3</v>
      </c>
      <c r="X7" s="590">
        <v>8.5871538097868454E-3</v>
      </c>
      <c r="Y7" s="590">
        <v>9.7720366722058773E-3</v>
      </c>
      <c r="Z7" s="590"/>
      <c r="AA7" s="590">
        <v>9.9609603713978808E-3</v>
      </c>
      <c r="AB7" s="590">
        <v>1.0894663080707689E-2</v>
      </c>
      <c r="AC7" s="590">
        <v>1.6557362976135265E-2</v>
      </c>
      <c r="AD7" s="590"/>
      <c r="AE7" s="590">
        <v>6.2534271705413758E-2</v>
      </c>
      <c r="AF7" s="590">
        <v>4.7181075776960825E-2</v>
      </c>
      <c r="AG7" s="590">
        <v>4.0866749383649557E-2</v>
      </c>
      <c r="AH7" s="590"/>
      <c r="AI7" s="590">
        <v>6.6696146949259561E-3</v>
      </c>
      <c r="AJ7" s="590">
        <v>5.569771132931267E-3</v>
      </c>
      <c r="AK7" s="590">
        <v>5.3484447145270226E-3</v>
      </c>
      <c r="AL7" s="590"/>
      <c r="AM7" s="590">
        <v>3.5494249675527632E-2</v>
      </c>
      <c r="AN7" s="590">
        <v>3.3755193680860641E-2</v>
      </c>
      <c r="AO7" s="590">
        <v>3.3492984111407054E-2</v>
      </c>
    </row>
    <row r="8" spans="1:41">
      <c r="B8" s="1260" t="s">
        <v>1047</v>
      </c>
      <c r="C8" s="604">
        <f>C7/C6</f>
        <v>0.76638543669554404</v>
      </c>
      <c r="D8" s="604">
        <f>D7/D6</f>
        <v>0.83444566471822956</v>
      </c>
      <c r="E8" s="604">
        <f>E7/E6</f>
        <v>0.80365982295709204</v>
      </c>
      <c r="F8" s="604"/>
      <c r="G8" s="604">
        <f>G7/G6</f>
        <v>0.72172133010414719</v>
      </c>
      <c r="H8" s="604">
        <f>H7/H6</f>
        <v>0.7105157439787867</v>
      </c>
      <c r="I8" s="604">
        <f>I7/I6</f>
        <v>0.69752869370744985</v>
      </c>
      <c r="J8" s="604"/>
      <c r="K8" s="604">
        <f>K7/K6</f>
        <v>0.33810647738861727</v>
      </c>
      <c r="L8" s="604">
        <f>L7/L6</f>
        <v>0.38918706587162166</v>
      </c>
      <c r="M8" s="604">
        <f>M7/M6</f>
        <v>0.38297953614023938</v>
      </c>
      <c r="N8" s="604"/>
      <c r="O8" s="604">
        <f>O7/O6</f>
        <v>0.58972952432319792</v>
      </c>
      <c r="P8" s="604">
        <f>P7/P6</f>
        <v>0.52241549178044022</v>
      </c>
      <c r="Q8" s="604">
        <f>Q7/Q6</f>
        <v>0.61738164052427913</v>
      </c>
      <c r="R8" s="604"/>
      <c r="S8" s="604">
        <f>S7/S6</f>
        <v>0.48630662845818995</v>
      </c>
      <c r="T8" s="604">
        <f>T7/T6</f>
        <v>0.51725703465707262</v>
      </c>
      <c r="U8" s="604">
        <f>U7/U6</f>
        <v>0.5727736648032199</v>
      </c>
      <c r="V8" s="604"/>
      <c r="W8" s="604">
        <f>W7/W6</f>
        <v>0.51985955778784942</v>
      </c>
      <c r="X8" s="604">
        <f>X7/X6</f>
        <v>0.50908957365742313</v>
      </c>
      <c r="Y8" s="604">
        <f>Y7/Y6</f>
        <v>0.46783008886721034</v>
      </c>
      <c r="Z8" s="604"/>
      <c r="AA8" s="604">
        <f>AA7/AA6</f>
        <v>0.36110830034718511</v>
      </c>
      <c r="AB8" s="604">
        <f>AB7/AB6</f>
        <v>0.39302640346461809</v>
      </c>
      <c r="AC8" s="604">
        <f>AC7/AC6</f>
        <v>0.54474047425716188</v>
      </c>
      <c r="AD8" s="604"/>
      <c r="AE8" s="604">
        <f>AE7/AE6</f>
        <v>0.7168244452261161</v>
      </c>
      <c r="AF8" s="604">
        <f>AF7/AF6</f>
        <v>0.73639422341657346</v>
      </c>
      <c r="AG8" s="604">
        <f>AG7/AG6</f>
        <v>0.77700227691110191</v>
      </c>
      <c r="AH8" s="604"/>
      <c r="AI8" s="604">
        <f>AI7/AI6</f>
        <v>0.33085981003330273</v>
      </c>
      <c r="AJ8" s="604">
        <f>AJ7/AJ6</f>
        <v>0.30120766082258055</v>
      </c>
      <c r="AK8" s="604">
        <f>AK7/AK6</f>
        <v>0.30062218707962918</v>
      </c>
      <c r="AL8" s="604"/>
      <c r="AM8" s="604">
        <f>AM7/AM6</f>
        <v>0.68231406956684693</v>
      </c>
      <c r="AN8" s="604">
        <f>AN7/AN6</f>
        <v>0.67809940676092206</v>
      </c>
      <c r="AO8" s="604">
        <f>AO7/AO6</f>
        <v>0.69102295761708787</v>
      </c>
    </row>
    <row r="10" spans="1:41">
      <c r="B10" s="2" t="s">
        <v>1045</v>
      </c>
    </row>
    <row r="25" spans="2:2">
      <c r="B25" s="295" t="s">
        <v>1048</v>
      </c>
    </row>
    <row r="26" spans="2:2">
      <c r="B26" s="295" t="s">
        <v>1049</v>
      </c>
    </row>
    <row r="28" spans="2:2">
      <c r="B28" s="1310" t="s">
        <v>129</v>
      </c>
    </row>
  </sheetData>
  <mergeCells count="11">
    <mergeCell ref="W4:Y4"/>
    <mergeCell ref="AA4:AC4"/>
    <mergeCell ref="AE4:AG4"/>
    <mergeCell ref="AI4:AK4"/>
    <mergeCell ref="AM4:AO4"/>
    <mergeCell ref="S4:U4"/>
    <mergeCell ref="B4:B5"/>
    <mergeCell ref="C4:E4"/>
    <mergeCell ref="G4:I4"/>
    <mergeCell ref="K4:M4"/>
    <mergeCell ref="O4:Q4"/>
  </mergeCells>
  <hyperlinks>
    <hyperlink ref="B28" location="Содержание!B111" display="к содержанию"/>
  </hyperlinks>
  <pageMargins left="0.7" right="0.7" top="0.75" bottom="0.75" header="0.3" footer="0.3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40"/>
  <sheetViews>
    <sheetView zoomScale="80" zoomScaleNormal="80" workbookViewId="0">
      <selection activeCell="B40" sqref="B40"/>
    </sheetView>
  </sheetViews>
  <sheetFormatPr defaultRowHeight="12.75"/>
  <cols>
    <col min="1" max="1" width="9.140625" style="319"/>
    <col min="2" max="2" width="42.5703125" style="319" bestFit="1" customWidth="1"/>
    <col min="3" max="5" width="9.140625" style="319"/>
    <col min="6" max="6" width="4.140625" style="319" customWidth="1"/>
    <col min="7" max="9" width="9.140625" style="319"/>
    <col min="10" max="10" width="4.140625" style="319" customWidth="1"/>
    <col min="11" max="13" width="9.140625" style="319"/>
    <col min="14" max="14" width="4.140625" style="319" customWidth="1"/>
    <col min="15" max="17" width="9.140625" style="319"/>
    <col min="18" max="18" width="4.140625" style="319" customWidth="1"/>
    <col min="19" max="21" width="9.140625" style="319"/>
    <col min="22" max="22" width="4.140625" style="319" customWidth="1"/>
    <col min="23" max="25" width="9.140625" style="319"/>
    <col min="26" max="26" width="4.140625" style="319" customWidth="1"/>
    <col min="27" max="29" width="9.140625" style="319"/>
    <col min="30" max="30" width="4.140625" style="319" customWidth="1"/>
    <col min="31" max="33" width="9.140625" style="319"/>
    <col min="34" max="34" width="4.140625" style="319" customWidth="1"/>
    <col min="35" max="37" width="9.140625" style="319"/>
    <col min="38" max="38" width="4.140625" style="319" customWidth="1"/>
    <col min="39" max="41" width="9.140625" style="319"/>
    <col min="42" max="42" width="4.140625" style="319" customWidth="1"/>
    <col min="43" max="45" width="9.140625" style="319"/>
    <col min="46" max="46" width="4.140625" style="319" customWidth="1"/>
    <col min="47" max="16384" width="9.140625" style="319"/>
  </cols>
  <sheetData>
    <row r="2" spans="1:49">
      <c r="A2" s="294" t="s">
        <v>123</v>
      </c>
      <c r="B2" s="2" t="s">
        <v>783</v>
      </c>
    </row>
    <row r="4" spans="1:49" s="584" customFormat="1">
      <c r="B4" s="1438" t="s">
        <v>141</v>
      </c>
      <c r="C4" s="1444" t="s">
        <v>972</v>
      </c>
      <c r="D4" s="1445"/>
      <c r="E4" s="1445"/>
      <c r="F4" s="1445"/>
      <c r="G4" s="1445"/>
      <c r="H4" s="1445"/>
      <c r="I4" s="1445"/>
      <c r="J4" s="1445"/>
      <c r="K4" s="1445"/>
      <c r="L4" s="1445"/>
      <c r="M4" s="1446"/>
      <c r="N4" s="585"/>
      <c r="O4" s="1444" t="s">
        <v>973</v>
      </c>
      <c r="P4" s="1445"/>
      <c r="Q4" s="1445"/>
      <c r="R4" s="1445"/>
      <c r="S4" s="1445"/>
      <c r="T4" s="1445"/>
      <c r="U4" s="1445"/>
      <c r="V4" s="1445"/>
      <c r="W4" s="1445"/>
      <c r="X4" s="1445"/>
      <c r="Y4" s="1446"/>
      <c r="Z4" s="585"/>
      <c r="AA4" s="1444" t="s">
        <v>986</v>
      </c>
      <c r="AB4" s="1445"/>
      <c r="AC4" s="1445"/>
      <c r="AD4" s="1445"/>
      <c r="AE4" s="1445"/>
      <c r="AF4" s="1445"/>
      <c r="AG4" s="1445"/>
      <c r="AH4" s="1445"/>
      <c r="AI4" s="1445"/>
      <c r="AJ4" s="1445"/>
      <c r="AK4" s="1446"/>
      <c r="AL4" s="585"/>
      <c r="AM4" s="1444" t="s">
        <v>987</v>
      </c>
      <c r="AN4" s="1445"/>
      <c r="AO4" s="1446"/>
      <c r="AP4" s="585"/>
      <c r="AQ4" s="1444" t="s">
        <v>988</v>
      </c>
      <c r="AR4" s="1445"/>
      <c r="AS4" s="1446"/>
      <c r="AT4" s="585"/>
      <c r="AU4" s="1444" t="s">
        <v>987</v>
      </c>
      <c r="AV4" s="1445"/>
      <c r="AW4" s="1446"/>
    </row>
    <row r="5" spans="1:49" s="584" customFormat="1">
      <c r="B5" s="1439"/>
      <c r="C5" s="1447" t="s">
        <v>163</v>
      </c>
      <c r="D5" s="1448"/>
      <c r="E5" s="1448"/>
      <c r="F5" s="586"/>
      <c r="G5" s="1447" t="s">
        <v>169</v>
      </c>
      <c r="H5" s="1448"/>
      <c r="I5" s="1448"/>
      <c r="J5" s="586"/>
      <c r="K5" s="1447" t="s">
        <v>341</v>
      </c>
      <c r="L5" s="1448"/>
      <c r="M5" s="1448"/>
      <c r="N5" s="586"/>
      <c r="O5" s="1447" t="s">
        <v>163</v>
      </c>
      <c r="P5" s="1448"/>
      <c r="Q5" s="1448"/>
      <c r="R5" s="586"/>
      <c r="S5" s="1447" t="s">
        <v>169</v>
      </c>
      <c r="T5" s="1448"/>
      <c r="U5" s="1448"/>
      <c r="V5" s="586"/>
      <c r="W5" s="1447" t="s">
        <v>341</v>
      </c>
      <c r="X5" s="1448"/>
      <c r="Y5" s="1448"/>
      <c r="Z5" s="586"/>
      <c r="AA5" s="1447" t="s">
        <v>163</v>
      </c>
      <c r="AB5" s="1448"/>
      <c r="AC5" s="1448"/>
      <c r="AD5" s="586"/>
      <c r="AE5" s="1447" t="s">
        <v>169</v>
      </c>
      <c r="AF5" s="1448"/>
      <c r="AG5" s="1448"/>
      <c r="AH5" s="586"/>
      <c r="AI5" s="1447" t="s">
        <v>341</v>
      </c>
      <c r="AJ5" s="1448"/>
      <c r="AK5" s="1448"/>
      <c r="AL5" s="586"/>
      <c r="AM5" s="1447" t="s">
        <v>163</v>
      </c>
      <c r="AN5" s="1448"/>
      <c r="AO5" s="1448"/>
      <c r="AP5" s="586"/>
      <c r="AQ5" s="1447" t="s">
        <v>169</v>
      </c>
      <c r="AR5" s="1448"/>
      <c r="AS5" s="1448"/>
      <c r="AT5" s="586"/>
      <c r="AU5" s="1447" t="s">
        <v>341</v>
      </c>
      <c r="AV5" s="1448"/>
      <c r="AW5" s="1448"/>
    </row>
    <row r="6" spans="1:49" s="587" customFormat="1">
      <c r="B6" s="1440"/>
      <c r="C6" s="588" t="s">
        <v>149</v>
      </c>
      <c r="D6" s="588" t="s">
        <v>150</v>
      </c>
      <c r="E6" s="588" t="s">
        <v>140</v>
      </c>
      <c r="F6" s="588"/>
      <c r="G6" s="588" t="s">
        <v>149</v>
      </c>
      <c r="H6" s="588" t="s">
        <v>150</v>
      </c>
      <c r="I6" s="588" t="s">
        <v>140</v>
      </c>
      <c r="J6" s="588"/>
      <c r="K6" s="588" t="s">
        <v>149</v>
      </c>
      <c r="L6" s="588" t="s">
        <v>150</v>
      </c>
      <c r="M6" s="588" t="s">
        <v>140</v>
      </c>
      <c r="N6" s="588"/>
      <c r="O6" s="588" t="s">
        <v>149</v>
      </c>
      <c r="P6" s="588" t="s">
        <v>150</v>
      </c>
      <c r="Q6" s="588" t="s">
        <v>140</v>
      </c>
      <c r="R6" s="588"/>
      <c r="S6" s="588" t="s">
        <v>149</v>
      </c>
      <c r="T6" s="588" t="s">
        <v>150</v>
      </c>
      <c r="U6" s="588" t="s">
        <v>140</v>
      </c>
      <c r="V6" s="588"/>
      <c r="W6" s="588" t="s">
        <v>149</v>
      </c>
      <c r="X6" s="588" t="s">
        <v>150</v>
      </c>
      <c r="Y6" s="588" t="s">
        <v>140</v>
      </c>
      <c r="Z6" s="588"/>
      <c r="AA6" s="588" t="s">
        <v>149</v>
      </c>
      <c r="AB6" s="588" t="s">
        <v>150</v>
      </c>
      <c r="AC6" s="588" t="s">
        <v>140</v>
      </c>
      <c r="AD6" s="588"/>
      <c r="AE6" s="588" t="s">
        <v>149</v>
      </c>
      <c r="AF6" s="588" t="s">
        <v>150</v>
      </c>
      <c r="AG6" s="588" t="s">
        <v>140</v>
      </c>
      <c r="AH6" s="588"/>
      <c r="AI6" s="588" t="s">
        <v>149</v>
      </c>
      <c r="AJ6" s="588" t="s">
        <v>150</v>
      </c>
      <c r="AK6" s="588" t="s">
        <v>140</v>
      </c>
      <c r="AL6" s="588"/>
      <c r="AM6" s="588" t="s">
        <v>149</v>
      </c>
      <c r="AN6" s="588" t="s">
        <v>150</v>
      </c>
      <c r="AO6" s="588" t="s">
        <v>140</v>
      </c>
      <c r="AP6" s="588"/>
      <c r="AQ6" s="588" t="s">
        <v>149</v>
      </c>
      <c r="AR6" s="588" t="s">
        <v>150</v>
      </c>
      <c r="AS6" s="588" t="s">
        <v>140</v>
      </c>
      <c r="AT6" s="588"/>
      <c r="AU6" s="588" t="s">
        <v>149</v>
      </c>
      <c r="AV6" s="588" t="s">
        <v>150</v>
      </c>
      <c r="AW6" s="588" t="s">
        <v>140</v>
      </c>
    </row>
    <row r="7" spans="1:49">
      <c r="B7" s="644" t="s">
        <v>1823</v>
      </c>
      <c r="C7" s="590">
        <v>0.84475225227950712</v>
      </c>
      <c r="D7" s="590">
        <v>0.84398940312072879</v>
      </c>
      <c r="E7" s="590">
        <v>0.85193713695100248</v>
      </c>
      <c r="F7" s="590"/>
      <c r="G7" s="590">
        <v>0.75646806204562089</v>
      </c>
      <c r="H7" s="590">
        <v>0.73296523885965525</v>
      </c>
      <c r="I7" s="590">
        <v>0.75902519266636825</v>
      </c>
      <c r="J7" s="590"/>
      <c r="K7" s="590">
        <v>0.81104455181861279</v>
      </c>
      <c r="L7" s="590">
        <v>0.80433921182622736</v>
      </c>
      <c r="M7" s="590">
        <v>0.80854810878224626</v>
      </c>
      <c r="N7" s="590"/>
      <c r="O7" s="590">
        <v>0.63062970136457863</v>
      </c>
      <c r="P7" s="590">
        <v>0.5862508416858262</v>
      </c>
      <c r="Q7" s="590">
        <v>0.56120735196418825</v>
      </c>
      <c r="R7" s="590"/>
      <c r="S7" s="590">
        <v>0.70906073656765523</v>
      </c>
      <c r="T7" s="590">
        <v>0.67598030619607774</v>
      </c>
      <c r="U7" s="590">
        <v>0.72954720271479889</v>
      </c>
      <c r="V7" s="590"/>
      <c r="W7" s="590">
        <v>0.82006843287535069</v>
      </c>
      <c r="X7" s="590">
        <v>0.80594907238542823</v>
      </c>
      <c r="Y7" s="590">
        <v>0.85411196325097205</v>
      </c>
      <c r="Z7" s="590"/>
      <c r="AA7" s="590">
        <v>0.75545865533915102</v>
      </c>
      <c r="AB7" s="590">
        <v>0.7050071055402195</v>
      </c>
      <c r="AC7" s="590">
        <v>0.68100583356238709</v>
      </c>
      <c r="AD7" s="590"/>
      <c r="AE7" s="590">
        <v>0.52372426465437527</v>
      </c>
      <c r="AF7" s="590">
        <v>0.48222240545753103</v>
      </c>
      <c r="AG7" s="590">
        <v>0.5664070538129955</v>
      </c>
      <c r="AH7" s="590"/>
      <c r="AI7" s="590">
        <v>0.8569660799306914</v>
      </c>
      <c r="AJ7" s="590">
        <v>0.83332260072568487</v>
      </c>
      <c r="AK7" s="590">
        <v>0.83422331871751176</v>
      </c>
      <c r="AL7" s="590"/>
      <c r="AM7" s="590">
        <v>0.79179597077127872</v>
      </c>
      <c r="AN7" s="590">
        <v>0.67877703328150751</v>
      </c>
      <c r="AO7" s="590">
        <v>0.63570620798716748</v>
      </c>
      <c r="AP7" s="590"/>
      <c r="AQ7" s="590">
        <v>0.58718470511942311</v>
      </c>
      <c r="AR7" s="590">
        <v>0.5541685706677506</v>
      </c>
      <c r="AS7" s="590">
        <v>0.59925818535713282</v>
      </c>
      <c r="AT7" s="590"/>
      <c r="AU7" s="590">
        <v>0.62459840034158942</v>
      </c>
      <c r="AV7" s="590">
        <v>0.51249567659656969</v>
      </c>
      <c r="AW7" s="590">
        <v>0.51537197014020764</v>
      </c>
    </row>
    <row r="8" spans="1:49">
      <c r="B8" s="644" t="s">
        <v>1824</v>
      </c>
      <c r="C8" s="590">
        <v>0.15524774772049291</v>
      </c>
      <c r="D8" s="590">
        <v>0.15601059687927124</v>
      </c>
      <c r="E8" s="590">
        <v>0.14806286304899741</v>
      </c>
      <c r="F8" s="590"/>
      <c r="G8" s="590">
        <v>0.24353193795437911</v>
      </c>
      <c r="H8" s="590">
        <v>0.26703476114034463</v>
      </c>
      <c r="I8" s="590">
        <v>0.24097480733363172</v>
      </c>
      <c r="J8" s="590"/>
      <c r="K8" s="590">
        <v>0.18895544818138726</v>
      </c>
      <c r="L8" s="590">
        <v>0.19566078817377258</v>
      </c>
      <c r="M8" s="590">
        <v>0.19145189121775374</v>
      </c>
      <c r="N8" s="590"/>
      <c r="O8" s="590">
        <v>0.36937029863542142</v>
      </c>
      <c r="P8" s="590">
        <v>0.41374915831417375</v>
      </c>
      <c r="Q8" s="590">
        <v>0.43879264803581175</v>
      </c>
      <c r="R8" s="590"/>
      <c r="S8" s="590">
        <v>0.29093926343234472</v>
      </c>
      <c r="T8" s="590">
        <v>0.3240196938039222</v>
      </c>
      <c r="U8" s="590">
        <v>0.27045279728520116</v>
      </c>
      <c r="V8" s="590"/>
      <c r="W8" s="590">
        <v>0.17993156712464942</v>
      </c>
      <c r="X8" s="590">
        <v>0.19405092761457174</v>
      </c>
      <c r="Y8" s="590">
        <v>0.14588803674902789</v>
      </c>
      <c r="Z8" s="590"/>
      <c r="AA8" s="590">
        <v>0.24454134466084901</v>
      </c>
      <c r="AB8" s="590">
        <v>0.29499289445978033</v>
      </c>
      <c r="AC8" s="590">
        <v>0.3189941664376128</v>
      </c>
      <c r="AD8" s="590"/>
      <c r="AE8" s="590">
        <v>0.47627573534562473</v>
      </c>
      <c r="AF8" s="590">
        <v>0.51777759454246897</v>
      </c>
      <c r="AG8" s="590">
        <v>0.43359294618700456</v>
      </c>
      <c r="AH8" s="590"/>
      <c r="AI8" s="590">
        <v>0.14303392006930865</v>
      </c>
      <c r="AJ8" s="590">
        <v>0.16667739927431519</v>
      </c>
      <c r="AK8" s="590">
        <v>0.16577668128248829</v>
      </c>
      <c r="AL8" s="590"/>
      <c r="AM8" s="590">
        <v>0.20820402922872136</v>
      </c>
      <c r="AN8" s="590">
        <v>0.32122296671849254</v>
      </c>
      <c r="AO8" s="590">
        <v>0.36429379201283252</v>
      </c>
      <c r="AP8" s="590"/>
      <c r="AQ8" s="590">
        <v>0.41281529488057689</v>
      </c>
      <c r="AR8" s="590">
        <v>0.44583142933224934</v>
      </c>
      <c r="AS8" s="590">
        <v>0.40074181464286718</v>
      </c>
      <c r="AT8" s="590"/>
      <c r="AU8" s="590">
        <v>0.37540159965841052</v>
      </c>
      <c r="AV8" s="590">
        <v>0.48750432340343036</v>
      </c>
      <c r="AW8" s="590">
        <v>0.48462802985979231</v>
      </c>
    </row>
    <row r="9" spans="1:49">
      <c r="B9" s="644" t="s">
        <v>1825</v>
      </c>
      <c r="C9" s="590">
        <v>0.40639945671625954</v>
      </c>
      <c r="D9" s="590">
        <v>0.4255834422320588</v>
      </c>
      <c r="E9" s="590">
        <v>0.34638481856994924</v>
      </c>
      <c r="F9" s="590"/>
      <c r="G9" s="590">
        <v>6.9900956005022621E-2</v>
      </c>
      <c r="H9" s="590">
        <v>6.070592204076608E-2</v>
      </c>
      <c r="I9" s="590">
        <v>4.7985751487092332E-2</v>
      </c>
      <c r="J9" s="590"/>
      <c r="K9" s="590">
        <v>6.87117288453407E-2</v>
      </c>
      <c r="L9" s="590">
        <v>5.4238195783834015E-2</v>
      </c>
      <c r="M9" s="590">
        <v>5.0338406548764654E-2</v>
      </c>
      <c r="N9" s="590"/>
      <c r="O9" s="590">
        <v>0.14901520293040676</v>
      </c>
      <c r="P9" s="590">
        <v>0.23178628147179359</v>
      </c>
      <c r="Q9" s="590">
        <v>0.12762104887872702</v>
      </c>
      <c r="R9" s="590"/>
      <c r="S9" s="590">
        <v>8.9347080197811637E-2</v>
      </c>
      <c r="T9" s="590">
        <v>0.10871738971504648</v>
      </c>
      <c r="U9" s="590">
        <v>0.13563809296874976</v>
      </c>
      <c r="V9" s="590"/>
      <c r="W9" s="590">
        <v>3.4666975213819659E-2</v>
      </c>
      <c r="X9" s="590">
        <v>4.7426245974205514E-2</v>
      </c>
      <c r="Y9" s="590">
        <v>6.3977718233333619E-2</v>
      </c>
      <c r="Z9" s="590"/>
      <c r="AA9" s="590">
        <v>0.16338396070715197</v>
      </c>
      <c r="AB9" s="590">
        <v>7.3861347485680962E-2</v>
      </c>
      <c r="AC9" s="590">
        <v>5.9150003004468973E-2</v>
      </c>
      <c r="AD9" s="590"/>
      <c r="AE9" s="590">
        <v>9.8478554149400627E-2</v>
      </c>
      <c r="AF9" s="590">
        <v>0.11104462367783219</v>
      </c>
      <c r="AG9" s="590">
        <v>0.10626672788625324</v>
      </c>
      <c r="AH9" s="590"/>
      <c r="AI9" s="590">
        <v>5.4076423214838173E-2</v>
      </c>
      <c r="AJ9" s="590">
        <v>5.9118227384442522E-2</v>
      </c>
      <c r="AK9" s="590">
        <v>6.6976901103827285E-2</v>
      </c>
      <c r="AL9" s="590"/>
      <c r="AM9" s="590">
        <v>4.1582840955746554E-2</v>
      </c>
      <c r="AN9" s="590">
        <v>4.8437704381417694E-2</v>
      </c>
      <c r="AO9" s="590">
        <v>4.7084034689457141E-2</v>
      </c>
      <c r="AP9" s="590"/>
      <c r="AQ9" s="590">
        <v>9.5896042579907859E-2</v>
      </c>
      <c r="AR9" s="590">
        <v>9.9166519787804872E-2</v>
      </c>
      <c r="AS9" s="590">
        <v>7.9468182959838887E-2</v>
      </c>
      <c r="AT9" s="590"/>
      <c r="AU9" s="590">
        <v>0.11624904156487614</v>
      </c>
      <c r="AV9" s="590">
        <v>0.17272122467115125</v>
      </c>
      <c r="AW9" s="590">
        <v>0.10438340579072609</v>
      </c>
    </row>
    <row r="10" spans="1:49">
      <c r="B10" s="644" t="s">
        <v>1826</v>
      </c>
      <c r="C10" s="590">
        <v>0.2215768810912388</v>
      </c>
      <c r="D10" s="590">
        <v>0.19245129797880878</v>
      </c>
      <c r="E10" s="590">
        <v>0.16076804200257813</v>
      </c>
      <c r="F10" s="590"/>
      <c r="G10" s="590">
        <v>3.9011548871668279E-2</v>
      </c>
      <c r="H10" s="590">
        <v>4.1485869796044635E-2</v>
      </c>
      <c r="I10" s="590">
        <v>5.7539239476858677E-2</v>
      </c>
      <c r="J10" s="590"/>
      <c r="K10" s="590">
        <v>6.3278288800731463E-4</v>
      </c>
      <c r="L10" s="590">
        <v>6.2430725457599228E-4</v>
      </c>
      <c r="M10" s="590">
        <v>1.3060100275288299E-3</v>
      </c>
      <c r="N10" s="590"/>
      <c r="O10" s="590">
        <v>0.19682120419158888</v>
      </c>
      <c r="P10" s="590">
        <v>0.18205266030478148</v>
      </c>
      <c r="Q10" s="590">
        <v>0.13738961094819335</v>
      </c>
      <c r="R10" s="590"/>
      <c r="S10" s="590">
        <v>8.7818517727551088E-2</v>
      </c>
      <c r="T10" s="590">
        <v>0.10901996699905041</v>
      </c>
      <c r="U10" s="590">
        <v>0.13354160775189727</v>
      </c>
      <c r="V10" s="590"/>
      <c r="W10" s="590">
        <v>1.8771947655464052E-2</v>
      </c>
      <c r="X10" s="590">
        <v>3.2064215263393502E-2</v>
      </c>
      <c r="Y10" s="590">
        <v>2.8821208370352271E-2</v>
      </c>
      <c r="Z10" s="590"/>
      <c r="AA10" s="590">
        <v>0.10460266205048514</v>
      </c>
      <c r="AB10" s="590">
        <v>0.10322890069567861</v>
      </c>
      <c r="AC10" s="590">
        <v>9.7345780276837962E-2</v>
      </c>
      <c r="AD10" s="590"/>
      <c r="AE10" s="590">
        <v>9.5396725212322259E-2</v>
      </c>
      <c r="AF10" s="590">
        <v>0.12507962364901473</v>
      </c>
      <c r="AG10" s="590">
        <v>0.15099169339787838</v>
      </c>
      <c r="AH10" s="590"/>
      <c r="AI10" s="590">
        <v>1.7181571327698365E-2</v>
      </c>
      <c r="AJ10" s="590">
        <v>3.4544885885482809E-2</v>
      </c>
      <c r="AK10" s="590">
        <v>5.0581044618662953E-2</v>
      </c>
      <c r="AL10" s="590"/>
      <c r="AM10" s="590">
        <v>5.0907514521827693E-2</v>
      </c>
      <c r="AN10" s="590">
        <v>6.2277474873904337E-2</v>
      </c>
      <c r="AO10" s="590">
        <v>5.4049139147315864E-2</v>
      </c>
      <c r="AP10" s="590"/>
      <c r="AQ10" s="590">
        <v>9.924008139918046E-2</v>
      </c>
      <c r="AR10" s="590">
        <v>0.11200810534935994</v>
      </c>
      <c r="AS10" s="590">
        <v>0.18424305063535482</v>
      </c>
      <c r="AT10" s="590"/>
      <c r="AU10" s="590">
        <v>1.9566431906115157E-2</v>
      </c>
      <c r="AV10" s="590">
        <v>4.7023832543662034E-2</v>
      </c>
      <c r="AW10" s="590">
        <v>7.7877054873037324E-2</v>
      </c>
    </row>
    <row r="11" spans="1:49">
      <c r="B11" s="644" t="s">
        <v>1827</v>
      </c>
      <c r="C11" s="590">
        <v>0.35827837059310869</v>
      </c>
      <c r="D11" s="590">
        <v>0.39074728052750402</v>
      </c>
      <c r="E11" s="590">
        <v>0.31724457755571916</v>
      </c>
      <c r="F11" s="590"/>
      <c r="G11" s="590">
        <v>5.2183690478617158E-2</v>
      </c>
      <c r="H11" s="590">
        <v>4.2847157377221182E-2</v>
      </c>
      <c r="I11" s="590">
        <v>3.6902710381396545E-2</v>
      </c>
      <c r="J11" s="590"/>
      <c r="K11" s="590">
        <v>2.3248087987054789E-2</v>
      </c>
      <c r="L11" s="590">
        <v>2.0643758076545803E-2</v>
      </c>
      <c r="M11" s="590">
        <v>1.7261132430087967E-2</v>
      </c>
      <c r="N11" s="590"/>
      <c r="O11" s="590">
        <v>0.13518738923207829</v>
      </c>
      <c r="P11" s="590">
        <v>0.18688662763128996</v>
      </c>
      <c r="Q11" s="590">
        <v>7.5386333029276179E-2</v>
      </c>
      <c r="R11" s="590"/>
      <c r="S11" s="590">
        <v>6.0205051338428663E-2</v>
      </c>
      <c r="T11" s="590">
        <v>7.2877984022272607E-2</v>
      </c>
      <c r="U11" s="590">
        <v>8.1870749907998849E-2</v>
      </c>
      <c r="V11" s="590"/>
      <c r="W11" s="590">
        <v>1.2194626069000632E-2</v>
      </c>
      <c r="X11" s="590">
        <v>1.6566311095913423E-2</v>
      </c>
      <c r="Y11" s="590">
        <v>2.6444290591071569E-2</v>
      </c>
      <c r="Z11" s="590"/>
      <c r="AA11" s="590">
        <v>9.6662785728898096E-2</v>
      </c>
      <c r="AB11" s="590">
        <v>4.3683448738948596E-2</v>
      </c>
      <c r="AC11" s="590">
        <v>3.7038299261603701E-2</v>
      </c>
      <c r="AD11" s="590"/>
      <c r="AE11" s="590">
        <v>5.5487019611282815E-2</v>
      </c>
      <c r="AF11" s="590">
        <v>5.7704322936476621E-2</v>
      </c>
      <c r="AG11" s="590">
        <v>4.7537826998738542E-2</v>
      </c>
      <c r="AH11" s="590"/>
      <c r="AI11" s="590">
        <v>1.8689184714437302E-2</v>
      </c>
      <c r="AJ11" s="590">
        <v>2.1071030778812328E-2</v>
      </c>
      <c r="AK11" s="590">
        <v>2.5189421043133747E-2</v>
      </c>
      <c r="AL11" s="590"/>
      <c r="AM11" s="590">
        <v>3.3810049421260709E-2</v>
      </c>
      <c r="AN11" s="590">
        <v>3.1923639892191595E-2</v>
      </c>
      <c r="AO11" s="590">
        <v>2.933029470670236E-2</v>
      </c>
      <c r="AP11" s="590"/>
      <c r="AQ11" s="590">
        <v>6.168640250266267E-2</v>
      </c>
      <c r="AR11" s="590">
        <v>6.5415004380632552E-2</v>
      </c>
      <c r="AS11" s="590">
        <v>4.7922026315496642E-2</v>
      </c>
      <c r="AT11" s="590"/>
      <c r="AU11" s="590">
        <v>4.6083108609416126E-2</v>
      </c>
      <c r="AV11" s="590">
        <v>7.0463709155815069E-2</v>
      </c>
      <c r="AW11" s="590">
        <v>4.3503048791997241E-2</v>
      </c>
    </row>
    <row r="12" spans="1:49" s="591" customFormat="1">
      <c r="B12" s="1294" t="s">
        <v>1828</v>
      </c>
      <c r="C12" s="592">
        <v>9.3149375749242022E-2</v>
      </c>
      <c r="D12" s="592">
        <v>7.7548924680894055E-2</v>
      </c>
      <c r="E12" s="592">
        <v>9.8969352980270944E-2</v>
      </c>
      <c r="F12" s="592"/>
      <c r="G12" s="592">
        <v>3.2343170586555087E-2</v>
      </c>
      <c r="H12" s="592">
        <v>3.4286279107428284E-2</v>
      </c>
      <c r="I12" s="592">
        <v>4.836351153162697E-2</v>
      </c>
      <c r="J12" s="592"/>
      <c r="K12" s="592">
        <v>2.881126677515867E-4</v>
      </c>
      <c r="L12" s="592">
        <v>2.9934811745522817E-4</v>
      </c>
      <c r="M12" s="592">
        <v>6.6307218373171562E-4</v>
      </c>
      <c r="N12" s="592"/>
      <c r="O12" s="592">
        <v>0.11299961104061187</v>
      </c>
      <c r="P12" s="592">
        <v>8.5795253038951622E-2</v>
      </c>
      <c r="Q12" s="592">
        <v>3.8831661653312526E-2</v>
      </c>
      <c r="R12" s="592"/>
      <c r="S12" s="592">
        <v>7.2855102766040944E-2</v>
      </c>
      <c r="T12" s="592">
        <v>8.5444774189912059E-2</v>
      </c>
      <c r="U12" s="592">
        <v>0.10939273016633792</v>
      </c>
      <c r="V12" s="592"/>
      <c r="W12" s="592">
        <v>9.163114673171378E-3</v>
      </c>
      <c r="X12" s="592">
        <v>1.6937986247922608E-2</v>
      </c>
      <c r="Y12" s="592">
        <v>1.5985305611572728E-2</v>
      </c>
      <c r="Z12" s="592"/>
      <c r="AA12" s="592">
        <v>4.501977673488522E-2</v>
      </c>
      <c r="AB12" s="592">
        <v>3.2791802450165754E-2</v>
      </c>
      <c r="AC12" s="592">
        <v>3.9889739583702309E-2</v>
      </c>
      <c r="AD12" s="592"/>
      <c r="AE12" s="592">
        <v>7.4320756802101637E-2</v>
      </c>
      <c r="AF12" s="592">
        <v>9.5987584766648468E-2</v>
      </c>
      <c r="AG12" s="592">
        <v>0.1224647369460965</v>
      </c>
      <c r="AH12" s="592"/>
      <c r="AI12" s="592">
        <v>8.3151783676132934E-3</v>
      </c>
      <c r="AJ12" s="592">
        <v>1.8326401777814114E-2</v>
      </c>
      <c r="AK12" s="592">
        <v>2.9491092205048707E-2</v>
      </c>
      <c r="AL12" s="592"/>
      <c r="AM12" s="592">
        <v>4.2761222898613269E-2</v>
      </c>
      <c r="AN12" s="592">
        <v>4.6273515703186205E-2</v>
      </c>
      <c r="AO12" s="592">
        <v>4.0249473212568707E-2</v>
      </c>
      <c r="AP12" s="592"/>
      <c r="AQ12" s="592">
        <v>7.9511637755685011E-2</v>
      </c>
      <c r="AR12" s="592">
        <v>8.7735674378794121E-2</v>
      </c>
      <c r="AS12" s="592">
        <v>0.14944373153242491</v>
      </c>
      <c r="AT12" s="592"/>
      <c r="AU12" s="592">
        <v>9.5461296004225229E-3</v>
      </c>
      <c r="AV12" s="592">
        <v>2.4699043611614003E-2</v>
      </c>
      <c r="AW12" s="592">
        <v>4.5139609228130775E-2</v>
      </c>
    </row>
    <row r="13" spans="1:49" s="591" customFormat="1">
      <c r="B13" s="1260" t="s">
        <v>1829</v>
      </c>
      <c r="C13" s="592">
        <f t="shared" ref="C13:E14" si="0">C11/C9</f>
        <v>0.88159165735118561</v>
      </c>
      <c r="D13" s="592">
        <f t="shared" si="0"/>
        <v>0.91814493176273626</v>
      </c>
      <c r="E13" s="592">
        <f t="shared" si="0"/>
        <v>0.91587321541822864</v>
      </c>
      <c r="F13" s="592"/>
      <c r="G13" s="592">
        <f t="shared" ref="G13:I14" si="1">G11/G9</f>
        <v>0.74653757918371788</v>
      </c>
      <c r="H13" s="592">
        <f t="shared" si="1"/>
        <v>0.70581511550797082</v>
      </c>
      <c r="I13" s="592">
        <f t="shared" si="1"/>
        <v>0.76903474964486052</v>
      </c>
      <c r="J13" s="592"/>
      <c r="K13" s="592">
        <f t="shared" ref="K13:M14" si="2">K11/K9</f>
        <v>0.33834235257538897</v>
      </c>
      <c r="L13" s="592">
        <f t="shared" si="2"/>
        <v>0.38061292006875319</v>
      </c>
      <c r="M13" s="592">
        <f t="shared" si="2"/>
        <v>0.34290184400983131</v>
      </c>
      <c r="N13" s="592"/>
      <c r="O13" s="592">
        <f t="shared" ref="O13:Q14" si="3">O11/O9</f>
        <v>0.90720534934421182</v>
      </c>
      <c r="P13" s="592">
        <f t="shared" si="3"/>
        <v>0.80628856222464773</v>
      </c>
      <c r="Q13" s="592">
        <f t="shared" si="3"/>
        <v>0.59070454044702825</v>
      </c>
      <c r="R13" s="592"/>
      <c r="S13" s="592">
        <f t="shared" ref="S13:U14" si="4">S11/S9</f>
        <v>0.67383345046236054</v>
      </c>
      <c r="T13" s="592">
        <f t="shared" si="4"/>
        <v>0.67034339412755695</v>
      </c>
      <c r="U13" s="592">
        <f t="shared" si="4"/>
        <v>0.60359702879972954</v>
      </c>
      <c r="V13" s="592"/>
      <c r="W13" s="592">
        <f t="shared" ref="W13:Y14" si="5">W11/W9</f>
        <v>0.35176492883461491</v>
      </c>
      <c r="X13" s="592">
        <f t="shared" si="5"/>
        <v>0.3493068185266785</v>
      </c>
      <c r="Y13" s="592">
        <f t="shared" si="5"/>
        <v>0.41333594447095467</v>
      </c>
      <c r="Z13" s="592"/>
      <c r="AA13" s="592">
        <f t="shared" ref="AA13:AC14" si="6">AA11/AA9</f>
        <v>0.59162959026409978</v>
      </c>
      <c r="AB13" s="592">
        <f t="shared" si="6"/>
        <v>0.59142501763073352</v>
      </c>
      <c r="AC13" s="592">
        <f t="shared" si="6"/>
        <v>0.62617577988635664</v>
      </c>
      <c r="AD13" s="592"/>
      <c r="AE13" s="592">
        <f t="shared" ref="AE13:AG14" si="7">AE11/AE9</f>
        <v>0.5634426712551458</v>
      </c>
      <c r="AF13" s="592">
        <f t="shared" si="7"/>
        <v>0.51964985809570641</v>
      </c>
      <c r="AG13" s="592">
        <f t="shared" si="7"/>
        <v>0.44734441291560723</v>
      </c>
      <c r="AH13" s="592"/>
      <c r="AI13" s="592">
        <f t="shared" ref="AI13:AK14" si="8">AI11/AI9</f>
        <v>0.34560689489738899</v>
      </c>
      <c r="AJ13" s="592">
        <f t="shared" si="8"/>
        <v>0.35642189745962094</v>
      </c>
      <c r="AK13" s="592">
        <f t="shared" si="8"/>
        <v>0.37609116916420515</v>
      </c>
      <c r="AL13" s="592"/>
      <c r="AM13" s="592">
        <f t="shared" ref="AM13:AO14" si="9">AM11/AM9</f>
        <v>0.81307694818740661</v>
      </c>
      <c r="AN13" s="592">
        <f t="shared" si="9"/>
        <v>0.65906591362819744</v>
      </c>
      <c r="AO13" s="592">
        <f t="shared" si="9"/>
        <v>0.62293503307756837</v>
      </c>
      <c r="AP13" s="592"/>
      <c r="AQ13" s="592">
        <f t="shared" ref="AQ13:AS14" si="10">AQ11/AQ9</f>
        <v>0.64326327597159061</v>
      </c>
      <c r="AR13" s="592">
        <f t="shared" si="10"/>
        <v>0.65964808002344599</v>
      </c>
      <c r="AS13" s="592">
        <f t="shared" si="10"/>
        <v>0.60303412674875378</v>
      </c>
      <c r="AT13" s="592"/>
      <c r="AU13" s="592">
        <f t="shared" ref="AU13:AW14" si="11">AU11/AU9</f>
        <v>0.39641710580209916</v>
      </c>
      <c r="AV13" s="592">
        <f t="shared" si="11"/>
        <v>0.40796207466669421</v>
      </c>
      <c r="AW13" s="592">
        <f t="shared" si="11"/>
        <v>0.41676211331152269</v>
      </c>
    </row>
    <row r="14" spans="1:49">
      <c r="B14" s="1260" t="s">
        <v>1830</v>
      </c>
      <c r="C14" s="592">
        <f t="shared" si="0"/>
        <v>0.42039302697326925</v>
      </c>
      <c r="D14" s="592">
        <f t="shared" si="0"/>
        <v>0.4029535030178551</v>
      </c>
      <c r="E14" s="592">
        <f t="shared" si="0"/>
        <v>0.61560339820947652</v>
      </c>
      <c r="F14" s="592"/>
      <c r="G14" s="592">
        <f t="shared" si="1"/>
        <v>0.82906655905795035</v>
      </c>
      <c r="H14" s="592">
        <f t="shared" si="1"/>
        <v>0.82645679784438852</v>
      </c>
      <c r="I14" s="592">
        <f t="shared" si="1"/>
        <v>0.84053094846827037</v>
      </c>
      <c r="J14" s="592"/>
      <c r="K14" s="592">
        <f t="shared" si="2"/>
        <v>0.45531045989387797</v>
      </c>
      <c r="L14" s="592">
        <f t="shared" si="2"/>
        <v>0.47948844941508001</v>
      </c>
      <c r="M14" s="592">
        <f t="shared" si="2"/>
        <v>0.50770834048368618</v>
      </c>
      <c r="N14" s="592"/>
      <c r="O14" s="592">
        <f t="shared" si="3"/>
        <v>0.57412315662196778</v>
      </c>
      <c r="P14" s="592">
        <f t="shared" si="3"/>
        <v>0.47126613198246281</v>
      </c>
      <c r="Q14" s="592">
        <f t="shared" si="3"/>
        <v>0.28263899566580114</v>
      </c>
      <c r="R14" s="592"/>
      <c r="S14" s="592">
        <f t="shared" si="4"/>
        <v>0.8296097981529047</v>
      </c>
      <c r="T14" s="592">
        <f t="shared" si="4"/>
        <v>0.78375344023591853</v>
      </c>
      <c r="U14" s="592">
        <f t="shared" si="4"/>
        <v>0.81916589149933861</v>
      </c>
      <c r="V14" s="592"/>
      <c r="W14" s="592">
        <f t="shared" si="5"/>
        <v>0.48812807500580374</v>
      </c>
      <c r="X14" s="592">
        <f t="shared" si="5"/>
        <v>0.52825201268094235</v>
      </c>
      <c r="Y14" s="592">
        <f t="shared" si="5"/>
        <v>0.55463689815366846</v>
      </c>
      <c r="Z14" s="592"/>
      <c r="AA14" s="592">
        <f t="shared" si="6"/>
        <v>0.4303884418654374</v>
      </c>
      <c r="AB14" s="592">
        <f t="shared" si="6"/>
        <v>0.31766106419012258</v>
      </c>
      <c r="AC14" s="592">
        <f t="shared" si="6"/>
        <v>0.40977368993562324</v>
      </c>
      <c r="AD14" s="592"/>
      <c r="AE14" s="592">
        <f t="shared" si="7"/>
        <v>0.77907031542946226</v>
      </c>
      <c r="AF14" s="592">
        <f t="shared" si="7"/>
        <v>0.76741184508196736</v>
      </c>
      <c r="AG14" s="592">
        <f t="shared" si="7"/>
        <v>0.8110693654079999</v>
      </c>
      <c r="AH14" s="592"/>
      <c r="AI14" s="592">
        <f t="shared" si="8"/>
        <v>0.48395913324926321</v>
      </c>
      <c r="AJ14" s="592">
        <f t="shared" si="8"/>
        <v>0.53050983692829701</v>
      </c>
      <c r="AK14" s="592">
        <f t="shared" si="8"/>
        <v>0.58304632550367186</v>
      </c>
      <c r="AL14" s="592"/>
      <c r="AM14" s="592">
        <f t="shared" si="9"/>
        <v>0.83997860237860311</v>
      </c>
      <c r="AN14" s="592">
        <f t="shared" si="9"/>
        <v>0.74302170723649308</v>
      </c>
      <c r="AO14" s="592">
        <f t="shared" si="9"/>
        <v>0.74468296530801525</v>
      </c>
      <c r="AP14" s="592"/>
      <c r="AQ14" s="592">
        <f t="shared" si="10"/>
        <v>0.80120488248956268</v>
      </c>
      <c r="AR14" s="592">
        <f t="shared" si="10"/>
        <v>0.78329754891524439</v>
      </c>
      <c r="AS14" s="592">
        <f t="shared" si="10"/>
        <v>0.81112275886159158</v>
      </c>
      <c r="AT14" s="592"/>
      <c r="AU14" s="592">
        <f t="shared" si="11"/>
        <v>0.48788300525243139</v>
      </c>
      <c r="AV14" s="592">
        <f t="shared" si="11"/>
        <v>0.52524522727237788</v>
      </c>
      <c r="AW14" s="592">
        <f t="shared" si="11"/>
        <v>0.57962655754922565</v>
      </c>
    </row>
    <row r="15" spans="1:49">
      <c r="B15" s="640"/>
      <c r="C15" s="594"/>
      <c r="D15" s="594"/>
      <c r="E15" s="594"/>
      <c r="F15" s="594"/>
      <c r="G15" s="594"/>
      <c r="H15" s="594"/>
      <c r="I15" s="594"/>
      <c r="J15" s="594"/>
      <c r="K15" s="594"/>
      <c r="L15" s="594"/>
      <c r="M15" s="594"/>
      <c r="N15" s="594"/>
      <c r="O15" s="594"/>
      <c r="P15" s="594"/>
      <c r="Q15" s="594"/>
      <c r="R15" s="594"/>
      <c r="S15" s="594"/>
      <c r="T15" s="594"/>
      <c r="U15" s="594"/>
      <c r="V15" s="594"/>
      <c r="W15" s="594"/>
      <c r="X15" s="594"/>
      <c r="Y15" s="594"/>
      <c r="Z15" s="594"/>
      <c r="AA15" s="594"/>
      <c r="AB15" s="594"/>
      <c r="AC15" s="594"/>
      <c r="AD15" s="594"/>
      <c r="AE15" s="594"/>
      <c r="AF15" s="594"/>
      <c r="AG15" s="594"/>
      <c r="AH15" s="594"/>
      <c r="AI15" s="594"/>
      <c r="AJ15" s="594"/>
      <c r="AK15" s="594"/>
      <c r="AL15" s="594"/>
      <c r="AM15" s="594"/>
      <c r="AN15" s="594"/>
      <c r="AO15" s="594"/>
      <c r="AP15" s="594"/>
      <c r="AQ15" s="594"/>
      <c r="AR15" s="594"/>
      <c r="AS15" s="594"/>
      <c r="AT15" s="594"/>
      <c r="AU15" s="594"/>
      <c r="AV15" s="594"/>
      <c r="AW15" s="594"/>
    </row>
    <row r="16" spans="1:49">
      <c r="B16" s="2" t="s">
        <v>783</v>
      </c>
    </row>
    <row r="17" spans="35:36" ht="15">
      <c r="AI17" s="641"/>
      <c r="AJ17" s="641"/>
    </row>
    <row r="18" spans="35:36" ht="15">
      <c r="AI18" s="641"/>
      <c r="AJ18" s="641"/>
    </row>
    <row r="19" spans="35:36" ht="15">
      <c r="AI19" s="641"/>
      <c r="AJ19" s="641"/>
    </row>
    <row r="20" spans="35:36" ht="15">
      <c r="AI20" s="641"/>
      <c r="AJ20" s="641"/>
    </row>
    <row r="36" spans="2:11">
      <c r="B36" s="1437" t="s">
        <v>1050</v>
      </c>
      <c r="C36" s="1437"/>
      <c r="D36" s="1437"/>
      <c r="E36" s="1437"/>
      <c r="F36" s="1437"/>
      <c r="G36" s="1437"/>
      <c r="H36" s="1437"/>
      <c r="I36" s="1437"/>
      <c r="J36" s="1437"/>
      <c r="K36" s="1437"/>
    </row>
    <row r="37" spans="2:11">
      <c r="B37" s="1431" t="s">
        <v>1051</v>
      </c>
      <c r="C37" s="1431"/>
      <c r="D37" s="1431"/>
      <c r="E37" s="1431"/>
      <c r="F37" s="1431"/>
      <c r="G37" s="1431"/>
      <c r="H37" s="1431"/>
      <c r="I37" s="1431"/>
      <c r="J37" s="1431"/>
      <c r="K37" s="1431"/>
    </row>
    <row r="38" spans="2:11">
      <c r="B38" s="1431" t="s">
        <v>985</v>
      </c>
      <c r="C38" s="1431"/>
      <c r="D38" s="1431"/>
      <c r="E38" s="1431"/>
      <c r="F38" s="1431"/>
      <c r="G38" s="1431"/>
      <c r="H38" s="1431"/>
      <c r="I38" s="1431"/>
      <c r="J38" s="1431"/>
      <c r="K38" s="1431"/>
    </row>
    <row r="39" spans="2:11" ht="12.75" customHeight="1">
      <c r="B39" s="295"/>
    </row>
    <row r="40" spans="2:11">
      <c r="B40" s="1310" t="s">
        <v>129</v>
      </c>
    </row>
  </sheetData>
  <mergeCells count="22">
    <mergeCell ref="AU5:AW5"/>
    <mergeCell ref="B36:K36"/>
    <mergeCell ref="B37:K37"/>
    <mergeCell ref="B38:K38"/>
    <mergeCell ref="AU4:AW4"/>
    <mergeCell ref="C5:E5"/>
    <mergeCell ref="G5:I5"/>
    <mergeCell ref="K5:M5"/>
    <mergeCell ref="O5:Q5"/>
    <mergeCell ref="S5:U5"/>
    <mergeCell ref="W5:Y5"/>
    <mergeCell ref="AA5:AC5"/>
    <mergeCell ref="AE5:AG5"/>
    <mergeCell ref="AI5:AK5"/>
    <mergeCell ref="B4:B6"/>
    <mergeCell ref="C4:M4"/>
    <mergeCell ref="O4:Y4"/>
    <mergeCell ref="AA4:AK4"/>
    <mergeCell ref="AM4:AO4"/>
    <mergeCell ref="AQ4:AS4"/>
    <mergeCell ref="AM5:AO5"/>
    <mergeCell ref="AQ5:AS5"/>
  </mergeCells>
  <hyperlinks>
    <hyperlink ref="B40" location="Содержание!B112" display="к содержанию"/>
  </hyperlinks>
  <pageMargins left="0.7" right="0.7" top="0.75" bottom="0.75" header="0.3" footer="0.3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7"/>
  <sheetViews>
    <sheetView zoomScale="80" zoomScaleNormal="80" workbookViewId="0">
      <selection activeCell="B37" sqref="B37"/>
    </sheetView>
  </sheetViews>
  <sheetFormatPr defaultRowHeight="12.75"/>
  <cols>
    <col min="1" max="1" width="9.140625" style="294"/>
    <col min="2" max="2" width="12.42578125" style="294" customWidth="1"/>
    <col min="3" max="16384" width="9.140625" style="294"/>
  </cols>
  <sheetData>
    <row r="2" spans="1:5" ht="13.5" customHeight="1">
      <c r="A2" s="294" t="s">
        <v>123</v>
      </c>
      <c r="B2" s="2" t="s">
        <v>785</v>
      </c>
    </row>
    <row r="3" spans="1:5" ht="13.5" customHeight="1">
      <c r="B3" s="2"/>
    </row>
    <row r="4" spans="1:5">
      <c r="B4" s="638" t="s">
        <v>1860</v>
      </c>
      <c r="C4" s="642">
        <v>2012</v>
      </c>
      <c r="D4" s="642">
        <v>2013</v>
      </c>
      <c r="E4" s="643">
        <v>41821</v>
      </c>
    </row>
    <row r="5" spans="1:5">
      <c r="B5" s="1260" t="s">
        <v>527</v>
      </c>
      <c r="C5" s="590">
        <v>0.16736660340484982</v>
      </c>
      <c r="D5" s="590">
        <v>0.18051897558212704</v>
      </c>
      <c r="E5" s="590">
        <v>0.19863786255082969</v>
      </c>
    </row>
    <row r="6" spans="1:5">
      <c r="B6" s="1260" t="s">
        <v>520</v>
      </c>
      <c r="C6" s="590">
        <v>0.17322624904746969</v>
      </c>
      <c r="D6" s="590">
        <v>0.19816898667648628</v>
      </c>
      <c r="E6" s="590">
        <v>0.18910356994060859</v>
      </c>
    </row>
    <row r="7" spans="1:5">
      <c r="B7" s="1260" t="s">
        <v>948</v>
      </c>
      <c r="C7" s="590">
        <v>0.20805188845624212</v>
      </c>
      <c r="D7" s="590">
        <v>0.15496401565269841</v>
      </c>
      <c r="E7" s="590">
        <v>0.17399999999999999</v>
      </c>
    </row>
    <row r="8" spans="1:5">
      <c r="B8" s="1260" t="s">
        <v>946</v>
      </c>
      <c r="C8" s="590">
        <v>0.1796699046375769</v>
      </c>
      <c r="D8" s="590">
        <v>0.18473295867628356</v>
      </c>
      <c r="E8" s="590">
        <v>0.17267281545884508</v>
      </c>
    </row>
    <row r="9" spans="1:5">
      <c r="B9" s="1260" t="s">
        <v>521</v>
      </c>
      <c r="C9" s="590">
        <v>0.15621717758045484</v>
      </c>
      <c r="D9" s="590">
        <v>0.16521051147591354</v>
      </c>
      <c r="E9" s="590">
        <v>0.17004664336363468</v>
      </c>
    </row>
    <row r="10" spans="1:5">
      <c r="B10" s="1260" t="s">
        <v>915</v>
      </c>
      <c r="C10" s="590">
        <v>0.1808002296465368</v>
      </c>
      <c r="D10" s="590">
        <v>0.16963357616807148</v>
      </c>
      <c r="E10" s="590">
        <v>0.16802946270050179</v>
      </c>
    </row>
    <row r="11" spans="1:5">
      <c r="B11" s="1260" t="s">
        <v>525</v>
      </c>
      <c r="C11" s="590">
        <v>0.16312016942847232</v>
      </c>
      <c r="D11" s="590">
        <v>0.17457535655276274</v>
      </c>
      <c r="E11" s="590">
        <v>0.16596126285348439</v>
      </c>
    </row>
    <row r="12" spans="1:5">
      <c r="B12" s="1260" t="s">
        <v>519</v>
      </c>
      <c r="C12" s="590">
        <v>0.14762121709012704</v>
      </c>
      <c r="D12" s="590">
        <v>0.15681112010398229</v>
      </c>
      <c r="E12" s="590">
        <v>0.14786759285390508</v>
      </c>
    </row>
    <row r="13" spans="1:5">
      <c r="B13" s="1260" t="s">
        <v>518</v>
      </c>
      <c r="C13" s="590">
        <v>0.17637004097173187</v>
      </c>
      <c r="D13" s="590">
        <v>0.1457993503368688</v>
      </c>
      <c r="E13" s="590">
        <v>0.14491910688846743</v>
      </c>
    </row>
    <row r="14" spans="1:5">
      <c r="B14" s="1260" t="s">
        <v>914</v>
      </c>
      <c r="C14" s="590">
        <v>0.17121851579088573</v>
      </c>
      <c r="D14" s="590">
        <v>0.13611241933711507</v>
      </c>
      <c r="E14" s="590">
        <v>0.13981483675558348</v>
      </c>
    </row>
    <row r="15" spans="1:5">
      <c r="B15" s="1260" t="s">
        <v>947</v>
      </c>
      <c r="C15" s="590">
        <v>0.13693645912026695</v>
      </c>
      <c r="D15" s="590">
        <v>0.13462594884516346</v>
      </c>
      <c r="E15" s="590">
        <v>0.125</v>
      </c>
    </row>
    <row r="18" spans="2:2">
      <c r="B18" s="2" t="s">
        <v>785</v>
      </c>
    </row>
    <row r="34" spans="2:8">
      <c r="B34" s="1431" t="s">
        <v>1052</v>
      </c>
      <c r="C34" s="1431"/>
      <c r="D34" s="1431"/>
      <c r="E34" s="1431"/>
      <c r="F34" s="1431"/>
      <c r="G34" s="1431"/>
      <c r="H34" s="1431"/>
    </row>
    <row r="35" spans="2:8">
      <c r="B35" s="1431" t="s">
        <v>1882</v>
      </c>
      <c r="C35" s="1431"/>
      <c r="D35" s="1431"/>
      <c r="E35" s="1431"/>
      <c r="F35" s="1431"/>
      <c r="G35" s="1431"/>
      <c r="H35" s="1431"/>
    </row>
    <row r="37" spans="2:8">
      <c r="B37" s="1310" t="s">
        <v>129</v>
      </c>
    </row>
  </sheetData>
  <mergeCells count="2">
    <mergeCell ref="B34:H34"/>
    <mergeCell ref="B35:H35"/>
  </mergeCells>
  <hyperlinks>
    <hyperlink ref="B37" location="Содержание!B113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W36"/>
  <sheetViews>
    <sheetView topLeftCell="A4" zoomScale="80" zoomScaleNormal="80" workbookViewId="0">
      <selection activeCell="B36" sqref="B36"/>
    </sheetView>
  </sheetViews>
  <sheetFormatPr defaultRowHeight="12.75"/>
  <cols>
    <col min="1" max="1" width="9.140625" style="319"/>
    <col min="2" max="2" width="25.85546875" style="319" customWidth="1"/>
    <col min="3" max="4" width="10.140625" style="319" bestFit="1" customWidth="1"/>
    <col min="5" max="5" width="9.140625" style="319"/>
    <col min="6" max="6" width="4.85546875" style="319" customWidth="1"/>
    <col min="7" max="8" width="10.140625" style="319" bestFit="1" customWidth="1"/>
    <col min="9" max="9" width="9.140625" style="319"/>
    <col min="10" max="10" width="5.140625" style="319" customWidth="1"/>
    <col min="11" max="12" width="10.140625" style="319" bestFit="1" customWidth="1"/>
    <col min="13" max="13" width="9.140625" style="319"/>
    <col min="14" max="14" width="5" style="319" customWidth="1"/>
    <col min="15" max="16" width="10.140625" style="319" bestFit="1" customWidth="1"/>
    <col min="17" max="17" width="9.140625" style="319"/>
    <col min="18" max="18" width="4.5703125" style="319" customWidth="1"/>
    <col min="19" max="20" width="10.140625" style="319" bestFit="1" customWidth="1"/>
    <col min="21" max="21" width="9.140625" style="319"/>
    <col min="22" max="22" width="4.28515625" style="319" customWidth="1"/>
    <col min="23" max="24" width="10.140625" style="319" bestFit="1" customWidth="1"/>
    <col min="25" max="25" width="9.140625" style="319"/>
    <col min="26" max="26" width="4.42578125" style="319" customWidth="1"/>
    <col min="27" max="28" width="10.140625" style="319" bestFit="1" customWidth="1"/>
    <col min="29" max="29" width="9.140625" style="319"/>
    <col min="30" max="30" width="4" style="319" customWidth="1"/>
    <col min="31" max="32" width="10.140625" style="319" bestFit="1" customWidth="1"/>
    <col min="33" max="33" width="9.140625" style="319"/>
    <col min="34" max="34" width="4.28515625" style="319" customWidth="1"/>
    <col min="35" max="36" width="10.140625" style="319" bestFit="1" customWidth="1"/>
    <col min="37" max="37" width="9.140625" style="319"/>
    <col min="38" max="38" width="4.28515625" style="319" customWidth="1"/>
    <col min="39" max="40" width="10.140625" style="319" bestFit="1" customWidth="1"/>
    <col min="41" max="41" width="9.140625" style="319"/>
    <col min="42" max="42" width="4.28515625" style="319" customWidth="1"/>
    <col min="43" max="44" width="10.140625" style="319" bestFit="1" customWidth="1"/>
    <col min="45" max="45" width="9.140625" style="319"/>
    <col min="46" max="46" width="4.140625" style="319" customWidth="1"/>
    <col min="47" max="48" width="10.140625" style="319" bestFit="1" customWidth="1"/>
    <col min="49" max="16384" width="9.140625" style="319"/>
  </cols>
  <sheetData>
    <row r="2" spans="1:49">
      <c r="A2" s="294" t="s">
        <v>123</v>
      </c>
      <c r="B2" s="2" t="s">
        <v>787</v>
      </c>
    </row>
    <row r="4" spans="1:49" s="584" customFormat="1">
      <c r="B4" s="1438" t="s">
        <v>141</v>
      </c>
      <c r="C4" s="1444" t="s">
        <v>972</v>
      </c>
      <c r="D4" s="1445"/>
      <c r="E4" s="1445"/>
      <c r="F4" s="1445"/>
      <c r="G4" s="1445"/>
      <c r="H4" s="1445"/>
      <c r="I4" s="1445"/>
      <c r="J4" s="1445"/>
      <c r="K4" s="1445"/>
      <c r="L4" s="1445"/>
      <c r="M4" s="1446"/>
      <c r="N4" s="585"/>
      <c r="O4" s="1444" t="s">
        <v>973</v>
      </c>
      <c r="P4" s="1445"/>
      <c r="Q4" s="1445"/>
      <c r="R4" s="1445"/>
      <c r="S4" s="1445"/>
      <c r="T4" s="1445"/>
      <c r="U4" s="1445"/>
      <c r="V4" s="1445"/>
      <c r="W4" s="1445"/>
      <c r="X4" s="1445"/>
      <c r="Y4" s="1446"/>
      <c r="Z4" s="585"/>
      <c r="AA4" s="1444" t="s">
        <v>986</v>
      </c>
      <c r="AB4" s="1445"/>
      <c r="AC4" s="1445"/>
      <c r="AD4" s="1445"/>
      <c r="AE4" s="1445"/>
      <c r="AF4" s="1445"/>
      <c r="AG4" s="1445"/>
      <c r="AH4" s="1445"/>
      <c r="AI4" s="1445"/>
      <c r="AJ4" s="1445"/>
      <c r="AK4" s="1446"/>
      <c r="AL4" s="585"/>
      <c r="AM4" s="1444" t="s">
        <v>987</v>
      </c>
      <c r="AN4" s="1445"/>
      <c r="AO4" s="1446"/>
      <c r="AP4" s="585"/>
      <c r="AQ4" s="1444" t="s">
        <v>988</v>
      </c>
      <c r="AR4" s="1445"/>
      <c r="AS4" s="1446"/>
      <c r="AT4" s="585"/>
      <c r="AU4" s="1444" t="s">
        <v>987</v>
      </c>
      <c r="AV4" s="1445"/>
      <c r="AW4" s="1446"/>
    </row>
    <row r="5" spans="1:49" s="584" customFormat="1">
      <c r="B5" s="1439"/>
      <c r="C5" s="1441" t="s">
        <v>163</v>
      </c>
      <c r="D5" s="1442"/>
      <c r="E5" s="1443"/>
      <c r="F5" s="586"/>
      <c r="G5" s="1441" t="s">
        <v>169</v>
      </c>
      <c r="H5" s="1442"/>
      <c r="I5" s="1443"/>
      <c r="J5" s="586"/>
      <c r="K5" s="1441" t="s">
        <v>341</v>
      </c>
      <c r="L5" s="1442"/>
      <c r="M5" s="1443"/>
      <c r="N5" s="586"/>
      <c r="O5" s="1441" t="s">
        <v>163</v>
      </c>
      <c r="P5" s="1442"/>
      <c r="Q5" s="1443"/>
      <c r="R5" s="586"/>
      <c r="S5" s="1441" t="s">
        <v>169</v>
      </c>
      <c r="T5" s="1442"/>
      <c r="U5" s="1443"/>
      <c r="V5" s="586"/>
      <c r="W5" s="1441" t="s">
        <v>341</v>
      </c>
      <c r="X5" s="1442"/>
      <c r="Y5" s="1443"/>
      <c r="Z5" s="586"/>
      <c r="AA5" s="1441" t="s">
        <v>163</v>
      </c>
      <c r="AB5" s="1442"/>
      <c r="AC5" s="1443"/>
      <c r="AD5" s="586"/>
      <c r="AE5" s="1441" t="s">
        <v>169</v>
      </c>
      <c r="AF5" s="1442"/>
      <c r="AG5" s="1443"/>
      <c r="AH5" s="586"/>
      <c r="AI5" s="1441" t="s">
        <v>341</v>
      </c>
      <c r="AJ5" s="1442"/>
      <c r="AK5" s="1443"/>
      <c r="AL5" s="586"/>
      <c r="AM5" s="1441" t="s">
        <v>163</v>
      </c>
      <c r="AN5" s="1442"/>
      <c r="AO5" s="1443"/>
      <c r="AP5" s="586"/>
      <c r="AQ5" s="1441" t="s">
        <v>169</v>
      </c>
      <c r="AR5" s="1442"/>
      <c r="AS5" s="1443"/>
      <c r="AT5" s="586"/>
      <c r="AU5" s="1441" t="s">
        <v>341</v>
      </c>
      <c r="AV5" s="1442"/>
      <c r="AW5" s="1443"/>
    </row>
    <row r="6" spans="1:49" s="587" customFormat="1">
      <c r="B6" s="1440"/>
      <c r="C6" s="588" t="s">
        <v>149</v>
      </c>
      <c r="D6" s="588" t="s">
        <v>150</v>
      </c>
      <c r="E6" s="588" t="s">
        <v>140</v>
      </c>
      <c r="F6" s="588"/>
      <c r="G6" s="588" t="s">
        <v>149</v>
      </c>
      <c r="H6" s="588" t="s">
        <v>150</v>
      </c>
      <c r="I6" s="588" t="s">
        <v>140</v>
      </c>
      <c r="J6" s="588"/>
      <c r="K6" s="588" t="s">
        <v>149</v>
      </c>
      <c r="L6" s="588" t="s">
        <v>150</v>
      </c>
      <c r="M6" s="588" t="s">
        <v>140</v>
      </c>
      <c r="N6" s="588"/>
      <c r="O6" s="588" t="s">
        <v>149</v>
      </c>
      <c r="P6" s="588" t="s">
        <v>150</v>
      </c>
      <c r="Q6" s="588" t="s">
        <v>140</v>
      </c>
      <c r="R6" s="588"/>
      <c r="S6" s="588" t="s">
        <v>149</v>
      </c>
      <c r="T6" s="588" t="s">
        <v>150</v>
      </c>
      <c r="U6" s="588" t="s">
        <v>140</v>
      </c>
      <c r="V6" s="588"/>
      <c r="W6" s="588" t="s">
        <v>149</v>
      </c>
      <c r="X6" s="588" t="s">
        <v>150</v>
      </c>
      <c r="Y6" s="588" t="s">
        <v>140</v>
      </c>
      <c r="Z6" s="588"/>
      <c r="AA6" s="588" t="s">
        <v>149</v>
      </c>
      <c r="AB6" s="588" t="s">
        <v>150</v>
      </c>
      <c r="AC6" s="588" t="s">
        <v>140</v>
      </c>
      <c r="AD6" s="588"/>
      <c r="AE6" s="588" t="s">
        <v>149</v>
      </c>
      <c r="AF6" s="588" t="s">
        <v>150</v>
      </c>
      <c r="AG6" s="588" t="s">
        <v>140</v>
      </c>
      <c r="AH6" s="588"/>
      <c r="AI6" s="588" t="s">
        <v>149</v>
      </c>
      <c r="AJ6" s="588" t="s">
        <v>150</v>
      </c>
      <c r="AK6" s="588" t="s">
        <v>140</v>
      </c>
      <c r="AL6" s="588"/>
      <c r="AM6" s="588" t="s">
        <v>149</v>
      </c>
      <c r="AN6" s="588" t="s">
        <v>150</v>
      </c>
      <c r="AO6" s="588" t="s">
        <v>140</v>
      </c>
      <c r="AP6" s="588"/>
      <c r="AQ6" s="588" t="s">
        <v>149</v>
      </c>
      <c r="AR6" s="588" t="s">
        <v>150</v>
      </c>
      <c r="AS6" s="588" t="s">
        <v>140</v>
      </c>
      <c r="AT6" s="588"/>
      <c r="AU6" s="588" t="s">
        <v>149</v>
      </c>
      <c r="AV6" s="588" t="s">
        <v>150</v>
      </c>
      <c r="AW6" s="588" t="s">
        <v>140</v>
      </c>
    </row>
    <row r="7" spans="1:49">
      <c r="B7" s="644" t="s">
        <v>1053</v>
      </c>
      <c r="C7" s="626">
        <v>2.4027546325599753</v>
      </c>
      <c r="D7" s="626">
        <v>2.2561600729506832</v>
      </c>
      <c r="E7" s="626">
        <v>5.2044771670244243</v>
      </c>
      <c r="F7" s="626"/>
      <c r="G7" s="626">
        <v>1.9213473532891152</v>
      </c>
      <c r="H7" s="626">
        <v>2.239478710453477</v>
      </c>
      <c r="I7" s="626">
        <v>3.197250465806369</v>
      </c>
      <c r="J7" s="626"/>
      <c r="K7" s="626">
        <v>2.8401863492808403</v>
      </c>
      <c r="L7" s="626">
        <v>2.3261871289972436</v>
      </c>
      <c r="M7" s="626">
        <v>2.3543101666560511</v>
      </c>
      <c r="N7" s="626"/>
      <c r="O7" s="626">
        <v>1.7715117847954871</v>
      </c>
      <c r="P7" s="626">
        <v>3.8478997582246683</v>
      </c>
      <c r="Q7" s="626">
        <v>1.4037603939152028</v>
      </c>
      <c r="R7" s="626"/>
      <c r="S7" s="626">
        <v>2.3904783805185232</v>
      </c>
      <c r="T7" s="626">
        <v>3.3226547399439132</v>
      </c>
      <c r="U7" s="626">
        <v>4.5772218181997326</v>
      </c>
      <c r="V7" s="626"/>
      <c r="W7" s="626">
        <v>1.0270156164194393</v>
      </c>
      <c r="X7" s="626">
        <v>1.4029684200379722</v>
      </c>
      <c r="Y7" s="626">
        <v>1.5411938460183108</v>
      </c>
      <c r="Z7" s="626"/>
      <c r="AA7" s="626">
        <v>2.6273157770128757</v>
      </c>
      <c r="AB7" s="626">
        <v>2.6071447143488049</v>
      </c>
      <c r="AC7" s="626">
        <v>2.6903519747317119</v>
      </c>
      <c r="AD7" s="626"/>
      <c r="AE7" s="626">
        <v>2.0642871831007503</v>
      </c>
      <c r="AF7" s="626">
        <v>3.2662715314172681</v>
      </c>
      <c r="AG7" s="626">
        <v>3.4411353823868671</v>
      </c>
      <c r="AH7" s="626"/>
      <c r="AI7" s="626">
        <v>1.1800720648036138</v>
      </c>
      <c r="AJ7" s="626">
        <v>1.4750677056545876</v>
      </c>
      <c r="AK7" s="626">
        <v>1.8300653504259063</v>
      </c>
      <c r="AL7" s="626"/>
      <c r="AM7" s="626">
        <v>2.6196865151799589</v>
      </c>
      <c r="AN7" s="626">
        <v>2.6975151939109732</v>
      </c>
      <c r="AO7" s="626">
        <v>3.2740527402162294</v>
      </c>
      <c r="AP7" s="626"/>
      <c r="AQ7" s="626">
        <v>3.2274955399404837</v>
      </c>
      <c r="AR7" s="626">
        <v>5.0017368038997416</v>
      </c>
      <c r="AS7" s="626">
        <v>4.4989544884402708</v>
      </c>
      <c r="AT7" s="626"/>
      <c r="AU7" s="626">
        <v>0.26286225530875851</v>
      </c>
      <c r="AV7" s="626">
        <v>1.2220077636342612</v>
      </c>
      <c r="AW7" s="626">
        <v>2.2762553683738251</v>
      </c>
    </row>
    <row r="8" spans="1:49">
      <c r="B8" s="644" t="s">
        <v>1054</v>
      </c>
      <c r="C8" s="626">
        <v>0.69727626597531112</v>
      </c>
      <c r="D8" s="626">
        <v>0.63717358627658649</v>
      </c>
      <c r="E8" s="626">
        <v>1.2183506404201179</v>
      </c>
      <c r="F8" s="626"/>
      <c r="G8" s="626">
        <v>0.47750814169675887</v>
      </c>
      <c r="H8" s="626">
        <v>0.51797489875108538</v>
      </c>
      <c r="I8" s="626">
        <v>0.75708471333527716</v>
      </c>
      <c r="J8" s="626"/>
      <c r="K8" s="626">
        <v>0.78460911896691665</v>
      </c>
      <c r="L8" s="626">
        <v>0.92017925877626316</v>
      </c>
      <c r="M8" s="626">
        <v>0.96157634101945166</v>
      </c>
      <c r="N8" s="626"/>
      <c r="O8" s="626">
        <v>0.74696205427906526</v>
      </c>
      <c r="P8" s="626">
        <v>2.0508734816604877</v>
      </c>
      <c r="Q8" s="626">
        <v>0.77146425849890643</v>
      </c>
      <c r="R8" s="626"/>
      <c r="S8" s="626">
        <v>0.5933687723881278</v>
      </c>
      <c r="T8" s="626">
        <v>0.81618488480940932</v>
      </c>
      <c r="U8" s="626">
        <v>1.276826496025675</v>
      </c>
      <c r="V8" s="626"/>
      <c r="W8" s="626">
        <v>1.2130179332663147</v>
      </c>
      <c r="X8" s="626">
        <v>1.21808204198954</v>
      </c>
      <c r="Y8" s="626">
        <v>1.1188204360171587</v>
      </c>
      <c r="Z8" s="626"/>
      <c r="AA8" s="626">
        <v>0.93250534520752515</v>
      </c>
      <c r="AB8" s="626">
        <v>0.85605370169587436</v>
      </c>
      <c r="AC8" s="626">
        <v>0.89718582346336673</v>
      </c>
      <c r="AD8" s="626"/>
      <c r="AE8" s="626">
        <v>0.55180025437165747</v>
      </c>
      <c r="AF8" s="626">
        <v>0.87424108307616855</v>
      </c>
      <c r="AG8" s="626">
        <v>0.82577357168438181</v>
      </c>
      <c r="AH8" s="626"/>
      <c r="AI8" s="626">
        <v>1.3120562833483904</v>
      </c>
      <c r="AJ8" s="626">
        <v>1.1978903605939786</v>
      </c>
      <c r="AK8" s="626">
        <v>1.2062872953731234</v>
      </c>
      <c r="AL8" s="626"/>
      <c r="AM8" s="626">
        <v>0.95125512755479047</v>
      </c>
      <c r="AN8" s="626">
        <v>0.89925140748090238</v>
      </c>
      <c r="AO8" s="626">
        <v>0.88454493712265236</v>
      </c>
      <c r="AP8" s="626"/>
      <c r="AQ8" s="626">
        <v>0.89256087853098831</v>
      </c>
      <c r="AR8" s="626">
        <v>1.3316420291276196</v>
      </c>
      <c r="AS8" s="626">
        <v>1.2255193905787227</v>
      </c>
      <c r="AT8" s="626"/>
      <c r="AU8" s="626">
        <v>3.2782449476097724</v>
      </c>
      <c r="AV8" s="626">
        <v>1.7023952861813678</v>
      </c>
      <c r="AW8" s="626">
        <v>1.8024857361395277</v>
      </c>
    </row>
    <row r="9" spans="1:49">
      <c r="B9" s="644" t="s">
        <v>1055</v>
      </c>
      <c r="C9" s="626">
        <v>0.32474157499112705</v>
      </c>
      <c r="D9" s="626">
        <v>0.17968494021223527</v>
      </c>
      <c r="E9" s="626">
        <v>0.26862735342793564</v>
      </c>
      <c r="F9" s="626"/>
      <c r="G9" s="626">
        <v>2.361469218666095E-2</v>
      </c>
      <c r="H9" s="626">
        <v>-1.2436775110444599E-2</v>
      </c>
      <c r="I9" s="626">
        <v>-0.17691192972695502</v>
      </c>
      <c r="J9" s="626"/>
      <c r="K9" s="626">
        <v>3.548304522433654E-3</v>
      </c>
      <c r="L9" s="626">
        <v>1.8011669116296567E-2</v>
      </c>
      <c r="M9" s="626">
        <v>3.7691833407209152E-3</v>
      </c>
      <c r="N9" s="626"/>
      <c r="O9" s="626">
        <v>0.19933816577371571</v>
      </c>
      <c r="P9" s="626">
        <v>0.31178153132001091</v>
      </c>
      <c r="Q9" s="626">
        <v>0.16989996464623922</v>
      </c>
      <c r="R9" s="626"/>
      <c r="S9" s="626">
        <v>7.413330517161712E-2</v>
      </c>
      <c r="T9" s="626">
        <v>-4.8062745796260652E-2</v>
      </c>
      <c r="U9" s="626">
        <v>-0.25831054826236527</v>
      </c>
      <c r="V9" s="626"/>
      <c r="W9" s="626">
        <v>5.068982270031866E-2</v>
      </c>
      <c r="X9" s="626">
        <v>7.2344817598219554E-3</v>
      </c>
      <c r="Y9" s="626">
        <v>7.2562227658694934E-3</v>
      </c>
      <c r="Z9" s="626"/>
      <c r="AA9" s="626">
        <v>0.38243548416470896</v>
      </c>
      <c r="AB9" s="626">
        <v>0.29951784055883096</v>
      </c>
      <c r="AC9" s="626">
        <v>0.33458962149384486</v>
      </c>
      <c r="AD9" s="626"/>
      <c r="AE9" s="626">
        <v>0.10041431490853837</v>
      </c>
      <c r="AF9" s="626">
        <v>7.7533626536562525E-2</v>
      </c>
      <c r="AG9" s="626">
        <v>-0.16527156857658787</v>
      </c>
      <c r="AH9" s="626"/>
      <c r="AI9" s="626">
        <v>3.3174721222132691E-2</v>
      </c>
      <c r="AJ9" s="626">
        <v>8.9552456621136891E-3</v>
      </c>
      <c r="AK9" s="626">
        <v>1.8637588796858822E-3</v>
      </c>
      <c r="AL9" s="626"/>
      <c r="AM9" s="626">
        <v>0.2550413799163615</v>
      </c>
      <c r="AN9" s="626">
        <v>0.24853427191609417</v>
      </c>
      <c r="AO9" s="626">
        <v>0.12305358960085837</v>
      </c>
      <c r="AP9" s="626"/>
      <c r="AQ9" s="626">
        <v>0.15093737626804793</v>
      </c>
      <c r="AR9" s="626">
        <v>-5.2344217241833385E-2</v>
      </c>
      <c r="AS9" s="626">
        <v>-0.4533764751783369</v>
      </c>
      <c r="AT9" s="626"/>
      <c r="AU9" s="626">
        <v>-1.6201676626191985E-2</v>
      </c>
      <c r="AV9" s="626">
        <v>-2.9284844043011137E-3</v>
      </c>
      <c r="AW9" s="626">
        <v>1.3146265719976973E-2</v>
      </c>
    </row>
    <row r="10" spans="1:49">
      <c r="B10" s="644" t="s">
        <v>1056</v>
      </c>
      <c r="C10" s="626">
        <v>-2.1674138839351755E-3</v>
      </c>
      <c r="D10" s="626">
        <v>-2.1298446398561714E-2</v>
      </c>
      <c r="E10" s="626">
        <v>-5.1483833223310536E-3</v>
      </c>
      <c r="F10" s="626"/>
      <c r="G10" s="626">
        <v>-2.1865266228190416E-2</v>
      </c>
      <c r="H10" s="626">
        <v>4.5864935661989771E-2</v>
      </c>
      <c r="I10" s="626">
        <v>0.19205633602643912</v>
      </c>
      <c r="J10" s="626"/>
      <c r="K10" s="626">
        <v>5.9301605603726527E-2</v>
      </c>
      <c r="L10" s="626">
        <v>0.20348007419576189</v>
      </c>
      <c r="M10" s="626">
        <v>0.39243637255424457</v>
      </c>
      <c r="N10" s="626"/>
      <c r="O10" s="626">
        <v>8.9262022483835857E-3</v>
      </c>
      <c r="P10" s="626">
        <v>3.6351376057685354E-2</v>
      </c>
      <c r="Q10" s="626">
        <v>-3.787552561851705E-2</v>
      </c>
      <c r="R10" s="626"/>
      <c r="S10" s="626">
        <v>4.7950707762510744E-2</v>
      </c>
      <c r="T10" s="626">
        <v>-1.4278273793676553E-2</v>
      </c>
      <c r="U10" s="626">
        <v>0.24843830365765215</v>
      </c>
      <c r="V10" s="626"/>
      <c r="W10" s="626">
        <v>0.13451607313499198</v>
      </c>
      <c r="X10" s="626">
        <v>0.33267810407730264</v>
      </c>
      <c r="Y10" s="626">
        <v>0.30355255043608492</v>
      </c>
      <c r="Z10" s="626"/>
      <c r="AA10" s="626">
        <v>2.4272232238795096E-2</v>
      </c>
      <c r="AB10" s="626">
        <v>3.8420806380038648E-2</v>
      </c>
      <c r="AC10" s="626">
        <v>-0.18236082977407905</v>
      </c>
      <c r="AD10" s="626"/>
      <c r="AE10" s="626">
        <v>0.12431739297304611</v>
      </c>
      <c r="AF10" s="626">
        <v>-3.3318402099180314E-2</v>
      </c>
      <c r="AG10" s="626">
        <v>-6.6480986759993421E-2</v>
      </c>
      <c r="AH10" s="626"/>
      <c r="AI10" s="626">
        <v>8.8040992100153939E-2</v>
      </c>
      <c r="AJ10" s="626">
        <v>0.1946517410633532</v>
      </c>
      <c r="AK10" s="626">
        <v>0.20263917489605648</v>
      </c>
      <c r="AL10" s="626"/>
      <c r="AM10" s="626">
        <v>-1.7008603507706811E-2</v>
      </c>
      <c r="AN10" s="626">
        <v>-9.7103983146945988E-3</v>
      </c>
      <c r="AO10" s="626">
        <v>0.18282827135328095</v>
      </c>
      <c r="AP10" s="626"/>
      <c r="AQ10" s="626">
        <v>2.5453296018745394E-2</v>
      </c>
      <c r="AR10" s="626">
        <v>4.0239359895036875E-3</v>
      </c>
      <c r="AS10" s="626">
        <v>0.17557749922007193</v>
      </c>
      <c r="AT10" s="626"/>
      <c r="AU10" s="626">
        <v>2.0071828953109739E-3</v>
      </c>
      <c r="AV10" s="626">
        <v>0.12116185261384438</v>
      </c>
      <c r="AW10" s="626">
        <v>-2.7242554548624155E-2</v>
      </c>
    </row>
    <row r="11" spans="1:49">
      <c r="B11" s="644" t="s">
        <v>1057</v>
      </c>
      <c r="C11" s="626">
        <v>-2.6449091543556582</v>
      </c>
      <c r="D11" s="626">
        <v>-0.98526677875603852</v>
      </c>
      <c r="E11" s="626">
        <v>-2.7118592873212086</v>
      </c>
      <c r="F11" s="626"/>
      <c r="G11" s="626">
        <v>-6.3446478244977692E-2</v>
      </c>
      <c r="H11" s="626">
        <v>-0.41478850707202841</v>
      </c>
      <c r="I11" s="626">
        <v>-1.4366596785340393</v>
      </c>
      <c r="J11" s="626"/>
      <c r="K11" s="626">
        <v>-1.1229328736163862</v>
      </c>
      <c r="L11" s="626">
        <v>-0.42953360130668322</v>
      </c>
      <c r="M11" s="626">
        <v>-0.4171635411345333</v>
      </c>
      <c r="N11" s="626"/>
      <c r="O11" s="626">
        <v>-0.34766525799369152</v>
      </c>
      <c r="P11" s="626">
        <v>-3.7286481200221542</v>
      </c>
      <c r="Q11" s="626">
        <v>-1.2765777070245337</v>
      </c>
      <c r="R11" s="626"/>
      <c r="S11" s="626">
        <v>-0.34389875718297197</v>
      </c>
      <c r="T11" s="626">
        <v>-1.1853556053538066</v>
      </c>
      <c r="U11" s="626">
        <v>-3.2107932566619661</v>
      </c>
      <c r="V11" s="626"/>
      <c r="W11" s="626">
        <v>-0.40638765389119696</v>
      </c>
      <c r="X11" s="626">
        <v>-0.37139751702473062</v>
      </c>
      <c r="Y11" s="626">
        <v>-0.65378050392035947</v>
      </c>
      <c r="Z11" s="626"/>
      <c r="AA11" s="626">
        <v>-0.70831435648072261</v>
      </c>
      <c r="AB11" s="626">
        <v>-0.99600588076650298</v>
      </c>
      <c r="AC11" s="626">
        <v>-1.2235270547825647</v>
      </c>
      <c r="AD11" s="626"/>
      <c r="AE11" s="626">
        <v>-0.33772337807633446</v>
      </c>
      <c r="AF11" s="626">
        <v>-1.1898530778763303</v>
      </c>
      <c r="AG11" s="626">
        <v>-1.5803312847064224</v>
      </c>
      <c r="AH11" s="626"/>
      <c r="AI11" s="626">
        <v>-0.36114839739883919</v>
      </c>
      <c r="AJ11" s="626">
        <v>-0.36848444608687247</v>
      </c>
      <c r="AK11" s="626">
        <v>-0.72928319487278204</v>
      </c>
      <c r="AL11" s="626"/>
      <c r="AM11" s="626">
        <v>-0.73618720617663158</v>
      </c>
      <c r="AN11" s="626">
        <v>-0.76715879198517045</v>
      </c>
      <c r="AO11" s="626">
        <v>-1.1042693719871668</v>
      </c>
      <c r="AP11" s="626"/>
      <c r="AQ11" s="626">
        <v>-0.83106392249559935</v>
      </c>
      <c r="AR11" s="626">
        <v>-1.7410758120930492</v>
      </c>
      <c r="AS11" s="626">
        <v>-3.0534840232300793</v>
      </c>
      <c r="AT11" s="626"/>
      <c r="AU11" s="626">
        <v>-0.3163647558961431</v>
      </c>
      <c r="AV11" s="626">
        <v>-0.5860803143439538</v>
      </c>
      <c r="AW11" s="626">
        <v>-1.4768561937993085</v>
      </c>
    </row>
    <row r="12" spans="1:49">
      <c r="B12" s="644" t="s">
        <v>1058</v>
      </c>
      <c r="C12" s="626">
        <v>0.35272747800044191</v>
      </c>
      <c r="D12" s="626">
        <v>-0.95406642787026341</v>
      </c>
      <c r="E12" s="626">
        <v>-2.4047785456815842</v>
      </c>
      <c r="F12" s="626"/>
      <c r="G12" s="626">
        <v>-1.0848174567180764</v>
      </c>
      <c r="H12" s="626">
        <v>-1.1568760806231766</v>
      </c>
      <c r="I12" s="626">
        <v>-1.3162726665348912</v>
      </c>
      <c r="J12" s="626"/>
      <c r="K12" s="626">
        <v>-1.4037734382104716</v>
      </c>
      <c r="L12" s="626">
        <v>-1.8376906306310645</v>
      </c>
      <c r="M12" s="626">
        <v>-2.1244987384782967</v>
      </c>
      <c r="N12" s="626"/>
      <c r="O12" s="626">
        <v>-1.2671471078677599</v>
      </c>
      <c r="P12" s="626">
        <v>-1.1580954534093342</v>
      </c>
      <c r="Q12" s="626">
        <v>-1.3581290647953652E-2</v>
      </c>
      <c r="R12" s="626"/>
      <c r="S12" s="626">
        <v>-1.5038159542336087</v>
      </c>
      <c r="T12" s="626">
        <v>-1.6188547312033523</v>
      </c>
      <c r="U12" s="626">
        <v>-1.7527337757934371</v>
      </c>
      <c r="V12" s="626"/>
      <c r="W12" s="626">
        <v>-0.822938570954866</v>
      </c>
      <c r="X12" s="626">
        <v>-1.3733499419216506</v>
      </c>
      <c r="Y12" s="626">
        <v>-1.1169644490827646</v>
      </c>
      <c r="Z12" s="626"/>
      <c r="AA12" s="626">
        <v>-2.078128303192555</v>
      </c>
      <c r="AB12" s="626">
        <v>-1.5359502947550914</v>
      </c>
      <c r="AC12" s="626">
        <v>-1.2251201155240734</v>
      </c>
      <c r="AD12" s="626"/>
      <c r="AE12" s="626">
        <v>-1.2927445244816982</v>
      </c>
      <c r="AF12" s="626">
        <v>-1.6913282314784153</v>
      </c>
      <c r="AG12" s="626">
        <v>-1.4076782370548773</v>
      </c>
      <c r="AH12" s="626"/>
      <c r="AI12" s="626">
        <v>-1.0716926256310413</v>
      </c>
      <c r="AJ12" s="626">
        <v>-1.2927814634002419</v>
      </c>
      <c r="AK12" s="626">
        <v>-1.2986759579951448</v>
      </c>
      <c r="AL12" s="626"/>
      <c r="AM12" s="626">
        <v>-1.8278746759704909</v>
      </c>
      <c r="AN12" s="626">
        <v>-1.8241071115485454</v>
      </c>
      <c r="AO12" s="626">
        <v>-2.0917651921553673</v>
      </c>
      <c r="AP12" s="626"/>
      <c r="AQ12" s="626">
        <v>-2.146406623654002</v>
      </c>
      <c r="AR12" s="626">
        <v>-3.2815688282383824</v>
      </c>
      <c r="AS12" s="626">
        <v>-1.5133489579379698</v>
      </c>
      <c r="AT12" s="626"/>
      <c r="AU12" s="626">
        <v>-2.0352822984339061</v>
      </c>
      <c r="AV12" s="626">
        <v>-1.2496449162384418</v>
      </c>
      <c r="AW12" s="626">
        <v>-1.3361541226678486</v>
      </c>
    </row>
    <row r="13" spans="1:49">
      <c r="B13" s="644" t="s">
        <v>1059</v>
      </c>
      <c r="C13" s="626">
        <v>-0.13042338328726205</v>
      </c>
      <c r="D13" s="626">
        <v>-0.1123869464146407</v>
      </c>
      <c r="E13" s="626">
        <v>-0.56966894454735384</v>
      </c>
      <c r="F13" s="626"/>
      <c r="G13" s="626">
        <v>-0.25234098598129062</v>
      </c>
      <c r="H13" s="626">
        <v>-0.21921718206090243</v>
      </c>
      <c r="I13" s="626">
        <v>-0.21654724037219969</v>
      </c>
      <c r="J13" s="626"/>
      <c r="K13" s="626">
        <v>-0.16093906654705945</v>
      </c>
      <c r="L13" s="626">
        <v>-0.20063389914781765</v>
      </c>
      <c r="M13" s="626">
        <v>-0.17042978395763816</v>
      </c>
      <c r="N13" s="626"/>
      <c r="O13" s="626">
        <v>-0.11192584123520044</v>
      </c>
      <c r="P13" s="626">
        <v>-0.36016257383136419</v>
      </c>
      <c r="Q13" s="626">
        <v>-1.7090093769343995E-2</v>
      </c>
      <c r="R13" s="626"/>
      <c r="S13" s="626">
        <v>-0.25821645442419822</v>
      </c>
      <c r="T13" s="626">
        <v>-0.27228826860622646</v>
      </c>
      <c r="U13" s="626">
        <v>0.11935096283470938</v>
      </c>
      <c r="V13" s="626"/>
      <c r="W13" s="626">
        <v>-0.19591322067500169</v>
      </c>
      <c r="X13" s="626">
        <v>-0.21621558891825535</v>
      </c>
      <c r="Y13" s="626">
        <v>-0.20007810223429992</v>
      </c>
      <c r="Z13" s="626"/>
      <c r="AA13" s="626">
        <v>-0.1800861789506274</v>
      </c>
      <c r="AB13" s="626">
        <v>-0.26918088746195468</v>
      </c>
      <c r="AC13" s="626">
        <v>-0.29111941960820642</v>
      </c>
      <c r="AD13" s="626"/>
      <c r="AE13" s="626">
        <v>-0.21035124279595949</v>
      </c>
      <c r="AF13" s="626">
        <v>-0.30354652957607342</v>
      </c>
      <c r="AG13" s="626">
        <v>-4.7146876973368002E-2</v>
      </c>
      <c r="AH13" s="626"/>
      <c r="AI13" s="626">
        <v>-0.18050303844440979</v>
      </c>
      <c r="AJ13" s="626">
        <v>-0.21529914348691928</v>
      </c>
      <c r="AK13" s="626">
        <v>-0.21289642670684539</v>
      </c>
      <c r="AL13" s="626"/>
      <c r="AM13" s="626">
        <v>-0.2449125369962814</v>
      </c>
      <c r="AN13" s="626">
        <v>-0.2443245714595588</v>
      </c>
      <c r="AO13" s="626">
        <v>-0.26844497415048779</v>
      </c>
      <c r="AP13" s="626"/>
      <c r="AQ13" s="626">
        <v>-0.3189765446086642</v>
      </c>
      <c r="AR13" s="626">
        <v>-0.26241391144360016</v>
      </c>
      <c r="AS13" s="626">
        <v>0.12015807810732035</v>
      </c>
      <c r="AT13" s="626"/>
      <c r="AU13" s="626">
        <v>-0.17526565485759785</v>
      </c>
      <c r="AV13" s="626">
        <v>-0.20691118744277687</v>
      </c>
      <c r="AW13" s="626">
        <v>-0.25163449921754855</v>
      </c>
    </row>
    <row r="15" spans="1:49">
      <c r="B15" s="2" t="s">
        <v>787</v>
      </c>
    </row>
    <row r="34" spans="2:12">
      <c r="B34" s="1431" t="s">
        <v>985</v>
      </c>
      <c r="C34" s="1431"/>
      <c r="D34" s="1431"/>
      <c r="E34" s="1431"/>
      <c r="F34" s="1431"/>
      <c r="G34" s="1431"/>
      <c r="H34" s="1431"/>
      <c r="I34" s="1431"/>
      <c r="J34" s="1431"/>
      <c r="K34" s="1431"/>
      <c r="L34" s="1431"/>
    </row>
    <row r="36" spans="2:12">
      <c r="B36" s="1310" t="s">
        <v>129</v>
      </c>
    </row>
  </sheetData>
  <mergeCells count="20">
    <mergeCell ref="AQ4:AS4"/>
    <mergeCell ref="AM5:AO5"/>
    <mergeCell ref="AQ5:AS5"/>
    <mergeCell ref="AU5:AW5"/>
    <mergeCell ref="B34:L34"/>
    <mergeCell ref="AU4:AW4"/>
    <mergeCell ref="C5:E5"/>
    <mergeCell ref="G5:I5"/>
    <mergeCell ref="K5:M5"/>
    <mergeCell ref="O5:Q5"/>
    <mergeCell ref="S5:U5"/>
    <mergeCell ref="W5:Y5"/>
    <mergeCell ref="AA5:AC5"/>
    <mergeCell ref="AE5:AG5"/>
    <mergeCell ref="AI5:AK5"/>
    <mergeCell ref="B4:B6"/>
    <mergeCell ref="C4:M4"/>
    <mergeCell ref="O4:Y4"/>
    <mergeCell ref="AA4:AK4"/>
    <mergeCell ref="AM4:AO4"/>
  </mergeCells>
  <hyperlinks>
    <hyperlink ref="B36" location="Содержание!B114" display="к содержанию"/>
  </hyperlinks>
  <pageMargins left="0.7" right="0.7" top="0.75" bottom="0.75" header="0.3" footer="0.3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1"/>
  <sheetViews>
    <sheetView zoomScale="80" zoomScaleNormal="80" workbookViewId="0">
      <selection activeCell="L41" sqref="L41"/>
    </sheetView>
  </sheetViews>
  <sheetFormatPr defaultRowHeight="12.75"/>
  <cols>
    <col min="1" max="1" width="9.140625" style="294"/>
    <col min="2" max="2" width="34" style="294" customWidth="1"/>
    <col min="3" max="4" width="9.140625" style="294"/>
    <col min="5" max="5" width="4.7109375" style="294" customWidth="1"/>
    <col min="6" max="7" width="9.140625" style="294"/>
    <col min="8" max="8" width="4.85546875" style="294" customWidth="1"/>
    <col min="9" max="16384" width="9.140625" style="294"/>
  </cols>
  <sheetData>
    <row r="2" spans="1:12">
      <c r="A2" s="294" t="s">
        <v>123</v>
      </c>
      <c r="B2" s="2" t="s">
        <v>789</v>
      </c>
    </row>
    <row r="3" spans="1:12">
      <c r="B3" s="2"/>
    </row>
    <row r="4" spans="1:12">
      <c r="B4" s="2" t="s">
        <v>1061</v>
      </c>
      <c r="L4" s="2" t="s">
        <v>1061</v>
      </c>
    </row>
    <row r="5" spans="1:12">
      <c r="B5" s="1438" t="s">
        <v>1060</v>
      </c>
      <c r="C5" s="1458" t="s">
        <v>163</v>
      </c>
      <c r="D5" s="1459"/>
      <c r="E5" s="586"/>
      <c r="F5" s="1458" t="s">
        <v>169</v>
      </c>
      <c r="G5" s="1459"/>
      <c r="H5" s="586"/>
      <c r="I5" s="1458" t="s">
        <v>341</v>
      </c>
      <c r="J5" s="1459"/>
    </row>
    <row r="6" spans="1:12">
      <c r="B6" s="1440"/>
      <c r="C6" s="586">
        <v>2013</v>
      </c>
      <c r="D6" s="586">
        <v>2014</v>
      </c>
      <c r="E6" s="586"/>
      <c r="F6" s="586">
        <v>2013</v>
      </c>
      <c r="G6" s="586">
        <v>2014</v>
      </c>
      <c r="H6" s="586"/>
      <c r="I6" s="586">
        <v>2013</v>
      </c>
      <c r="J6" s="586">
        <v>2014</v>
      </c>
    </row>
    <row r="7" spans="1:12">
      <c r="B7" s="644" t="s">
        <v>972</v>
      </c>
      <c r="C7" s="645">
        <v>2.1401760586269584E-2</v>
      </c>
      <c r="D7" s="645">
        <v>9.2635711546155373E-3</v>
      </c>
      <c r="E7" s="645"/>
      <c r="F7" s="645">
        <v>1.8259636502457034E-2</v>
      </c>
      <c r="G7" s="645">
        <v>1.1333670789384982E-2</v>
      </c>
      <c r="H7" s="645"/>
      <c r="I7" s="645">
        <v>1.4334500991596074E-2</v>
      </c>
      <c r="J7" s="645">
        <v>1.3373261464949323E-2</v>
      </c>
    </row>
    <row r="8" spans="1:12">
      <c r="B8" s="644" t="s">
        <v>973</v>
      </c>
      <c r="C8" s="645">
        <v>1.1144091068407979E-2</v>
      </c>
      <c r="D8" s="645">
        <v>2.7058764421470406E-2</v>
      </c>
      <c r="E8" s="645"/>
      <c r="F8" s="645">
        <v>1.3556169119106785E-2</v>
      </c>
      <c r="G8" s="645">
        <v>8.321738595776099E-3</v>
      </c>
      <c r="H8" s="645"/>
      <c r="I8" s="646">
        <v>3.3502453412294866E-2</v>
      </c>
      <c r="J8" s="646">
        <v>3.5701543091070619E-2</v>
      </c>
    </row>
    <row r="9" spans="1:12">
      <c r="B9" s="644" t="s">
        <v>1062</v>
      </c>
      <c r="C9" s="645">
        <v>2.1387667988530628E-2</v>
      </c>
      <c r="D9" s="645">
        <v>1.9733187271099739E-2</v>
      </c>
      <c r="E9" s="645"/>
      <c r="F9" s="645">
        <v>1.0123834311037153E-2</v>
      </c>
      <c r="G9" s="645">
        <v>9.7730922885140986E-3</v>
      </c>
      <c r="H9" s="645"/>
      <c r="I9" s="645">
        <v>4.0979565777820609E-2</v>
      </c>
      <c r="J9" s="645">
        <v>2.8652284297559522E-2</v>
      </c>
    </row>
    <row r="10" spans="1:12">
      <c r="B10" s="644" t="s">
        <v>986</v>
      </c>
      <c r="C10" s="645">
        <v>1.7822292656763682E-2</v>
      </c>
      <c r="D10" s="645">
        <v>1.764783098893152E-2</v>
      </c>
      <c r="E10" s="645"/>
      <c r="F10" s="645">
        <v>1.7473658430500923E-2</v>
      </c>
      <c r="G10" s="645">
        <v>1.4149719798147432E-2</v>
      </c>
      <c r="H10" s="645"/>
      <c r="I10" s="645">
        <v>3.0735386118742616E-2</v>
      </c>
      <c r="J10" s="645">
        <v>2.8177610145984893E-2</v>
      </c>
    </row>
    <row r="11" spans="1:12">
      <c r="B11" s="599"/>
      <c r="C11" s="1214"/>
      <c r="D11" s="1214"/>
      <c r="E11" s="1214"/>
      <c r="F11" s="1214"/>
      <c r="G11" s="1214"/>
      <c r="H11" s="1214"/>
      <c r="I11" s="1214"/>
      <c r="J11" s="1214"/>
    </row>
    <row r="12" spans="1:12">
      <c r="B12" s="2" t="s">
        <v>1063</v>
      </c>
    </row>
    <row r="13" spans="1:12">
      <c r="B13" s="1438" t="s">
        <v>1060</v>
      </c>
      <c r="C13" s="1458" t="s">
        <v>163</v>
      </c>
      <c r="D13" s="1459"/>
      <c r="E13" s="586"/>
      <c r="F13" s="1458" t="s">
        <v>169</v>
      </c>
      <c r="G13" s="1459"/>
      <c r="H13" s="586"/>
      <c r="I13" s="1458" t="s">
        <v>341</v>
      </c>
      <c r="J13" s="1459"/>
    </row>
    <row r="14" spans="1:12">
      <c r="B14" s="1440"/>
      <c r="C14" s="586">
        <v>2013</v>
      </c>
      <c r="D14" s="586">
        <v>2014</v>
      </c>
      <c r="E14" s="586"/>
      <c r="F14" s="586">
        <v>2013</v>
      </c>
      <c r="G14" s="586">
        <v>2014</v>
      </c>
      <c r="H14" s="586"/>
      <c r="I14" s="586">
        <v>2013</v>
      </c>
      <c r="J14" s="586">
        <v>2014</v>
      </c>
    </row>
    <row r="15" spans="1:12">
      <c r="B15" s="644" t="s">
        <v>972</v>
      </c>
      <c r="C15" s="645">
        <v>0.15709875455474739</v>
      </c>
      <c r="D15" s="645">
        <v>7.141582814750147E-2</v>
      </c>
      <c r="E15" s="645"/>
      <c r="F15" s="645">
        <v>0.1536356646416718</v>
      </c>
      <c r="G15" s="645">
        <v>0.11336684084834117</v>
      </c>
      <c r="H15" s="645"/>
      <c r="I15" s="645">
        <v>0.10201167733843264</v>
      </c>
      <c r="J15" s="645">
        <v>0.10296274704928733</v>
      </c>
    </row>
    <row r="16" spans="1:12">
      <c r="B16" s="644" t="s">
        <v>973</v>
      </c>
      <c r="C16" s="645">
        <v>9.1518497801443041E-2</v>
      </c>
      <c r="D16" s="645">
        <v>0.23105577410047787</v>
      </c>
      <c r="E16" s="645"/>
      <c r="F16" s="645">
        <v>0.12196286927897709</v>
      </c>
      <c r="G16" s="645">
        <v>8.8243589648489676E-2</v>
      </c>
      <c r="H16" s="645"/>
      <c r="I16" s="646">
        <v>0.24877054933290754</v>
      </c>
      <c r="J16" s="646">
        <v>0.25305722586275525</v>
      </c>
    </row>
    <row r="17" spans="2:12">
      <c r="B17" s="644" t="s">
        <v>1062</v>
      </c>
      <c r="C17" s="645">
        <v>8.7210664230011517E-2</v>
      </c>
      <c r="D17" s="645">
        <v>8.7300891378359294E-2</v>
      </c>
      <c r="E17" s="645"/>
      <c r="F17" s="645">
        <v>9.0422198022076988E-2</v>
      </c>
      <c r="G17" s="645">
        <v>9.4429464744841429E-2</v>
      </c>
      <c r="H17" s="645"/>
      <c r="I17" s="645">
        <v>0.17675356681831852</v>
      </c>
      <c r="J17" s="645">
        <v>0.12004867573071901</v>
      </c>
    </row>
    <row r="18" spans="2:12">
      <c r="B18" s="644" t="s">
        <v>986</v>
      </c>
      <c r="C18" s="645">
        <v>0.13827677389912119</v>
      </c>
      <c r="D18" s="645">
        <v>0.13937297649766367</v>
      </c>
      <c r="E18" s="645"/>
      <c r="F18" s="645">
        <v>0.12016159781648884</v>
      </c>
      <c r="G18" s="645">
        <v>0.10608704906333173</v>
      </c>
      <c r="H18" s="645"/>
      <c r="I18" s="645">
        <v>0.23516400705456747</v>
      </c>
      <c r="J18" s="645">
        <v>0.20935967149048076</v>
      </c>
    </row>
    <row r="21" spans="2:12">
      <c r="L21" s="2" t="s">
        <v>1063</v>
      </c>
    </row>
    <row r="36" spans="12:18" ht="12.75" customHeight="1">
      <c r="L36" s="1296" t="s">
        <v>1279</v>
      </c>
      <c r="M36" s="1296"/>
      <c r="N36" s="1296"/>
      <c r="O36" s="1296"/>
      <c r="P36" s="1296"/>
      <c r="Q36" s="1296"/>
      <c r="R36" s="1296"/>
    </row>
    <row r="37" spans="12:18" ht="12.75" customHeight="1">
      <c r="L37" s="1296" t="s">
        <v>1064</v>
      </c>
      <c r="M37" s="1296"/>
      <c r="N37" s="1296"/>
      <c r="O37" s="1296"/>
      <c r="P37" s="1296"/>
      <c r="Q37" s="1296"/>
      <c r="R37" s="1296"/>
    </row>
    <row r="38" spans="12:18" ht="12.75" customHeight="1">
      <c r="L38" s="1296" t="s">
        <v>1065</v>
      </c>
      <c r="M38" s="1296"/>
      <c r="N38" s="1296"/>
      <c r="O38" s="1296"/>
      <c r="P38" s="1296"/>
      <c r="Q38" s="1296"/>
      <c r="R38" s="1296"/>
    </row>
    <row r="39" spans="12:18">
      <c r="L39" s="1295" t="s">
        <v>985</v>
      </c>
      <c r="M39" s="1297"/>
      <c r="N39" s="1297"/>
      <c r="O39" s="1297"/>
      <c r="P39" s="1297"/>
      <c r="Q39" s="1297"/>
      <c r="R39" s="1297"/>
    </row>
    <row r="41" spans="12:18">
      <c r="L41" s="1310" t="s">
        <v>129</v>
      </c>
    </row>
  </sheetData>
  <mergeCells count="8">
    <mergeCell ref="B5:B6"/>
    <mergeCell ref="C5:D5"/>
    <mergeCell ref="F5:G5"/>
    <mergeCell ref="I5:J5"/>
    <mergeCell ref="B13:B14"/>
    <mergeCell ref="C13:D13"/>
    <mergeCell ref="F13:G13"/>
    <mergeCell ref="I13:J13"/>
  </mergeCells>
  <hyperlinks>
    <hyperlink ref="L41" location="Содержание!B115" display="к содержанию"/>
  </hyperlinks>
  <pageMargins left="0.7" right="0.7" top="0.75" bottom="0.75" header="0.3" footer="0.3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31"/>
  <sheetViews>
    <sheetView zoomScale="80" zoomScaleNormal="80" workbookViewId="0">
      <selection activeCell="B31" sqref="B31"/>
    </sheetView>
  </sheetViews>
  <sheetFormatPr defaultRowHeight="12.75"/>
  <cols>
    <col min="1" max="1" width="8.85546875" style="319" bestFit="1" customWidth="1"/>
    <col min="2" max="2" width="48.42578125" style="319" customWidth="1"/>
    <col min="3" max="4" width="10.140625" style="319" bestFit="1" customWidth="1"/>
    <col min="5" max="16384" width="9.140625" style="319"/>
  </cols>
  <sheetData>
    <row r="2" spans="1:63" ht="15">
      <c r="A2" s="294" t="s">
        <v>123</v>
      </c>
      <c r="B2" s="13" t="s">
        <v>790</v>
      </c>
      <c r="C2" s="647"/>
      <c r="D2" s="647"/>
      <c r="E2" s="647"/>
      <c r="F2" s="647"/>
      <c r="G2" s="647"/>
      <c r="H2" s="647"/>
      <c r="I2" s="647"/>
      <c r="J2" s="647"/>
      <c r="K2" s="647"/>
      <c r="L2" s="647"/>
      <c r="M2" s="648"/>
      <c r="N2" s="647"/>
      <c r="O2" s="647"/>
      <c r="P2" s="647"/>
      <c r="Q2" s="648"/>
      <c r="R2" s="647"/>
    </row>
    <row r="3" spans="1:63" ht="12.75" customHeight="1">
      <c r="M3" s="649"/>
      <c r="Q3" s="649"/>
      <c r="BK3" s="650" t="s">
        <v>1066</v>
      </c>
    </row>
    <row r="4" spans="1:63" s="584" customFormat="1">
      <c r="B4" s="589" t="s">
        <v>141</v>
      </c>
      <c r="C4" s="651">
        <v>40178</v>
      </c>
      <c r="D4" s="651">
        <v>40209</v>
      </c>
      <c r="E4" s="651">
        <v>40237</v>
      </c>
      <c r="F4" s="651">
        <v>40268</v>
      </c>
      <c r="G4" s="651">
        <v>40298</v>
      </c>
      <c r="H4" s="651">
        <v>40329</v>
      </c>
      <c r="I4" s="651">
        <v>40359</v>
      </c>
      <c r="J4" s="651">
        <v>40390</v>
      </c>
      <c r="K4" s="651">
        <v>40421</v>
      </c>
      <c r="L4" s="651">
        <v>40451</v>
      </c>
      <c r="M4" s="651">
        <v>40482</v>
      </c>
      <c r="N4" s="651">
        <v>40512</v>
      </c>
      <c r="O4" s="651">
        <v>40543</v>
      </c>
      <c r="P4" s="651">
        <v>40574</v>
      </c>
      <c r="Q4" s="651">
        <v>40602</v>
      </c>
      <c r="R4" s="651">
        <v>40633</v>
      </c>
      <c r="S4" s="651">
        <v>40663</v>
      </c>
      <c r="T4" s="651">
        <v>40694</v>
      </c>
      <c r="U4" s="651">
        <v>40724</v>
      </c>
      <c r="V4" s="651">
        <v>40755</v>
      </c>
      <c r="W4" s="651">
        <v>40786</v>
      </c>
      <c r="X4" s="651">
        <v>40816</v>
      </c>
      <c r="Y4" s="651">
        <v>40847</v>
      </c>
      <c r="Z4" s="651">
        <v>40877</v>
      </c>
      <c r="AA4" s="651">
        <v>40908</v>
      </c>
      <c r="AB4" s="651">
        <v>40939</v>
      </c>
      <c r="AC4" s="651">
        <v>40968</v>
      </c>
      <c r="AD4" s="651">
        <v>40999</v>
      </c>
      <c r="AE4" s="651">
        <v>41029</v>
      </c>
      <c r="AF4" s="651">
        <v>41060</v>
      </c>
      <c r="AG4" s="651">
        <v>41090</v>
      </c>
      <c r="AH4" s="651">
        <v>41121</v>
      </c>
      <c r="AI4" s="651">
        <v>41152</v>
      </c>
      <c r="AJ4" s="651">
        <v>41182</v>
      </c>
      <c r="AK4" s="651">
        <v>41213</v>
      </c>
      <c r="AL4" s="651">
        <v>41243</v>
      </c>
      <c r="AM4" s="651">
        <v>41274</v>
      </c>
      <c r="AN4" s="651">
        <v>41305</v>
      </c>
      <c r="AO4" s="651">
        <v>41333</v>
      </c>
      <c r="AP4" s="651">
        <v>41364</v>
      </c>
      <c r="AQ4" s="651">
        <v>41394</v>
      </c>
      <c r="AR4" s="651">
        <v>41425</v>
      </c>
      <c r="AS4" s="651">
        <v>41455</v>
      </c>
      <c r="AT4" s="651">
        <v>41486</v>
      </c>
      <c r="AU4" s="651">
        <v>41517</v>
      </c>
      <c r="AV4" s="651">
        <v>41547</v>
      </c>
      <c r="AW4" s="651">
        <v>41578</v>
      </c>
      <c r="AX4" s="651">
        <v>41608</v>
      </c>
      <c r="AY4" s="651">
        <v>41639</v>
      </c>
      <c r="AZ4" s="651">
        <v>41670</v>
      </c>
      <c r="BA4" s="651">
        <v>41698</v>
      </c>
      <c r="BB4" s="651">
        <v>41729</v>
      </c>
      <c r="BC4" s="651">
        <v>41759</v>
      </c>
      <c r="BD4" s="651">
        <v>41790</v>
      </c>
      <c r="BE4" s="651">
        <v>41820</v>
      </c>
      <c r="BF4" s="651">
        <v>41851</v>
      </c>
      <c r="BG4" s="651">
        <v>41882</v>
      </c>
      <c r="BH4" s="651">
        <v>41912</v>
      </c>
      <c r="BI4" s="651">
        <v>41943</v>
      </c>
      <c r="BJ4" s="651">
        <v>41973</v>
      </c>
      <c r="BK4" s="651">
        <v>42004</v>
      </c>
    </row>
    <row r="5" spans="1:63">
      <c r="B5" s="652" t="s">
        <v>1067</v>
      </c>
      <c r="C5" s="653">
        <v>-6.3076261324351221E-2</v>
      </c>
      <c r="D5" s="653">
        <v>4.9425063892503888E-2</v>
      </c>
      <c r="E5" s="653">
        <v>-7.8344192074107394E-2</v>
      </c>
      <c r="F5" s="653">
        <v>0.16770417163614368</v>
      </c>
      <c r="G5" s="653">
        <v>-0.18542527288059893</v>
      </c>
      <c r="H5" s="653">
        <v>-0.19643147704277134</v>
      </c>
      <c r="I5" s="653">
        <v>-0.28126902083030164</v>
      </c>
      <c r="J5" s="653">
        <v>-0.35642574697049856</v>
      </c>
      <c r="K5" s="653">
        <v>-4.3205376190447904E-2</v>
      </c>
      <c r="L5" s="653">
        <v>-5.1968835497892317E-3</v>
      </c>
      <c r="M5" s="653">
        <v>-1.9235232912688848E-3</v>
      </c>
      <c r="N5" s="653">
        <v>-0.1229549896660638</v>
      </c>
      <c r="O5" s="653">
        <v>-0.11005961961402121</v>
      </c>
      <c r="P5" s="653">
        <v>-9.4624567053061825E-2</v>
      </c>
      <c r="Q5" s="653">
        <v>-4.128101408325844E-2</v>
      </c>
      <c r="R5" s="653">
        <v>-9.4843233500236768E-2</v>
      </c>
      <c r="S5" s="653">
        <v>0.22043666905231232</v>
      </c>
      <c r="T5" s="653">
        <v>0.39823620872364979</v>
      </c>
      <c r="U5" s="653">
        <v>0.47453073324455047</v>
      </c>
      <c r="V5" s="653">
        <v>0.55528185632252669</v>
      </c>
      <c r="W5" s="653">
        <v>1.3364515474499738E-3</v>
      </c>
      <c r="X5" s="653">
        <v>-3.4738161899996282E-2</v>
      </c>
      <c r="Y5" s="653">
        <v>-8.8539101901676971E-3</v>
      </c>
      <c r="Z5" s="653">
        <v>3.5977908312383927E-2</v>
      </c>
      <c r="AA5" s="653">
        <v>6.9295924558712141E-2</v>
      </c>
      <c r="AB5" s="653">
        <v>0.19116530209216068</v>
      </c>
      <c r="AC5" s="653">
        <v>0.31695231082133279</v>
      </c>
      <c r="AD5" s="653">
        <v>0.19965727790351309</v>
      </c>
      <c r="AE5" s="653">
        <v>0.15907916517474074</v>
      </c>
      <c r="AF5" s="653">
        <v>-0.12640497328114358</v>
      </c>
      <c r="AG5" s="653">
        <v>-7.1668881137008186E-2</v>
      </c>
      <c r="AH5" s="653">
        <v>-0.23771706056725425</v>
      </c>
      <c r="AI5" s="653">
        <v>-0.12314622001347972</v>
      </c>
      <c r="AJ5" s="653">
        <v>-5.8979907117234859E-2</v>
      </c>
      <c r="AK5" s="653">
        <v>4.7892916266559789E-2</v>
      </c>
      <c r="AL5" s="653">
        <v>0.59343587866876613</v>
      </c>
      <c r="AM5" s="653">
        <v>-0.14039713182159416</v>
      </c>
      <c r="AN5" s="653">
        <v>-0.28172620032586226</v>
      </c>
      <c r="AO5" s="653">
        <v>-0.38307079484257683</v>
      </c>
      <c r="AP5" s="653">
        <v>-0.12535868894404167</v>
      </c>
      <c r="AQ5" s="653">
        <v>-6.2506057709522153E-2</v>
      </c>
      <c r="AR5" s="653">
        <v>0.14916819230981018</v>
      </c>
      <c r="AS5" s="653">
        <v>-9.1203081760596702E-2</v>
      </c>
      <c r="AT5" s="653">
        <v>-4.654647328160056E-3</v>
      </c>
      <c r="AU5" s="653">
        <v>-2.7339791462943033E-2</v>
      </c>
      <c r="AV5" s="653">
        <v>-0.20633173418065875</v>
      </c>
      <c r="AW5" s="653">
        <v>-0.57298178735749627</v>
      </c>
      <c r="AX5" s="653">
        <v>-1.0602341061050444</v>
      </c>
      <c r="AY5" s="653">
        <v>-0.23191864132691831</v>
      </c>
      <c r="AZ5" s="653">
        <v>-0.29682504053460762</v>
      </c>
      <c r="BA5" s="653">
        <v>-0.35456898770796869</v>
      </c>
      <c r="BB5" s="653">
        <v>-0.40999034413976176</v>
      </c>
      <c r="BC5" s="653">
        <v>-0.44298542004907487</v>
      </c>
      <c r="BD5" s="653">
        <v>-0.40682237541208943</v>
      </c>
      <c r="BE5" s="653">
        <v>-0.26105561289858203</v>
      </c>
      <c r="BF5" s="653">
        <v>-0.26431488138694137</v>
      </c>
      <c r="BG5" s="653">
        <v>-0.22016224617249433</v>
      </c>
      <c r="BH5" s="653">
        <v>-9.7185675059187043E-2</v>
      </c>
      <c r="BI5" s="653">
        <v>9.3366922321468718E-2</v>
      </c>
      <c r="BJ5" s="653">
        <v>5.5504973060068213E-2</v>
      </c>
      <c r="BK5" s="653">
        <v>-0.14217095267126531</v>
      </c>
    </row>
    <row r="6" spans="1:63" ht="15.75">
      <c r="A6" s="654"/>
      <c r="B6" s="652" t="s">
        <v>1068</v>
      </c>
      <c r="C6" s="653">
        <v>5.567380138832263</v>
      </c>
      <c r="D6" s="653">
        <v>6.0119157703533581</v>
      </c>
      <c r="E6" s="653">
        <v>-2.7900584276719025</v>
      </c>
      <c r="F6" s="653">
        <v>-4.7915439174442227</v>
      </c>
      <c r="G6" s="653">
        <v>-5.2863422412557588</v>
      </c>
      <c r="H6" s="653">
        <v>-5.8736636924163559</v>
      </c>
      <c r="I6" s="653">
        <v>-7.7833134594316471</v>
      </c>
      <c r="J6" s="653">
        <v>-7.3752397998443531</v>
      </c>
      <c r="K6" s="653">
        <v>-8.0800828649380136</v>
      </c>
      <c r="L6" s="653">
        <v>-6.6657313680845505</v>
      </c>
      <c r="M6" s="653">
        <v>-7.0558033647192877</v>
      </c>
      <c r="N6" s="653">
        <v>-8.1294153298558118</v>
      </c>
      <c r="O6" s="653">
        <v>-6.857974411660468</v>
      </c>
      <c r="P6" s="653">
        <v>-6.4788710055696042</v>
      </c>
      <c r="Q6" s="653">
        <v>-6.2749654083217195</v>
      </c>
      <c r="R6" s="653">
        <v>-5.2416983027525585</v>
      </c>
      <c r="S6" s="653">
        <v>-4.1426112570186779</v>
      </c>
      <c r="T6" s="653">
        <v>-3.55299601195579</v>
      </c>
      <c r="U6" s="653">
        <v>-1.3860157196069611</v>
      </c>
      <c r="V6" s="653">
        <v>1.8044512214792356</v>
      </c>
      <c r="W6" s="653">
        <v>3.9915468394544336</v>
      </c>
      <c r="X6" s="653">
        <v>4.7587160570542189</v>
      </c>
      <c r="Y6" s="653">
        <v>5.4414985241950422</v>
      </c>
      <c r="Z6" s="653">
        <v>9.964947033666709</v>
      </c>
      <c r="AA6" s="653">
        <v>11.627858794842735</v>
      </c>
      <c r="AB6" s="653">
        <v>11.45479270450196</v>
      </c>
      <c r="AC6" s="653">
        <v>10.911880974031902</v>
      </c>
      <c r="AD6" s="653">
        <v>10.217018657809669</v>
      </c>
      <c r="AE6" s="653">
        <v>10.725391145556609</v>
      </c>
      <c r="AF6" s="653">
        <v>11.053863651416844</v>
      </c>
      <c r="AG6" s="653">
        <v>11.653364120194819</v>
      </c>
      <c r="AH6" s="653">
        <v>7.5222702891120514</v>
      </c>
      <c r="AI6" s="653">
        <v>5.6393523444493079</v>
      </c>
      <c r="AJ6" s="653">
        <v>4.2555765039291567</v>
      </c>
      <c r="AK6" s="653">
        <v>4.8551633499154923</v>
      </c>
      <c r="AL6" s="653">
        <v>3.7397168371215885</v>
      </c>
      <c r="AM6" s="653">
        <v>3.5505371418226925</v>
      </c>
      <c r="AN6" s="653">
        <v>3.0065003186917449</v>
      </c>
      <c r="AO6" s="653">
        <v>2.9735225606186573</v>
      </c>
      <c r="AP6" s="653">
        <v>3.4712832594324734</v>
      </c>
      <c r="AQ6" s="653">
        <v>3.5186584245186685</v>
      </c>
      <c r="AR6" s="653">
        <v>2.4004123406065245</v>
      </c>
      <c r="AS6" s="653">
        <v>2.0119356971059212</v>
      </c>
      <c r="AT6" s="653">
        <v>3.1358870712565072</v>
      </c>
      <c r="AU6" s="653">
        <v>3.1075171162182964</v>
      </c>
      <c r="AV6" s="653">
        <v>3.796563858136158</v>
      </c>
      <c r="AW6" s="653">
        <v>4.5293287711391832</v>
      </c>
      <c r="AX6" s="653">
        <v>7.8308922546875994</v>
      </c>
      <c r="AY6" s="653">
        <v>4.1099059296275176</v>
      </c>
      <c r="AZ6" s="653">
        <v>4.7949876275106478</v>
      </c>
      <c r="BA6" s="653">
        <v>10.909456185819669</v>
      </c>
      <c r="BB6" s="653">
        <v>8.8192948346307567</v>
      </c>
      <c r="BC6" s="653">
        <v>7.254170609328507</v>
      </c>
      <c r="BD6" s="653">
        <v>8.1980025292414282</v>
      </c>
      <c r="BE6" s="653">
        <v>5.870351613230083</v>
      </c>
      <c r="BF6" s="653">
        <v>4.4339029618997703</v>
      </c>
      <c r="BG6" s="653">
        <v>4.6586991955591017</v>
      </c>
      <c r="BH6" s="653">
        <v>2.2074722967282532</v>
      </c>
      <c r="BI6" s="653">
        <v>-1.7980666849907532</v>
      </c>
      <c r="BJ6" s="653">
        <v>-4.0194723412023672</v>
      </c>
      <c r="BK6" s="653">
        <v>-3.4580135132891847</v>
      </c>
    </row>
    <row r="7" spans="1:63">
      <c r="B7" s="652" t="s">
        <v>400</v>
      </c>
      <c r="C7" s="653">
        <v>-1.535490044848989</v>
      </c>
      <c r="D7" s="653">
        <v>-1.6105833490517512</v>
      </c>
      <c r="E7" s="653">
        <v>-3.2482716543126622</v>
      </c>
      <c r="F7" s="653">
        <v>-2.152918341984718</v>
      </c>
      <c r="G7" s="653">
        <v>-2.1816996998710194</v>
      </c>
      <c r="H7" s="653">
        <v>-2.0023495217447196</v>
      </c>
      <c r="I7" s="653">
        <v>-1.8632566203469672</v>
      </c>
      <c r="J7" s="653">
        <v>-1.7283107128741113</v>
      </c>
      <c r="K7" s="653">
        <v>-1.5097829703255183</v>
      </c>
      <c r="L7" s="653">
        <v>-1.2745383882646852</v>
      </c>
      <c r="M7" s="653">
        <v>-1.1520769727707083</v>
      </c>
      <c r="N7" s="653">
        <v>-1.0385027305874344</v>
      </c>
      <c r="O7" s="653">
        <v>-0.8599092258362504</v>
      </c>
      <c r="P7" s="653">
        <v>-0.59001519184104179</v>
      </c>
      <c r="Q7" s="653">
        <v>-0.33188056241383157</v>
      </c>
      <c r="R7" s="653">
        <v>-0.16735481726194731</v>
      </c>
      <c r="S7" s="653">
        <v>0.13344179268336392</v>
      </c>
      <c r="T7" s="653">
        <v>0.31728996801362608</v>
      </c>
      <c r="U7" s="653">
        <v>0.82371116190225135</v>
      </c>
      <c r="V7" s="653">
        <v>1.0628808348784036</v>
      </c>
      <c r="W7" s="653">
        <v>0.93160381239596468</v>
      </c>
      <c r="X7" s="653">
        <v>1.2735956822033145</v>
      </c>
      <c r="Y7" s="653">
        <v>1.5460696696544691</v>
      </c>
      <c r="Z7" s="653">
        <v>2.0837298265405564</v>
      </c>
      <c r="AA7" s="653">
        <v>2.4673697861814752</v>
      </c>
      <c r="AB7" s="653">
        <v>2.4658906988411444</v>
      </c>
      <c r="AC7" s="653">
        <v>2.6557274285868848</v>
      </c>
      <c r="AD7" s="653">
        <v>2.8439978218731139</v>
      </c>
      <c r="AE7" s="653">
        <v>3.1508333858267839</v>
      </c>
      <c r="AF7" s="653">
        <v>3.5108807820602488</v>
      </c>
      <c r="AG7" s="653">
        <v>3.5615325801831821</v>
      </c>
      <c r="AH7" s="653">
        <v>3.7862309268883907</v>
      </c>
      <c r="AI7" s="653">
        <v>4.3942473484390083</v>
      </c>
      <c r="AJ7" s="653">
        <v>4.3888258294729567</v>
      </c>
      <c r="AK7" s="653">
        <v>4.6462089897689127</v>
      </c>
      <c r="AL7" s="653">
        <v>4.8103797727454145</v>
      </c>
      <c r="AM7" s="653">
        <v>4.8882189611949274</v>
      </c>
      <c r="AN7" s="653">
        <v>5.1710224325950325</v>
      </c>
      <c r="AO7" s="653">
        <v>5.3750649871853824</v>
      </c>
      <c r="AP7" s="653">
        <v>5.5292835492104846</v>
      </c>
      <c r="AQ7" s="653">
        <v>5.813276682820816</v>
      </c>
      <c r="AR7" s="653">
        <v>6.1984186643375061</v>
      </c>
      <c r="AS7" s="653">
        <v>6.3520904365555078</v>
      </c>
      <c r="AT7" s="653">
        <v>6.7871537866629668</v>
      </c>
      <c r="AU7" s="653">
        <v>6.6587893947082826</v>
      </c>
      <c r="AV7" s="653">
        <v>6.780555814928416</v>
      </c>
      <c r="AW7" s="653">
        <v>6.8091682084472911</v>
      </c>
      <c r="AX7" s="653">
        <v>6.8174511301952982</v>
      </c>
      <c r="AY7" s="653">
        <v>6.5762202325328705</v>
      </c>
      <c r="AZ7" s="653">
        <v>6.5904802220242003</v>
      </c>
      <c r="BA7" s="653">
        <v>7.3023547592556994</v>
      </c>
      <c r="BB7" s="653">
        <v>7.4921247735766334</v>
      </c>
      <c r="BC7" s="653">
        <v>7.0900087241001577</v>
      </c>
      <c r="BD7" s="653">
        <v>6.5715542770446387</v>
      </c>
      <c r="BE7" s="653">
        <v>5.9545319843404227</v>
      </c>
      <c r="BF7" s="653">
        <v>5.5547316964903528</v>
      </c>
      <c r="BG7" s="653">
        <v>5.0736364880077902</v>
      </c>
      <c r="BH7" s="653">
        <v>4.5534094394808742</v>
      </c>
      <c r="BI7" s="653">
        <v>4.1077052546534052</v>
      </c>
      <c r="BJ7" s="653">
        <v>3.2049401001392317</v>
      </c>
      <c r="BK7" s="653">
        <v>3.0778950036784245</v>
      </c>
    </row>
    <row r="8" spans="1:63">
      <c r="B8" s="652" t="s">
        <v>1069</v>
      </c>
      <c r="C8" s="653">
        <v>0.29649595955574587</v>
      </c>
      <c r="D8" s="653">
        <v>0.38673318585195215</v>
      </c>
      <c r="E8" s="653">
        <v>-0.59704797291627221</v>
      </c>
      <c r="F8" s="653">
        <v>-0.85587314852426066</v>
      </c>
      <c r="G8" s="653">
        <v>-0.31194572658647657</v>
      </c>
      <c r="H8" s="653">
        <v>-0.67618750111258608</v>
      </c>
      <c r="I8" s="653">
        <v>-0.80014145432266726</v>
      </c>
      <c r="J8" s="653">
        <v>-0.92888270051613153</v>
      </c>
      <c r="K8" s="653">
        <v>-0.64533508408847517</v>
      </c>
      <c r="L8" s="653">
        <v>-0.72916907728563218</v>
      </c>
      <c r="M8" s="653">
        <v>-0.30136739335571561</v>
      </c>
      <c r="N8" s="653">
        <v>0.49781224840923172</v>
      </c>
      <c r="O8" s="653">
        <v>1.8841133621393062</v>
      </c>
      <c r="P8" s="653">
        <v>1.7388533422714711</v>
      </c>
      <c r="Q8" s="653">
        <v>1.6956178593626119</v>
      </c>
      <c r="R8" s="653">
        <v>1.8645969272332907</v>
      </c>
      <c r="S8" s="653">
        <v>1.6307061711632493</v>
      </c>
      <c r="T8" s="653">
        <v>1.7272231750394218</v>
      </c>
      <c r="U8" s="653">
        <v>2.608068584455689</v>
      </c>
      <c r="V8" s="653">
        <v>2.9990872766424768</v>
      </c>
      <c r="W8" s="653">
        <v>2.5759235272892722</v>
      </c>
      <c r="X8" s="653">
        <v>3.0363325361370164</v>
      </c>
      <c r="Y8" s="653">
        <v>3.076307552988184</v>
      </c>
      <c r="Z8" s="653">
        <v>1.9481688659881438</v>
      </c>
      <c r="AA8" s="653">
        <v>1.353269964295605</v>
      </c>
      <c r="AB8" s="653">
        <v>1.4485804584909292</v>
      </c>
      <c r="AC8" s="653">
        <v>1.8885035435898236</v>
      </c>
      <c r="AD8" s="653">
        <v>2.7093906247637816</v>
      </c>
      <c r="AE8" s="653">
        <v>2.5470191288038655</v>
      </c>
      <c r="AF8" s="653">
        <v>2.5037878859537992</v>
      </c>
      <c r="AG8" s="653">
        <v>1.9956468049420104</v>
      </c>
      <c r="AH8" s="653">
        <v>1.8466503870682038</v>
      </c>
      <c r="AI8" s="653">
        <v>2.4093275834175127</v>
      </c>
      <c r="AJ8" s="653">
        <v>2.3122734007613928</v>
      </c>
      <c r="AK8" s="653">
        <v>2.833209010119579</v>
      </c>
      <c r="AL8" s="653">
        <v>2.9969459529132103</v>
      </c>
      <c r="AM8" s="653">
        <v>3.0177201597789374</v>
      </c>
      <c r="AN8" s="653">
        <v>3.1234552916113136</v>
      </c>
      <c r="AO8" s="653">
        <v>2.8123851150648251</v>
      </c>
      <c r="AP8" s="653">
        <v>2.4445439678679839</v>
      </c>
      <c r="AQ8" s="653">
        <v>2.6219326261511009</v>
      </c>
      <c r="AR8" s="653">
        <v>3.1620739046954061</v>
      </c>
      <c r="AS8" s="653">
        <v>3.5744963331051927</v>
      </c>
      <c r="AT8" s="653">
        <v>3.5931821972109175</v>
      </c>
      <c r="AU8" s="653">
        <v>3.8691163132944242</v>
      </c>
      <c r="AV8" s="653">
        <v>2.8296510597384357</v>
      </c>
      <c r="AW8" s="653">
        <v>1.9272828856611337</v>
      </c>
      <c r="AX8" s="653">
        <v>1.9604996175388498</v>
      </c>
      <c r="AY8" s="653">
        <v>4.0449805839190835</v>
      </c>
      <c r="AZ8" s="653">
        <v>4.1765141623452235</v>
      </c>
      <c r="BA8" s="653">
        <v>5.8748317233549878</v>
      </c>
      <c r="BB8" s="653">
        <v>7.1877278107339002</v>
      </c>
      <c r="BC8" s="653">
        <v>7.9711702372068967</v>
      </c>
      <c r="BD8" s="653">
        <v>7.3581580428782196</v>
      </c>
      <c r="BE8" s="653">
        <v>7.0389065520115564</v>
      </c>
      <c r="BF8" s="653">
        <v>7.1333737766660201</v>
      </c>
      <c r="BG8" s="653">
        <v>6.5088477838383927</v>
      </c>
      <c r="BH8" s="653">
        <v>7.3709475850585582</v>
      </c>
      <c r="BI8" s="653">
        <v>9.0377975769161711</v>
      </c>
      <c r="BJ8" s="653">
        <v>9.0622447737021794</v>
      </c>
      <c r="BK8" s="653">
        <v>6.7867061414458849</v>
      </c>
    </row>
    <row r="9" spans="1:63">
      <c r="B9" s="652" t="s">
        <v>1070</v>
      </c>
      <c r="C9" s="653">
        <v>4.2653097922146657</v>
      </c>
      <c r="D9" s="653">
        <v>4.8374906710460692</v>
      </c>
      <c r="E9" s="653">
        <v>-6.7137222469749389</v>
      </c>
      <c r="F9" s="653">
        <v>-7.632631236317053</v>
      </c>
      <c r="G9" s="653">
        <v>-7.9654129405938505</v>
      </c>
      <c r="H9" s="653">
        <v>-8.7486321923164354</v>
      </c>
      <c r="I9" s="653">
        <v>-10.727980554931577</v>
      </c>
      <c r="J9" s="653">
        <v>-10.388858960205098</v>
      </c>
      <c r="K9" s="653">
        <v>-10.278406295542453</v>
      </c>
      <c r="L9" s="653">
        <v>-8.6746357171846569</v>
      </c>
      <c r="M9" s="653">
        <v>-8.5111712541369826</v>
      </c>
      <c r="N9" s="653">
        <v>-8.7930608017000793</v>
      </c>
      <c r="O9" s="653">
        <v>-5.9438298949714294</v>
      </c>
      <c r="P9" s="653">
        <v>-5.4246574221922401</v>
      </c>
      <c r="Q9" s="653">
        <v>-4.9525091254561886</v>
      </c>
      <c r="R9" s="653">
        <v>-3.639299426281454</v>
      </c>
      <c r="S9" s="653">
        <v>-2.1580266241197563</v>
      </c>
      <c r="T9" s="653">
        <v>-1.1102466601790866</v>
      </c>
      <c r="U9" s="653">
        <v>2.5202947599955365</v>
      </c>
      <c r="V9" s="653">
        <v>6.4217011893226328</v>
      </c>
      <c r="W9" s="653">
        <v>7.5004106306871137</v>
      </c>
      <c r="X9" s="653">
        <v>9.0339061134945524</v>
      </c>
      <c r="Y9" s="653">
        <v>10.055021836647526</v>
      </c>
      <c r="Z9" s="653">
        <v>14.032823634507793</v>
      </c>
      <c r="AA9" s="653">
        <v>15.517794469878538</v>
      </c>
      <c r="AB9" s="653">
        <v>15.560429163926187</v>
      </c>
      <c r="AC9" s="653">
        <v>15.77306425702993</v>
      </c>
      <c r="AD9" s="653">
        <v>15.970064382350074</v>
      </c>
      <c r="AE9" s="653">
        <v>16.582322825362013</v>
      </c>
      <c r="AF9" s="653">
        <v>16.942127346149746</v>
      </c>
      <c r="AG9" s="653">
        <v>17.138874624183003</v>
      </c>
      <c r="AH9" s="653">
        <v>12.917434542501383</v>
      </c>
      <c r="AI9" s="653">
        <v>12.319781056292342</v>
      </c>
      <c r="AJ9" s="653">
        <v>10.897695827046277</v>
      </c>
      <c r="AK9" s="653">
        <v>12.38247426607056</v>
      </c>
      <c r="AL9" s="653">
        <v>12.140478441448991</v>
      </c>
      <c r="AM9" s="653">
        <v>11.31607913097497</v>
      </c>
      <c r="AN9" s="653">
        <v>11.019251842572217</v>
      </c>
      <c r="AO9" s="653">
        <v>10.777901868026291</v>
      </c>
      <c r="AP9" s="653">
        <v>11.319752087566897</v>
      </c>
      <c r="AQ9" s="653">
        <v>11.89136167578107</v>
      </c>
      <c r="AR9" s="653">
        <v>11.910073101949251</v>
      </c>
      <c r="AS9" s="653">
        <v>11.847319385006031</v>
      </c>
      <c r="AT9" s="653">
        <v>13.51156840780223</v>
      </c>
      <c r="AU9" s="653">
        <v>13.60808303275806</v>
      </c>
      <c r="AV9" s="653">
        <v>13.20043899862236</v>
      </c>
      <c r="AW9" s="653">
        <v>12.692798077890117</v>
      </c>
      <c r="AX9" s="653">
        <v>15.548608896316708</v>
      </c>
      <c r="AY9" s="653">
        <v>14.499188121908333</v>
      </c>
      <c r="AZ9" s="653">
        <v>15.265156971345476</v>
      </c>
      <c r="BA9" s="653">
        <v>23.732073680722394</v>
      </c>
      <c r="BB9" s="653">
        <v>23.08915707480152</v>
      </c>
      <c r="BC9" s="653">
        <v>21.872364150586492</v>
      </c>
      <c r="BD9" s="653">
        <v>21.720892473752201</v>
      </c>
      <c r="BE9" s="653">
        <v>18.602734536683485</v>
      </c>
      <c r="BF9" s="653">
        <v>16.857693553669193</v>
      </c>
      <c r="BG9" s="653">
        <v>16.021021221232786</v>
      </c>
      <c r="BH9" s="653">
        <v>14.034643646208494</v>
      </c>
      <c r="BI9" s="653">
        <v>11.440803068900294</v>
      </c>
      <c r="BJ9" s="653">
        <v>8.3032175056991093</v>
      </c>
      <c r="BK9" s="653">
        <v>6.2644166641805441</v>
      </c>
    </row>
    <row r="10" spans="1:63">
      <c r="B10" s="655"/>
      <c r="C10" s="656"/>
      <c r="D10" s="656"/>
      <c r="E10" s="656"/>
      <c r="F10" s="656"/>
      <c r="G10" s="656"/>
      <c r="H10" s="656"/>
      <c r="I10" s="656"/>
      <c r="J10" s="656"/>
      <c r="K10" s="656"/>
      <c r="L10" s="656"/>
      <c r="M10" s="656"/>
      <c r="N10" s="656"/>
      <c r="O10" s="656"/>
      <c r="P10" s="656"/>
      <c r="Q10" s="656"/>
      <c r="R10" s="656"/>
      <c r="S10" s="656"/>
      <c r="T10" s="656"/>
      <c r="U10" s="656"/>
      <c r="V10" s="656"/>
      <c r="W10" s="656"/>
      <c r="X10" s="656"/>
      <c r="Y10" s="656"/>
      <c r="Z10" s="656"/>
      <c r="AA10" s="656"/>
      <c r="AB10" s="656"/>
      <c r="AC10" s="656"/>
      <c r="AD10" s="656"/>
      <c r="AE10" s="656"/>
      <c r="AF10" s="656"/>
      <c r="AG10" s="656"/>
      <c r="AH10" s="656"/>
      <c r="AI10" s="656"/>
      <c r="AJ10" s="656"/>
      <c r="AK10" s="656"/>
      <c r="AL10" s="656"/>
      <c r="AM10" s="656"/>
      <c r="AN10" s="656"/>
      <c r="AO10" s="656"/>
      <c r="AP10" s="656"/>
      <c r="AQ10" s="656"/>
      <c r="AR10" s="656"/>
      <c r="AS10" s="656"/>
      <c r="AT10" s="656"/>
      <c r="AU10" s="656"/>
      <c r="AV10" s="656"/>
      <c r="AW10" s="656"/>
      <c r="AX10" s="656"/>
      <c r="AY10" s="656"/>
      <c r="AZ10" s="656"/>
      <c r="BA10" s="656"/>
      <c r="BB10" s="656"/>
      <c r="BC10" s="656"/>
      <c r="BD10" s="656"/>
      <c r="BE10" s="656"/>
      <c r="BF10" s="656"/>
      <c r="BG10" s="656"/>
      <c r="BH10" s="656"/>
      <c r="BI10" s="656"/>
      <c r="BJ10" s="656"/>
      <c r="BK10" s="656"/>
    </row>
    <row r="11" spans="1:63" ht="12.75" customHeight="1">
      <c r="M11" s="649"/>
      <c r="O11" s="650"/>
      <c r="Q11" s="649"/>
    </row>
    <row r="12" spans="1:63">
      <c r="B12" s="13" t="s">
        <v>790</v>
      </c>
    </row>
    <row r="28" spans="2:2">
      <c r="B28" s="657" t="s">
        <v>1071</v>
      </c>
    </row>
    <row r="29" spans="2:2">
      <c r="B29" s="657" t="s">
        <v>184</v>
      </c>
    </row>
    <row r="31" spans="2:2">
      <c r="B31" s="204" t="s">
        <v>129</v>
      </c>
    </row>
  </sheetData>
  <hyperlinks>
    <hyperlink ref="B31" location="Содержание!B121" display="к содержанию"/>
  </hyperlinks>
  <pageMargins left="0.7" right="0.7" top="0.75" bottom="0.75" header="0.3" footer="0.3"/>
  <pageSetup paperSize="9" orientation="portrait" verticalDpi="0" r:id="rId1"/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6"/>
  <sheetViews>
    <sheetView zoomScale="80" zoomScaleNormal="80" workbookViewId="0">
      <selection activeCell="E42" sqref="E42"/>
    </sheetView>
  </sheetViews>
  <sheetFormatPr defaultRowHeight="12.75"/>
  <cols>
    <col min="1" max="1" width="8.85546875" style="668" bestFit="1" customWidth="1"/>
    <col min="2" max="2" width="23.42578125" style="668" customWidth="1"/>
    <col min="3" max="3" width="3.5703125" style="668" customWidth="1"/>
    <col min="4" max="75" width="7.42578125" style="668" bestFit="1" customWidth="1"/>
    <col min="76" max="76" width="2.85546875" style="668" customWidth="1"/>
    <col min="77" max="148" width="7.42578125" style="668" bestFit="1" customWidth="1"/>
    <col min="149" max="16384" width="9.140625" style="668"/>
  </cols>
  <sheetData>
    <row r="1" spans="1:256" s="658" customFormat="1">
      <c r="B1" s="1461"/>
      <c r="C1" s="1461"/>
    </row>
    <row r="2" spans="1:256" s="661" customFormat="1">
      <c r="A2" s="659" t="s">
        <v>123</v>
      </c>
      <c r="B2" s="660" t="s">
        <v>791</v>
      </c>
      <c r="C2" s="658"/>
      <c r="D2" s="658"/>
      <c r="E2" s="658"/>
      <c r="F2" s="658"/>
      <c r="G2" s="658"/>
      <c r="H2" s="658"/>
      <c r="I2" s="658"/>
      <c r="J2" s="658"/>
      <c r="K2" s="658"/>
      <c r="L2" s="658"/>
      <c r="M2" s="658"/>
      <c r="N2" s="658"/>
      <c r="O2" s="658"/>
      <c r="P2" s="658"/>
      <c r="Q2" s="658"/>
      <c r="R2" s="658"/>
      <c r="S2" s="658"/>
      <c r="T2" s="658"/>
      <c r="U2" s="658"/>
      <c r="V2" s="658"/>
      <c r="W2" s="658"/>
      <c r="X2" s="658"/>
      <c r="Y2" s="658"/>
      <c r="Z2" s="658"/>
      <c r="AA2" s="658"/>
      <c r="AB2" s="658"/>
      <c r="AC2" s="658"/>
      <c r="AD2" s="658"/>
      <c r="AE2" s="658"/>
      <c r="AF2" s="658"/>
      <c r="AG2" s="658"/>
      <c r="AH2" s="658"/>
      <c r="AI2" s="658"/>
      <c r="AJ2" s="658"/>
      <c r="AK2" s="658"/>
      <c r="AL2" s="658"/>
      <c r="AM2" s="658"/>
      <c r="AN2" s="658"/>
      <c r="AO2" s="658"/>
      <c r="AP2" s="658"/>
      <c r="AQ2" s="658"/>
      <c r="AR2" s="658"/>
      <c r="AS2" s="658"/>
      <c r="AT2" s="658"/>
      <c r="AU2" s="658"/>
      <c r="AV2" s="658"/>
      <c r="AW2" s="658"/>
      <c r="AX2" s="658"/>
      <c r="AY2" s="658"/>
      <c r="AZ2" s="658"/>
      <c r="BA2" s="658"/>
      <c r="BB2" s="658"/>
      <c r="BC2" s="658"/>
      <c r="BD2" s="658"/>
      <c r="BE2" s="658"/>
      <c r="BF2" s="658"/>
      <c r="BG2" s="658"/>
      <c r="BH2" s="658"/>
      <c r="BI2" s="658"/>
      <c r="BJ2" s="658"/>
      <c r="BK2" s="658"/>
      <c r="BL2" s="658"/>
      <c r="BM2" s="658"/>
      <c r="BN2" s="658"/>
      <c r="BO2" s="658"/>
      <c r="BP2" s="658"/>
      <c r="BQ2" s="658"/>
      <c r="BR2" s="658"/>
      <c r="BS2" s="658"/>
      <c r="BT2" s="658"/>
      <c r="BU2" s="658"/>
      <c r="BV2" s="658"/>
      <c r="BW2" s="658"/>
      <c r="BX2" s="658"/>
      <c r="BY2" s="658"/>
      <c r="BZ2" s="658"/>
      <c r="CA2" s="658"/>
      <c r="CB2" s="658"/>
      <c r="CC2" s="658"/>
      <c r="CD2" s="658"/>
      <c r="CE2" s="658"/>
      <c r="CF2" s="658"/>
      <c r="CG2" s="658"/>
      <c r="CH2" s="658"/>
      <c r="CI2" s="658"/>
      <c r="CJ2" s="658"/>
      <c r="CK2" s="658"/>
      <c r="CL2" s="658"/>
      <c r="CM2" s="658"/>
      <c r="CN2" s="658"/>
      <c r="CO2" s="658"/>
      <c r="CP2" s="658"/>
      <c r="CQ2" s="658"/>
      <c r="CR2" s="658"/>
      <c r="CS2" s="658"/>
      <c r="CT2" s="658"/>
      <c r="CU2" s="658"/>
      <c r="CV2" s="658"/>
      <c r="CW2" s="658"/>
      <c r="CX2" s="658"/>
      <c r="CY2" s="658"/>
      <c r="CZ2" s="658"/>
      <c r="DA2" s="658"/>
      <c r="DB2" s="658"/>
      <c r="DC2" s="658"/>
      <c r="DD2" s="658"/>
      <c r="DE2" s="658"/>
      <c r="DF2" s="658"/>
      <c r="DG2" s="658"/>
      <c r="DH2" s="658"/>
      <c r="DI2" s="658"/>
      <c r="DJ2" s="658"/>
      <c r="DK2" s="658"/>
      <c r="DL2" s="658"/>
      <c r="DM2" s="658"/>
      <c r="DN2" s="658"/>
      <c r="DO2" s="658"/>
      <c r="DP2" s="658"/>
      <c r="DQ2" s="658"/>
      <c r="DR2" s="658"/>
      <c r="DS2" s="658"/>
      <c r="DT2" s="658"/>
      <c r="DU2" s="658"/>
      <c r="DV2" s="658"/>
      <c r="DW2" s="658"/>
      <c r="DX2" s="658"/>
      <c r="DY2" s="658"/>
      <c r="DZ2" s="658"/>
      <c r="EA2" s="658"/>
      <c r="EB2" s="658"/>
      <c r="EC2" s="658"/>
      <c r="ED2" s="658"/>
      <c r="EE2" s="658"/>
      <c r="EF2" s="658"/>
      <c r="EG2" s="658"/>
      <c r="EH2" s="658"/>
      <c r="EI2" s="658"/>
      <c r="EJ2" s="658"/>
      <c r="EK2" s="658"/>
      <c r="EL2" s="658"/>
      <c r="EM2" s="658"/>
      <c r="EN2" s="658"/>
      <c r="EO2" s="658"/>
      <c r="EP2" s="658"/>
      <c r="EQ2" s="658"/>
      <c r="ER2" s="658"/>
      <c r="ES2" s="658"/>
      <c r="ET2" s="658"/>
      <c r="EU2" s="658"/>
      <c r="EV2" s="658"/>
      <c r="EW2" s="658"/>
      <c r="EX2" s="658"/>
      <c r="EY2" s="658"/>
      <c r="EZ2" s="658"/>
      <c r="FA2" s="658"/>
      <c r="FB2" s="658"/>
      <c r="FC2" s="658"/>
      <c r="FD2" s="658"/>
      <c r="FE2" s="658"/>
      <c r="FF2" s="658"/>
      <c r="FG2" s="658"/>
      <c r="FH2" s="658"/>
      <c r="FI2" s="658"/>
      <c r="FJ2" s="658"/>
      <c r="FK2" s="658"/>
      <c r="FL2" s="658"/>
      <c r="FM2" s="658"/>
      <c r="FN2" s="658"/>
      <c r="FO2" s="658"/>
      <c r="FP2" s="658"/>
      <c r="FQ2" s="658"/>
      <c r="FR2" s="658"/>
      <c r="FS2" s="658"/>
      <c r="FT2" s="658"/>
      <c r="FU2" s="658"/>
      <c r="FV2" s="658"/>
      <c r="FW2" s="658"/>
      <c r="FX2" s="658"/>
      <c r="FY2" s="658"/>
      <c r="FZ2" s="658"/>
      <c r="GA2" s="658"/>
      <c r="GB2" s="658"/>
      <c r="GC2" s="658"/>
      <c r="GD2" s="658"/>
      <c r="GE2" s="658"/>
      <c r="GF2" s="658"/>
      <c r="GG2" s="658"/>
      <c r="GH2" s="658"/>
      <c r="GI2" s="658"/>
      <c r="GJ2" s="658"/>
      <c r="GK2" s="658"/>
      <c r="GL2" s="658"/>
      <c r="GM2" s="658"/>
      <c r="GN2" s="658"/>
      <c r="GO2" s="658"/>
      <c r="GP2" s="658"/>
      <c r="GQ2" s="658"/>
      <c r="GR2" s="658"/>
      <c r="GS2" s="658"/>
      <c r="GT2" s="658"/>
      <c r="GU2" s="658"/>
      <c r="GV2" s="658"/>
      <c r="GW2" s="658"/>
      <c r="GX2" s="658"/>
      <c r="GY2" s="658"/>
      <c r="GZ2" s="658"/>
      <c r="HA2" s="658"/>
      <c r="HB2" s="658"/>
      <c r="HC2" s="658"/>
      <c r="HD2" s="658"/>
      <c r="HE2" s="658"/>
      <c r="HF2" s="658"/>
      <c r="HG2" s="658"/>
      <c r="HH2" s="658"/>
      <c r="HI2" s="658"/>
      <c r="HJ2" s="658"/>
      <c r="HK2" s="658"/>
      <c r="HL2" s="658"/>
      <c r="HM2" s="658"/>
      <c r="HN2" s="658"/>
      <c r="HO2" s="658"/>
      <c r="HP2" s="658"/>
      <c r="HQ2" s="658"/>
      <c r="HR2" s="658"/>
      <c r="HS2" s="658"/>
      <c r="HT2" s="658"/>
      <c r="HU2" s="658"/>
      <c r="HV2" s="658"/>
      <c r="HW2" s="658"/>
      <c r="HX2" s="658"/>
      <c r="HY2" s="658"/>
      <c r="HZ2" s="658"/>
      <c r="IA2" s="658"/>
      <c r="IB2" s="658"/>
      <c r="IC2" s="658"/>
      <c r="ID2" s="658"/>
      <c r="IE2" s="658"/>
      <c r="IF2" s="658"/>
      <c r="IG2" s="658"/>
      <c r="IH2" s="658"/>
      <c r="II2" s="658"/>
      <c r="IJ2" s="658"/>
      <c r="IK2" s="658"/>
      <c r="IL2" s="658"/>
      <c r="IM2" s="658"/>
      <c r="IN2" s="658"/>
      <c r="IO2" s="658"/>
      <c r="IP2" s="658"/>
      <c r="IQ2" s="658"/>
      <c r="IR2" s="658"/>
      <c r="IS2" s="658"/>
      <c r="IT2" s="658"/>
      <c r="IU2" s="658"/>
      <c r="IV2" s="658"/>
    </row>
    <row r="3" spans="1:256" s="661" customFormat="1">
      <c r="A3" s="658"/>
      <c r="B3" s="1462"/>
      <c r="C3" s="1462"/>
      <c r="D3" s="658"/>
      <c r="E3" s="658"/>
      <c r="F3" s="658"/>
      <c r="G3" s="658"/>
      <c r="H3" s="658"/>
      <c r="I3" s="658"/>
      <c r="J3" s="658"/>
      <c r="K3" s="658"/>
      <c r="L3" s="658"/>
      <c r="M3" s="658"/>
      <c r="N3" s="658"/>
      <c r="O3" s="658"/>
      <c r="P3" s="658"/>
      <c r="Q3" s="658"/>
      <c r="R3" s="658"/>
      <c r="S3" s="658"/>
      <c r="T3" s="658"/>
      <c r="U3" s="658"/>
      <c r="V3" s="658"/>
      <c r="W3" s="658"/>
      <c r="X3" s="658"/>
      <c r="Y3" s="658"/>
      <c r="Z3" s="658"/>
      <c r="AA3" s="658"/>
      <c r="AB3" s="658"/>
      <c r="AC3" s="658"/>
      <c r="AD3" s="658"/>
      <c r="AE3" s="658"/>
      <c r="AF3" s="658"/>
      <c r="AG3" s="658"/>
      <c r="AH3" s="658"/>
      <c r="AI3" s="658"/>
      <c r="AJ3" s="658"/>
      <c r="AK3" s="658"/>
      <c r="AL3" s="658"/>
      <c r="AM3" s="658"/>
      <c r="AN3" s="658"/>
      <c r="AO3" s="658"/>
      <c r="AP3" s="658"/>
      <c r="AQ3" s="658"/>
      <c r="AR3" s="658"/>
      <c r="AS3" s="658"/>
      <c r="AT3" s="658"/>
      <c r="AU3" s="658"/>
      <c r="AV3" s="658"/>
      <c r="AW3" s="658"/>
      <c r="AX3" s="658"/>
      <c r="AY3" s="658"/>
      <c r="AZ3" s="658"/>
      <c r="BA3" s="658"/>
      <c r="BB3" s="658"/>
      <c r="BC3" s="658"/>
      <c r="BD3" s="658"/>
      <c r="BE3" s="658"/>
      <c r="BF3" s="658"/>
      <c r="BG3" s="658"/>
      <c r="BH3" s="658"/>
      <c r="BI3" s="658"/>
      <c r="BJ3" s="658"/>
      <c r="BK3" s="658"/>
      <c r="BL3" s="658"/>
      <c r="BM3" s="658"/>
      <c r="BN3" s="658"/>
      <c r="BO3" s="658"/>
      <c r="BP3" s="658"/>
      <c r="BQ3" s="658"/>
      <c r="BR3" s="658"/>
      <c r="BS3" s="658"/>
      <c r="BT3" s="658"/>
      <c r="BU3" s="658"/>
      <c r="BV3" s="658"/>
      <c r="BW3" s="658"/>
      <c r="BX3" s="658"/>
      <c r="BY3" s="658"/>
      <c r="BZ3" s="658"/>
      <c r="CA3" s="658"/>
      <c r="CB3" s="658"/>
      <c r="CC3" s="658"/>
      <c r="CD3" s="658"/>
      <c r="CE3" s="658"/>
      <c r="CF3" s="658"/>
      <c r="CG3" s="658"/>
      <c r="CH3" s="658"/>
      <c r="CI3" s="658"/>
      <c r="CJ3" s="658"/>
      <c r="CK3" s="658"/>
      <c r="CL3" s="658"/>
      <c r="CM3" s="658"/>
      <c r="CN3" s="658"/>
      <c r="CO3" s="658"/>
      <c r="CP3" s="658"/>
      <c r="CQ3" s="658"/>
      <c r="CR3" s="658"/>
      <c r="CS3" s="658"/>
      <c r="CT3" s="658"/>
      <c r="CU3" s="658"/>
      <c r="CV3" s="658"/>
      <c r="CW3" s="658"/>
      <c r="CX3" s="658"/>
      <c r="CY3" s="658"/>
      <c r="CZ3" s="658"/>
      <c r="DA3" s="658"/>
      <c r="DB3" s="658"/>
      <c r="DC3" s="658"/>
      <c r="DD3" s="658"/>
      <c r="DE3" s="658"/>
      <c r="DF3" s="658"/>
      <c r="DG3" s="658"/>
      <c r="DH3" s="658"/>
      <c r="DI3" s="658"/>
      <c r="DJ3" s="658"/>
      <c r="DK3" s="658"/>
      <c r="DL3" s="658"/>
      <c r="DM3" s="658"/>
      <c r="DN3" s="658"/>
      <c r="DO3" s="658"/>
      <c r="DP3" s="658"/>
      <c r="DQ3" s="658"/>
      <c r="DR3" s="658"/>
      <c r="DS3" s="658"/>
      <c r="DT3" s="658"/>
      <c r="DU3" s="658"/>
      <c r="DV3" s="658"/>
      <c r="DW3" s="658"/>
      <c r="DX3" s="658"/>
      <c r="DY3" s="658"/>
      <c r="DZ3" s="658"/>
      <c r="EA3" s="658"/>
      <c r="EB3" s="658"/>
      <c r="EC3" s="658"/>
      <c r="ED3" s="658"/>
      <c r="EE3" s="658"/>
      <c r="EF3" s="658"/>
      <c r="EG3" s="658"/>
      <c r="EH3" s="658"/>
      <c r="EI3" s="658"/>
      <c r="EJ3" s="658"/>
      <c r="EK3" s="658"/>
      <c r="EL3" s="658"/>
      <c r="EM3" s="658"/>
      <c r="EN3" s="658"/>
      <c r="EO3" s="658"/>
      <c r="EP3" s="658"/>
      <c r="EQ3" s="658"/>
      <c r="ER3" s="662" t="s">
        <v>1747</v>
      </c>
      <c r="ES3" s="658"/>
      <c r="ET3" s="658"/>
      <c r="EU3" s="658"/>
      <c r="EV3" s="658"/>
      <c r="EW3" s="658"/>
      <c r="EX3" s="658"/>
      <c r="EY3" s="658"/>
      <c r="EZ3" s="658"/>
      <c r="FA3" s="658"/>
      <c r="FB3" s="658"/>
      <c r="FC3" s="658"/>
      <c r="FD3" s="658"/>
      <c r="FE3" s="658"/>
      <c r="FF3" s="658"/>
      <c r="FG3" s="658"/>
      <c r="FH3" s="658"/>
      <c r="FI3" s="658"/>
      <c r="FJ3" s="658"/>
      <c r="FK3" s="658"/>
      <c r="FL3" s="658"/>
      <c r="FM3" s="658"/>
      <c r="FN3" s="658"/>
      <c r="FO3" s="658"/>
      <c r="FP3" s="658"/>
      <c r="FQ3" s="658"/>
      <c r="FR3" s="658"/>
      <c r="FS3" s="658"/>
      <c r="FT3" s="658"/>
      <c r="FU3" s="658"/>
      <c r="FV3" s="658"/>
      <c r="FW3" s="658"/>
      <c r="FX3" s="658"/>
      <c r="FY3" s="658"/>
      <c r="FZ3" s="658"/>
      <c r="GA3" s="658"/>
      <c r="GB3" s="658"/>
      <c r="GC3" s="658"/>
      <c r="GD3" s="658"/>
      <c r="GE3" s="658"/>
      <c r="GF3" s="658"/>
      <c r="GG3" s="658"/>
      <c r="GH3" s="658"/>
      <c r="GI3" s="658"/>
      <c r="GJ3" s="658"/>
      <c r="GK3" s="658"/>
      <c r="GL3" s="658"/>
      <c r="GM3" s="658"/>
      <c r="GN3" s="658"/>
      <c r="GO3" s="658"/>
      <c r="GP3" s="658"/>
      <c r="GQ3" s="658"/>
      <c r="GR3" s="658"/>
      <c r="GS3" s="658"/>
      <c r="GT3" s="658"/>
      <c r="GU3" s="658"/>
      <c r="GV3" s="658"/>
      <c r="GW3" s="658"/>
      <c r="GX3" s="658"/>
      <c r="GY3" s="658"/>
      <c r="GZ3" s="658"/>
      <c r="HA3" s="658"/>
      <c r="HB3" s="658"/>
      <c r="HC3" s="658"/>
      <c r="HD3" s="658"/>
      <c r="HE3" s="658"/>
      <c r="HF3" s="658"/>
      <c r="HG3" s="658"/>
      <c r="HH3" s="658"/>
      <c r="HI3" s="658"/>
      <c r="HJ3" s="658"/>
      <c r="HK3" s="658"/>
      <c r="HL3" s="658"/>
      <c r="HM3" s="658"/>
      <c r="HN3" s="658"/>
      <c r="HO3" s="658"/>
      <c r="HP3" s="658"/>
      <c r="HQ3" s="658"/>
      <c r="HR3" s="658"/>
      <c r="HS3" s="658"/>
      <c r="HT3" s="658"/>
      <c r="HU3" s="658"/>
      <c r="HV3" s="658"/>
      <c r="HW3" s="658"/>
      <c r="HX3" s="658"/>
      <c r="HY3" s="658"/>
      <c r="HZ3" s="658"/>
      <c r="IA3" s="658"/>
      <c r="IB3" s="658"/>
      <c r="IC3" s="658"/>
      <c r="ID3" s="658"/>
      <c r="IE3" s="658"/>
      <c r="IF3" s="658"/>
      <c r="IG3" s="658"/>
      <c r="IH3" s="658"/>
      <c r="II3" s="658"/>
      <c r="IJ3" s="658"/>
      <c r="IK3" s="658"/>
      <c r="IL3" s="658"/>
      <c r="IM3" s="658"/>
      <c r="IN3" s="658"/>
      <c r="IO3" s="658"/>
      <c r="IP3" s="658"/>
      <c r="IQ3" s="658"/>
      <c r="IR3" s="658"/>
      <c r="IS3" s="658"/>
      <c r="IT3" s="658"/>
      <c r="IU3" s="658"/>
      <c r="IV3" s="658"/>
    </row>
    <row r="4" spans="1:256" s="663" customFormat="1" ht="12.75" customHeight="1">
      <c r="B4" s="1463" t="s">
        <v>141</v>
      </c>
      <c r="C4" s="1464"/>
      <c r="D4" s="664">
        <v>39844</v>
      </c>
      <c r="E4" s="664">
        <v>39872</v>
      </c>
      <c r="F4" s="664">
        <v>39903</v>
      </c>
      <c r="G4" s="664">
        <v>39933</v>
      </c>
      <c r="H4" s="664">
        <v>39964</v>
      </c>
      <c r="I4" s="664">
        <v>39994</v>
      </c>
      <c r="J4" s="664">
        <v>40025</v>
      </c>
      <c r="K4" s="664">
        <v>40056</v>
      </c>
      <c r="L4" s="664">
        <v>40086</v>
      </c>
      <c r="M4" s="664">
        <v>40117</v>
      </c>
      <c r="N4" s="664">
        <v>40147</v>
      </c>
      <c r="O4" s="664">
        <v>40178</v>
      </c>
      <c r="P4" s="664">
        <v>40209</v>
      </c>
      <c r="Q4" s="664">
        <v>40237</v>
      </c>
      <c r="R4" s="664">
        <v>40268</v>
      </c>
      <c r="S4" s="664">
        <v>40298</v>
      </c>
      <c r="T4" s="664">
        <v>40329</v>
      </c>
      <c r="U4" s="664">
        <v>40359</v>
      </c>
      <c r="V4" s="664">
        <v>40390</v>
      </c>
      <c r="W4" s="664">
        <v>40421</v>
      </c>
      <c r="X4" s="664">
        <v>40451</v>
      </c>
      <c r="Y4" s="664">
        <v>40482</v>
      </c>
      <c r="Z4" s="664">
        <v>40512</v>
      </c>
      <c r="AA4" s="664">
        <v>40543</v>
      </c>
      <c r="AB4" s="664">
        <v>40574</v>
      </c>
      <c r="AC4" s="664">
        <v>40602</v>
      </c>
      <c r="AD4" s="664">
        <v>40633</v>
      </c>
      <c r="AE4" s="664">
        <v>40663</v>
      </c>
      <c r="AF4" s="664">
        <v>40694</v>
      </c>
      <c r="AG4" s="664">
        <v>40724</v>
      </c>
      <c r="AH4" s="664">
        <v>40755</v>
      </c>
      <c r="AI4" s="664">
        <v>40786</v>
      </c>
      <c r="AJ4" s="664">
        <v>40816</v>
      </c>
      <c r="AK4" s="664">
        <v>40847</v>
      </c>
      <c r="AL4" s="664">
        <v>40877</v>
      </c>
      <c r="AM4" s="664">
        <v>40908</v>
      </c>
      <c r="AN4" s="664">
        <v>40939</v>
      </c>
      <c r="AO4" s="664">
        <v>40968</v>
      </c>
      <c r="AP4" s="664">
        <v>40999</v>
      </c>
      <c r="AQ4" s="664">
        <v>41029</v>
      </c>
      <c r="AR4" s="664">
        <v>41060</v>
      </c>
      <c r="AS4" s="664">
        <v>41090</v>
      </c>
      <c r="AT4" s="664">
        <v>41121</v>
      </c>
      <c r="AU4" s="664">
        <v>41152</v>
      </c>
      <c r="AV4" s="664">
        <v>41182</v>
      </c>
      <c r="AW4" s="664">
        <v>41213</v>
      </c>
      <c r="AX4" s="664">
        <v>41243</v>
      </c>
      <c r="AY4" s="664">
        <v>41274</v>
      </c>
      <c r="AZ4" s="664">
        <v>41305</v>
      </c>
      <c r="BA4" s="664">
        <v>41333</v>
      </c>
      <c r="BB4" s="664">
        <v>41364</v>
      </c>
      <c r="BC4" s="664">
        <v>41394</v>
      </c>
      <c r="BD4" s="664">
        <v>41425</v>
      </c>
      <c r="BE4" s="664">
        <v>41455</v>
      </c>
      <c r="BF4" s="664">
        <v>41486</v>
      </c>
      <c r="BG4" s="664">
        <v>41517</v>
      </c>
      <c r="BH4" s="664">
        <v>41547</v>
      </c>
      <c r="BI4" s="664">
        <v>41578</v>
      </c>
      <c r="BJ4" s="664">
        <v>41608</v>
      </c>
      <c r="BK4" s="664">
        <v>41639</v>
      </c>
      <c r="BL4" s="664">
        <v>41670</v>
      </c>
      <c r="BM4" s="664">
        <v>41698</v>
      </c>
      <c r="BN4" s="664">
        <v>41729</v>
      </c>
      <c r="BO4" s="664">
        <v>41759</v>
      </c>
      <c r="BP4" s="664">
        <v>41790</v>
      </c>
      <c r="BQ4" s="664">
        <v>41820</v>
      </c>
      <c r="BR4" s="664">
        <v>41851</v>
      </c>
      <c r="BS4" s="664">
        <v>41882</v>
      </c>
      <c r="BT4" s="664">
        <v>41912</v>
      </c>
      <c r="BU4" s="664">
        <v>41943</v>
      </c>
      <c r="BV4" s="664">
        <v>41973</v>
      </c>
      <c r="BW4" s="664">
        <v>42004</v>
      </c>
      <c r="BX4" s="664"/>
      <c r="BY4" s="664">
        <v>39844</v>
      </c>
      <c r="BZ4" s="664">
        <v>39872</v>
      </c>
      <c r="CA4" s="664">
        <v>39903</v>
      </c>
      <c r="CB4" s="664">
        <v>39933</v>
      </c>
      <c r="CC4" s="664">
        <v>39964</v>
      </c>
      <c r="CD4" s="664">
        <v>39994</v>
      </c>
      <c r="CE4" s="664">
        <v>40025</v>
      </c>
      <c r="CF4" s="664">
        <v>40056</v>
      </c>
      <c r="CG4" s="664">
        <v>40086</v>
      </c>
      <c r="CH4" s="664">
        <v>40117</v>
      </c>
      <c r="CI4" s="664">
        <v>40147</v>
      </c>
      <c r="CJ4" s="664">
        <v>40178</v>
      </c>
      <c r="CK4" s="664">
        <v>40209</v>
      </c>
      <c r="CL4" s="664">
        <v>40237</v>
      </c>
      <c r="CM4" s="664">
        <v>40268</v>
      </c>
      <c r="CN4" s="664">
        <v>40298</v>
      </c>
      <c r="CO4" s="664">
        <v>40329</v>
      </c>
      <c r="CP4" s="664">
        <v>40359</v>
      </c>
      <c r="CQ4" s="664">
        <v>40390</v>
      </c>
      <c r="CR4" s="664">
        <v>40421</v>
      </c>
      <c r="CS4" s="664">
        <v>40451</v>
      </c>
      <c r="CT4" s="664">
        <v>40482</v>
      </c>
      <c r="CU4" s="664">
        <v>40512</v>
      </c>
      <c r="CV4" s="664">
        <v>40543</v>
      </c>
      <c r="CW4" s="664">
        <v>40574</v>
      </c>
      <c r="CX4" s="664">
        <v>40602</v>
      </c>
      <c r="CY4" s="664">
        <v>40633</v>
      </c>
      <c r="CZ4" s="664">
        <v>40663</v>
      </c>
      <c r="DA4" s="664">
        <v>40694</v>
      </c>
      <c r="DB4" s="664">
        <v>40724</v>
      </c>
      <c r="DC4" s="664">
        <v>40755</v>
      </c>
      <c r="DD4" s="664">
        <v>40786</v>
      </c>
      <c r="DE4" s="664">
        <v>40816</v>
      </c>
      <c r="DF4" s="664">
        <v>40847</v>
      </c>
      <c r="DG4" s="664">
        <v>40877</v>
      </c>
      <c r="DH4" s="664">
        <v>40908</v>
      </c>
      <c r="DI4" s="664">
        <v>40939</v>
      </c>
      <c r="DJ4" s="664">
        <v>40968</v>
      </c>
      <c r="DK4" s="664">
        <v>40999</v>
      </c>
      <c r="DL4" s="664">
        <v>41029</v>
      </c>
      <c r="DM4" s="664">
        <v>41060</v>
      </c>
      <c r="DN4" s="664">
        <v>41090</v>
      </c>
      <c r="DO4" s="664">
        <v>41121</v>
      </c>
      <c r="DP4" s="664">
        <v>41152</v>
      </c>
      <c r="DQ4" s="664">
        <v>41182</v>
      </c>
      <c r="DR4" s="664">
        <v>41213</v>
      </c>
      <c r="DS4" s="664">
        <v>41243</v>
      </c>
      <c r="DT4" s="664">
        <v>41274</v>
      </c>
      <c r="DU4" s="664">
        <v>41305</v>
      </c>
      <c r="DV4" s="664">
        <v>41333</v>
      </c>
      <c r="DW4" s="664">
        <v>41364</v>
      </c>
      <c r="DX4" s="664">
        <v>41394</v>
      </c>
      <c r="DY4" s="664">
        <v>41425</v>
      </c>
      <c r="DZ4" s="664">
        <v>41455</v>
      </c>
      <c r="EA4" s="664">
        <v>41486</v>
      </c>
      <c r="EB4" s="664">
        <v>41517</v>
      </c>
      <c r="EC4" s="664">
        <v>41547</v>
      </c>
      <c r="ED4" s="664">
        <v>41578</v>
      </c>
      <c r="EE4" s="664">
        <v>41608</v>
      </c>
      <c r="EF4" s="664">
        <v>41639</v>
      </c>
      <c r="EG4" s="664">
        <v>41670</v>
      </c>
      <c r="EH4" s="664">
        <v>41698</v>
      </c>
      <c r="EI4" s="664">
        <v>41729</v>
      </c>
      <c r="EJ4" s="664">
        <v>41759</v>
      </c>
      <c r="EK4" s="664">
        <v>41790</v>
      </c>
      <c r="EL4" s="664">
        <v>41820</v>
      </c>
      <c r="EM4" s="664">
        <v>41851</v>
      </c>
      <c r="EN4" s="664">
        <v>41882</v>
      </c>
      <c r="EO4" s="664">
        <v>41912</v>
      </c>
      <c r="EP4" s="664">
        <v>41943</v>
      </c>
      <c r="EQ4" s="664">
        <v>41973</v>
      </c>
      <c r="ER4" s="664">
        <v>42004</v>
      </c>
      <c r="ES4" s="665"/>
    </row>
    <row r="5" spans="1:256" s="666" customFormat="1">
      <c r="B5" s="1465" t="s">
        <v>1068</v>
      </c>
      <c r="C5" s="1466"/>
      <c r="D5" s="667">
        <v>2.2471277187289465</v>
      </c>
      <c r="E5" s="667">
        <v>2.2898235715752779</v>
      </c>
      <c r="F5" s="667">
        <v>2.5346856683581618</v>
      </c>
      <c r="G5" s="667">
        <v>3.6101353421190718</v>
      </c>
      <c r="H5" s="667">
        <v>4.7469496875881854</v>
      </c>
      <c r="I5" s="667">
        <v>6.2658806740572341</v>
      </c>
      <c r="J5" s="667">
        <v>7.2400679087104649</v>
      </c>
      <c r="K5" s="667">
        <v>7.8080824465011105</v>
      </c>
      <c r="L5" s="667">
        <v>9.1187136667146138</v>
      </c>
      <c r="M5" s="667">
        <v>11.122594123649629</v>
      </c>
      <c r="N5" s="667">
        <v>11.491651614886582</v>
      </c>
      <c r="O5" s="667">
        <v>12.207130547007402</v>
      </c>
      <c r="P5" s="667">
        <v>12.645737715740998</v>
      </c>
      <c r="Q5" s="667">
        <v>15.368400513617983</v>
      </c>
      <c r="R5" s="667">
        <v>15.521472469339226</v>
      </c>
      <c r="S5" s="667">
        <v>16.338509381355909</v>
      </c>
      <c r="T5" s="667">
        <v>17.022380642352228</v>
      </c>
      <c r="U5" s="667">
        <v>15.328756767344911</v>
      </c>
      <c r="V5" s="667">
        <v>15.943266143575375</v>
      </c>
      <c r="W5" s="667">
        <v>15.941007895667136</v>
      </c>
      <c r="X5" s="667">
        <v>16.207104633364512</v>
      </c>
      <c r="Y5" s="667">
        <v>16.426049472062083</v>
      </c>
      <c r="Z5" s="667">
        <v>15.606084656532673</v>
      </c>
      <c r="AA5" s="667">
        <v>14.098999179710582</v>
      </c>
      <c r="AB5" s="667">
        <v>14.583632825472531</v>
      </c>
      <c r="AC5" s="667">
        <v>14.605611098400425</v>
      </c>
      <c r="AD5" s="667">
        <v>15.172031360268784</v>
      </c>
      <c r="AE5" s="667">
        <v>16.247211340016619</v>
      </c>
      <c r="AF5" s="667">
        <v>16.034477077549951</v>
      </c>
      <c r="AG5" s="667">
        <v>16.293889895625689</v>
      </c>
      <c r="AH5" s="667">
        <v>18.555932313524732</v>
      </c>
      <c r="AI5" s="667">
        <v>19.123574138310186</v>
      </c>
      <c r="AJ5" s="667">
        <v>20.417846163813362</v>
      </c>
      <c r="AK5" s="667">
        <v>22.097945152407711</v>
      </c>
      <c r="AL5" s="667">
        <v>21.93219372060258</v>
      </c>
      <c r="AM5" s="667">
        <v>22.104542264336747</v>
      </c>
      <c r="AN5" s="667">
        <v>22.088541327584181</v>
      </c>
      <c r="AO5" s="667">
        <v>22.921798301550552</v>
      </c>
      <c r="AP5" s="667">
        <v>23.029038604696037</v>
      </c>
      <c r="AQ5" s="667">
        <v>23.315958517094941</v>
      </c>
      <c r="AR5" s="667">
        <v>22.620940547033818</v>
      </c>
      <c r="AS5" s="667">
        <v>21.928078020578543</v>
      </c>
      <c r="AT5" s="667">
        <v>22.330301017553968</v>
      </c>
      <c r="AU5" s="667">
        <v>22.560218837228319</v>
      </c>
      <c r="AV5" s="667">
        <v>22.083317221059605</v>
      </c>
      <c r="AW5" s="667">
        <v>21.840723081502091</v>
      </c>
      <c r="AX5" s="667">
        <v>21.134656399768918</v>
      </c>
      <c r="AY5" s="667">
        <v>21.435029756954386</v>
      </c>
      <c r="AZ5" s="667">
        <v>21.582236254901694</v>
      </c>
      <c r="BA5" s="667">
        <v>21.839518944156371</v>
      </c>
      <c r="BB5" s="667">
        <v>21.597760144077451</v>
      </c>
      <c r="BC5" s="667">
        <v>21.871662277850689</v>
      </c>
      <c r="BD5" s="667">
        <v>21.755581802477757</v>
      </c>
      <c r="BE5" s="667">
        <v>21.321069571282528</v>
      </c>
      <c r="BF5" s="667">
        <v>21.276666734274087</v>
      </c>
      <c r="BG5" s="667">
        <v>21.033243950522781</v>
      </c>
      <c r="BH5" s="667">
        <v>21.176845210368377</v>
      </c>
      <c r="BI5" s="667">
        <v>21.105927073739092</v>
      </c>
      <c r="BJ5" s="667">
        <v>23.198176086175888</v>
      </c>
      <c r="BK5" s="667">
        <v>22.753838705180648</v>
      </c>
      <c r="BL5" s="667">
        <v>23.615119445636225</v>
      </c>
      <c r="BM5" s="667">
        <v>24.577104262070755</v>
      </c>
      <c r="BN5" s="667">
        <v>23.827400203165197</v>
      </c>
      <c r="BO5" s="667">
        <v>24.492035351804166</v>
      </c>
      <c r="BP5" s="667">
        <v>24.262465661534286</v>
      </c>
      <c r="BQ5" s="667">
        <v>23.110865219733878</v>
      </c>
      <c r="BR5" s="667">
        <v>22.53529008883751</v>
      </c>
      <c r="BS5" s="667">
        <v>21.763548168761293</v>
      </c>
      <c r="BT5" s="667">
        <v>21.534849551104536</v>
      </c>
      <c r="BU5" s="667">
        <v>19.651977008273285</v>
      </c>
      <c r="BV5" s="667">
        <v>19.106488419339357</v>
      </c>
      <c r="BW5" s="667">
        <v>17.237323023498575</v>
      </c>
      <c r="BX5" s="667"/>
      <c r="BY5" s="667">
        <v>3.567216196811021</v>
      </c>
      <c r="BZ5" s="667">
        <v>3.5524006321003929</v>
      </c>
      <c r="CA5" s="667">
        <v>3.8491451768994955</v>
      </c>
      <c r="CB5" s="667">
        <v>5.4885352907568965</v>
      </c>
      <c r="CC5" s="667">
        <v>7.2098218221195758</v>
      </c>
      <c r="CD5" s="667">
        <v>9.4925753909747392</v>
      </c>
      <c r="CE5" s="667">
        <v>10.994754552252871</v>
      </c>
      <c r="CF5" s="667">
        <v>11.785698696521901</v>
      </c>
      <c r="CG5" s="667">
        <v>13.757475354891591</v>
      </c>
      <c r="CH5" s="667">
        <v>16.703388461179085</v>
      </c>
      <c r="CI5" s="667">
        <v>17.441518005265518</v>
      </c>
      <c r="CJ5" s="667">
        <v>18.548273210866022</v>
      </c>
      <c r="CK5" s="667">
        <v>19.212118162515562</v>
      </c>
      <c r="CL5" s="667">
        <v>23.24789192665099</v>
      </c>
      <c r="CM5" s="667">
        <v>23.480174340450581</v>
      </c>
      <c r="CN5" s="667">
        <v>24.858953815296157</v>
      </c>
      <c r="CO5" s="667">
        <v>25.903107223338299</v>
      </c>
      <c r="CP5" s="667">
        <v>23.502466529186091</v>
      </c>
      <c r="CQ5" s="667">
        <v>24.432582011066501</v>
      </c>
      <c r="CR5" s="667">
        <v>24.587291855357194</v>
      </c>
      <c r="CS5" s="667">
        <v>24.827495627238029</v>
      </c>
      <c r="CT5" s="667">
        <v>25.243123555624763</v>
      </c>
      <c r="CU5" s="667">
        <v>24.644192889553487</v>
      </c>
      <c r="CV5" s="667">
        <v>22.493472754648831</v>
      </c>
      <c r="CW5" s="667">
        <v>23.242112089947707</v>
      </c>
      <c r="CX5" s="667">
        <v>23.202202982208796</v>
      </c>
      <c r="CY5" s="667">
        <v>24.021001670746166</v>
      </c>
      <c r="CZ5" s="667">
        <v>25.813600270588715</v>
      </c>
      <c r="DA5" s="667">
        <v>25.50803131852344</v>
      </c>
      <c r="DB5" s="667">
        <v>26.16794990970789</v>
      </c>
      <c r="DC5" s="667">
        <v>29.448195466129732</v>
      </c>
      <c r="DD5" s="667">
        <v>29.869460867987073</v>
      </c>
      <c r="DE5" s="667">
        <v>31.786332941629798</v>
      </c>
      <c r="DF5" s="667">
        <v>34.490008103149286</v>
      </c>
      <c r="DG5" s="667">
        <v>34.124315509066165</v>
      </c>
      <c r="DH5" s="667">
        <v>34.363177629732071</v>
      </c>
      <c r="DI5" s="667">
        <v>34.400454758610302</v>
      </c>
      <c r="DJ5" s="667">
        <v>35.928600741358693</v>
      </c>
      <c r="DK5" s="667">
        <v>36.39591218665182</v>
      </c>
      <c r="DL5" s="667">
        <v>36.89941487506956</v>
      </c>
      <c r="DM5" s="667">
        <v>35.789265199053524</v>
      </c>
      <c r="DN5" s="667">
        <v>34.748809537030787</v>
      </c>
      <c r="DO5" s="667">
        <v>35.74823979100637</v>
      </c>
      <c r="DP5" s="667">
        <v>36.374431916179759</v>
      </c>
      <c r="DQ5" s="667">
        <v>35.756755311973855</v>
      </c>
      <c r="DR5" s="667">
        <v>35.611002486343516</v>
      </c>
      <c r="DS5" s="667">
        <v>34.847958853054969</v>
      </c>
      <c r="DT5" s="667">
        <v>35.152865959020488</v>
      </c>
      <c r="DU5" s="667">
        <v>35.646645455389745</v>
      </c>
      <c r="DV5" s="667">
        <v>36.232947439960313</v>
      </c>
      <c r="DW5" s="667">
        <v>36.021545803113099</v>
      </c>
      <c r="DX5" s="667">
        <v>36.686808819196706</v>
      </c>
      <c r="DY5" s="667">
        <v>37.110260830178795</v>
      </c>
      <c r="DZ5" s="667">
        <v>36.622134154246474</v>
      </c>
      <c r="EA5" s="667">
        <v>36.815523834645944</v>
      </c>
      <c r="EB5" s="667">
        <v>36.689042145054117</v>
      </c>
      <c r="EC5" s="667">
        <v>36.567410548592335</v>
      </c>
      <c r="ED5" s="667">
        <v>36.113877825884806</v>
      </c>
      <c r="EE5" s="667">
        <v>39.143587732385882</v>
      </c>
      <c r="EF5" s="667">
        <v>40.028193100848682</v>
      </c>
      <c r="EG5" s="667">
        <v>41.659074295706276</v>
      </c>
      <c r="EH5" s="667">
        <v>42.719482368338582</v>
      </c>
      <c r="EI5" s="667">
        <v>42.643421001958728</v>
      </c>
      <c r="EJ5" s="667">
        <v>44.636449195083728</v>
      </c>
      <c r="EK5" s="667">
        <v>44.195645440746631</v>
      </c>
      <c r="EL5" s="667">
        <v>42.768546150352307</v>
      </c>
      <c r="EM5" s="667">
        <v>42.31990861817566</v>
      </c>
      <c r="EN5" s="667">
        <v>40.734745955694187</v>
      </c>
      <c r="EO5" s="667">
        <v>40.847449597735007</v>
      </c>
      <c r="EP5" s="667">
        <v>38.662654855027093</v>
      </c>
      <c r="EQ5" s="667">
        <v>37.456789870364325</v>
      </c>
      <c r="ER5" s="667">
        <v>34.31042436432223</v>
      </c>
    </row>
    <row r="6" spans="1:256" s="666" customFormat="1">
      <c r="B6" s="1460" t="s">
        <v>400</v>
      </c>
      <c r="C6" s="1460"/>
      <c r="D6" s="667">
        <v>2.459109730005042</v>
      </c>
      <c r="E6" s="667">
        <v>2.9167242623586742</v>
      </c>
      <c r="F6" s="667">
        <v>3.3802658388531324</v>
      </c>
      <c r="G6" s="667">
        <v>3.8696923293626813</v>
      </c>
      <c r="H6" s="667">
        <v>4.2127097716658835</v>
      </c>
      <c r="I6" s="667">
        <v>4.5683261004890587</v>
      </c>
      <c r="J6" s="667">
        <v>4.5738933127388535</v>
      </c>
      <c r="K6" s="667">
        <v>4.8195628664776722</v>
      </c>
      <c r="L6" s="667">
        <v>4.9933252140379825</v>
      </c>
      <c r="M6" s="667">
        <v>5.1615049721943187</v>
      </c>
      <c r="N6" s="667">
        <v>5.2695770323264686</v>
      </c>
      <c r="O6" s="667">
        <v>5.2372654780317358</v>
      </c>
      <c r="P6" s="667">
        <v>5.4329109609190676</v>
      </c>
      <c r="Q6" s="667">
        <v>5.354907266216447</v>
      </c>
      <c r="R6" s="667">
        <v>5.4670357333410564</v>
      </c>
      <c r="S6" s="667">
        <v>5.6177976648206949</v>
      </c>
      <c r="T6" s="667">
        <v>5.7508170272448496</v>
      </c>
      <c r="U6" s="667">
        <v>5.8833053091885006</v>
      </c>
      <c r="V6" s="667">
        <v>5.8930233113550949</v>
      </c>
      <c r="W6" s="667">
        <v>5.8988568718329342</v>
      </c>
      <c r="X6" s="667">
        <v>5.8466807609108402</v>
      </c>
      <c r="Y6" s="667">
        <v>5.9699824866557245</v>
      </c>
      <c r="Z6" s="667">
        <v>6.0613324432313984</v>
      </c>
      <c r="AA6" s="667">
        <v>5.7489970495936671</v>
      </c>
      <c r="AB6" s="667">
        <v>5.8211979197074655</v>
      </c>
      <c r="AC6" s="667">
        <v>5.7687181736993471</v>
      </c>
      <c r="AD6" s="667">
        <v>5.742825176435665</v>
      </c>
      <c r="AE6" s="667">
        <v>5.7092362626505988</v>
      </c>
      <c r="AF6" s="667">
        <v>5.669434220457549</v>
      </c>
      <c r="AG6" s="667">
        <v>5.5568450698753047</v>
      </c>
      <c r="AH6" s="667">
        <v>5.4261121491247399</v>
      </c>
      <c r="AI6" s="667">
        <v>4.9249773118119622</v>
      </c>
      <c r="AJ6" s="667">
        <v>4.7986699502729975</v>
      </c>
      <c r="AK6" s="667">
        <v>4.8402197455823694</v>
      </c>
      <c r="AL6" s="667">
        <v>4.7431772618318719</v>
      </c>
      <c r="AM6" s="667">
        <v>4.5816569906366205</v>
      </c>
      <c r="AN6" s="667">
        <v>4.6537030428427588</v>
      </c>
      <c r="AO6" s="667">
        <v>4.6626194493301485</v>
      </c>
      <c r="AP6" s="667">
        <v>4.6479407093650273</v>
      </c>
      <c r="AQ6" s="667">
        <v>4.6110886198921408</v>
      </c>
      <c r="AR6" s="667">
        <v>4.6414143591237709</v>
      </c>
      <c r="AS6" s="667">
        <v>4.59964674466561</v>
      </c>
      <c r="AT6" s="667">
        <v>4.6418037336473654</v>
      </c>
      <c r="AU6" s="667">
        <v>4.622108738455621</v>
      </c>
      <c r="AV6" s="667">
        <v>4.5429039475537945</v>
      </c>
      <c r="AW6" s="667">
        <v>4.4990778955048736</v>
      </c>
      <c r="AX6" s="667">
        <v>4.4469620054077286</v>
      </c>
      <c r="AY6" s="667">
        <v>4.3433011952508229</v>
      </c>
      <c r="AZ6" s="667">
        <v>4.4178698548541968</v>
      </c>
      <c r="BA6" s="667">
        <v>4.4249944467453677</v>
      </c>
      <c r="BB6" s="667">
        <v>4.41359927697924</v>
      </c>
      <c r="BC6" s="667">
        <v>4.4506467308302424</v>
      </c>
      <c r="BD6" s="667">
        <v>4.5106512408390884</v>
      </c>
      <c r="BE6" s="667">
        <v>4.49306404180569</v>
      </c>
      <c r="BF6" s="667">
        <v>4.4697794184886828</v>
      </c>
      <c r="BG6" s="667">
        <v>4.4499396526777941</v>
      </c>
      <c r="BH6" s="667">
        <v>4.4584749804037056</v>
      </c>
      <c r="BI6" s="667">
        <v>4.4690640347064488</v>
      </c>
      <c r="BJ6" s="667">
        <v>4.4036296105624348</v>
      </c>
      <c r="BK6" s="667">
        <v>4.4070711426300937</v>
      </c>
      <c r="BL6" s="667">
        <v>4.5511220996040835</v>
      </c>
      <c r="BM6" s="667">
        <v>4.6725138842086462</v>
      </c>
      <c r="BN6" s="667">
        <v>4.7454740071185295</v>
      </c>
      <c r="BO6" s="667">
        <v>4.8448797294085262</v>
      </c>
      <c r="BP6" s="667">
        <v>4.952680869133026</v>
      </c>
      <c r="BQ6" s="667">
        <v>4.9986223079530125</v>
      </c>
      <c r="BR6" s="667">
        <v>4.97194349526875</v>
      </c>
      <c r="BS6" s="667">
        <v>4.5577323934411833</v>
      </c>
      <c r="BT6" s="667">
        <v>4.4605237600879484</v>
      </c>
      <c r="BU6" s="667">
        <v>4.4236165985831359</v>
      </c>
      <c r="BV6" s="667">
        <v>3.8893157919663484</v>
      </c>
      <c r="BW6" s="667">
        <v>3.6167701576595115</v>
      </c>
      <c r="BX6" s="667"/>
      <c r="BY6" s="667">
        <v>11.213829641451795</v>
      </c>
      <c r="BZ6" s="667">
        <v>13.847541902541799</v>
      </c>
      <c r="CA6" s="667">
        <v>17.050507872374681</v>
      </c>
      <c r="CB6" s="667">
        <v>19.49512050845707</v>
      </c>
      <c r="CC6" s="667">
        <v>21.546434667844508</v>
      </c>
      <c r="CD6" s="667">
        <v>23.511948433105342</v>
      </c>
      <c r="CE6" s="667">
        <v>23.53815891913543</v>
      </c>
      <c r="CF6" s="667">
        <v>25.064515322595803</v>
      </c>
      <c r="CG6" s="667">
        <v>26.135580247766455</v>
      </c>
      <c r="CH6" s="667">
        <v>26.850800998637762</v>
      </c>
      <c r="CI6" s="667">
        <v>27.335034684164505</v>
      </c>
      <c r="CJ6" s="667">
        <v>26.884343439747589</v>
      </c>
      <c r="CK6" s="667">
        <v>28.031982297377322</v>
      </c>
      <c r="CL6" s="667">
        <v>28.040619727602063</v>
      </c>
      <c r="CM6" s="667">
        <v>28.574746923353466</v>
      </c>
      <c r="CN6" s="667">
        <v>29.263995571602607</v>
      </c>
      <c r="CO6" s="667">
        <v>29.902404002650524</v>
      </c>
      <c r="CP6" s="667">
        <v>29.898559909776473</v>
      </c>
      <c r="CQ6" s="667">
        <v>29.829140279593808</v>
      </c>
      <c r="CR6" s="667">
        <v>29.869598410911426</v>
      </c>
      <c r="CS6" s="667">
        <v>29.945169902519613</v>
      </c>
      <c r="CT6" s="667">
        <v>30.224768419230124</v>
      </c>
      <c r="CU6" s="667">
        <v>30.310234933111545</v>
      </c>
      <c r="CV6" s="667">
        <v>29.038931527896995</v>
      </c>
      <c r="CW6" s="667">
        <v>29.298006424313449</v>
      </c>
      <c r="CX6" s="667">
        <v>29.219276736040413</v>
      </c>
      <c r="CY6" s="667">
        <v>29.179079977921724</v>
      </c>
      <c r="CZ6" s="667">
        <v>28.897636713397635</v>
      </c>
      <c r="DA6" s="667">
        <v>28.678802613428918</v>
      </c>
      <c r="DB6" s="667">
        <v>27.788011446834133</v>
      </c>
      <c r="DC6" s="667">
        <v>27.737230583397931</v>
      </c>
      <c r="DD6" s="667">
        <v>25.601032356295438</v>
      </c>
      <c r="DE6" s="667">
        <v>25.156856048504544</v>
      </c>
      <c r="DF6" s="667">
        <v>25.011263352091994</v>
      </c>
      <c r="DG6" s="667">
        <v>24.494759044806859</v>
      </c>
      <c r="DH6" s="667">
        <v>23.77115707911463</v>
      </c>
      <c r="DI6" s="667">
        <v>24.078282558209832</v>
      </c>
      <c r="DJ6" s="667">
        <v>24.100000395892138</v>
      </c>
      <c r="DK6" s="667">
        <v>23.929616781475339</v>
      </c>
      <c r="DL6" s="667">
        <v>23.466954867364993</v>
      </c>
      <c r="DM6" s="667">
        <v>23.315550335069958</v>
      </c>
      <c r="DN6" s="667">
        <v>22.870318932342879</v>
      </c>
      <c r="DO6" s="667">
        <v>22.448296753030174</v>
      </c>
      <c r="DP6" s="667">
        <v>21.968585758615507</v>
      </c>
      <c r="DQ6" s="667">
        <v>21.471247396359828</v>
      </c>
      <c r="DR6" s="667">
        <v>21.06882773366917</v>
      </c>
      <c r="DS6" s="667">
        <v>20.62859237133797</v>
      </c>
      <c r="DT6" s="667">
        <v>20.009706428977182</v>
      </c>
      <c r="DU6" s="667">
        <v>20.02042588056878</v>
      </c>
      <c r="DV6" s="667">
        <v>19.828126346669112</v>
      </c>
      <c r="DW6" s="667">
        <v>19.690112476506336</v>
      </c>
      <c r="DX6" s="667">
        <v>19.557692105912242</v>
      </c>
      <c r="DY6" s="667">
        <v>19.336534388027506</v>
      </c>
      <c r="DZ6" s="667">
        <v>18.989498634589648</v>
      </c>
      <c r="EA6" s="667">
        <v>18.473452141492931</v>
      </c>
      <c r="EB6" s="667">
        <v>18.251913271939937</v>
      </c>
      <c r="EC6" s="667">
        <v>18.064636643529095</v>
      </c>
      <c r="ED6" s="667">
        <v>17.882501582012612</v>
      </c>
      <c r="EE6" s="667">
        <v>17.932624489691918</v>
      </c>
      <c r="EF6" s="667">
        <v>17.841830318221639</v>
      </c>
      <c r="EG6" s="667">
        <v>18.305490578158235</v>
      </c>
      <c r="EH6" s="667">
        <v>19.519149296338277</v>
      </c>
      <c r="EI6" s="667">
        <v>19.530810545711986</v>
      </c>
      <c r="EJ6" s="667">
        <v>19.783114294018969</v>
      </c>
      <c r="EK6" s="667">
        <v>20.162943906247449</v>
      </c>
      <c r="EL6" s="667">
        <v>20.018368110154146</v>
      </c>
      <c r="EM6" s="667">
        <v>19.529465278926576</v>
      </c>
      <c r="EN6" s="667">
        <v>17.952983463673334</v>
      </c>
      <c r="EO6" s="667">
        <v>17.399353453846722</v>
      </c>
      <c r="EP6" s="667">
        <v>16.941194753151262</v>
      </c>
      <c r="EQ6" s="667">
        <v>15.173024773055857</v>
      </c>
      <c r="ER6" s="667">
        <v>13.835576380684167</v>
      </c>
    </row>
    <row r="7" spans="1:256" s="666" customFormat="1">
      <c r="B7" s="1460" t="s">
        <v>1069</v>
      </c>
      <c r="C7" s="1460"/>
      <c r="D7" s="667">
        <v>1.0991624894810954</v>
      </c>
      <c r="E7" s="667">
        <v>1.1923286019418053</v>
      </c>
      <c r="F7" s="667">
        <v>1.7238441999754255</v>
      </c>
      <c r="G7" s="667">
        <v>2.1574804667369709</v>
      </c>
      <c r="H7" s="667">
        <v>2.4080240036601053</v>
      </c>
      <c r="I7" s="667">
        <v>2.4714627206963038</v>
      </c>
      <c r="J7" s="667">
        <v>2.7300805832786534</v>
      </c>
      <c r="K7" s="667">
        <v>2.7502450707626784</v>
      </c>
      <c r="L7" s="667">
        <v>2.9452964429935089</v>
      </c>
      <c r="M7" s="667">
        <v>2.9241114360396834</v>
      </c>
      <c r="N7" s="667">
        <v>3.3145511720028815</v>
      </c>
      <c r="O7" s="667">
        <v>3.2354215821592862</v>
      </c>
      <c r="P7" s="667">
        <v>3.334668995249642</v>
      </c>
      <c r="Q7" s="667">
        <v>3.4334527574510276</v>
      </c>
      <c r="R7" s="667">
        <v>3.5783170542367149</v>
      </c>
      <c r="S7" s="667">
        <v>3.8555529177652947</v>
      </c>
      <c r="T7" s="667">
        <v>3.9495151381854545</v>
      </c>
      <c r="U7" s="667">
        <v>3.8875370898581867</v>
      </c>
      <c r="V7" s="667">
        <v>3.7710848035675886</v>
      </c>
      <c r="W7" s="667">
        <v>3.6447162349242856</v>
      </c>
      <c r="X7" s="667">
        <v>3.6433105743734351</v>
      </c>
      <c r="Y7" s="667">
        <v>3.5227664670251859</v>
      </c>
      <c r="Z7" s="667">
        <v>3.5634727346214081</v>
      </c>
      <c r="AA7" s="667">
        <v>3.3802101639097359</v>
      </c>
      <c r="AB7" s="667">
        <v>3.4181966152318042</v>
      </c>
      <c r="AC7" s="667">
        <v>3.4628736231337909</v>
      </c>
      <c r="AD7" s="667">
        <v>3.5070670186369486</v>
      </c>
      <c r="AE7" s="667">
        <v>3.6667939486950663</v>
      </c>
      <c r="AF7" s="667">
        <v>3.6494168186278126</v>
      </c>
      <c r="AG7" s="667">
        <v>3.582923165190957</v>
      </c>
      <c r="AH7" s="667">
        <v>3.8325002982270679</v>
      </c>
      <c r="AI7" s="667">
        <v>3.8736484887000775</v>
      </c>
      <c r="AJ7" s="667">
        <v>3.7692242242402965</v>
      </c>
      <c r="AK7" s="667">
        <v>3.935514980071543</v>
      </c>
      <c r="AL7" s="667">
        <v>3.8826534485200654</v>
      </c>
      <c r="AM7" s="667">
        <v>3.6467696145844384</v>
      </c>
      <c r="AN7" s="667">
        <v>3.7363969185429537</v>
      </c>
      <c r="AO7" s="667">
        <v>3.760321584773151</v>
      </c>
      <c r="AP7" s="667">
        <v>3.7503407104618498</v>
      </c>
      <c r="AQ7" s="667">
        <v>3.8878462931716187</v>
      </c>
      <c r="AR7" s="667">
        <v>4.0123230391729283</v>
      </c>
      <c r="AS7" s="667">
        <v>3.919012068595777</v>
      </c>
      <c r="AT7" s="667">
        <v>4.0544484781722154</v>
      </c>
      <c r="AU7" s="667">
        <v>4.0270698207992117</v>
      </c>
      <c r="AV7" s="667">
        <v>3.8578341483667171</v>
      </c>
      <c r="AW7" s="667">
        <v>3.7319227576069003</v>
      </c>
      <c r="AX7" s="667">
        <v>3.616373567692825</v>
      </c>
      <c r="AY7" s="667">
        <v>3.5829039138770482</v>
      </c>
      <c r="AZ7" s="667">
        <v>3.7312692462953643</v>
      </c>
      <c r="BA7" s="667">
        <v>3.7673405211399098</v>
      </c>
      <c r="BB7" s="667">
        <v>3.75426472020661</v>
      </c>
      <c r="BC7" s="667">
        <v>3.7499095754139469</v>
      </c>
      <c r="BD7" s="667">
        <v>3.7687350844977394</v>
      </c>
      <c r="BE7" s="667">
        <v>3.7551574265524046</v>
      </c>
      <c r="BF7" s="667">
        <v>3.7704211633799174</v>
      </c>
      <c r="BG7" s="667">
        <v>3.8618775911883727</v>
      </c>
      <c r="BH7" s="667">
        <v>3.8804644037918536</v>
      </c>
      <c r="BI7" s="667">
        <v>3.7936392938463475</v>
      </c>
      <c r="BJ7" s="667">
        <v>3.6915411701833594</v>
      </c>
      <c r="BK7" s="667">
        <v>3.9302933084985781</v>
      </c>
      <c r="BL7" s="667">
        <v>4.0114535681822376</v>
      </c>
      <c r="BM7" s="667">
        <v>4.227377524320465</v>
      </c>
      <c r="BN7" s="667">
        <v>4.2430398397938784</v>
      </c>
      <c r="BO7" s="667">
        <v>4.3038651401992194</v>
      </c>
      <c r="BP7" s="667">
        <v>4.2214721792842367</v>
      </c>
      <c r="BQ7" s="667">
        <v>4.0502244719481659</v>
      </c>
      <c r="BR7" s="667">
        <v>4.0329469705617047</v>
      </c>
      <c r="BS7" s="667">
        <v>3.6515472952841086</v>
      </c>
      <c r="BT7" s="667">
        <v>3.6718462274551951</v>
      </c>
      <c r="BU7" s="667">
        <v>3.4465303757566521</v>
      </c>
      <c r="BV7" s="667">
        <v>3.3222756328308121</v>
      </c>
      <c r="BW7" s="667">
        <v>2.6883423271564384</v>
      </c>
      <c r="BX7" s="667"/>
      <c r="BY7" s="667">
        <v>8.2698555559917466</v>
      </c>
      <c r="BZ7" s="667">
        <v>9.284579008024938</v>
      </c>
      <c r="CA7" s="667">
        <v>13.383031310010724</v>
      </c>
      <c r="CB7" s="667">
        <v>16.82917438043529</v>
      </c>
      <c r="CC7" s="667">
        <v>18.250246862069229</v>
      </c>
      <c r="CD7" s="667">
        <v>18.87769017826589</v>
      </c>
      <c r="CE7" s="667">
        <v>20.771009926702209</v>
      </c>
      <c r="CF7" s="667">
        <v>21.267764723507057</v>
      </c>
      <c r="CG7" s="667">
        <v>22.576346861817211</v>
      </c>
      <c r="CH7" s="667">
        <v>23.185732654095144</v>
      </c>
      <c r="CI7" s="667">
        <v>25.259252721744929</v>
      </c>
      <c r="CJ7" s="667">
        <v>24.941599686053529</v>
      </c>
      <c r="CK7" s="667">
        <v>25.559307505698026</v>
      </c>
      <c r="CL7" s="667">
        <v>26.157161853194381</v>
      </c>
      <c r="CM7" s="667">
        <v>27.486169341500361</v>
      </c>
      <c r="CN7" s="667">
        <v>28.369523503084217</v>
      </c>
      <c r="CO7" s="667">
        <v>28.789776473152688</v>
      </c>
      <c r="CP7" s="667">
        <v>28.234050615661072</v>
      </c>
      <c r="CQ7" s="667">
        <v>27.665664078570462</v>
      </c>
      <c r="CR7" s="667">
        <v>26.61605483830677</v>
      </c>
      <c r="CS7" s="667">
        <v>27.014117104745814</v>
      </c>
      <c r="CT7" s="667">
        <v>26.180786160898954</v>
      </c>
      <c r="CU7" s="667">
        <v>23.863061338242666</v>
      </c>
      <c r="CV7" s="667">
        <v>21.400607856401134</v>
      </c>
      <c r="CW7" s="667">
        <v>21.864258716282052</v>
      </c>
      <c r="CX7" s="667">
        <v>22.206215610976702</v>
      </c>
      <c r="CY7" s="667">
        <v>22.7063594415248</v>
      </c>
      <c r="CZ7" s="667">
        <v>23.570205140016657</v>
      </c>
      <c r="DA7" s="667">
        <v>23.365093670221516</v>
      </c>
      <c r="DB7" s="667">
        <v>22.429110498364977</v>
      </c>
      <c r="DC7" s="667">
        <v>24.52561632837363</v>
      </c>
      <c r="DD7" s="667">
        <v>25.594902322930068</v>
      </c>
      <c r="DE7" s="667">
        <v>24.87276208661687</v>
      </c>
      <c r="DF7" s="667">
        <v>26.199319487838928</v>
      </c>
      <c r="DG7" s="667">
        <v>26.22743385010099</v>
      </c>
      <c r="DH7" s="667">
        <v>24.566245038590591</v>
      </c>
      <c r="DI7" s="667">
        <v>25.276436013496699</v>
      </c>
      <c r="DJ7" s="667">
        <v>24.901460707655453</v>
      </c>
      <c r="DK7" s="667">
        <v>23.956732999952919</v>
      </c>
      <c r="DL7" s="667">
        <v>25.036240689527062</v>
      </c>
      <c r="DM7" s="667">
        <v>25.890446000069062</v>
      </c>
      <c r="DN7" s="667">
        <v>25.546278904219939</v>
      </c>
      <c r="DO7" s="667">
        <v>26.201193889447055</v>
      </c>
      <c r="DP7" s="667">
        <v>25.782333276264158</v>
      </c>
      <c r="DQ7" s="667">
        <v>24.494311480738592</v>
      </c>
      <c r="DR7" s="667">
        <v>23.489832813506883</v>
      </c>
      <c r="DS7" s="667">
        <v>22.782312541528469</v>
      </c>
      <c r="DT7" s="667">
        <v>22.328231263987831</v>
      </c>
      <c r="DU7" s="667">
        <v>23.13482611958564</v>
      </c>
      <c r="DV7" s="667">
        <v>23.297805883348097</v>
      </c>
      <c r="DW7" s="667">
        <v>23.090752586935285</v>
      </c>
      <c r="DX7" s="667">
        <v>23.116465022754504</v>
      </c>
      <c r="DY7" s="667">
        <v>22.603071427474138</v>
      </c>
      <c r="DZ7" s="667">
        <v>22.204439442471372</v>
      </c>
      <c r="EA7" s="667">
        <v>22.445893016660406</v>
      </c>
      <c r="EB7" s="667">
        <v>22.512663476867164</v>
      </c>
      <c r="EC7" s="667">
        <v>23.642650466056001</v>
      </c>
      <c r="ED7" s="667">
        <v>23.997953024558367</v>
      </c>
      <c r="EE7" s="667">
        <v>23.917798690242563</v>
      </c>
      <c r="EF7" s="667">
        <v>22.398297686549327</v>
      </c>
      <c r="EG7" s="667">
        <v>22.771907029647661</v>
      </c>
      <c r="EH7" s="667">
        <v>23.726808433415108</v>
      </c>
      <c r="EI7" s="667">
        <v>22.275093618722238</v>
      </c>
      <c r="EJ7" s="667">
        <v>21.680758788959256</v>
      </c>
      <c r="EK7" s="667">
        <v>21.381805115997153</v>
      </c>
      <c r="EL7" s="667">
        <v>20.056563581161708</v>
      </c>
      <c r="EM7" s="667">
        <v>19.693160546128944</v>
      </c>
      <c r="EN7" s="667">
        <v>17.903671290418607</v>
      </c>
      <c r="EO7" s="667">
        <v>17.605065719851641</v>
      </c>
      <c r="EP7" s="667">
        <v>15.458604197814985</v>
      </c>
      <c r="EQ7" s="667">
        <v>14.688331228466991</v>
      </c>
      <c r="ER7" s="667">
        <v>11.739756056223433</v>
      </c>
    </row>
    <row r="8" spans="1:256" s="666" customFormat="1">
      <c r="B8" s="1460" t="s">
        <v>1072</v>
      </c>
      <c r="C8" s="1460"/>
      <c r="D8" s="667">
        <v>5.8130259068488002</v>
      </c>
      <c r="E8" s="667">
        <v>6.4079026868810827</v>
      </c>
      <c r="F8" s="667">
        <v>7.6446906295246375</v>
      </c>
      <c r="G8" s="667">
        <v>9.6423481647752265</v>
      </c>
      <c r="H8" s="667">
        <v>11.479658070562948</v>
      </c>
      <c r="I8" s="667">
        <v>13.419417779916905</v>
      </c>
      <c r="J8" s="667">
        <v>14.76414543089501</v>
      </c>
      <c r="K8" s="667">
        <v>15.775607693592624</v>
      </c>
      <c r="L8" s="667">
        <v>17.523972635070191</v>
      </c>
      <c r="M8" s="667">
        <v>19.728432880988052</v>
      </c>
      <c r="N8" s="667">
        <v>20.560270636423709</v>
      </c>
      <c r="O8" s="667">
        <v>21.167799275062801</v>
      </c>
      <c r="P8" s="667">
        <v>21.915235435993715</v>
      </c>
      <c r="Q8" s="667">
        <v>24.548626606122774</v>
      </c>
      <c r="R8" s="667">
        <v>24.956364882754674</v>
      </c>
      <c r="S8" s="667">
        <v>26.095681107589375</v>
      </c>
      <c r="T8" s="667">
        <v>26.839852379449692</v>
      </c>
      <c r="U8" s="667">
        <v>25.251847201758888</v>
      </c>
      <c r="V8" s="667">
        <v>25.77317446169306</v>
      </c>
      <c r="W8" s="667">
        <v>25.647287535680256</v>
      </c>
      <c r="X8" s="667">
        <v>25.8336598502095</v>
      </c>
      <c r="Y8" s="667">
        <v>26.024000490786303</v>
      </c>
      <c r="Z8" s="667">
        <v>25.773281532615609</v>
      </c>
      <c r="AA8" s="667">
        <v>23.752118042867224</v>
      </c>
      <c r="AB8" s="667">
        <v>24.671732878868287</v>
      </c>
      <c r="AC8" s="667">
        <v>24.684285767326823</v>
      </c>
      <c r="AD8" s="667">
        <v>25.269660842336165</v>
      </c>
      <c r="AE8" s="667">
        <v>26.463903830947132</v>
      </c>
      <c r="AF8" s="667">
        <v>26.196619480287293</v>
      </c>
      <c r="AG8" s="667">
        <v>26.267151695902118</v>
      </c>
      <c r="AH8" s="667">
        <v>28.623398615226236</v>
      </c>
      <c r="AI8" s="667">
        <v>28.713035485983728</v>
      </c>
      <c r="AJ8" s="667">
        <v>29.456812873608669</v>
      </c>
      <c r="AK8" s="667">
        <v>31.37267237736933</v>
      </c>
      <c r="AL8" s="667">
        <v>31.042748516344442</v>
      </c>
      <c r="AM8" s="667">
        <v>30.799765021000209</v>
      </c>
      <c r="AN8" s="667">
        <v>30.958606423609737</v>
      </c>
      <c r="AO8" s="667">
        <v>31.826779757607081</v>
      </c>
      <c r="AP8" s="667">
        <v>31.903962041632184</v>
      </c>
      <c r="AQ8" s="667">
        <v>32.294748185680398</v>
      </c>
      <c r="AR8" s="667">
        <v>31.730192390491407</v>
      </c>
      <c r="AS8" s="667">
        <v>30.897383298657182</v>
      </c>
      <c r="AT8" s="667">
        <v>31.482575930494328</v>
      </c>
      <c r="AU8" s="667">
        <v>31.659814981556817</v>
      </c>
      <c r="AV8" s="667">
        <v>30.936040210956662</v>
      </c>
      <c r="AW8" s="667">
        <v>30.51786277067372</v>
      </c>
      <c r="AX8" s="667">
        <v>29.633259859564433</v>
      </c>
      <c r="AY8" s="667">
        <v>29.792415825650366</v>
      </c>
      <c r="AZ8" s="667">
        <v>30.166981370564532</v>
      </c>
      <c r="BA8" s="667">
        <v>30.461723392291045</v>
      </c>
      <c r="BB8" s="667">
        <v>30.179486314063414</v>
      </c>
      <c r="BC8" s="667">
        <v>30.487808817798928</v>
      </c>
      <c r="BD8" s="667">
        <v>30.443642236857158</v>
      </c>
      <c r="BE8" s="667">
        <v>29.968870198083287</v>
      </c>
      <c r="BF8" s="667">
        <v>29.91462044203444</v>
      </c>
      <c r="BG8" s="667">
        <v>29.737071782640268</v>
      </c>
      <c r="BH8" s="667">
        <v>29.907793177123025</v>
      </c>
      <c r="BI8" s="667">
        <v>29.446440238885081</v>
      </c>
      <c r="BJ8" s="667">
        <v>31.354440093351421</v>
      </c>
      <c r="BK8" s="667">
        <v>31.151927340527347</v>
      </c>
      <c r="BL8" s="667">
        <v>32.2384615701285</v>
      </c>
      <c r="BM8" s="667">
        <v>33.543867691594684</v>
      </c>
      <c r="BN8" s="667">
        <v>32.890597201121999</v>
      </c>
      <c r="BO8" s="667">
        <v>33.706493333047419</v>
      </c>
      <c r="BP8" s="667">
        <v>33.502006775956552</v>
      </c>
      <c r="BQ8" s="667">
        <v>32.225714358821598</v>
      </c>
      <c r="BR8" s="667">
        <v>31.606360344356403</v>
      </c>
      <c r="BS8" s="667">
        <v>30.037130009093595</v>
      </c>
      <c r="BT8" s="667">
        <v>29.717381380901436</v>
      </c>
      <c r="BU8" s="667">
        <v>27.572993364079629</v>
      </c>
      <c r="BV8" s="667">
        <v>26.325088674927557</v>
      </c>
      <c r="BW8" s="667">
        <v>23.548405592479941</v>
      </c>
      <c r="BX8" s="667"/>
      <c r="BY8" s="667"/>
      <c r="BZ8" s="667"/>
      <c r="CA8" s="667"/>
      <c r="CB8" s="667"/>
      <c r="CC8" s="667"/>
      <c r="CD8" s="667"/>
      <c r="CE8" s="667"/>
      <c r="CF8" s="667"/>
      <c r="CG8" s="667"/>
      <c r="CH8" s="667"/>
      <c r="CI8" s="667"/>
      <c r="CJ8" s="667"/>
      <c r="CK8" s="667"/>
      <c r="CL8" s="667"/>
      <c r="CM8" s="667"/>
      <c r="CN8" s="667"/>
      <c r="CO8" s="667"/>
      <c r="CP8" s="667"/>
      <c r="CQ8" s="667"/>
      <c r="CR8" s="667"/>
      <c r="CS8" s="667"/>
      <c r="CT8" s="667"/>
      <c r="CU8" s="667"/>
      <c r="CV8" s="667"/>
      <c r="CW8" s="667"/>
      <c r="CX8" s="667"/>
      <c r="CY8" s="667"/>
      <c r="CZ8" s="667"/>
      <c r="DA8" s="667"/>
      <c r="DB8" s="667"/>
      <c r="DC8" s="667"/>
      <c r="DD8" s="667"/>
      <c r="DE8" s="667"/>
      <c r="DF8" s="667"/>
      <c r="DG8" s="667"/>
      <c r="DH8" s="667"/>
      <c r="DI8" s="667"/>
      <c r="DJ8" s="667"/>
      <c r="DK8" s="667"/>
      <c r="DL8" s="667"/>
      <c r="DM8" s="667"/>
      <c r="DN8" s="667"/>
      <c r="DO8" s="667"/>
      <c r="DP8" s="667"/>
      <c r="DQ8" s="667"/>
      <c r="DR8" s="667"/>
      <c r="DS8" s="667"/>
      <c r="DT8" s="667"/>
      <c r="DU8" s="667"/>
      <c r="DV8" s="667"/>
      <c r="DW8" s="667"/>
      <c r="DX8" s="667"/>
      <c r="DY8" s="667"/>
      <c r="DZ8" s="667"/>
      <c r="EA8" s="667"/>
      <c r="EB8" s="667"/>
      <c r="EC8" s="667"/>
      <c r="ED8" s="667"/>
      <c r="EE8" s="667"/>
      <c r="EF8" s="667"/>
      <c r="EG8" s="667"/>
      <c r="EH8" s="667"/>
      <c r="EI8" s="667"/>
      <c r="EJ8" s="667"/>
      <c r="EK8" s="667"/>
      <c r="EL8" s="667"/>
      <c r="EM8" s="667"/>
      <c r="EN8" s="667"/>
      <c r="EO8" s="667"/>
      <c r="EP8" s="667"/>
      <c r="EQ8" s="667"/>
      <c r="ER8" s="667"/>
    </row>
    <row r="9" spans="1:256">
      <c r="B9" s="1467"/>
      <c r="C9" s="1467"/>
      <c r="J9" s="669"/>
      <c r="K9" s="669"/>
      <c r="L9" s="669"/>
      <c r="M9" s="669"/>
      <c r="N9" s="669"/>
      <c r="O9" s="669"/>
      <c r="P9" s="669"/>
      <c r="Q9" s="669"/>
      <c r="R9" s="669"/>
      <c r="S9" s="669"/>
      <c r="T9" s="669"/>
      <c r="U9" s="669"/>
      <c r="V9" s="669"/>
      <c r="W9" s="669"/>
      <c r="X9" s="669"/>
      <c r="Y9" s="669"/>
      <c r="Z9" s="669"/>
      <c r="AA9" s="669"/>
      <c r="AB9" s="669"/>
      <c r="AC9" s="669"/>
      <c r="AD9" s="669"/>
      <c r="AE9" s="669"/>
      <c r="AF9" s="669"/>
      <c r="AG9" s="669"/>
      <c r="AH9" s="669"/>
      <c r="AI9" s="669"/>
      <c r="AJ9" s="669"/>
      <c r="AK9" s="669"/>
      <c r="AL9" s="669"/>
      <c r="AM9" s="669"/>
      <c r="AN9" s="669"/>
      <c r="AO9" s="669"/>
      <c r="AP9" s="669"/>
      <c r="AQ9" s="669"/>
      <c r="AR9" s="669"/>
      <c r="AS9" s="669"/>
      <c r="AT9" s="669"/>
      <c r="AU9" s="669"/>
      <c r="AV9" s="669"/>
      <c r="AW9" s="669"/>
      <c r="AX9" s="669"/>
      <c r="AY9" s="669"/>
      <c r="AZ9" s="669"/>
      <c r="BA9" s="669"/>
      <c r="BB9" s="669"/>
      <c r="BC9" s="669"/>
      <c r="BD9" s="669"/>
      <c r="BE9" s="669"/>
      <c r="BF9" s="669"/>
      <c r="BG9" s="669"/>
      <c r="BH9" s="669"/>
      <c r="BI9" s="669"/>
      <c r="BJ9" s="669"/>
      <c r="BK9" s="669"/>
      <c r="BL9" s="669"/>
      <c r="BM9" s="669"/>
      <c r="BN9" s="669"/>
      <c r="BO9" s="669"/>
      <c r="BP9" s="669"/>
      <c r="BQ9" s="669"/>
      <c r="BR9" s="669"/>
      <c r="BS9" s="669"/>
      <c r="BT9" s="669"/>
    </row>
    <row r="10" spans="1:256">
      <c r="B10" s="1468"/>
      <c r="C10" s="1468"/>
      <c r="D10" s="669"/>
      <c r="E10" s="669"/>
      <c r="F10" s="669"/>
      <c r="G10" s="669"/>
      <c r="H10" s="669"/>
      <c r="I10" s="669"/>
      <c r="J10" s="669"/>
      <c r="K10" s="669"/>
      <c r="L10" s="669"/>
      <c r="M10" s="669"/>
      <c r="N10" s="669"/>
      <c r="O10" s="669"/>
      <c r="P10" s="669"/>
      <c r="Q10" s="669"/>
      <c r="R10" s="669"/>
      <c r="S10" s="669"/>
      <c r="T10" s="669"/>
      <c r="U10" s="669"/>
      <c r="V10" s="669"/>
      <c r="W10" s="669"/>
      <c r="X10" s="669"/>
      <c r="Y10" s="669"/>
      <c r="Z10" s="669"/>
      <c r="AA10" s="669"/>
      <c r="AB10" s="669"/>
      <c r="AC10" s="669"/>
      <c r="AD10" s="669"/>
      <c r="AE10" s="669"/>
      <c r="AF10" s="669"/>
      <c r="AG10" s="669"/>
      <c r="AH10" s="669"/>
      <c r="AI10" s="669"/>
      <c r="AJ10" s="669"/>
      <c r="AK10" s="669"/>
      <c r="AL10" s="669"/>
      <c r="AM10" s="669"/>
      <c r="AN10" s="669"/>
      <c r="AO10" s="669"/>
      <c r="AP10" s="669"/>
      <c r="AQ10" s="669"/>
      <c r="AR10" s="669"/>
      <c r="AS10" s="669"/>
      <c r="AT10" s="669"/>
      <c r="AU10" s="669"/>
      <c r="AV10" s="669"/>
      <c r="AW10" s="669"/>
      <c r="AX10" s="669"/>
      <c r="AY10" s="669"/>
      <c r="AZ10" s="669"/>
      <c r="BA10" s="669"/>
      <c r="BB10" s="669"/>
      <c r="BC10" s="669"/>
      <c r="BD10" s="669"/>
      <c r="BE10" s="669"/>
      <c r="BF10" s="669"/>
      <c r="BG10" s="669"/>
      <c r="BH10" s="669"/>
      <c r="BI10" s="669"/>
      <c r="BJ10" s="669"/>
      <c r="BK10" s="669"/>
      <c r="BL10" s="669"/>
      <c r="BM10" s="669"/>
      <c r="BN10" s="669"/>
      <c r="BO10" s="669"/>
      <c r="BP10" s="669"/>
      <c r="BQ10" s="669"/>
      <c r="BR10" s="669"/>
      <c r="BS10" s="669"/>
      <c r="BT10" s="669"/>
    </row>
    <row r="11" spans="1:256">
      <c r="B11" s="660" t="s">
        <v>791</v>
      </c>
      <c r="C11" s="660"/>
    </row>
    <row r="12" spans="1:256" ht="26.25" customHeight="1">
      <c r="B12" s="1469" t="s">
        <v>1073</v>
      </c>
      <c r="C12" s="1469"/>
      <c r="D12" s="1469"/>
      <c r="E12" s="1469"/>
      <c r="F12" s="1469" t="s">
        <v>1074</v>
      </c>
      <c r="G12" s="1469"/>
      <c r="H12" s="1469"/>
      <c r="I12" s="1469"/>
      <c r="J12" s="1469"/>
      <c r="K12" s="670"/>
      <c r="L12" s="670"/>
      <c r="M12" s="670"/>
      <c r="N12" s="670"/>
    </row>
    <row r="30" spans="2:2">
      <c r="B30" s="671" t="s">
        <v>184</v>
      </c>
    </row>
    <row r="31" spans="2:2">
      <c r="B31" s="671"/>
    </row>
    <row r="32" spans="2:2">
      <c r="B32" s="204" t="s">
        <v>129</v>
      </c>
    </row>
    <row r="46" spans="4:4">
      <c r="D46" s="658"/>
    </row>
  </sheetData>
  <mergeCells count="11">
    <mergeCell ref="B8:C8"/>
    <mergeCell ref="B9:C9"/>
    <mergeCell ref="B10:C10"/>
    <mergeCell ref="B12:E12"/>
    <mergeCell ref="F12:J12"/>
    <mergeCell ref="B7:C7"/>
    <mergeCell ref="B1:C1"/>
    <mergeCell ref="B3:C3"/>
    <mergeCell ref="B4:C4"/>
    <mergeCell ref="B5:C5"/>
    <mergeCell ref="B6:C6"/>
  </mergeCells>
  <hyperlinks>
    <hyperlink ref="B32" location="Содержание!B122" display="к содержанию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177</vt:i4>
      </vt:variant>
      <vt:variant>
        <vt:lpstr>Именованные диапазоны</vt:lpstr>
      </vt:variant>
      <vt:variant>
        <vt:i4>1</vt:i4>
      </vt:variant>
    </vt:vector>
  </HeadingPairs>
  <TitlesOfParts>
    <vt:vector size="178" baseType="lpstr">
      <vt:lpstr>Содержание</vt:lpstr>
      <vt:lpstr>График 2.1.1</vt:lpstr>
      <vt:lpstr>График 2.1.2</vt:lpstr>
      <vt:lpstr>График 2.1.3</vt:lpstr>
      <vt:lpstr>График 2.1.4</vt:lpstr>
      <vt:lpstr>Бокс 1 График 1</vt:lpstr>
      <vt:lpstr>Бокс 1 График 2</vt:lpstr>
      <vt:lpstr>Бокс 1 График 3</vt:lpstr>
      <vt:lpstr>Бокс 1 График 4</vt:lpstr>
      <vt:lpstr>Бокс 1 График 5</vt:lpstr>
      <vt:lpstr>Бокс 1 График 6</vt:lpstr>
      <vt:lpstr>График 2.1.5</vt:lpstr>
      <vt:lpstr>График 2.1.6</vt:lpstr>
      <vt:lpstr>График 2.1.7</vt:lpstr>
      <vt:lpstr>График 2.1.8</vt:lpstr>
      <vt:lpstr>График 2.1.9</vt:lpstr>
      <vt:lpstr>Таблица 2.1.1</vt:lpstr>
      <vt:lpstr>График 2.1.10</vt:lpstr>
      <vt:lpstr>График 2.1.11</vt:lpstr>
      <vt:lpstr>График 2.1.12</vt:lpstr>
      <vt:lpstr>График 2.1.13</vt:lpstr>
      <vt:lpstr>Бокс 2 Таблица 1</vt:lpstr>
      <vt:lpstr>График 2.1.14</vt:lpstr>
      <vt:lpstr>График 2.1.15</vt:lpstr>
      <vt:lpstr>Таблица 2.1.2</vt:lpstr>
      <vt:lpstr>График 2.1.16</vt:lpstr>
      <vt:lpstr>График 2.1.17</vt:lpstr>
      <vt:lpstr>График 2.1.18</vt:lpstr>
      <vt:lpstr>График 2.1.19</vt:lpstr>
      <vt:lpstr>График 2.2.1.1</vt:lpstr>
      <vt:lpstr>График 2.2.1.2</vt:lpstr>
      <vt:lpstr>График 2.2.1.3</vt:lpstr>
      <vt:lpstr>График 2.2.1.4</vt:lpstr>
      <vt:lpstr>График 2.2.1.5</vt:lpstr>
      <vt:lpstr>График 2.2.1.6</vt:lpstr>
      <vt:lpstr>График 2.2.2.1</vt:lpstr>
      <vt:lpstr>График 2.2.2.2</vt:lpstr>
      <vt:lpstr>График 2.2.2.3</vt:lpstr>
      <vt:lpstr>График 2.2.2.4</vt:lpstr>
      <vt:lpstr>График 2.2.2.5</vt:lpstr>
      <vt:lpstr>График 2.3.1.1</vt:lpstr>
      <vt:lpstr>График 2.3.1.2</vt:lpstr>
      <vt:lpstr>График 2.3.1.3</vt:lpstr>
      <vt:lpstr>График 2.3.1.4</vt:lpstr>
      <vt:lpstr>График 2.3.1.5</vt:lpstr>
      <vt:lpstr>График 2.3.1.6</vt:lpstr>
      <vt:lpstr>График 2.3.1.7</vt:lpstr>
      <vt:lpstr>График 2.3.1.8</vt:lpstr>
      <vt:lpstr>График 2.3.1.9</vt:lpstr>
      <vt:lpstr>Таблица 2.3.1.1</vt:lpstr>
      <vt:lpstr>График 2.3.1.10</vt:lpstr>
      <vt:lpstr>График 2.3.1.11</vt:lpstr>
      <vt:lpstr>График 2.3.1.12</vt:lpstr>
      <vt:lpstr>График 2.3.1.13</vt:lpstr>
      <vt:lpstr>График 2.3.1.14</vt:lpstr>
      <vt:lpstr>График 2.3.2.1</vt:lpstr>
      <vt:lpstr>График 2.3.2.2</vt:lpstr>
      <vt:lpstr>График 2.3.2.3</vt:lpstr>
      <vt:lpstr>Бокс 4 График 1</vt:lpstr>
      <vt:lpstr>Бокс 4 Таблица 1</vt:lpstr>
      <vt:lpstr>График 2.3.2.4</vt:lpstr>
      <vt:lpstr>График 2.3.2.5</vt:lpstr>
      <vt:lpstr>График 2.3.3.1</vt:lpstr>
      <vt:lpstr>График 2.3.3.2</vt:lpstr>
      <vt:lpstr>Бокс 5 График 1</vt:lpstr>
      <vt:lpstr>График 2.3.3.3</vt:lpstr>
      <vt:lpstr>График 2.3.3.4</vt:lpstr>
      <vt:lpstr>График 2.3.3.5</vt:lpstr>
      <vt:lpstr>График 2.3.3.6</vt:lpstr>
      <vt:lpstr>График 2.3.3.7(а)</vt:lpstr>
      <vt:lpstr>График 2.3.3.7(б)</vt:lpstr>
      <vt:lpstr>График 2.3.3.8(а)</vt:lpstr>
      <vt:lpstr>График 2.3.3.8(б)</vt:lpstr>
      <vt:lpstr>График 2.3.3.8(в)</vt:lpstr>
      <vt:lpstr>График 2.3.3.8(г)</vt:lpstr>
      <vt:lpstr>Таблица 3.1.1.1</vt:lpstr>
      <vt:lpstr>График 3.1.1.1</vt:lpstr>
      <vt:lpstr>График 3.1.1.2</vt:lpstr>
      <vt:lpstr>График 3.1.1.3</vt:lpstr>
      <vt:lpstr>График 3.1.1.4</vt:lpstr>
      <vt:lpstr>График 3.1.1.5</vt:lpstr>
      <vt:lpstr>Таблица 3.1.1.2</vt:lpstr>
      <vt:lpstr>График 3.1.1.6</vt:lpstr>
      <vt:lpstr>График 3.1.1.7</vt:lpstr>
      <vt:lpstr>График 3.1.1.8</vt:lpstr>
      <vt:lpstr>График 3.1.1.9</vt:lpstr>
      <vt:lpstr>График 3.1.1.10</vt:lpstr>
      <vt:lpstr>График 3.1.1.11</vt:lpstr>
      <vt:lpstr>График 3.1.1.12</vt:lpstr>
      <vt:lpstr>График 3.1.1.13</vt:lpstr>
      <vt:lpstr>График 3.1.1.14</vt:lpstr>
      <vt:lpstr>График 3.1.1.15</vt:lpstr>
      <vt:lpstr>График 3.1.1.16</vt:lpstr>
      <vt:lpstr>График 3.1.1.17</vt:lpstr>
      <vt:lpstr>График 3.1.1.18</vt:lpstr>
      <vt:lpstr>График 3.1.1.19</vt:lpstr>
      <vt:lpstr>График 3.1.1.20</vt:lpstr>
      <vt:lpstr>График 3.1.2.1</vt:lpstr>
      <vt:lpstr>График 3.1.2.2</vt:lpstr>
      <vt:lpstr>График 3.1.2.3</vt:lpstr>
      <vt:lpstr>График 3.1.2.4</vt:lpstr>
      <vt:lpstr>График 3.1.2.5</vt:lpstr>
      <vt:lpstr>График 3.1.2.6</vt:lpstr>
      <vt:lpstr>График 3.1.2.7</vt:lpstr>
      <vt:lpstr>График 3.1.2.8</vt:lpstr>
      <vt:lpstr>График 3.1.2.9</vt:lpstr>
      <vt:lpstr>График 3.1.2.10</vt:lpstr>
      <vt:lpstr>График 3.1.2.11</vt:lpstr>
      <vt:lpstr>График 3.1.2.12</vt:lpstr>
      <vt:lpstr>График 3.1.2.13</vt:lpstr>
      <vt:lpstr>График 3.1.2.14</vt:lpstr>
      <vt:lpstr>Бокс 7 График 1</vt:lpstr>
      <vt:lpstr>Бокс 7 График 2</vt:lpstr>
      <vt:lpstr>Бокс 7 График 3</vt:lpstr>
      <vt:lpstr>График 3.1.2.15</vt:lpstr>
      <vt:lpstr>График 3.1.2.16</vt:lpstr>
      <vt:lpstr>График 3.1.2.17</vt:lpstr>
      <vt:lpstr>График 3.1.2.18</vt:lpstr>
      <vt:lpstr>График 3.1.2.19</vt:lpstr>
      <vt:lpstr>График 3.1.2.20</vt:lpstr>
      <vt:lpstr>График 3.1.2.21</vt:lpstr>
      <vt:lpstr>График 3.1.3.1</vt:lpstr>
      <vt:lpstr>График 3.1.3.2</vt:lpstr>
      <vt:lpstr>График 3.1.3.3</vt:lpstr>
      <vt:lpstr>График 3.1.3.4</vt:lpstr>
      <vt:lpstr>График 3.1.3.5</vt:lpstr>
      <vt:lpstr>График 3.1.3.6</vt:lpstr>
      <vt:lpstr>График 3.1.3.7</vt:lpstr>
      <vt:lpstr>График 3.1.3.8</vt:lpstr>
      <vt:lpstr>График 3.1.3.9</vt:lpstr>
      <vt:lpstr>Бокс 8 График 1</vt:lpstr>
      <vt:lpstr>График 3.1.4.1</vt:lpstr>
      <vt:lpstr>График 3.1.4.2</vt:lpstr>
      <vt:lpstr>График 3.1.4.3</vt:lpstr>
      <vt:lpstr>График 3.1.4.4</vt:lpstr>
      <vt:lpstr>Таблица 3.1.5.1.1</vt:lpstr>
      <vt:lpstr>График 3.1.5.1.1</vt:lpstr>
      <vt:lpstr>График 3.1.5.1.2</vt:lpstr>
      <vt:lpstr>График 3.1.5.1.3</vt:lpstr>
      <vt:lpstr>График 3.1.5.1.4</vt:lpstr>
      <vt:lpstr>Бокс 9 График 1</vt:lpstr>
      <vt:lpstr>Таблица 3.1.5.2.1</vt:lpstr>
      <vt:lpstr>График 3.1.5.2.1</vt:lpstr>
      <vt:lpstr>График 3.1.5.2.2</vt:lpstr>
      <vt:lpstr>График 3.1.5.2.3</vt:lpstr>
      <vt:lpstr>Таблица 3.1.5.2.2</vt:lpstr>
      <vt:lpstr>Таблица 3.1.5.2.3</vt:lpstr>
      <vt:lpstr>Таблица 3.2.1.1</vt:lpstr>
      <vt:lpstr>Таблица 3.2.1.2</vt:lpstr>
      <vt:lpstr>Таблица 3.2.1.3</vt:lpstr>
      <vt:lpstr>График 3.2.1.1</vt:lpstr>
      <vt:lpstr>График 3.2.1.2</vt:lpstr>
      <vt:lpstr>Таблица 3.2.1.4</vt:lpstr>
      <vt:lpstr>Таблица 3.2.1.5</vt:lpstr>
      <vt:lpstr>Таблица 3.2.1.6</vt:lpstr>
      <vt:lpstr>Таблица 3.2.1.7</vt:lpstr>
      <vt:lpstr>График 3.3.1.1.</vt:lpstr>
      <vt:lpstr>График 3.3.1.2</vt:lpstr>
      <vt:lpstr>Таблица 3.3.1.1</vt:lpstr>
      <vt:lpstr>График 3.3.1.3</vt:lpstr>
      <vt:lpstr>График 3.3.1.4</vt:lpstr>
      <vt:lpstr>График 3.3.1.5</vt:lpstr>
      <vt:lpstr>График 3.3.2.1</vt:lpstr>
      <vt:lpstr>Таблица 3.3.2.1</vt:lpstr>
      <vt:lpstr>Таблица 3.3.2.2</vt:lpstr>
      <vt:lpstr>Таблица 3.3.2.3</vt:lpstr>
      <vt:lpstr>Таблица 3.3.2.4</vt:lpstr>
      <vt:lpstr>Таблица 3.4.3.1</vt:lpstr>
      <vt:lpstr>График 3.4.3.1</vt:lpstr>
      <vt:lpstr>Бокс 11 График 1</vt:lpstr>
      <vt:lpstr>Бокс 11 График 2</vt:lpstr>
      <vt:lpstr>Бокс 11 Таблица 1</vt:lpstr>
      <vt:lpstr>Таблица 3.4.3.2</vt:lpstr>
      <vt:lpstr>Таблица 3.4.3.3</vt:lpstr>
      <vt:lpstr>Бокс 12 График 1</vt:lpstr>
      <vt:lpstr>Таблица 3.4.3.4</vt:lpstr>
      <vt:lpstr>Таблица 3.4.3.5</vt:lpstr>
      <vt:lpstr>'Таблица 3.3.2.3'!_ftnref1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Султанбеккызы</dc:creator>
  <cp:lastModifiedBy>Султанбеккызы</cp:lastModifiedBy>
  <cp:lastPrinted>2015-07-02T10:58:39Z</cp:lastPrinted>
  <dcterms:created xsi:type="dcterms:W3CDTF">2015-04-22T04:22:19Z</dcterms:created>
  <dcterms:modified xsi:type="dcterms:W3CDTF">2015-08-19T05:30:48Z</dcterms:modified>
</cp:coreProperties>
</file>